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237F380D-25CB-4496-BD88-30C9DE801E5B}" xr6:coauthVersionLast="47" xr6:coauthVersionMax="47" xr10:uidLastSave="{00000000-0000-0000-0000-000000000000}"/>
  <workbookProtection workbookPassword="EA8E" lockStructure="1"/>
  <bookViews>
    <workbookView xWindow="-19320" yWindow="-120" windowWidth="19440" windowHeight="15000" tabRatio="713" firstSheet="2" activeTab="2" xr2:uid="{00000000-000D-0000-FFFF-FFFF00000000}"/>
  </bookViews>
  <sheets>
    <sheet name="Instruções" sheetId="31" r:id="rId1"/>
    <sheet name="Cargas (P=6.6 ksi)" sheetId="33" r:id="rId2"/>
    <sheet name="Cargas (P=11ksi)" sheetId="29" r:id="rId3"/>
    <sheet name="Graficos (P=6.6 ksi)" sheetId="32" state="hidden" r:id="rId4"/>
    <sheet name="Graficos (P=11ksi)" sheetId="30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" i="32" l="1"/>
  <c r="AS4" i="32"/>
  <c r="AR4" i="32"/>
  <c r="AQ4" i="32"/>
  <c r="AP4" i="32"/>
  <c r="AO4" i="32"/>
  <c r="AN4" i="32"/>
  <c r="AM4" i="32"/>
  <c r="AK21" i="32" l="1"/>
  <c r="AJ21" i="32"/>
  <c r="AI21" i="32"/>
  <c r="AH21" i="32"/>
  <c r="AG21" i="32"/>
  <c r="AF21" i="32"/>
  <c r="AE21" i="32"/>
  <c r="AD21" i="32"/>
  <c r="AB21" i="32"/>
  <c r="AA21" i="32"/>
  <c r="Z21" i="32"/>
  <c r="Y21" i="32"/>
  <c r="X21" i="32"/>
  <c r="W21" i="32"/>
  <c r="V21" i="32"/>
  <c r="U21" i="32"/>
  <c r="AK20" i="32"/>
  <c r="AJ20" i="32"/>
  <c r="AI20" i="32"/>
  <c r="AH20" i="32"/>
  <c r="AG20" i="32"/>
  <c r="AF20" i="32"/>
  <c r="AE20" i="32"/>
  <c r="AD20" i="32"/>
  <c r="AB20" i="32"/>
  <c r="AA20" i="32"/>
  <c r="Z20" i="32"/>
  <c r="Y20" i="32"/>
  <c r="X20" i="32"/>
  <c r="W20" i="32"/>
  <c r="V20" i="32"/>
  <c r="U20" i="32"/>
  <c r="AK19" i="32"/>
  <c r="AJ19" i="32"/>
  <c r="AI19" i="32"/>
  <c r="AH19" i="32"/>
  <c r="AG19" i="32"/>
  <c r="AF19" i="32"/>
  <c r="AE19" i="32"/>
  <c r="AD19" i="32"/>
  <c r="AB19" i="32"/>
  <c r="AA19" i="32"/>
  <c r="Z19" i="32"/>
  <c r="Y19" i="32"/>
  <c r="X19" i="32"/>
  <c r="W19" i="32"/>
  <c r="V19" i="32"/>
  <c r="U19" i="32"/>
  <c r="AK18" i="32"/>
  <c r="AJ18" i="32"/>
  <c r="AI18" i="32"/>
  <c r="AH18" i="32"/>
  <c r="AG18" i="32"/>
  <c r="AF18" i="32"/>
  <c r="AE18" i="32"/>
  <c r="AD18" i="32"/>
  <c r="AB18" i="32"/>
  <c r="AA18" i="32"/>
  <c r="Z18" i="32"/>
  <c r="Y18" i="32"/>
  <c r="X18" i="32"/>
  <c r="W18" i="32"/>
  <c r="V18" i="32"/>
  <c r="U18" i="32"/>
  <c r="AK17" i="32"/>
  <c r="AJ17" i="32"/>
  <c r="AI17" i="32"/>
  <c r="AH17" i="32"/>
  <c r="AG17" i="32"/>
  <c r="AF17" i="32"/>
  <c r="AE17" i="32"/>
  <c r="AD17" i="32"/>
  <c r="AB17" i="32"/>
  <c r="AA17" i="32"/>
  <c r="Z17" i="32"/>
  <c r="Y17" i="32"/>
  <c r="X17" i="32"/>
  <c r="W17" i="32"/>
  <c r="V17" i="32"/>
  <c r="U17" i="32"/>
  <c r="AK16" i="32"/>
  <c r="AJ16" i="32"/>
  <c r="AI16" i="32"/>
  <c r="AH16" i="32"/>
  <c r="AG16" i="32"/>
  <c r="AF16" i="32"/>
  <c r="AE16" i="32"/>
  <c r="AD16" i="32"/>
  <c r="AB16" i="32"/>
  <c r="AA16" i="32"/>
  <c r="Z16" i="32"/>
  <c r="Y16" i="32"/>
  <c r="X16" i="32"/>
  <c r="W16" i="32"/>
  <c r="V16" i="32"/>
  <c r="U16" i="32"/>
  <c r="AK15" i="32"/>
  <c r="AJ15" i="32"/>
  <c r="AI15" i="32"/>
  <c r="AH15" i="32"/>
  <c r="AG15" i="32"/>
  <c r="AF15" i="32"/>
  <c r="AE15" i="32"/>
  <c r="AD15" i="32"/>
  <c r="AB15" i="32"/>
  <c r="AA15" i="32"/>
  <c r="Z15" i="32"/>
  <c r="Y15" i="32"/>
  <c r="X15" i="32"/>
  <c r="W15" i="32"/>
  <c r="V15" i="32"/>
  <c r="U15" i="32"/>
  <c r="AK14" i="32"/>
  <c r="AJ14" i="32"/>
  <c r="AI14" i="32"/>
  <c r="AH14" i="32"/>
  <c r="AG14" i="32"/>
  <c r="AF14" i="32"/>
  <c r="AE14" i="32"/>
  <c r="AD14" i="32"/>
  <c r="AB14" i="32"/>
  <c r="AA14" i="32"/>
  <c r="Z14" i="32"/>
  <c r="Y14" i="32"/>
  <c r="X14" i="32"/>
  <c r="W14" i="32"/>
  <c r="V14" i="32"/>
  <c r="U14" i="32"/>
  <c r="AK13" i="32"/>
  <c r="AJ13" i="32"/>
  <c r="AI13" i="32"/>
  <c r="AH13" i="32"/>
  <c r="AG13" i="32"/>
  <c r="AF13" i="32"/>
  <c r="AE13" i="32"/>
  <c r="AD13" i="32"/>
  <c r="AB13" i="32"/>
  <c r="AA13" i="32"/>
  <c r="Z13" i="32"/>
  <c r="Y13" i="32"/>
  <c r="X13" i="32"/>
  <c r="W13" i="32"/>
  <c r="V13" i="32"/>
  <c r="U13" i="32"/>
  <c r="AK12" i="32"/>
  <c r="AJ12" i="32"/>
  <c r="AI12" i="32"/>
  <c r="AH12" i="32"/>
  <c r="AG12" i="32"/>
  <c r="AF12" i="32"/>
  <c r="AE12" i="32"/>
  <c r="AD12" i="32"/>
  <c r="AB12" i="32"/>
  <c r="AA12" i="32"/>
  <c r="Z12" i="32"/>
  <c r="Y12" i="32"/>
  <c r="X12" i="32"/>
  <c r="W12" i="32"/>
  <c r="V12" i="32"/>
  <c r="U12" i="32"/>
  <c r="AK11" i="32"/>
  <c r="AJ11" i="32"/>
  <c r="AI11" i="32"/>
  <c r="AH11" i="32"/>
  <c r="AG11" i="32"/>
  <c r="AF11" i="32"/>
  <c r="AE11" i="32"/>
  <c r="AD11" i="32"/>
  <c r="AB11" i="32"/>
  <c r="AA11" i="32"/>
  <c r="Z11" i="32"/>
  <c r="Y11" i="32"/>
  <c r="X11" i="32"/>
  <c r="W11" i="32"/>
  <c r="V11" i="32"/>
  <c r="U11" i="32"/>
  <c r="AK10" i="32"/>
  <c r="AJ10" i="32"/>
  <c r="AI10" i="32"/>
  <c r="AH10" i="32"/>
  <c r="AG10" i="32"/>
  <c r="AF10" i="32"/>
  <c r="AE10" i="32"/>
  <c r="AD10" i="32"/>
  <c r="AB10" i="32"/>
  <c r="AA10" i="32"/>
  <c r="Z10" i="32"/>
  <c r="Y10" i="32"/>
  <c r="X10" i="32"/>
  <c r="W10" i="32"/>
  <c r="V10" i="32"/>
  <c r="U10" i="32"/>
  <c r="AK9" i="32"/>
  <c r="AJ9" i="32"/>
  <c r="AI9" i="32"/>
  <c r="AH9" i="32"/>
  <c r="AG9" i="32"/>
  <c r="AF9" i="32"/>
  <c r="AE9" i="32"/>
  <c r="AD9" i="32"/>
  <c r="AB9" i="32"/>
  <c r="AA9" i="32"/>
  <c r="Z9" i="32"/>
  <c r="Y9" i="32"/>
  <c r="X9" i="32"/>
  <c r="W9" i="32"/>
  <c r="V9" i="32"/>
  <c r="U9" i="32"/>
  <c r="AK8" i="32"/>
  <c r="AJ8" i="32"/>
  <c r="AI8" i="32"/>
  <c r="AH8" i="32"/>
  <c r="AG8" i="32"/>
  <c r="AF8" i="32"/>
  <c r="AE8" i="32"/>
  <c r="AD8" i="32"/>
  <c r="AB8" i="32"/>
  <c r="AA8" i="32"/>
  <c r="Z8" i="32"/>
  <c r="Y8" i="32"/>
  <c r="X8" i="32"/>
  <c r="W8" i="32"/>
  <c r="V8" i="32"/>
  <c r="U8" i="32"/>
  <c r="AK7" i="32"/>
  <c r="AJ7" i="32"/>
  <c r="AI7" i="32"/>
  <c r="AH7" i="32"/>
  <c r="AG7" i="32"/>
  <c r="AF7" i="32"/>
  <c r="AE7" i="32"/>
  <c r="AD7" i="32"/>
  <c r="AB7" i="32"/>
  <c r="AA7" i="32"/>
  <c r="Z7" i="32"/>
  <c r="Y7" i="32"/>
  <c r="X7" i="32"/>
  <c r="W7" i="32"/>
  <c r="V7" i="32"/>
  <c r="U7" i="32"/>
  <c r="AK6" i="32"/>
  <c r="AJ6" i="32"/>
  <c r="AI6" i="32"/>
  <c r="AH6" i="32"/>
  <c r="AG6" i="32"/>
  <c r="AF6" i="32"/>
  <c r="AE6" i="32"/>
  <c r="AD6" i="32"/>
  <c r="AB6" i="32"/>
  <c r="AA6" i="32"/>
  <c r="Z6" i="32"/>
  <c r="Y6" i="32"/>
  <c r="X6" i="32"/>
  <c r="W6" i="32"/>
  <c r="V6" i="32"/>
  <c r="U6" i="32"/>
  <c r="AK5" i="32"/>
  <c r="AJ5" i="32"/>
  <c r="AI5" i="32"/>
  <c r="AH5" i="32"/>
  <c r="AG5" i="32"/>
  <c r="AF5" i="32"/>
  <c r="AE5" i="32"/>
  <c r="AD5" i="32"/>
  <c r="AB5" i="32"/>
  <c r="AA5" i="32"/>
  <c r="Z5" i="32"/>
  <c r="Y5" i="32"/>
  <c r="X5" i="32"/>
  <c r="W5" i="32"/>
  <c r="V5" i="32"/>
  <c r="U5" i="32"/>
  <c r="AK4" i="32"/>
  <c r="AJ4" i="32"/>
  <c r="AI4" i="32"/>
  <c r="AH4" i="32"/>
  <c r="AG4" i="32"/>
  <c r="AF4" i="32"/>
  <c r="AE4" i="32"/>
  <c r="AD4" i="32"/>
  <c r="AB4" i="32"/>
  <c r="AA4" i="32"/>
  <c r="Z4" i="32"/>
  <c r="Y4" i="32"/>
  <c r="X4" i="32"/>
  <c r="W4" i="32"/>
  <c r="V4" i="32"/>
  <c r="U4" i="32"/>
  <c r="AK3" i="32"/>
  <c r="AJ3" i="32"/>
  <c r="AI3" i="32"/>
  <c r="AH3" i="32"/>
  <c r="AG3" i="32"/>
  <c r="AF3" i="32"/>
  <c r="AE3" i="32"/>
  <c r="AD3" i="32"/>
  <c r="AB3" i="32"/>
  <c r="AA3" i="32"/>
  <c r="Z3" i="32"/>
  <c r="Y3" i="32"/>
  <c r="X3" i="32"/>
  <c r="W3" i="32"/>
  <c r="V3" i="32"/>
  <c r="U3" i="32"/>
  <c r="AG28" i="32" l="1"/>
  <c r="AG29" i="32"/>
  <c r="AG30" i="32"/>
  <c r="AG31" i="32"/>
  <c r="AG32" i="32"/>
  <c r="AG33" i="32"/>
  <c r="AG34" i="32"/>
  <c r="AG35" i="32"/>
  <c r="AG36" i="32"/>
  <c r="AG37" i="32"/>
  <c r="AG38" i="32"/>
  <c r="AG39" i="32"/>
  <c r="AG40" i="32"/>
  <c r="AG41" i="32"/>
  <c r="AG42" i="32"/>
  <c r="AG43" i="32"/>
  <c r="AG44" i="32"/>
  <c r="AG45" i="32"/>
  <c r="AG27" i="32"/>
  <c r="AF28" i="32"/>
  <c r="AF29" i="32"/>
  <c r="AF30" i="32"/>
  <c r="AF31" i="32"/>
  <c r="AF32" i="32"/>
  <c r="AF33" i="32"/>
  <c r="AF34" i="32"/>
  <c r="AF35" i="32"/>
  <c r="AF36" i="32"/>
  <c r="AF37" i="32"/>
  <c r="AF38" i="32"/>
  <c r="AF39" i="32"/>
  <c r="AF40" i="32"/>
  <c r="AF41" i="32"/>
  <c r="AF42" i="32"/>
  <c r="AF43" i="32"/>
  <c r="AF44" i="32"/>
  <c r="AF45" i="32"/>
  <c r="AF2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5" i="32"/>
  <c r="AE2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5" i="32"/>
  <c r="AC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27" i="32"/>
  <c r="AR8" i="32"/>
  <c r="AQ8" i="32"/>
  <c r="AP8" i="32"/>
  <c r="AO8" i="32"/>
  <c r="AN8" i="32"/>
  <c r="AM8" i="32"/>
  <c r="E11" i="33"/>
  <c r="AR8" i="30" l="1"/>
  <c r="AP8" i="30"/>
  <c r="AN8" i="30"/>
  <c r="AQ8" i="30"/>
  <c r="AO8" i="30"/>
  <c r="AM8" i="30"/>
  <c r="AT4" i="30"/>
  <c r="AR4" i="30"/>
  <c r="AQ4" i="30"/>
  <c r="AP4" i="30"/>
  <c r="AN4" i="30"/>
  <c r="AS4" i="30"/>
  <c r="AO4" i="30"/>
  <c r="AM4" i="30"/>
  <c r="AF28" i="30" l="1"/>
  <c r="AG28" i="30"/>
  <c r="AF29" i="30"/>
  <c r="AG29" i="30"/>
  <c r="AF30" i="30"/>
  <c r="AG30" i="30"/>
  <c r="AF31" i="30"/>
  <c r="AG31" i="30"/>
  <c r="AF32" i="30"/>
  <c r="AG32" i="30"/>
  <c r="AF33" i="30"/>
  <c r="AG33" i="30"/>
  <c r="AF34" i="30"/>
  <c r="AG34" i="30"/>
  <c r="AF35" i="30"/>
  <c r="AG35" i="30"/>
  <c r="AF36" i="30"/>
  <c r="AG36" i="30"/>
  <c r="AF37" i="30"/>
  <c r="AG37" i="30"/>
  <c r="AF38" i="30"/>
  <c r="AG38" i="30"/>
  <c r="AF39" i="30"/>
  <c r="AG39" i="30"/>
  <c r="AF40" i="30"/>
  <c r="AG40" i="30"/>
  <c r="AF41" i="30"/>
  <c r="AG41" i="30"/>
  <c r="AF42" i="30"/>
  <c r="AG42" i="30"/>
  <c r="AF43" i="30"/>
  <c r="AG43" i="30"/>
  <c r="AF44" i="30"/>
  <c r="AG44" i="30"/>
  <c r="AF45" i="30"/>
  <c r="AG45" i="30"/>
  <c r="AG27" i="30"/>
  <c r="AF27" i="30"/>
  <c r="AD28" i="30"/>
  <c r="AE28" i="30"/>
  <c r="AD29" i="30"/>
  <c r="AE29" i="30"/>
  <c r="AD30" i="30"/>
  <c r="AE30" i="30"/>
  <c r="AD31" i="30"/>
  <c r="AE31" i="30"/>
  <c r="AD32" i="30"/>
  <c r="AE32" i="30"/>
  <c r="AD33" i="30"/>
  <c r="AE33" i="30"/>
  <c r="AD34" i="30"/>
  <c r="AE34" i="30"/>
  <c r="AD35" i="30"/>
  <c r="AE35" i="30"/>
  <c r="AD36" i="30"/>
  <c r="AE36" i="30"/>
  <c r="AD37" i="30"/>
  <c r="AE37" i="30"/>
  <c r="AD38" i="30"/>
  <c r="AE38" i="30"/>
  <c r="AD39" i="30"/>
  <c r="AE39" i="30"/>
  <c r="AD40" i="30"/>
  <c r="AE40" i="30"/>
  <c r="AD41" i="30"/>
  <c r="AE41" i="30"/>
  <c r="AD42" i="30"/>
  <c r="AE42" i="30"/>
  <c r="AD43" i="30"/>
  <c r="AE43" i="30"/>
  <c r="AD44" i="30"/>
  <c r="AE44" i="30"/>
  <c r="AD45" i="30"/>
  <c r="AE45" i="30"/>
  <c r="AE27" i="30"/>
  <c r="AD27" i="30"/>
  <c r="AB28" i="30"/>
  <c r="AC28" i="30"/>
  <c r="AB29" i="30"/>
  <c r="AC29" i="30"/>
  <c r="AB30" i="30"/>
  <c r="AC30" i="30"/>
  <c r="AB31" i="30"/>
  <c r="AC31" i="30"/>
  <c r="AB32" i="30"/>
  <c r="AC32" i="30"/>
  <c r="AB33" i="30"/>
  <c r="AC33" i="30"/>
  <c r="AB34" i="30"/>
  <c r="AC34" i="30"/>
  <c r="AB35" i="30"/>
  <c r="AC35" i="30"/>
  <c r="AB36" i="30"/>
  <c r="AC36" i="30"/>
  <c r="AB37" i="30"/>
  <c r="AC37" i="30"/>
  <c r="AB38" i="30"/>
  <c r="AC38" i="30"/>
  <c r="AB39" i="30"/>
  <c r="AC39" i="30"/>
  <c r="AB40" i="30"/>
  <c r="AC40" i="30"/>
  <c r="AB41" i="30"/>
  <c r="AC41" i="30"/>
  <c r="AB42" i="30"/>
  <c r="AC42" i="30"/>
  <c r="AB43" i="30"/>
  <c r="AC43" i="30"/>
  <c r="AB44" i="30"/>
  <c r="AC44" i="30"/>
  <c r="AB45" i="30"/>
  <c r="AC45" i="30"/>
  <c r="AC27" i="30"/>
  <c r="AB27" i="30"/>
  <c r="AJ9" i="30"/>
  <c r="AK9" i="30"/>
  <c r="AJ10" i="30"/>
  <c r="AK10" i="30"/>
  <c r="AJ11" i="30"/>
  <c r="AK11" i="30"/>
  <c r="AJ12" i="30"/>
  <c r="AK12" i="30"/>
  <c r="AJ13" i="30"/>
  <c r="AK13" i="30"/>
  <c r="AJ14" i="30"/>
  <c r="AK14" i="30"/>
  <c r="AJ15" i="30"/>
  <c r="AK15" i="30"/>
  <c r="AJ16" i="30"/>
  <c r="AK16" i="30"/>
  <c r="AJ17" i="30"/>
  <c r="AK17" i="30"/>
  <c r="AJ18" i="30"/>
  <c r="AK18" i="30"/>
  <c r="AJ19" i="30"/>
  <c r="AK19" i="30"/>
  <c r="AJ20" i="30"/>
  <c r="AK20" i="30"/>
  <c r="AJ21" i="30"/>
  <c r="AK21" i="30"/>
  <c r="AJ4" i="30"/>
  <c r="AK4" i="30"/>
  <c r="AJ5" i="30"/>
  <c r="AK5" i="30"/>
  <c r="AJ6" i="30"/>
  <c r="AK6" i="30"/>
  <c r="AJ7" i="30"/>
  <c r="AK7" i="30"/>
  <c r="AJ8" i="30"/>
  <c r="AK8" i="30"/>
  <c r="AK3" i="30"/>
  <c r="AJ3" i="30"/>
  <c r="AH4" i="30"/>
  <c r="AI4" i="30"/>
  <c r="AH5" i="30"/>
  <c r="AI5" i="30"/>
  <c r="AH6" i="30"/>
  <c r="AI6" i="30"/>
  <c r="AH7" i="30"/>
  <c r="AI7" i="30"/>
  <c r="AH8" i="30"/>
  <c r="AI8" i="30"/>
  <c r="AH9" i="30"/>
  <c r="AI9" i="30"/>
  <c r="AH10" i="30"/>
  <c r="AI10" i="30"/>
  <c r="AH11" i="30"/>
  <c r="AI11" i="30"/>
  <c r="AH12" i="30"/>
  <c r="AI12" i="30"/>
  <c r="AH13" i="30"/>
  <c r="AI13" i="30"/>
  <c r="AH14" i="30"/>
  <c r="AI14" i="30"/>
  <c r="AH15" i="30"/>
  <c r="AI15" i="30"/>
  <c r="AH16" i="30"/>
  <c r="AI16" i="30"/>
  <c r="AH17" i="30"/>
  <c r="AI17" i="30"/>
  <c r="AH18" i="30"/>
  <c r="AI18" i="30"/>
  <c r="AH19" i="30"/>
  <c r="AI19" i="30"/>
  <c r="AH20" i="30"/>
  <c r="AI20" i="30"/>
  <c r="AH21" i="30"/>
  <c r="AI21" i="30"/>
  <c r="AI3" i="30"/>
  <c r="AH3" i="30"/>
  <c r="AF4" i="30"/>
  <c r="AG4" i="30"/>
  <c r="AF5" i="30"/>
  <c r="AG5" i="30"/>
  <c r="AF6" i="30"/>
  <c r="AG6" i="30"/>
  <c r="AF7" i="30"/>
  <c r="AG7" i="30"/>
  <c r="AF8" i="30"/>
  <c r="AG8" i="30"/>
  <c r="AF9" i="30"/>
  <c r="AG9" i="30"/>
  <c r="AF10" i="30"/>
  <c r="AG10" i="30"/>
  <c r="AF11" i="30"/>
  <c r="AG11" i="30"/>
  <c r="AF12" i="30"/>
  <c r="AG12" i="30"/>
  <c r="AF13" i="30"/>
  <c r="AG13" i="30"/>
  <c r="AF14" i="30"/>
  <c r="AG14" i="30"/>
  <c r="AF15" i="30"/>
  <c r="AG15" i="30"/>
  <c r="AF16" i="30"/>
  <c r="AG16" i="30"/>
  <c r="AF17" i="30"/>
  <c r="AG17" i="30"/>
  <c r="AF18" i="30"/>
  <c r="AG18" i="30"/>
  <c r="AF19" i="30"/>
  <c r="AG19" i="30"/>
  <c r="AF20" i="30"/>
  <c r="AG20" i="30"/>
  <c r="AF21" i="30"/>
  <c r="AG21" i="30"/>
  <c r="AG3" i="30"/>
  <c r="AF3" i="30"/>
  <c r="AD4" i="30"/>
  <c r="AE4" i="30"/>
  <c r="AD5" i="30"/>
  <c r="AE5" i="30"/>
  <c r="AD6" i="30"/>
  <c r="AE6" i="30"/>
  <c r="AD7" i="30"/>
  <c r="AE7" i="30"/>
  <c r="AD8" i="30"/>
  <c r="AE8" i="30"/>
  <c r="AD9" i="30"/>
  <c r="AE9" i="30"/>
  <c r="AD10" i="30"/>
  <c r="AE10" i="30"/>
  <c r="AD11" i="30"/>
  <c r="AE11" i="30"/>
  <c r="AD12" i="30"/>
  <c r="AE12" i="30"/>
  <c r="AD13" i="30"/>
  <c r="AE13" i="30"/>
  <c r="AD14" i="30"/>
  <c r="AE14" i="30"/>
  <c r="AD15" i="30"/>
  <c r="AE15" i="30"/>
  <c r="AD16" i="30"/>
  <c r="AE16" i="30"/>
  <c r="AD17" i="30"/>
  <c r="AE17" i="30"/>
  <c r="AD18" i="30"/>
  <c r="AE18" i="30"/>
  <c r="AD19" i="30"/>
  <c r="AE19" i="30"/>
  <c r="AD20" i="30"/>
  <c r="AE20" i="30"/>
  <c r="AD21" i="30"/>
  <c r="AE21" i="30"/>
  <c r="AE3" i="30"/>
  <c r="AD3" i="30"/>
  <c r="U3" i="30"/>
  <c r="U4" i="30" l="1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E11" i="29" l="1"/>
  <c r="V4" i="30" l="1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3" i="30"/>
  <c r="Z28" i="30" l="1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2" i="30"/>
  <c r="Y43" i="30"/>
  <c r="Y44" i="30"/>
  <c r="Y45" i="30"/>
  <c r="Y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X43" i="30"/>
  <c r="X44" i="30"/>
  <c r="X45" i="30"/>
  <c r="X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27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3" i="3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3" i="30"/>
  <c r="Z4" i="30"/>
  <c r="Z5" i="30"/>
  <c r="Z6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3" i="30"/>
  <c r="Y4" i="3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3" i="30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3" i="30"/>
  <c r="X4" i="30"/>
  <c r="X5" i="30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3" i="30"/>
</calcChain>
</file>

<file path=xl/sharedStrings.xml><?xml version="1.0" encoding="utf-8"?>
<sst xmlns="http://schemas.openxmlformats.org/spreadsheetml/2006/main" count="289" uniqueCount="64">
  <si>
    <r>
      <t xml:space="preserve">1 - </t>
    </r>
    <r>
      <rPr>
        <b/>
        <u/>
        <sz val="18"/>
        <color theme="1"/>
        <rFont val="Calibri"/>
        <family val="2"/>
        <scheme val="minor"/>
      </rPr>
      <t>Aprovação:</t>
    </r>
    <r>
      <rPr>
        <sz val="18"/>
        <color theme="1"/>
        <rFont val="Calibri"/>
        <family val="2"/>
        <scheme val="minor"/>
      </rPr>
      <t xml:space="preserve"> Para aprovação do MCV, é necessário que o ponto das "Cargas reais" esteja localizado dentro da interseção das duas áreas geradas (ver abaixo ex).</t>
    </r>
  </si>
  <si>
    <r>
      <t>2 -</t>
    </r>
    <r>
      <rPr>
        <b/>
        <u/>
        <sz val="18"/>
        <color theme="1"/>
        <rFont val="Calibri"/>
        <family val="2"/>
        <scheme val="minor"/>
      </rPr>
      <t xml:space="preserve"> Reprovação:</t>
    </r>
    <r>
      <rPr>
        <sz val="18"/>
        <color theme="1"/>
        <rFont val="Calibri"/>
        <family val="2"/>
        <scheme val="minor"/>
      </rPr>
      <t xml:space="preserve"> Caso o ponto (Cargas reais) esteja localizado dentro de apenas uma das áreas, ou fora de ambas, o MCV encontra-se reprovado.</t>
    </r>
  </si>
  <si>
    <t>3 - O valor máximo de força cortante para os casos de carga sem pressão (P = 0 psi) é de +/- 70 kN.</t>
  </si>
  <si>
    <t>4 - O valor máximo de força cortante para os casos de carga com pressão (P = 6.6 ksi) é de +/-70 kN.</t>
  </si>
  <si>
    <t>5 - O valor máximo de força cortante para os casos de carga com pressão (P = 11 ksi) é de +/- 40 kN.</t>
  </si>
  <si>
    <t xml:space="preserve">6 - O ábaco possui duas abas diferentes, uma denominada "Cargas (P=6.6 ksi)"  e outra denominada "Cargas (P=11ksi)". </t>
  </si>
  <si>
    <r>
      <t xml:space="preserve">- Pressão teste </t>
    </r>
    <r>
      <rPr>
        <sz val="18"/>
        <color theme="1"/>
        <rFont val="Calibri"/>
        <family val="2"/>
      </rPr>
      <t>≤</t>
    </r>
    <r>
      <rPr>
        <sz val="18"/>
        <color theme="1"/>
        <rFont val="Calibri"/>
        <family val="2"/>
        <scheme val="minor"/>
      </rPr>
      <t xml:space="preserve"> 6.6 ksi, utilizar a aba Cargas (P=6.6 ksi)</t>
    </r>
  </si>
  <si>
    <t>- Pressão teste &gt; 6.6 ksi, utilizar a aba Cargas (P=11ksi)</t>
  </si>
  <si>
    <t>Poço</t>
  </si>
  <si>
    <t>Tipo de MCV</t>
  </si>
  <si>
    <t>RL de referência</t>
  </si>
  <si>
    <t>Data</t>
  </si>
  <si>
    <t>TAG</t>
  </si>
  <si>
    <t>Execução</t>
  </si>
  <si>
    <t>Verificação</t>
  </si>
  <si>
    <t>Aprovação</t>
  </si>
  <si>
    <t>Pressão</t>
  </si>
  <si>
    <t>Condição de carregamento</t>
  </si>
  <si>
    <t>tipo de força</t>
  </si>
  <si>
    <t>Cargas reais</t>
  </si>
  <si>
    <t>RESULTADOS OBTIDOS</t>
  </si>
  <si>
    <t>GRÁFICOS DE CAPACIDADE GERADOS</t>
  </si>
  <si>
    <t>Pressão = 0 ksi</t>
  </si>
  <si>
    <t>CVD 2ª - Topo</t>
  </si>
  <si>
    <t>tração (kN)</t>
  </si>
  <si>
    <t>(RESULTADO AUTOMÁTICO, NÃO PREENCHER)</t>
  </si>
  <si>
    <t>CVD 1ª - Equilíbrio
(Caso 2 - Flutuadores)</t>
  </si>
  <si>
    <t>Cortante (kN)</t>
  </si>
  <si>
    <t>Selecione o Status de acordo com o gráfico</t>
  </si>
  <si>
    <t>Momento fletor (kNm)</t>
  </si>
  <si>
    <t>Preencher</t>
  </si>
  <si>
    <t>CVD 1ª -MCV no Hub com linha
suspensa (Caso 3i - Flutuadores)</t>
  </si>
  <si>
    <t>CVD 1ª -MCV no Hub
(Caso 3ii - Flutuadores)</t>
  </si>
  <si>
    <t>CVD 1ª -MCV no Hub
(Caso 3ii - Após retirada dos
Flutuadores)</t>
  </si>
  <si>
    <t>Pressão = 6.6 ksi</t>
  </si>
  <si>
    <t>CVD 1ª - Teste Offshore
(Caso 4 - Flutuadores)</t>
  </si>
  <si>
    <t>CVD 1ª - Teste Offshore
(Caso 4 - Após retirada dos
Flutuadores)</t>
  </si>
  <si>
    <t>CVD 1ª - Operação
(Caso 5 - Após retirada dos
Flutuadores)</t>
  </si>
  <si>
    <t>Pressão = 11 ksi</t>
  </si>
  <si>
    <t>P=0ksi</t>
  </si>
  <si>
    <t>Curva grafico valor max</t>
  </si>
  <si>
    <t>Curva grafico valor min</t>
  </si>
  <si>
    <t>P = 0 ksi</t>
  </si>
  <si>
    <t>Momento</t>
  </si>
  <si>
    <t>tração</t>
  </si>
  <si>
    <t>equilibrio</t>
  </si>
  <si>
    <t>MCV hub linha susp</t>
  </si>
  <si>
    <t>MCV hub (flut)</t>
  </si>
  <si>
    <t>MCV hub (s/ flut)</t>
  </si>
  <si>
    <t>max</t>
  </si>
  <si>
    <t>min</t>
  </si>
  <si>
    <t>Teste c/ Flut</t>
  </si>
  <si>
    <t>Teste s/ Flut</t>
  </si>
  <si>
    <t>Operação</t>
  </si>
  <si>
    <t>P=6.6ksi</t>
  </si>
  <si>
    <t>P=11ksi</t>
  </si>
  <si>
    <t>7-TUP-125-RJS</t>
  </si>
  <si>
    <t>BAP</t>
  </si>
  <si>
    <t>RL-3A38.00-1500-94G-R1N-001</t>
  </si>
  <si>
    <t>FC-450</t>
  </si>
  <si>
    <t>DTW</t>
  </si>
  <si>
    <t>LGB</t>
  </si>
  <si>
    <t>CFS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</si>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</sst>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164" fontId="4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1">
    <xf numFmtId="0" fontId="0" fillId="0" borderId="0" xfId="0"/>
    <xf numFmtId="0" fontId="0" fillId="0" borderId="1" xfId="0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/>
    <xf numFmtId="2" fontId="8" fillId="8" borderId="1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2" fontId="10" fillId="7" borderId="2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2" fontId="10" fillId="5" borderId="2" xfId="0" applyNumberFormat="1" applyFont="1" applyFill="1" applyBorder="1" applyAlignment="1">
      <alignment horizontal="center"/>
    </xf>
    <xf numFmtId="2" fontId="11" fillId="10" borderId="1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2" fillId="8" borderId="2" xfId="0" applyNumberFormat="1" applyFont="1" applyFill="1" applyBorder="1" applyAlignment="1">
      <alignment horizontal="center"/>
    </xf>
    <xf numFmtId="2" fontId="13" fillId="10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2" fontId="14" fillId="10" borderId="1" xfId="0" applyNumberFormat="1" applyFont="1" applyFill="1" applyBorder="1" applyAlignment="1">
      <alignment horizontal="center"/>
    </xf>
    <xf numFmtId="2" fontId="12" fillId="1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8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5" fillId="11" borderId="0" xfId="0" applyFont="1" applyFill="1"/>
    <xf numFmtId="0" fontId="18" fillId="11" borderId="0" xfId="0" applyFont="1" applyFill="1" applyAlignment="1">
      <alignment horizontal="center" vertical="center"/>
    </xf>
    <xf numFmtId="0" fontId="18" fillId="6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" borderId="26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11" borderId="22" xfId="0" applyFont="1" applyFill="1" applyBorder="1" applyAlignment="1">
      <alignment horizontal="center" vertical="center"/>
    </xf>
    <xf numFmtId="0" fontId="0" fillId="0" borderId="3" xfId="0" applyBorder="1"/>
    <xf numFmtId="0" fontId="21" fillId="0" borderId="3" xfId="0" applyFont="1" applyBorder="1" applyAlignment="1">
      <alignment horizontal="right"/>
    </xf>
    <xf numFmtId="0" fontId="21" fillId="0" borderId="2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20" fillId="3" borderId="16" xfId="0" applyFont="1" applyFill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2" fillId="0" borderId="0" xfId="0" applyFont="1"/>
    <xf numFmtId="0" fontId="18" fillId="0" borderId="0" xfId="0" applyFont="1" applyAlignment="1" applyProtection="1">
      <alignment vertical="center"/>
      <protection locked="0"/>
    </xf>
    <xf numFmtId="0" fontId="22" fillId="0" borderId="0" xfId="0" quotePrefix="1" applyFont="1"/>
    <xf numFmtId="0" fontId="16" fillId="11" borderId="15" xfId="0" applyFont="1" applyFill="1" applyBorder="1" applyAlignment="1">
      <alignment horizontal="center" vertical="center" textRotation="90"/>
    </xf>
    <xf numFmtId="0" fontId="16" fillId="11" borderId="16" xfId="0" applyFont="1" applyFill="1" applyBorder="1" applyAlignment="1">
      <alignment horizontal="center" vertical="center" textRotation="90"/>
    </xf>
    <xf numFmtId="0" fontId="16" fillId="11" borderId="17" xfId="0" applyFont="1" applyFill="1" applyBorder="1" applyAlignment="1">
      <alignment horizontal="center" vertical="center" textRotation="90"/>
    </xf>
    <xf numFmtId="0" fontId="20" fillId="6" borderId="4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right"/>
    </xf>
    <xf numFmtId="0" fontId="18" fillId="7" borderId="21" xfId="0" applyFont="1" applyFill="1" applyBorder="1" applyAlignment="1">
      <alignment horizontal="right"/>
    </xf>
    <xf numFmtId="0" fontId="18" fillId="3" borderId="20" xfId="0" applyFont="1" applyFill="1" applyBorder="1" applyAlignment="1" applyProtection="1">
      <alignment horizontal="center" vertical="center"/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0" fontId="19" fillId="11" borderId="0" xfId="0" applyFont="1" applyFill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4" fontId="18" fillId="3" borderId="20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textRotation="90"/>
    </xf>
    <xf numFmtId="0" fontId="1" fillId="4" borderId="3" xfId="0" applyFont="1" applyFill="1" applyBorder="1" applyAlignment="1">
      <alignment horizontal="center" wrapText="1"/>
    </xf>
  </cellXfs>
  <cellStyles count="52">
    <cellStyle name="Comma 2" xfId="6" xr:uid="{00000000-0005-0000-0000-000000000000}"/>
    <cellStyle name="Comma 2 2" xfId="12" xr:uid="{00000000-0005-0000-0000-000001000000}"/>
    <cellStyle name="Comma 3" xfId="2" xr:uid="{00000000-0005-0000-0000-000002000000}"/>
    <cellStyle name="Normal" xfId="0" builtinId="0"/>
    <cellStyle name="Normal 10" xfId="46" xr:uid="{00000000-0005-0000-0000-000004000000}"/>
    <cellStyle name="Normal 10 2" xfId="47" xr:uid="{00000000-0005-0000-0000-000005000000}"/>
    <cellStyle name="Normal 10 2 2" xfId="49" xr:uid="{00000000-0005-0000-0000-000006000000}"/>
    <cellStyle name="Normal 10 3" xfId="50" xr:uid="{00000000-0005-0000-0000-000007000000}"/>
    <cellStyle name="Normal 10 4" xfId="48" xr:uid="{00000000-0005-0000-0000-000008000000}"/>
    <cellStyle name="Normal 11" xfId="51" xr:uid="{00000000-0005-0000-0000-000009000000}"/>
    <cellStyle name="Normal 2" xfId="4" xr:uid="{00000000-0005-0000-0000-00000A000000}"/>
    <cellStyle name="Normal 2 2" xfId="13" xr:uid="{00000000-0005-0000-0000-00000B000000}"/>
    <cellStyle name="Normal 2 2 2" xfId="22" xr:uid="{00000000-0005-0000-0000-00000C000000}"/>
    <cellStyle name="Normal 2 2 2 2" xfId="36" xr:uid="{00000000-0005-0000-0000-00000D000000}"/>
    <cellStyle name="Normal 2 2 3" xfId="29" xr:uid="{00000000-0005-0000-0000-00000E000000}"/>
    <cellStyle name="Normal 2 2 4" xfId="43" xr:uid="{00000000-0005-0000-0000-00000F000000}"/>
    <cellStyle name="Normal 2 3" xfId="18" xr:uid="{00000000-0005-0000-0000-000010000000}"/>
    <cellStyle name="Normal 2 3 2" xfId="32" xr:uid="{00000000-0005-0000-0000-000011000000}"/>
    <cellStyle name="Normal 2 4" xfId="25" xr:uid="{00000000-0005-0000-0000-000012000000}"/>
    <cellStyle name="Normal 2 5" xfId="39" xr:uid="{00000000-0005-0000-0000-000013000000}"/>
    <cellStyle name="Normal 3" xfId="5" xr:uid="{00000000-0005-0000-0000-000014000000}"/>
    <cellStyle name="Normal 3 2" xfId="14" xr:uid="{00000000-0005-0000-0000-000015000000}"/>
    <cellStyle name="Normal 4" xfId="8" xr:uid="{00000000-0005-0000-0000-000016000000}"/>
    <cellStyle name="Normal 4 2" xfId="9" xr:uid="{00000000-0005-0000-0000-000017000000}"/>
    <cellStyle name="Normal 4 2 2" xfId="20" xr:uid="{00000000-0005-0000-0000-000018000000}"/>
    <cellStyle name="Normal 4 2 2 2" xfId="34" xr:uid="{00000000-0005-0000-0000-000019000000}"/>
    <cellStyle name="Normal 4 2 3" xfId="27" xr:uid="{00000000-0005-0000-0000-00001A000000}"/>
    <cellStyle name="Normal 4 2 4" xfId="41" xr:uid="{00000000-0005-0000-0000-00001B000000}"/>
    <cellStyle name="Normal 4 3" xfId="19" xr:uid="{00000000-0005-0000-0000-00001C000000}"/>
    <cellStyle name="Normal 4 3 2" xfId="33" xr:uid="{00000000-0005-0000-0000-00001D000000}"/>
    <cellStyle name="Normal 4 4" xfId="26" xr:uid="{00000000-0005-0000-0000-00001E000000}"/>
    <cellStyle name="Normal 4 5" xfId="40" xr:uid="{00000000-0005-0000-0000-00001F000000}"/>
    <cellStyle name="Normal 5" xfId="10" xr:uid="{00000000-0005-0000-0000-000020000000}"/>
    <cellStyle name="Normal 6" xfId="11" xr:uid="{00000000-0005-0000-0000-000021000000}"/>
    <cellStyle name="Normal 6 2" xfId="21" xr:uid="{00000000-0005-0000-0000-000022000000}"/>
    <cellStyle name="Normal 6 2 2" xfId="35" xr:uid="{00000000-0005-0000-0000-000023000000}"/>
    <cellStyle name="Normal 6 3" xfId="28" xr:uid="{00000000-0005-0000-0000-000024000000}"/>
    <cellStyle name="Normal 6 4" xfId="42" xr:uid="{00000000-0005-0000-0000-000025000000}"/>
    <cellStyle name="Normal 7" xfId="15" xr:uid="{00000000-0005-0000-0000-000026000000}"/>
    <cellStyle name="Normal 7 2" xfId="23" xr:uid="{00000000-0005-0000-0000-000027000000}"/>
    <cellStyle name="Normal 7 2 2" xfId="37" xr:uid="{00000000-0005-0000-0000-000028000000}"/>
    <cellStyle name="Normal 7 3" xfId="30" xr:uid="{00000000-0005-0000-0000-000029000000}"/>
    <cellStyle name="Normal 7 4" xfId="44" xr:uid="{00000000-0005-0000-0000-00002A000000}"/>
    <cellStyle name="Normal 8" xfId="17" xr:uid="{00000000-0005-0000-0000-00002B000000}"/>
    <cellStyle name="Normal 8 2" xfId="24" xr:uid="{00000000-0005-0000-0000-00002C000000}"/>
    <cellStyle name="Normal 8 2 2" xfId="38" xr:uid="{00000000-0005-0000-0000-00002D000000}"/>
    <cellStyle name="Normal 8 3" xfId="31" xr:uid="{00000000-0005-0000-0000-00002E000000}"/>
    <cellStyle name="Normal 8 4" xfId="45" xr:uid="{00000000-0005-0000-0000-00002F000000}"/>
    <cellStyle name="Normal 9" xfId="1" xr:uid="{00000000-0005-0000-0000-000030000000}"/>
    <cellStyle name="Percent 2" xfId="7" xr:uid="{00000000-0005-0000-0000-000031000000}"/>
    <cellStyle name="Percent 2 2" xfId="16" xr:uid="{00000000-0005-0000-0000-000032000000}"/>
    <cellStyle name="Percent 3" xfId="3" xr:uid="{00000000-0005-0000-0000-000033000000}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Equilibrio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13938734101011185"/>
          <c:w val="0.76258234868655861"/>
          <c:h val="0.77380508647657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(P=6.6 ksi)'!$AM$4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ksi)'!$U$3:$U$23</c:f>
              <c:numCache>
                <c:formatCode>General</c:formatCode>
                <c:ptCount val="21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ksi)'!$V$3:$V$23</c:f>
              <c:numCache>
                <c:formatCode>General</c:formatCode>
                <c:ptCount val="21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2-465C-B483-5622554BC9AA}"/>
            </c:ext>
          </c:extLst>
        </c:ser>
        <c:ser>
          <c:idx val="2"/>
          <c:order val="1"/>
          <c:tx>
            <c:strRef>
              <c:f>'Graficos (P=6.6 ksi)'!$AN$4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ksi)'!$AD$3:$AD$21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ksi)'!$AE$3:$AE$21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2-465C-B483-5622554BC9AA}"/>
            </c:ext>
          </c:extLst>
        </c:ser>
        <c:ser>
          <c:idx val="3"/>
          <c:order val="2"/>
          <c:tx>
            <c:v>Cargas Reais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'Cargas (P=6.6 ksi)'!$D$14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2-465C-B483-5622554B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856"/>
        <c:axId val="105387904"/>
      </c:scatterChart>
      <c:valAx>
        <c:axId val="104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64123166914605"/>
              <c:y val="0.943006088194703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5387904"/>
        <c:crosses val="autoZero"/>
        <c:crossBetween val="midCat"/>
      </c:valAx>
      <c:valAx>
        <c:axId val="10538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35931669072017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58585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2435865880609416"/>
          <c:y val="0.36220989390979685"/>
          <c:w val="0.17564134119390584"/>
          <c:h val="0.26544635955051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(P=11ksi)'!$AQ$4</c:f>
              <c:strCache>
                <c:ptCount val="1"/>
                <c:pt idx="0">
                  <c:v>cortante = -40kN</c:v>
                </c:pt>
              </c:strCache>
            </c:strRef>
          </c:tx>
          <c:marker>
            <c:symbol val="none"/>
          </c:marker>
          <c:xVal>
            <c:numRef>
              <c:f>'Graficos (P=11ksi)'!$Y$3:$Y$21</c:f>
              <c:numCache>
                <c:formatCode>General</c:formatCode>
                <c:ptCount val="19"/>
                <c:pt idx="0">
                  <c:v>230</c:v>
                </c:pt>
                <c:pt idx="1">
                  <c:v>200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  <c:pt idx="5">
                  <c:v>-50</c:v>
                </c:pt>
                <c:pt idx="6">
                  <c:v>-100</c:v>
                </c:pt>
                <c:pt idx="7">
                  <c:v>-150</c:v>
                </c:pt>
                <c:pt idx="8">
                  <c:v>-180</c:v>
                </c:pt>
                <c:pt idx="9">
                  <c:v>-180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60</c:v>
                </c:pt>
                <c:pt idx="15">
                  <c:v>120</c:v>
                </c:pt>
                <c:pt idx="16">
                  <c:v>200</c:v>
                </c:pt>
                <c:pt idx="17">
                  <c:v>230</c:v>
                </c:pt>
                <c:pt idx="18">
                  <c:v>230</c:v>
                </c:pt>
              </c:numCache>
            </c:numRef>
          </c:xVal>
          <c:yVal>
            <c:numRef>
              <c:f>'Graficos (P=11ksi)'!$Z$3:$Z$21</c:f>
              <c:numCache>
                <c:formatCode>General</c:formatCode>
                <c:ptCount val="19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70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-210</c:v>
                </c:pt>
                <c:pt idx="10">
                  <c:v>-190</c:v>
                </c:pt>
                <c:pt idx="11">
                  <c:v>-170</c:v>
                </c:pt>
                <c:pt idx="12">
                  <c:v>-150</c:v>
                </c:pt>
                <c:pt idx="13">
                  <c:v>-130</c:v>
                </c:pt>
                <c:pt idx="14">
                  <c:v>-100</c:v>
                </c:pt>
                <c:pt idx="15">
                  <c:v>-80</c:v>
                </c:pt>
                <c:pt idx="16">
                  <c:v>-40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2-499C-8C8D-3E4629816389}"/>
            </c:ext>
          </c:extLst>
        </c:ser>
        <c:ser>
          <c:idx val="2"/>
          <c:order val="1"/>
          <c:tx>
            <c:strRef>
              <c:f>'Graficos (P=11ksi)'!$AR$4</c:f>
              <c:strCache>
                <c:ptCount val="1"/>
                <c:pt idx="0">
                  <c:v>cortante = -20kN</c:v>
                </c:pt>
              </c:strCache>
            </c:strRef>
          </c:tx>
          <c:marker>
            <c:symbol val="none"/>
          </c:marker>
          <c:xVal>
            <c:numRef>
              <c:f>'Graficos (P=11ksi)'!$AH$3:$AH$21</c:f>
              <c:numCache>
                <c:formatCode>General</c:formatCode>
                <c:ptCount val="19"/>
                <c:pt idx="0">
                  <c:v>220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220</c:v>
                </c:pt>
                <c:pt idx="18">
                  <c:v>220</c:v>
                </c:pt>
              </c:numCache>
            </c:numRef>
          </c:xVal>
          <c:yVal>
            <c:numRef>
              <c:f>'Graficos (P=11ksi)'!$AI$3:$AI$21</c:f>
              <c:numCache>
                <c:formatCode>General</c:formatCode>
                <c:ptCount val="19"/>
                <c:pt idx="0">
                  <c:v>205</c:v>
                </c:pt>
                <c:pt idx="1">
                  <c:v>195</c:v>
                </c:pt>
                <c:pt idx="2">
                  <c:v>170</c:v>
                </c:pt>
                <c:pt idx="3">
                  <c:v>150</c:v>
                </c:pt>
                <c:pt idx="4">
                  <c:v>110</c:v>
                </c:pt>
                <c:pt idx="5">
                  <c:v>60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-200</c:v>
                </c:pt>
                <c:pt idx="10">
                  <c:v>-198</c:v>
                </c:pt>
                <c:pt idx="11">
                  <c:v>-190</c:v>
                </c:pt>
                <c:pt idx="12">
                  <c:v>-170</c:v>
                </c:pt>
                <c:pt idx="13">
                  <c:v>-120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0</c:v>
                </c:pt>
                <c:pt idx="1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2-499C-8C8D-3E4629816389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(P=11ksi)'!$D$20</c:f>
              <c:numCache>
                <c:formatCode>General</c:formatCode>
                <c:ptCount val="1"/>
                <c:pt idx="0">
                  <c:v>-145.6</c:v>
                </c:pt>
              </c:numCache>
            </c:numRef>
          </c:xVal>
          <c:yVal>
            <c:numRef>
              <c:f>'Cargas (P=11ksi)'!$D$18</c:f>
              <c:numCache>
                <c:formatCode>General</c:formatCode>
                <c:ptCount val="1"/>
                <c:pt idx="0">
                  <c:v>14.05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2-499C-8C8D-3E462981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696"/>
        <c:axId val="104275968"/>
      </c:scatterChart>
      <c:valAx>
        <c:axId val="1042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75968"/>
        <c:crosses val="autoZero"/>
        <c:crossBetween val="midCat"/>
      </c:valAx>
      <c:valAx>
        <c:axId val="10427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6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56161387065295"/>
          <c:y val="0.36552252287735476"/>
          <c:w val="0.19743838612934703"/>
          <c:h val="0.31813889789699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(sem 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(P=11ksi)'!$AS$4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(P=11ksi)'!$AA$3:$AA$21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(P=11ksi)'!$AB$3:$AB$21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9-448A-ADA4-7F6667DBF93B}"/>
            </c:ext>
          </c:extLst>
        </c:ser>
        <c:ser>
          <c:idx val="2"/>
          <c:order val="1"/>
          <c:tx>
            <c:strRef>
              <c:f>'Graficos (P=11ksi)'!$AT$4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(P=11ksi)'!$AJ$3:$AJ$21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(P=11ksi)'!$AK$3:$AK$21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8A-ADA4-7F6667DBF93B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(P=11ksi)'!$D$23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8A-ADA4-7F6667DB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6080"/>
        <c:axId val="104288256"/>
      </c:scatterChart>
      <c:valAx>
        <c:axId val="1042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88256"/>
        <c:crosses val="autoZero"/>
        <c:crossBetween val="midCat"/>
      </c:valAx>
      <c:valAx>
        <c:axId val="10428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8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3889692324259"/>
          <c:y val="0.36552252287735476"/>
          <c:w val="0.18586110307675738"/>
          <c:h val="0.367719730561808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com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(P=11ksi)'!$AM$8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(P=11ksi)'!$U$27:$U$45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(P=11ksi)'!$V$27:$V$45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E38-9DB2-817395865507}"/>
            </c:ext>
          </c:extLst>
        </c:ser>
        <c:ser>
          <c:idx val="2"/>
          <c:order val="1"/>
          <c:tx>
            <c:strRef>
              <c:f>'Graficos (P=11ksi)'!$AN$8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(P=11ksi)'!$AB$27:$AB$45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(P=11ksi)'!$AC$27:$AC$45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5-4E38-9DB2-817395865507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(P=11ksi)'!$D$26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5-4E38-9DB2-81739586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8848"/>
        <c:axId val="104321024"/>
      </c:scatterChart>
      <c:valAx>
        <c:axId val="1043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18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79016942746629"/>
          <c:y val="0.36552252287735476"/>
          <c:w val="0.18420983057253384"/>
          <c:h val="0.32144419669987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sem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(P=11ksi)'!$AO$8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(P=11ksi)'!$W$27:$W$45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(P=11ksi)'!$X$27:$X$45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1D6-A71D-EDB067308606}"/>
            </c:ext>
          </c:extLst>
        </c:ser>
        <c:ser>
          <c:idx val="2"/>
          <c:order val="1"/>
          <c:tx>
            <c:strRef>
              <c:f>'Graficos (P=11ksi)'!$AP$8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(P=11ksi)'!$AD$27:$AD$45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(P=11ksi)'!$AE$27:$AE$45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C-41D6-A71D-EDB067308606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(P=11ksi)'!$D$29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C-41D6-A71D-EDB06730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232"/>
        <c:axId val="104341504"/>
      </c:scatterChart>
      <c:valAx>
        <c:axId val="1043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41504"/>
        <c:crosses val="autoZero"/>
        <c:crossBetween val="midCat"/>
      </c:valAx>
      <c:valAx>
        <c:axId val="10434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52952622620555"/>
          <c:y val="0.36552252287735476"/>
          <c:w val="0.19247047377379442"/>
          <c:h val="0.3214443640221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Operação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(P=11ksi)'!$AQ$8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(P=11ksi)'!$Y$27:$Y$45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(P=11ksi)'!$Z$27:$Z$45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618-92C2-4FD3003F23E5}"/>
            </c:ext>
          </c:extLst>
        </c:ser>
        <c:ser>
          <c:idx val="2"/>
          <c:order val="1"/>
          <c:tx>
            <c:strRef>
              <c:f>'Graficos (P=11ksi)'!$AR$8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(P=11ksi)'!$AF$27:$AF$45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(P=11ksi)'!$AG$27:$AG$45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4618-92C2-4FD3003F23E5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(P=11ksi)'!$D$32</c:f>
              <c:numCache>
                <c:formatCode>General</c:formatCode>
                <c:ptCount val="1"/>
              </c:numCache>
            </c:numRef>
          </c:xVal>
          <c:yVal>
            <c:numRef>
              <c:f>'Cargas (P=11ksi)'!$D$30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7-4618-92C2-4FD3003F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3904"/>
        <c:axId val="104378368"/>
      </c:scatterChart>
      <c:valAx>
        <c:axId val="1043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78368"/>
        <c:crosses val="autoZero"/>
        <c:crossBetween val="midCat"/>
      </c:valAx>
      <c:valAx>
        <c:axId val="10437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6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0756286075274"/>
          <c:y val="0.36552252287735476"/>
          <c:w val="0.20239243713924737"/>
          <c:h val="0.2718635434012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com linha</a:t>
            </a:r>
          </a:p>
          <a:p>
            <a:pPr>
              <a:defRPr/>
            </a:pPr>
            <a:r>
              <a:rPr lang="en-US"/>
              <a:t>suspensa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21218223215373311"/>
          <c:w val="0.77702278189955498"/>
          <c:h val="0.7010101953329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(P=6.6 ksi)'!$AO$4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ksi)'!$W$3:$W$21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ksi)'!$X$3:$X$21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5-4744-9BA6-D65D7CBD7A22}"/>
            </c:ext>
          </c:extLst>
        </c:ser>
        <c:ser>
          <c:idx val="2"/>
          <c:order val="1"/>
          <c:tx>
            <c:strRef>
              <c:f>'Graficos (P=6.6 ksi)'!$AP$4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ksi)'!$AF$3:$AF$21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ksi)'!$AG$3:$AG$21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5-4744-9BA6-D65D7CBD7A22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ksi)'!$D$17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5-4744-9BA6-D65D7CBD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1328"/>
        <c:axId val="149073920"/>
      </c:scatterChart>
      <c:valAx>
        <c:axId val="146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7375012238993593"/>
              <c:y val="0.92975557232447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073920"/>
        <c:crosses val="autoZero"/>
        <c:crossBetween val="midCat"/>
      </c:valAx>
      <c:valAx>
        <c:axId val="14907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8.0224628961091064E-3"/>
              <c:y val="0.39571413629198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685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94757704655831"/>
          <c:y val="0.39529471051404957"/>
          <c:w val="0.16305242295344174"/>
          <c:h val="0.45729845372317041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ksi)'!$AQ$4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ksi)'!$Y$3:$Y$21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ksi)'!$Z$3:$Z$21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8-4EE5-B2C7-7F1F1F17A645}"/>
            </c:ext>
          </c:extLst>
        </c:ser>
        <c:ser>
          <c:idx val="2"/>
          <c:order val="1"/>
          <c:tx>
            <c:strRef>
              <c:f>'Graficos (P=6.6 ksi)'!$AR$4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ksi)'!$AH$3:$AH$21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ksi)'!$AI$3:$AI$21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8-4EE5-B2C7-7F1F1F17A645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ksi)'!$D$20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8-4EE5-B2C7-7F1F1F17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2624"/>
        <c:axId val="157337088"/>
      </c:scatterChart>
      <c:valAx>
        <c:axId val="1573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337088"/>
        <c:crosses val="autoZero"/>
        <c:crossBetween val="midCat"/>
      </c:valAx>
      <c:valAx>
        <c:axId val="15733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32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56161387065295"/>
          <c:y val="0.36552252287735476"/>
          <c:w val="0.19743838612934703"/>
          <c:h val="0.31813889789699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(sem 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ksi)'!$AS$4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ksi)'!$AA$3:$AA$21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ksi)'!$AB$3:$AB$21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201-939B-5372B2EC2AC2}"/>
            </c:ext>
          </c:extLst>
        </c:ser>
        <c:ser>
          <c:idx val="2"/>
          <c:order val="1"/>
          <c:tx>
            <c:strRef>
              <c:f>'Graficos (P=6.6 ksi)'!$AT$4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ksi)'!$AJ$3:$AJ$21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ksi)'!$AK$3:$AK$21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E-4201-939B-5372B2EC2AC2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ksi)'!$D$23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E-4201-939B-5372B2EC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0224"/>
        <c:axId val="168297216"/>
      </c:scatterChart>
      <c:valAx>
        <c:axId val="1669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8297216"/>
        <c:crosses val="autoZero"/>
        <c:crossBetween val="midCat"/>
      </c:valAx>
      <c:valAx>
        <c:axId val="16829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698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3889692324259"/>
          <c:y val="0.36552252287735476"/>
          <c:w val="0.18586110307675738"/>
          <c:h val="0.367719730561808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com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ksi)'!$AM$8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ksi)'!$U$27:$U$45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ksi)'!$V$27:$V$45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9-4FC3-BC0E-F42AA8ACEFB9}"/>
            </c:ext>
          </c:extLst>
        </c:ser>
        <c:ser>
          <c:idx val="2"/>
          <c:order val="1"/>
          <c:tx>
            <c:strRef>
              <c:f>'Graficos (P=6.6 ksi)'!$AN$8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ksi)'!$AB$27:$AB$45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ksi)'!$AC$27:$AC$45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9-4FC3-BC0E-F42AA8ACEFB9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ksi)'!$D$26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9-4FC3-BC0E-F42AA8AC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0640"/>
        <c:axId val="170323328"/>
      </c:scatterChart>
      <c:valAx>
        <c:axId val="1703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323328"/>
        <c:crosses val="autoZero"/>
        <c:crossBetween val="midCat"/>
      </c:valAx>
      <c:valAx>
        <c:axId val="17032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32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79016942746629"/>
          <c:y val="0.36552252287735476"/>
          <c:w val="0.18420983057253384"/>
          <c:h val="0.32144419669987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sem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ksi)'!$AO$8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ksi)'!$W$27:$W$45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ksi)'!$X$27:$X$45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4-415E-AA0D-AE0ADA30A836}"/>
            </c:ext>
          </c:extLst>
        </c:ser>
        <c:ser>
          <c:idx val="2"/>
          <c:order val="1"/>
          <c:tx>
            <c:strRef>
              <c:f>'Graficos (P=6.6 ksi)'!$AP$8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ksi)'!$AD$27:$AD$45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ksi)'!$AE$27:$AE$45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4-415E-AA0D-AE0ADA30A836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ksi)'!$D$29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4-415E-AA0D-AE0ADA30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5888"/>
        <c:axId val="202321920"/>
      </c:scatterChart>
      <c:valAx>
        <c:axId val="2010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2321920"/>
        <c:crosses val="autoZero"/>
        <c:crossBetween val="midCat"/>
      </c:valAx>
      <c:valAx>
        <c:axId val="2023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10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52952622620555"/>
          <c:y val="0.36552252287735476"/>
          <c:w val="0.19247047377379442"/>
          <c:h val="0.3214443640221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Operação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ksi)'!$AQ$8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ksi)'!$Y$27:$Y$45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ksi)'!$Z$27:$Z$45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505-A9D0-84C3620DC1A8}"/>
            </c:ext>
          </c:extLst>
        </c:ser>
        <c:ser>
          <c:idx val="2"/>
          <c:order val="1"/>
          <c:tx>
            <c:strRef>
              <c:f>'Graficos (P=6.6 ksi)'!$AR$8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ksi)'!$AF$27:$AF$45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ksi)'!$AG$27:$AG$45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505-A9D0-84C3620DC1A8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ksi)'!$D$32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505-A9D0-84C3620D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54944"/>
        <c:axId val="274476032"/>
      </c:scatterChart>
      <c:valAx>
        <c:axId val="2215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74476032"/>
        <c:crosses val="autoZero"/>
        <c:crossBetween val="midCat"/>
      </c:valAx>
      <c:valAx>
        <c:axId val="27447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155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0756286075274"/>
          <c:y val="0.36552252287735476"/>
          <c:w val="0.20239243713924737"/>
          <c:h val="0.2718635434012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Equilibrio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13938734101011185"/>
          <c:w val="0.76258234868655861"/>
          <c:h val="0.77380508647657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(P=11ksi)'!$AM$4</c:f>
              <c:strCache>
                <c:ptCount val="1"/>
                <c:pt idx="0">
                  <c:v>cortante = -10kN</c:v>
                </c:pt>
              </c:strCache>
            </c:strRef>
          </c:tx>
          <c:marker>
            <c:symbol val="none"/>
          </c:marker>
          <c:xVal>
            <c:numRef>
              <c:f>'Graficos (P=11ksi)'!$U$3:$U$23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125</c:v>
                </c:pt>
                <c:pt idx="3">
                  <c:v>50</c:v>
                </c:pt>
                <c:pt idx="4">
                  <c:v>0</c:v>
                </c:pt>
                <c:pt idx="5">
                  <c:v>-50</c:v>
                </c:pt>
                <c:pt idx="6">
                  <c:v>-125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-125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125</c:v>
                </c:pt>
                <c:pt idx="16">
                  <c:v>200</c:v>
                </c:pt>
                <c:pt idx="17">
                  <c:v>210</c:v>
                </c:pt>
                <c:pt idx="18">
                  <c:v>210</c:v>
                </c:pt>
              </c:numCache>
            </c:numRef>
          </c:xVal>
          <c:yVal>
            <c:numRef>
              <c:f>'Graficos (P=11ksi)'!$V$3:$V$23</c:f>
              <c:numCache>
                <c:formatCode>General</c:formatCode>
                <c:ptCount val="21"/>
                <c:pt idx="0">
                  <c:v>200</c:v>
                </c:pt>
                <c:pt idx="1">
                  <c:v>195</c:v>
                </c:pt>
                <c:pt idx="2">
                  <c:v>160</c:v>
                </c:pt>
                <c:pt idx="3">
                  <c:v>130</c:v>
                </c:pt>
                <c:pt idx="4">
                  <c:v>105</c:v>
                </c:pt>
                <c:pt idx="5">
                  <c:v>85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-205</c:v>
                </c:pt>
                <c:pt idx="10">
                  <c:v>-200</c:v>
                </c:pt>
                <c:pt idx="11">
                  <c:v>-170</c:v>
                </c:pt>
                <c:pt idx="12">
                  <c:v>-135</c:v>
                </c:pt>
                <c:pt idx="13">
                  <c:v>-115</c:v>
                </c:pt>
                <c:pt idx="14">
                  <c:v>-95</c:v>
                </c:pt>
                <c:pt idx="15">
                  <c:v>-60</c:v>
                </c:pt>
                <c:pt idx="16">
                  <c:v>-30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E-4A7D-8DD1-A5E53D4A1A86}"/>
            </c:ext>
          </c:extLst>
        </c:ser>
        <c:ser>
          <c:idx val="2"/>
          <c:order val="1"/>
          <c:tx>
            <c:strRef>
              <c:f>'Graficos (P=11ksi)'!$AN$4</c:f>
              <c:strCache>
                <c:ptCount val="1"/>
                <c:pt idx="0">
                  <c:v>cortante = -0kN</c:v>
                </c:pt>
              </c:strCache>
            </c:strRef>
          </c:tx>
          <c:marker>
            <c:symbol val="none"/>
          </c:marker>
          <c:xVal>
            <c:numRef>
              <c:f>'Graficos (P=11ksi)'!$AD$3:$AD$21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(P=11ksi)'!$AE$3:$AE$21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E-4A7D-8DD1-A5E53D4A1A86}"/>
            </c:ext>
          </c:extLst>
        </c:ser>
        <c:ser>
          <c:idx val="3"/>
          <c:order val="2"/>
          <c:tx>
            <c:v>Cargas Reais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'Cargas (P=11ksi)'!$D$14</c:f>
              <c:numCache>
                <c:formatCode>General</c:formatCode>
                <c:ptCount val="1"/>
                <c:pt idx="0">
                  <c:v>141.5</c:v>
                </c:pt>
              </c:numCache>
            </c:numRef>
          </c:xVal>
          <c:yVal>
            <c:numRef>
              <c:f>'Cargas (P=11ksi)'!$D$12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E-4A7D-8DD1-A5E53D4A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128"/>
        <c:axId val="104207104"/>
      </c:scatterChart>
      <c:valAx>
        <c:axId val="1040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64123166914605"/>
              <c:y val="0.943006088194703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07104"/>
        <c:crosses val="autoZero"/>
        <c:crossBetween val="midCat"/>
      </c:valAx>
      <c:valAx>
        <c:axId val="1042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35931669072017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01612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2435865880609416"/>
          <c:y val="0.36220989390979685"/>
          <c:w val="0.17564134119390584"/>
          <c:h val="0.26544635955051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com linha</a:t>
            </a:r>
          </a:p>
          <a:p>
            <a:pPr>
              <a:defRPr/>
            </a:pPr>
            <a:r>
              <a:rPr lang="en-US"/>
              <a:t>suspensa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21218223215373311"/>
          <c:w val="0.77702278189955498"/>
          <c:h val="0.7010101953329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(P=11ksi)'!$AO$4</c:f>
              <c:strCache>
                <c:ptCount val="1"/>
                <c:pt idx="0">
                  <c:v>cortante = -40kN</c:v>
                </c:pt>
              </c:strCache>
            </c:strRef>
          </c:tx>
          <c:marker>
            <c:symbol val="none"/>
          </c:marker>
          <c:xVal>
            <c:numRef>
              <c:f>'Graficos (P=11ksi)'!$W$3:$W$21</c:f>
              <c:numCache>
                <c:formatCode>General</c:formatCode>
                <c:ptCount val="19"/>
                <c:pt idx="0">
                  <c:v>230</c:v>
                </c:pt>
                <c:pt idx="1">
                  <c:v>200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  <c:pt idx="5">
                  <c:v>-50</c:v>
                </c:pt>
                <c:pt idx="6">
                  <c:v>-100</c:v>
                </c:pt>
                <c:pt idx="7">
                  <c:v>-150</c:v>
                </c:pt>
                <c:pt idx="8">
                  <c:v>-180</c:v>
                </c:pt>
                <c:pt idx="9">
                  <c:v>-180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60</c:v>
                </c:pt>
                <c:pt idx="15">
                  <c:v>120</c:v>
                </c:pt>
                <c:pt idx="16">
                  <c:v>200</c:v>
                </c:pt>
                <c:pt idx="17">
                  <c:v>230</c:v>
                </c:pt>
                <c:pt idx="18">
                  <c:v>230</c:v>
                </c:pt>
              </c:numCache>
            </c:numRef>
          </c:xVal>
          <c:yVal>
            <c:numRef>
              <c:f>'Graficos (P=11ksi)'!$X$3:$X$21</c:f>
              <c:numCache>
                <c:formatCode>General</c:formatCode>
                <c:ptCount val="19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70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-210</c:v>
                </c:pt>
                <c:pt idx="10">
                  <c:v>-190</c:v>
                </c:pt>
                <c:pt idx="11">
                  <c:v>-170</c:v>
                </c:pt>
                <c:pt idx="12">
                  <c:v>-150</c:v>
                </c:pt>
                <c:pt idx="13">
                  <c:v>-130</c:v>
                </c:pt>
                <c:pt idx="14">
                  <c:v>-100</c:v>
                </c:pt>
                <c:pt idx="15">
                  <c:v>-80</c:v>
                </c:pt>
                <c:pt idx="16">
                  <c:v>-40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946-9A4F-2CFA259E7937}"/>
            </c:ext>
          </c:extLst>
        </c:ser>
        <c:ser>
          <c:idx val="2"/>
          <c:order val="1"/>
          <c:tx>
            <c:strRef>
              <c:f>'Graficos (P=11ksi)'!$AP$4</c:f>
              <c:strCache>
                <c:ptCount val="1"/>
                <c:pt idx="0">
                  <c:v>cortante = -20kN</c:v>
                </c:pt>
              </c:strCache>
            </c:strRef>
          </c:tx>
          <c:marker>
            <c:symbol val="none"/>
          </c:marker>
          <c:xVal>
            <c:numRef>
              <c:f>'Graficos (P=11ksi)'!$AF$3:$AF$21</c:f>
              <c:numCache>
                <c:formatCode>General</c:formatCode>
                <c:ptCount val="19"/>
                <c:pt idx="0">
                  <c:v>220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220</c:v>
                </c:pt>
                <c:pt idx="18">
                  <c:v>220</c:v>
                </c:pt>
              </c:numCache>
            </c:numRef>
          </c:xVal>
          <c:yVal>
            <c:numRef>
              <c:f>'Graficos (P=11ksi)'!$AG$3:$AG$21</c:f>
              <c:numCache>
                <c:formatCode>General</c:formatCode>
                <c:ptCount val="19"/>
                <c:pt idx="0">
                  <c:v>205</c:v>
                </c:pt>
                <c:pt idx="1">
                  <c:v>195</c:v>
                </c:pt>
                <c:pt idx="2">
                  <c:v>170</c:v>
                </c:pt>
                <c:pt idx="3">
                  <c:v>150</c:v>
                </c:pt>
                <c:pt idx="4">
                  <c:v>110</c:v>
                </c:pt>
                <c:pt idx="5">
                  <c:v>60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-200</c:v>
                </c:pt>
                <c:pt idx="10">
                  <c:v>-198</c:v>
                </c:pt>
                <c:pt idx="11">
                  <c:v>-190</c:v>
                </c:pt>
                <c:pt idx="12">
                  <c:v>-170</c:v>
                </c:pt>
                <c:pt idx="13">
                  <c:v>-120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0</c:v>
                </c:pt>
                <c:pt idx="1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6-4946-9A4F-2CFA259E7937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(P=11ksi)'!$D$17</c:f>
              <c:numCache>
                <c:formatCode>General</c:formatCode>
                <c:ptCount val="1"/>
                <c:pt idx="0">
                  <c:v>-108.45</c:v>
                </c:pt>
              </c:numCache>
            </c:numRef>
          </c:xVal>
          <c:yVal>
            <c:numRef>
              <c:f>'Cargas (P=11ksi)'!$D$15</c:f>
              <c:numCache>
                <c:formatCode>General</c:formatCode>
                <c:ptCount val="1"/>
                <c:pt idx="0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6-4946-9A4F-2CFA259E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3216"/>
        <c:axId val="104235392"/>
      </c:scatterChart>
      <c:valAx>
        <c:axId val="1042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7375012238993593"/>
              <c:y val="0.92975557232447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35392"/>
        <c:crosses val="autoZero"/>
        <c:crossBetween val="midCat"/>
      </c:valAx>
      <c:valAx>
        <c:axId val="10423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8.0224628961091064E-3"/>
              <c:y val="0.39571413629198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3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94757704655831"/>
          <c:y val="0.39529471051404957"/>
          <c:w val="0.16305242295344174"/>
          <c:h val="0.45729845372317041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7.png"/><Relationship Id="rId5" Type="http://schemas.openxmlformats.org/officeDocument/2006/relationships/chart" Target="../charts/chart5.xm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8.png"/><Relationship Id="rId2" Type="http://schemas.openxmlformats.org/officeDocument/2006/relationships/chart" Target="../charts/chart9.xml"/><Relationship Id="rId16" Type="http://schemas.openxmlformats.org/officeDocument/2006/relationships/image" Target="../media/image13.pn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5</xdr:row>
      <xdr:rowOff>47625</xdr:rowOff>
    </xdr:from>
    <xdr:to>
      <xdr:col>8</xdr:col>
      <xdr:colOff>390932</xdr:colOff>
      <xdr:row>19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020082" cy="26860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</xdr:col>
      <xdr:colOff>89561</xdr:colOff>
      <xdr:row>6</xdr:row>
      <xdr:rowOff>85725</xdr:rowOff>
    </xdr:from>
    <xdr:ext cx="1098186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9161" y="952500"/>
          <a:ext cx="1098186" cy="342786"/>
        </a:xfrm>
        <a:prstGeom prst="rect">
          <a:avLst/>
        </a:prstGeom>
        <a:solidFill>
          <a:srgbClr val="00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Aprovação</a:t>
          </a:r>
        </a:p>
      </xdr:txBody>
    </xdr:sp>
    <xdr:clientData/>
  </xdr:oneCellAnchor>
  <xdr:twoCellAnchor editAs="oneCell">
    <xdr:from>
      <xdr:col>9</xdr:col>
      <xdr:colOff>0</xdr:colOff>
      <xdr:row>5</xdr:row>
      <xdr:rowOff>0</xdr:rowOff>
    </xdr:from>
    <xdr:to>
      <xdr:col>16</xdr:col>
      <xdr:colOff>542925</xdr:colOff>
      <xdr:row>19</xdr:row>
      <xdr:rowOff>76115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76275"/>
          <a:ext cx="4810125" cy="27431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10</xdr:col>
      <xdr:colOff>4205</xdr:colOff>
      <xdr:row>6</xdr:row>
      <xdr:rowOff>57150</xdr:rowOff>
    </xdr:from>
    <xdr:ext cx="119269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100205" y="923925"/>
          <a:ext cx="1192699" cy="342786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Reprovação</a:t>
          </a:r>
        </a:p>
      </xdr:txBody>
    </xdr:sp>
    <xdr:clientData/>
  </xdr:oneCellAnchor>
  <xdr:twoCellAnchor editAs="oneCell">
    <xdr:from>
      <xdr:col>17</xdr:col>
      <xdr:colOff>66676</xdr:colOff>
      <xdr:row>5</xdr:row>
      <xdr:rowOff>38101</xdr:rowOff>
    </xdr:from>
    <xdr:to>
      <xdr:col>24</xdr:col>
      <xdr:colOff>452806</xdr:colOff>
      <xdr:row>19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9876" y="714376"/>
          <a:ext cx="4653330" cy="27050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17</xdr:col>
      <xdr:colOff>585230</xdr:colOff>
      <xdr:row>6</xdr:row>
      <xdr:rowOff>142875</xdr:rowOff>
    </xdr:from>
    <xdr:ext cx="1192699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948430" y="1009650"/>
          <a:ext cx="1192699" cy="342786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Reprovação</a:t>
          </a:r>
        </a:p>
      </xdr:txBody>
    </xdr:sp>
    <xdr:clientData/>
  </xdr:oneCellAnchor>
  <xdr:twoCellAnchor>
    <xdr:from>
      <xdr:col>3</xdr:col>
      <xdr:colOff>419100</xdr:colOff>
      <xdr:row>11</xdr:row>
      <xdr:rowOff>19050</xdr:rowOff>
    </xdr:from>
    <xdr:to>
      <xdr:col>5</xdr:col>
      <xdr:colOff>476250</xdr:colOff>
      <xdr:row>14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47900" y="2428875"/>
          <a:ext cx="1276350" cy="7334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455637</xdr:colOff>
      <xdr:row>14</xdr:row>
      <xdr:rowOff>47625</xdr:rowOff>
    </xdr:from>
    <xdr:ext cx="1204240" cy="342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503637" y="3028950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  <xdr:twoCellAnchor>
    <xdr:from>
      <xdr:col>15</xdr:col>
      <xdr:colOff>2</xdr:colOff>
      <xdr:row>11</xdr:row>
      <xdr:rowOff>0</xdr:rowOff>
    </xdr:from>
    <xdr:to>
      <xdr:col>15</xdr:col>
      <xdr:colOff>238125</xdr:colOff>
      <xdr:row>15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9144002" y="2409825"/>
          <a:ext cx="238123" cy="8096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427062</xdr:colOff>
      <xdr:row>15</xdr:row>
      <xdr:rowOff>57150</xdr:rowOff>
    </xdr:from>
    <xdr:ext cx="1204240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351862" y="3228975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  <xdr:twoCellAnchor>
    <xdr:from>
      <xdr:col>23</xdr:col>
      <xdr:colOff>371477</xdr:colOff>
      <xdr:row>11</xdr:row>
      <xdr:rowOff>161925</xdr:rowOff>
    </xdr:from>
    <xdr:to>
      <xdr:col>23</xdr:col>
      <xdr:colOff>571500</xdr:colOff>
      <xdr:row>16</xdr:row>
      <xdr:rowOff>28575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14392277" y="2571750"/>
          <a:ext cx="200023" cy="8191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198462</xdr:colOff>
      <xdr:row>15</xdr:row>
      <xdr:rowOff>133350</xdr:rowOff>
    </xdr:from>
    <xdr:ext cx="1204240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3609662" y="3305175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4761</xdr:rowOff>
    </xdr:from>
    <xdr:to>
      <xdr:col>17</xdr:col>
      <xdr:colOff>466724</xdr:colOff>
      <xdr:row>13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17</xdr:col>
      <xdr:colOff>485775</xdr:colOff>
      <xdr:row>16</xdr:row>
      <xdr:rowOff>1262063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1266825</xdr:rowOff>
    </xdr:from>
    <xdr:to>
      <xdr:col>17</xdr:col>
      <xdr:colOff>495300</xdr:colOff>
      <xdr:row>19</xdr:row>
      <xdr:rowOff>1243013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1238250</xdr:rowOff>
    </xdr:from>
    <xdr:to>
      <xdr:col>17</xdr:col>
      <xdr:colOff>495300</xdr:colOff>
      <xdr:row>22</xdr:row>
      <xdr:rowOff>1214438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22</xdr:row>
      <xdr:rowOff>1221440</xdr:rowOff>
    </xdr:from>
    <xdr:to>
      <xdr:col>17</xdr:col>
      <xdr:colOff>494740</xdr:colOff>
      <xdr:row>25</xdr:row>
      <xdr:rowOff>1197629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25</xdr:row>
      <xdr:rowOff>1232647</xdr:rowOff>
    </xdr:from>
    <xdr:to>
      <xdr:col>17</xdr:col>
      <xdr:colOff>505946</xdr:colOff>
      <xdr:row>28</xdr:row>
      <xdr:rowOff>1208835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28</xdr:row>
      <xdr:rowOff>1255058</xdr:rowOff>
    </xdr:from>
    <xdr:to>
      <xdr:col>17</xdr:col>
      <xdr:colOff>505945</xdr:colOff>
      <xdr:row>31</xdr:row>
      <xdr:rowOff>1231247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102097</xdr:colOff>
      <xdr:row>3</xdr:row>
      <xdr:rowOff>194236</xdr:rowOff>
    </xdr:from>
    <xdr:to>
      <xdr:col>12</xdr:col>
      <xdr:colOff>158749</xdr:colOff>
      <xdr:row>7</xdr:row>
      <xdr:rowOff>164341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6338"/>
        <a:stretch/>
      </xdr:blipFill>
      <xdr:spPr>
        <a:xfrm>
          <a:off x="7912597" y="1880161"/>
          <a:ext cx="6295527" cy="1075005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1</xdr:rowOff>
    </xdr:from>
    <xdr:to>
      <xdr:col>2</xdr:col>
      <xdr:colOff>1986243</xdr:colOff>
      <xdr:row>0</xdr:row>
      <xdr:rowOff>1098177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6435" b="28262"/>
        <a:stretch/>
      </xdr:blipFill>
      <xdr:spPr>
        <a:xfrm>
          <a:off x="33618" y="1"/>
          <a:ext cx="5772150" cy="1098176"/>
        </a:xfrm>
        <a:prstGeom prst="rect">
          <a:avLst/>
        </a:prstGeom>
      </xdr:spPr>
    </xdr:pic>
    <xdr:clientData/>
  </xdr:twoCellAnchor>
  <xdr:twoCellAnchor editAs="oneCell">
    <xdr:from>
      <xdr:col>3</xdr:col>
      <xdr:colOff>15391</xdr:colOff>
      <xdr:row>0</xdr:row>
      <xdr:rowOff>394447</xdr:rowOff>
    </xdr:from>
    <xdr:to>
      <xdr:col>3</xdr:col>
      <xdr:colOff>1942537</xdr:colOff>
      <xdr:row>0</xdr:row>
      <xdr:rowOff>870696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4216" y="394447"/>
          <a:ext cx="1927146" cy="476249"/>
        </a:xfrm>
        <a:prstGeom prst="rect">
          <a:avLst/>
        </a:prstGeom>
      </xdr:spPr>
    </xdr:pic>
    <xdr:clientData/>
  </xdr:twoCellAnchor>
  <xdr:twoCellAnchor>
    <xdr:from>
      <xdr:col>5</xdr:col>
      <xdr:colOff>22412</xdr:colOff>
      <xdr:row>10</xdr:row>
      <xdr:rowOff>200026</xdr:rowOff>
    </xdr:from>
    <xdr:to>
      <xdr:col>6</xdr:col>
      <xdr:colOff>47625</xdr:colOff>
      <xdr:row>10</xdr:row>
      <xdr:rowOff>201706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9804587" y="3819526"/>
          <a:ext cx="634813" cy="168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13</xdr:row>
      <xdr:rowOff>56030</xdr:rowOff>
    </xdr:from>
    <xdr:to>
      <xdr:col>4</xdr:col>
      <xdr:colOff>930088</xdr:colOff>
      <xdr:row>13</xdr:row>
      <xdr:rowOff>459443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8740588" y="659970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16</xdr:row>
      <xdr:rowOff>56030</xdr:rowOff>
    </xdr:from>
    <xdr:to>
      <xdr:col>4</xdr:col>
      <xdr:colOff>930088</xdr:colOff>
      <xdr:row>16</xdr:row>
      <xdr:rowOff>459443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8740588" y="1045733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19</xdr:row>
      <xdr:rowOff>56030</xdr:rowOff>
    </xdr:from>
    <xdr:to>
      <xdr:col>4</xdr:col>
      <xdr:colOff>930088</xdr:colOff>
      <xdr:row>19</xdr:row>
      <xdr:rowOff>459443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8740588" y="1431495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25</xdr:row>
      <xdr:rowOff>56030</xdr:rowOff>
    </xdr:from>
    <xdr:to>
      <xdr:col>4</xdr:col>
      <xdr:colOff>930088</xdr:colOff>
      <xdr:row>25</xdr:row>
      <xdr:rowOff>459443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8740588" y="2203020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31</xdr:row>
      <xdr:rowOff>56030</xdr:rowOff>
    </xdr:from>
    <xdr:to>
      <xdr:col>4</xdr:col>
      <xdr:colOff>930088</xdr:colOff>
      <xdr:row>31</xdr:row>
      <xdr:rowOff>459443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8740588" y="2974545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22</xdr:row>
      <xdr:rowOff>56030</xdr:rowOff>
    </xdr:from>
    <xdr:to>
      <xdr:col>4</xdr:col>
      <xdr:colOff>930088</xdr:colOff>
      <xdr:row>22</xdr:row>
      <xdr:rowOff>459443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8740588" y="1817258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28</xdr:row>
      <xdr:rowOff>56030</xdr:rowOff>
    </xdr:from>
    <xdr:to>
      <xdr:col>4</xdr:col>
      <xdr:colOff>930088</xdr:colOff>
      <xdr:row>28</xdr:row>
      <xdr:rowOff>459443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8740588" y="2588783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371043</xdr:colOff>
      <xdr:row>2</xdr:row>
      <xdr:rowOff>4793</xdr:rowOff>
    </xdr:from>
    <xdr:to>
      <xdr:col>4</xdr:col>
      <xdr:colOff>1576295</xdr:colOff>
      <xdr:row>3</xdr:row>
      <xdr:rowOff>62877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29334" b="-2512"/>
        <a:stretch/>
      </xdr:blipFill>
      <xdr:spPr>
        <a:xfrm>
          <a:off x="8181543" y="1416734"/>
          <a:ext cx="1205252" cy="338231"/>
        </a:xfrm>
        <a:prstGeom prst="rect">
          <a:avLst/>
        </a:prstGeom>
      </xdr:spPr>
    </xdr:pic>
    <xdr:clientData/>
  </xdr:twoCellAnchor>
  <xdr:twoCellAnchor editAs="oneCell">
    <xdr:from>
      <xdr:col>4</xdr:col>
      <xdr:colOff>37355</xdr:colOff>
      <xdr:row>0</xdr:row>
      <xdr:rowOff>205441</xdr:rowOff>
    </xdr:from>
    <xdr:to>
      <xdr:col>7</xdr:col>
      <xdr:colOff>70393</xdr:colOff>
      <xdr:row>0</xdr:row>
      <xdr:rowOff>550332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47855" y="205441"/>
          <a:ext cx="3223913" cy="344891"/>
        </a:xfrm>
        <a:prstGeom prst="rect">
          <a:avLst/>
        </a:prstGeom>
      </xdr:spPr>
    </xdr:pic>
    <xdr:clientData/>
  </xdr:twoCellAnchor>
  <xdr:twoCellAnchor editAs="oneCell">
    <xdr:from>
      <xdr:col>4</xdr:col>
      <xdr:colOff>260229</xdr:colOff>
      <xdr:row>0</xdr:row>
      <xdr:rowOff>602844</xdr:rowOff>
    </xdr:from>
    <xdr:to>
      <xdr:col>6</xdr:col>
      <xdr:colOff>285131</xdr:colOff>
      <xdr:row>0</xdr:row>
      <xdr:rowOff>879002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0729" y="602844"/>
          <a:ext cx="2602255" cy="276158"/>
        </a:xfrm>
        <a:prstGeom prst="rect">
          <a:avLst/>
        </a:prstGeom>
      </xdr:spPr>
    </xdr:pic>
    <xdr:clientData/>
  </xdr:twoCellAnchor>
  <xdr:twoCellAnchor editAs="oneCell">
    <xdr:from>
      <xdr:col>4</xdr:col>
      <xdr:colOff>676710</xdr:colOff>
      <xdr:row>0</xdr:row>
      <xdr:rowOff>1106269</xdr:rowOff>
    </xdr:from>
    <xdr:to>
      <xdr:col>4</xdr:col>
      <xdr:colOff>1346305</xdr:colOff>
      <xdr:row>1</xdr:row>
      <xdr:rowOff>250042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7210" y="1106269"/>
          <a:ext cx="669595" cy="2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125756</xdr:colOff>
      <xdr:row>1</xdr:row>
      <xdr:rowOff>74084</xdr:rowOff>
    </xdr:from>
    <xdr:to>
      <xdr:col>16</xdr:col>
      <xdr:colOff>772048</xdr:colOff>
      <xdr:row>8</xdr:row>
      <xdr:rowOff>228429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4315" y="1205878"/>
          <a:ext cx="3066762" cy="2115375"/>
        </a:xfrm>
        <a:prstGeom prst="rect">
          <a:avLst/>
        </a:prstGeom>
      </xdr:spPr>
    </xdr:pic>
    <xdr:clientData/>
  </xdr:twoCellAnchor>
  <xdr:twoCellAnchor editAs="oneCell">
    <xdr:from>
      <xdr:col>8</xdr:col>
      <xdr:colOff>195560</xdr:colOff>
      <xdr:row>0</xdr:row>
      <xdr:rowOff>168087</xdr:rowOff>
    </xdr:from>
    <xdr:to>
      <xdr:col>16</xdr:col>
      <xdr:colOff>218360</xdr:colOff>
      <xdr:row>0</xdr:row>
      <xdr:rowOff>1086970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93648" y="168087"/>
          <a:ext cx="4863741" cy="9188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4761</xdr:rowOff>
    </xdr:from>
    <xdr:to>
      <xdr:col>17</xdr:col>
      <xdr:colOff>466724</xdr:colOff>
      <xdr:row>13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17</xdr:col>
      <xdr:colOff>485775</xdr:colOff>
      <xdr:row>16</xdr:row>
      <xdr:rowOff>1262063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1266825</xdr:rowOff>
    </xdr:from>
    <xdr:to>
      <xdr:col>17</xdr:col>
      <xdr:colOff>495300</xdr:colOff>
      <xdr:row>19</xdr:row>
      <xdr:rowOff>1243013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1238250</xdr:rowOff>
    </xdr:from>
    <xdr:to>
      <xdr:col>17</xdr:col>
      <xdr:colOff>495300</xdr:colOff>
      <xdr:row>22</xdr:row>
      <xdr:rowOff>1214438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22</xdr:row>
      <xdr:rowOff>1221440</xdr:rowOff>
    </xdr:from>
    <xdr:to>
      <xdr:col>17</xdr:col>
      <xdr:colOff>494740</xdr:colOff>
      <xdr:row>25</xdr:row>
      <xdr:rowOff>1197629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25</xdr:row>
      <xdr:rowOff>1232647</xdr:rowOff>
    </xdr:from>
    <xdr:to>
      <xdr:col>17</xdr:col>
      <xdr:colOff>505946</xdr:colOff>
      <xdr:row>28</xdr:row>
      <xdr:rowOff>1208835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28</xdr:row>
      <xdr:rowOff>1255058</xdr:rowOff>
    </xdr:from>
    <xdr:to>
      <xdr:col>17</xdr:col>
      <xdr:colOff>505945</xdr:colOff>
      <xdr:row>31</xdr:row>
      <xdr:rowOff>1231247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102097</xdr:colOff>
      <xdr:row>3</xdr:row>
      <xdr:rowOff>194236</xdr:rowOff>
    </xdr:from>
    <xdr:to>
      <xdr:col>12</xdr:col>
      <xdr:colOff>158749</xdr:colOff>
      <xdr:row>7</xdr:row>
      <xdr:rowOff>164341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6338"/>
        <a:stretch/>
      </xdr:blipFill>
      <xdr:spPr>
        <a:xfrm>
          <a:off x="7912597" y="1876986"/>
          <a:ext cx="6321985" cy="1070772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1</xdr:rowOff>
    </xdr:from>
    <xdr:to>
      <xdr:col>2</xdr:col>
      <xdr:colOff>1986243</xdr:colOff>
      <xdr:row>0</xdr:row>
      <xdr:rowOff>1098177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6435" b="28262"/>
        <a:stretch/>
      </xdr:blipFill>
      <xdr:spPr>
        <a:xfrm>
          <a:off x="33618" y="1"/>
          <a:ext cx="5773831" cy="1098176"/>
        </a:xfrm>
        <a:prstGeom prst="rect">
          <a:avLst/>
        </a:prstGeom>
      </xdr:spPr>
    </xdr:pic>
    <xdr:clientData/>
  </xdr:twoCellAnchor>
  <xdr:twoCellAnchor editAs="oneCell">
    <xdr:from>
      <xdr:col>3</xdr:col>
      <xdr:colOff>15391</xdr:colOff>
      <xdr:row>0</xdr:row>
      <xdr:rowOff>394447</xdr:rowOff>
    </xdr:from>
    <xdr:to>
      <xdr:col>3</xdr:col>
      <xdr:colOff>1942537</xdr:colOff>
      <xdr:row>0</xdr:row>
      <xdr:rowOff>870696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3656" y="394447"/>
          <a:ext cx="1927146" cy="476249"/>
        </a:xfrm>
        <a:prstGeom prst="rect">
          <a:avLst/>
        </a:prstGeom>
      </xdr:spPr>
    </xdr:pic>
    <xdr:clientData/>
  </xdr:twoCellAnchor>
  <xdr:twoCellAnchor>
    <xdr:from>
      <xdr:col>5</xdr:col>
      <xdr:colOff>22412</xdr:colOff>
      <xdr:row>10</xdr:row>
      <xdr:rowOff>200026</xdr:rowOff>
    </xdr:from>
    <xdr:to>
      <xdr:col>6</xdr:col>
      <xdr:colOff>47625</xdr:colOff>
      <xdr:row>10</xdr:row>
      <xdr:rowOff>201706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9805147" y="4189320"/>
          <a:ext cx="630331" cy="168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13</xdr:row>
      <xdr:rowOff>56030</xdr:rowOff>
    </xdr:from>
    <xdr:to>
      <xdr:col>4</xdr:col>
      <xdr:colOff>930088</xdr:colOff>
      <xdr:row>13</xdr:row>
      <xdr:rowOff>459443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16</xdr:row>
      <xdr:rowOff>56030</xdr:rowOff>
    </xdr:from>
    <xdr:to>
      <xdr:col>4</xdr:col>
      <xdr:colOff>930088</xdr:colOff>
      <xdr:row>16</xdr:row>
      <xdr:rowOff>459443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19</xdr:row>
      <xdr:rowOff>56030</xdr:rowOff>
    </xdr:from>
    <xdr:to>
      <xdr:col>4</xdr:col>
      <xdr:colOff>930088</xdr:colOff>
      <xdr:row>19</xdr:row>
      <xdr:rowOff>459443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25</xdr:row>
      <xdr:rowOff>56030</xdr:rowOff>
    </xdr:from>
    <xdr:to>
      <xdr:col>4</xdr:col>
      <xdr:colOff>930088</xdr:colOff>
      <xdr:row>25</xdr:row>
      <xdr:rowOff>459443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31</xdr:row>
      <xdr:rowOff>56030</xdr:rowOff>
    </xdr:from>
    <xdr:to>
      <xdr:col>4</xdr:col>
      <xdr:colOff>930088</xdr:colOff>
      <xdr:row>31</xdr:row>
      <xdr:rowOff>459443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22</xdr:row>
      <xdr:rowOff>56030</xdr:rowOff>
    </xdr:from>
    <xdr:to>
      <xdr:col>4</xdr:col>
      <xdr:colOff>930088</xdr:colOff>
      <xdr:row>22</xdr:row>
      <xdr:rowOff>459443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V="1">
          <a:off x="8740588" y="1083608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28</xdr:row>
      <xdr:rowOff>56030</xdr:rowOff>
    </xdr:from>
    <xdr:to>
      <xdr:col>4</xdr:col>
      <xdr:colOff>930088</xdr:colOff>
      <xdr:row>28</xdr:row>
      <xdr:rowOff>459443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V="1">
          <a:off x="8740588" y="1083608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371043</xdr:colOff>
      <xdr:row>2</xdr:row>
      <xdr:rowOff>27205</xdr:rowOff>
    </xdr:from>
    <xdr:to>
      <xdr:col>4</xdr:col>
      <xdr:colOff>1576295</xdr:colOff>
      <xdr:row>3</xdr:row>
      <xdr:rowOff>85289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29334" b="-2512"/>
        <a:stretch/>
      </xdr:blipFill>
      <xdr:spPr>
        <a:xfrm>
          <a:off x="8181543" y="1439146"/>
          <a:ext cx="1205252" cy="338231"/>
        </a:xfrm>
        <a:prstGeom prst="rect">
          <a:avLst/>
        </a:prstGeom>
      </xdr:spPr>
    </xdr:pic>
    <xdr:clientData/>
  </xdr:twoCellAnchor>
  <xdr:twoCellAnchor editAs="oneCell">
    <xdr:from>
      <xdr:col>4</xdr:col>
      <xdr:colOff>37355</xdr:colOff>
      <xdr:row>0</xdr:row>
      <xdr:rowOff>205441</xdr:rowOff>
    </xdr:from>
    <xdr:to>
      <xdr:col>7</xdr:col>
      <xdr:colOff>70393</xdr:colOff>
      <xdr:row>0</xdr:row>
      <xdr:rowOff>550332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47855" y="205441"/>
          <a:ext cx="3229205" cy="344891"/>
        </a:xfrm>
        <a:prstGeom prst="rect">
          <a:avLst/>
        </a:prstGeom>
      </xdr:spPr>
    </xdr:pic>
    <xdr:clientData/>
  </xdr:twoCellAnchor>
  <xdr:twoCellAnchor editAs="oneCell">
    <xdr:from>
      <xdr:col>4</xdr:col>
      <xdr:colOff>271435</xdr:colOff>
      <xdr:row>0</xdr:row>
      <xdr:rowOff>569228</xdr:rowOff>
    </xdr:from>
    <xdr:to>
      <xdr:col>6</xdr:col>
      <xdr:colOff>296337</xdr:colOff>
      <xdr:row>0</xdr:row>
      <xdr:rowOff>845386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81935" y="569228"/>
          <a:ext cx="2602255" cy="276158"/>
        </a:xfrm>
        <a:prstGeom prst="rect">
          <a:avLst/>
        </a:prstGeom>
      </xdr:spPr>
    </xdr:pic>
    <xdr:clientData/>
  </xdr:twoCellAnchor>
  <xdr:twoCellAnchor editAs="oneCell">
    <xdr:from>
      <xdr:col>4</xdr:col>
      <xdr:colOff>631887</xdr:colOff>
      <xdr:row>0</xdr:row>
      <xdr:rowOff>1128680</xdr:rowOff>
    </xdr:from>
    <xdr:to>
      <xdr:col>4</xdr:col>
      <xdr:colOff>1301482</xdr:colOff>
      <xdr:row>2</xdr:row>
      <xdr:rowOff>310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42387" y="1128680"/>
          <a:ext cx="669595" cy="2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125755</xdr:colOff>
      <xdr:row>1</xdr:row>
      <xdr:rowOff>107702</xdr:rowOff>
    </xdr:from>
    <xdr:to>
      <xdr:col>16</xdr:col>
      <xdr:colOff>772047</xdr:colOff>
      <xdr:row>8</xdr:row>
      <xdr:rowOff>262047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4314" y="1239496"/>
          <a:ext cx="3066762" cy="2115375"/>
        </a:xfrm>
        <a:prstGeom prst="rect">
          <a:avLst/>
        </a:prstGeom>
      </xdr:spPr>
    </xdr:pic>
    <xdr:clientData/>
  </xdr:twoCellAnchor>
  <xdr:twoCellAnchor editAs="oneCell">
    <xdr:from>
      <xdr:col>8</xdr:col>
      <xdr:colOff>179293</xdr:colOff>
      <xdr:row>0</xdr:row>
      <xdr:rowOff>201706</xdr:rowOff>
    </xdr:from>
    <xdr:to>
      <xdr:col>16</xdr:col>
      <xdr:colOff>345983</xdr:colOff>
      <xdr:row>0</xdr:row>
      <xdr:rowOff>1064559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77381" y="201706"/>
          <a:ext cx="5007631" cy="8628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1"/>
  <sheetViews>
    <sheetView showGridLines="0" workbookViewId="0">
      <selection activeCell="K37" sqref="K37"/>
    </sheetView>
  </sheetViews>
  <sheetFormatPr defaultColWidth="0" defaultRowHeight="15" x14ac:dyDescent="0.25"/>
  <cols>
    <col min="1" max="25" width="9.140625" customWidth="1"/>
    <col min="26" max="16384" width="9.140625" hidden="1"/>
  </cols>
  <sheetData>
    <row r="2" spans="1:1" ht="23.25" x14ac:dyDescent="0.35">
      <c r="A2" s="73" t="s">
        <v>0</v>
      </c>
    </row>
    <row r="3" spans="1:1" ht="23.25" x14ac:dyDescent="0.35">
      <c r="A3" s="73"/>
    </row>
    <row r="4" spans="1:1" ht="23.25" x14ac:dyDescent="0.35">
      <c r="A4" s="73" t="s">
        <v>1</v>
      </c>
    </row>
    <row r="23" spans="1:1" ht="23.25" x14ac:dyDescent="0.35">
      <c r="A23" s="73" t="s">
        <v>2</v>
      </c>
    </row>
    <row r="25" spans="1:1" ht="23.25" x14ac:dyDescent="0.35">
      <c r="A25" s="73" t="s">
        <v>3</v>
      </c>
    </row>
    <row r="26" spans="1:1" ht="23.25" x14ac:dyDescent="0.35">
      <c r="A26" s="73"/>
    </row>
    <row r="27" spans="1:1" ht="23.25" x14ac:dyDescent="0.35">
      <c r="A27" s="73" t="s">
        <v>4</v>
      </c>
    </row>
    <row r="29" spans="1:1" ht="23.25" x14ac:dyDescent="0.35">
      <c r="A29" s="73" t="s">
        <v>5</v>
      </c>
    </row>
    <row r="30" spans="1:1" ht="23.25" x14ac:dyDescent="0.35">
      <c r="A30" s="75" t="s">
        <v>6</v>
      </c>
    </row>
    <row r="31" spans="1:1" ht="23.25" x14ac:dyDescent="0.35">
      <c r="A31" s="75" t="s">
        <v>7</v>
      </c>
    </row>
  </sheetData>
  <sheetProtection password="F54E" sheet="1" objects="1" scenarios="1" selectLockedCells="1" selectUnlockedCells="1"/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showGridLines="0" zoomScale="85" zoomScaleNormal="85" workbookViewId="0">
      <pane xSplit="17" ySplit="10" topLeftCell="R11" activePane="bottomRight" state="frozen"/>
      <selection pane="topRight" activeCell="R1" sqref="R1"/>
      <selection pane="bottomLeft" activeCell="A11" sqref="A11"/>
      <selection pane="bottomRight" activeCell="D13" sqref="D13"/>
    </sheetView>
  </sheetViews>
  <sheetFormatPr defaultColWidth="0" defaultRowHeight="36" customHeight="1" zeroHeight="1" x14ac:dyDescent="0.55000000000000004"/>
  <cols>
    <col min="1" max="1" width="11.5703125" style="2" customWidth="1"/>
    <col min="2" max="2" width="45.7109375" style="3" customWidth="1"/>
    <col min="3" max="3" width="30.28515625" style="3" customWidth="1"/>
    <col min="4" max="4" width="29.5703125" style="3" customWidth="1"/>
    <col min="5" max="5" width="29.5703125" style="54" customWidth="1"/>
    <col min="6" max="16" width="9.140625" customWidth="1"/>
    <col min="17" max="17" width="14.5703125" customWidth="1"/>
    <col min="18" max="18" width="0.7109375" customWidth="1"/>
    <col min="19" max="19" width="0" hidden="1" customWidth="1"/>
    <col min="20" max="16384" width="9.140625" hidden="1"/>
  </cols>
  <sheetData>
    <row r="1" spans="1:18" ht="89.25" customHeight="1" x14ac:dyDescent="0.55000000000000004">
      <c r="A1" s="45"/>
      <c r="B1" s="46"/>
      <c r="C1" s="46"/>
      <c r="D1" s="51"/>
    </row>
    <row r="2" spans="1:18" ht="21.75" customHeight="1" x14ac:dyDescent="0.35">
      <c r="A2" s="85" t="s">
        <v>8</v>
      </c>
      <c r="B2" s="86"/>
      <c r="C2" s="87"/>
      <c r="D2" s="88"/>
      <c r="E2" s="63"/>
    </row>
    <row r="3" spans="1:18" ht="21.75" customHeight="1" x14ac:dyDescent="0.35">
      <c r="A3" s="85" t="s">
        <v>9</v>
      </c>
      <c r="B3" s="86"/>
      <c r="C3" s="87"/>
      <c r="D3" s="88"/>
      <c r="E3" s="63"/>
    </row>
    <row r="4" spans="1:18" ht="21.75" customHeight="1" x14ac:dyDescent="0.35">
      <c r="A4" s="85" t="s">
        <v>10</v>
      </c>
      <c r="B4" s="86"/>
      <c r="C4" s="87"/>
      <c r="D4" s="88"/>
      <c r="E4" s="63"/>
    </row>
    <row r="5" spans="1:18" ht="21.75" customHeight="1" x14ac:dyDescent="0.35">
      <c r="A5" s="85" t="s">
        <v>11</v>
      </c>
      <c r="B5" s="86"/>
      <c r="C5" s="87"/>
      <c r="D5" s="88"/>
      <c r="E5" s="63"/>
    </row>
    <row r="6" spans="1:18" ht="21.75" customHeight="1" x14ac:dyDescent="0.35">
      <c r="A6" s="85" t="s">
        <v>12</v>
      </c>
      <c r="B6" s="86"/>
      <c r="C6" s="87"/>
      <c r="D6" s="88"/>
      <c r="E6" s="63"/>
    </row>
    <row r="7" spans="1:18" ht="21.75" customHeight="1" x14ac:dyDescent="0.35">
      <c r="A7" s="85" t="s">
        <v>13</v>
      </c>
      <c r="B7" s="86"/>
      <c r="C7" s="87"/>
      <c r="D7" s="88"/>
      <c r="E7" s="63"/>
    </row>
    <row r="8" spans="1:18" ht="21.75" customHeight="1" x14ac:dyDescent="0.35">
      <c r="A8" s="85" t="s">
        <v>14</v>
      </c>
      <c r="B8" s="86"/>
      <c r="C8" s="87"/>
      <c r="D8" s="88"/>
      <c r="E8" s="63"/>
    </row>
    <row r="9" spans="1:18" ht="21.75" customHeight="1" x14ac:dyDescent="0.35">
      <c r="A9" s="85" t="s">
        <v>15</v>
      </c>
      <c r="B9" s="86"/>
      <c r="C9" s="87"/>
      <c r="D9" s="88"/>
      <c r="E9" s="63"/>
    </row>
    <row r="10" spans="1:18" ht="21.75" customHeight="1" thickBot="1" x14ac:dyDescent="0.3">
      <c r="A10" s="61" t="s">
        <v>16</v>
      </c>
      <c r="B10" s="62" t="s">
        <v>17</v>
      </c>
      <c r="C10" s="62" t="s">
        <v>18</v>
      </c>
      <c r="D10" s="62" t="s">
        <v>19</v>
      </c>
      <c r="E10" s="56" t="s">
        <v>20</v>
      </c>
      <c r="F10" s="89" t="s">
        <v>21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27.75" customHeight="1" thickBot="1" x14ac:dyDescent="0.3">
      <c r="A11" s="76" t="s">
        <v>22</v>
      </c>
      <c r="B11" s="64" t="s">
        <v>23</v>
      </c>
      <c r="C11" s="65" t="s">
        <v>24</v>
      </c>
      <c r="D11" s="53"/>
      <c r="E11" s="66" t="str">
        <f>IF(D11&lt;&gt;"",IF(D11&lt;=4903, "APROVADO", "REPROVADO")," ")</f>
        <v xml:space="preserve"> </v>
      </c>
      <c r="F11" s="59"/>
      <c r="G11" s="60" t="s">
        <v>25</v>
      </c>
      <c r="H11" s="58"/>
      <c r="I11" s="58"/>
      <c r="J11" s="58"/>
      <c r="O11" s="57"/>
      <c r="P11" s="57"/>
      <c r="Q11" s="57"/>
      <c r="R11" s="57"/>
    </row>
    <row r="12" spans="1:18" ht="101.25" customHeight="1" x14ac:dyDescent="0.25">
      <c r="A12" s="77"/>
      <c r="B12" s="90" t="s">
        <v>26</v>
      </c>
      <c r="C12" s="49" t="s">
        <v>24</v>
      </c>
      <c r="D12" s="50"/>
      <c r="E12" s="67"/>
      <c r="K12" s="52"/>
    </row>
    <row r="13" spans="1:18" ht="101.25" customHeight="1" x14ac:dyDescent="0.25">
      <c r="A13" s="77"/>
      <c r="B13" s="90"/>
      <c r="C13" s="5" t="s">
        <v>27</v>
      </c>
      <c r="D13" s="43"/>
      <c r="E13" s="70" t="s">
        <v>28</v>
      </c>
      <c r="F13" s="55"/>
      <c r="G13" s="55"/>
    </row>
    <row r="14" spans="1:18" ht="101.25" customHeight="1" thickBot="1" x14ac:dyDescent="0.3">
      <c r="A14" s="77"/>
      <c r="B14" s="91"/>
      <c r="C14" s="47" t="s">
        <v>29</v>
      </c>
      <c r="D14" s="44"/>
      <c r="E14" s="69" t="s">
        <v>30</v>
      </c>
    </row>
    <row r="15" spans="1:18" ht="101.25" customHeight="1" x14ac:dyDescent="0.25">
      <c r="A15" s="77"/>
      <c r="B15" s="82" t="s">
        <v>31</v>
      </c>
      <c r="C15" s="6" t="s">
        <v>24</v>
      </c>
      <c r="D15" s="42"/>
      <c r="E15" s="51"/>
    </row>
    <row r="16" spans="1:18" ht="101.25" customHeight="1" x14ac:dyDescent="0.25">
      <c r="A16" s="77"/>
      <c r="B16" s="92"/>
      <c r="C16" s="7" t="s">
        <v>27</v>
      </c>
      <c r="D16" s="43"/>
      <c r="E16" s="70" t="s">
        <v>28</v>
      </c>
    </row>
    <row r="17" spans="1:5" ht="101.25" customHeight="1" thickBot="1" x14ac:dyDescent="0.3">
      <c r="A17" s="77"/>
      <c r="B17" s="93"/>
      <c r="C17" s="48" t="s">
        <v>29</v>
      </c>
      <c r="D17" s="44"/>
      <c r="E17" s="71" t="s">
        <v>30</v>
      </c>
    </row>
    <row r="18" spans="1:5" ht="101.25" customHeight="1" x14ac:dyDescent="0.25">
      <c r="A18" s="77"/>
      <c r="B18" s="79" t="s">
        <v>32</v>
      </c>
      <c r="C18" s="4" t="s">
        <v>24</v>
      </c>
      <c r="D18" s="42"/>
      <c r="E18" s="68"/>
    </row>
    <row r="19" spans="1:5" ht="101.25" customHeight="1" thickBot="1" x14ac:dyDescent="0.3">
      <c r="A19" s="78"/>
      <c r="B19" s="90"/>
      <c r="C19" s="5" t="s">
        <v>27</v>
      </c>
      <c r="D19" s="43"/>
      <c r="E19" s="70" t="s">
        <v>28</v>
      </c>
    </row>
    <row r="20" spans="1:5" ht="101.25" customHeight="1" thickBot="1" x14ac:dyDescent="0.3">
      <c r="A20" s="76"/>
      <c r="B20" s="91"/>
      <c r="C20" s="47" t="s">
        <v>29</v>
      </c>
      <c r="D20" s="44"/>
      <c r="E20" s="69" t="s">
        <v>30</v>
      </c>
    </row>
    <row r="21" spans="1:5" ht="101.25" customHeight="1" x14ac:dyDescent="0.25">
      <c r="A21" s="77"/>
      <c r="B21" s="82" t="s">
        <v>33</v>
      </c>
      <c r="C21" s="6" t="s">
        <v>24</v>
      </c>
      <c r="D21" s="42"/>
      <c r="E21" s="51"/>
    </row>
    <row r="22" spans="1:5" ht="101.25" customHeight="1" x14ac:dyDescent="0.25">
      <c r="A22" s="77"/>
      <c r="B22" s="83"/>
      <c r="C22" s="7" t="s">
        <v>27</v>
      </c>
      <c r="D22" s="43"/>
      <c r="E22" s="70" t="s">
        <v>28</v>
      </c>
    </row>
    <row r="23" spans="1:5" ht="101.25" customHeight="1" thickBot="1" x14ac:dyDescent="0.3">
      <c r="A23" s="77"/>
      <c r="B23" s="84"/>
      <c r="C23" s="48" t="s">
        <v>29</v>
      </c>
      <c r="D23" s="44"/>
      <c r="E23" s="71" t="s">
        <v>30</v>
      </c>
    </row>
    <row r="24" spans="1:5" ht="101.25" customHeight="1" x14ac:dyDescent="0.25">
      <c r="A24" s="76" t="s">
        <v>34</v>
      </c>
      <c r="B24" s="79" t="s">
        <v>35</v>
      </c>
      <c r="C24" s="4" t="s">
        <v>24</v>
      </c>
      <c r="D24" s="42"/>
      <c r="E24" s="68"/>
    </row>
    <row r="25" spans="1:5" ht="101.25" customHeight="1" x14ac:dyDescent="0.25">
      <c r="A25" s="77"/>
      <c r="B25" s="80"/>
      <c r="C25" s="5" t="s">
        <v>27</v>
      </c>
      <c r="D25" s="43"/>
      <c r="E25" s="70" t="s">
        <v>28</v>
      </c>
    </row>
    <row r="26" spans="1:5" ht="101.25" customHeight="1" thickBot="1" x14ac:dyDescent="0.3">
      <c r="A26" s="77"/>
      <c r="B26" s="81"/>
      <c r="C26" s="47" t="s">
        <v>29</v>
      </c>
      <c r="D26" s="44"/>
      <c r="E26" s="69" t="s">
        <v>30</v>
      </c>
    </row>
    <row r="27" spans="1:5" ht="101.25" customHeight="1" x14ac:dyDescent="0.25">
      <c r="A27" s="77"/>
      <c r="B27" s="82" t="s">
        <v>36</v>
      </c>
      <c r="C27" s="6" t="s">
        <v>24</v>
      </c>
      <c r="D27" s="42"/>
      <c r="E27" s="51"/>
    </row>
    <row r="28" spans="1:5" ht="101.25" customHeight="1" x14ac:dyDescent="0.25">
      <c r="A28" s="77"/>
      <c r="B28" s="83"/>
      <c r="C28" s="7" t="s">
        <v>27</v>
      </c>
      <c r="D28" s="43"/>
      <c r="E28" s="70" t="s">
        <v>28</v>
      </c>
    </row>
    <row r="29" spans="1:5" ht="101.25" customHeight="1" thickBot="1" x14ac:dyDescent="0.3">
      <c r="A29" s="77"/>
      <c r="B29" s="84"/>
      <c r="C29" s="48" t="s">
        <v>29</v>
      </c>
      <c r="D29" s="44"/>
      <c r="E29" s="71" t="s">
        <v>30</v>
      </c>
    </row>
    <row r="30" spans="1:5" ht="101.25" customHeight="1" x14ac:dyDescent="0.25">
      <c r="A30" s="77"/>
      <c r="B30" s="79" t="s">
        <v>37</v>
      </c>
      <c r="C30" s="4" t="s">
        <v>24</v>
      </c>
      <c r="D30" s="42"/>
      <c r="E30" s="68"/>
    </row>
    <row r="31" spans="1:5" ht="101.25" customHeight="1" x14ac:dyDescent="0.25">
      <c r="A31" s="77"/>
      <c r="B31" s="80"/>
      <c r="C31" s="5" t="s">
        <v>27</v>
      </c>
      <c r="D31" s="43"/>
      <c r="E31" s="70" t="s">
        <v>28</v>
      </c>
    </row>
    <row r="32" spans="1:5" ht="101.25" customHeight="1" thickBot="1" x14ac:dyDescent="0.3">
      <c r="A32" s="78"/>
      <c r="B32" s="81"/>
      <c r="C32" s="47" t="s">
        <v>29</v>
      </c>
      <c r="D32" s="44"/>
      <c r="E32" s="69" t="s">
        <v>30</v>
      </c>
    </row>
    <row r="33" spans="2:4" ht="5.25" customHeight="1" x14ac:dyDescent="0.55000000000000004">
      <c r="B33" s="8"/>
      <c r="C33" s="8"/>
      <c r="D33" s="74"/>
    </row>
  </sheetData>
  <sheetProtection password="EA8E" sheet="1" objects="1" scenarios="1" selectLockedCells="1"/>
  <mergeCells count="27"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C8:D8"/>
    <mergeCell ref="A9:B9"/>
    <mergeCell ref="C9:D9"/>
    <mergeCell ref="F10:R10"/>
    <mergeCell ref="A11:A19"/>
    <mergeCell ref="B12:B14"/>
    <mergeCell ref="B15:B17"/>
    <mergeCell ref="B18:B20"/>
    <mergeCell ref="A20:A23"/>
    <mergeCell ref="B21:B23"/>
    <mergeCell ref="A24:A32"/>
    <mergeCell ref="B24:B26"/>
    <mergeCell ref="B27:B29"/>
    <mergeCell ref="B30:B32"/>
    <mergeCell ref="A8:B8"/>
  </mergeCells>
  <conditionalFormatting sqref="E11">
    <cfRule type="cellIs" dxfId="5" priority="3" operator="equal">
      <formula>"REPROVADO"</formula>
    </cfRule>
  </conditionalFormatting>
  <conditionalFormatting sqref="E13 E16 E19 E22 E25 E28 E31">
    <cfRule type="cellIs" dxfId="4" priority="2" operator="equal">
      <formula>"REPROVADO"</formula>
    </cfRule>
  </conditionalFormatting>
  <conditionalFormatting sqref="E11 E13 E16 E19 E22 E25 E28 E31">
    <cfRule type="cellIs" dxfId="3" priority="1" operator="equal">
      <formula>"APROVADO"</formula>
    </cfRule>
  </conditionalFormatting>
  <dataValidations count="1">
    <dataValidation type="list" allowBlank="1" showInputMessage="1" showErrorMessage="1" sqref="E13 E16 E19 E22 E25 E28 E31" xr:uid="{00000000-0002-0000-0100-000000000000}">
      <formula1>"Selecione o Status de acordo com o gráfico, Aprovado, Reprovado"</formula1>
    </dataValidation>
  </dataValidation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showGridLines="0" tabSelected="1" zoomScale="45" zoomScaleNormal="45" workbookViewId="0">
      <pane xSplit="17" ySplit="10" topLeftCell="R12" activePane="bottomRight" state="frozen"/>
      <selection pane="topRight" activeCell="R1" sqref="R1"/>
      <selection pane="bottomLeft" activeCell="A11" sqref="A11"/>
      <selection pane="bottomRight" activeCell="D21" sqref="D21"/>
    </sheetView>
  </sheetViews>
  <sheetFormatPr defaultColWidth="0" defaultRowHeight="36" zeroHeight="1" x14ac:dyDescent="0.55000000000000004"/>
  <cols>
    <col min="1" max="1" width="11.5703125" style="2" customWidth="1"/>
    <col min="2" max="2" width="45.7109375" style="3" customWidth="1"/>
    <col min="3" max="3" width="30.28515625" style="3" customWidth="1"/>
    <col min="4" max="4" width="29.5703125" style="3" customWidth="1"/>
    <col min="5" max="5" width="29.5703125" style="54" customWidth="1"/>
    <col min="6" max="16" width="9.140625" customWidth="1"/>
    <col min="17" max="17" width="14.5703125" customWidth="1"/>
    <col min="18" max="18" width="0.7109375" customWidth="1"/>
    <col min="19" max="19" width="0" hidden="1" customWidth="1"/>
    <col min="20" max="16384" width="9.140625" hidden="1"/>
  </cols>
  <sheetData>
    <row r="1" spans="1:18" ht="89.25" customHeight="1" x14ac:dyDescent="0.55000000000000004">
      <c r="A1" s="45"/>
      <c r="B1" s="46"/>
      <c r="C1" s="46"/>
      <c r="D1" s="51"/>
    </row>
    <row r="2" spans="1:18" ht="21.75" customHeight="1" x14ac:dyDescent="0.35">
      <c r="A2" s="85" t="s">
        <v>8</v>
      </c>
      <c r="B2" s="86"/>
      <c r="C2" s="87" t="s">
        <v>56</v>
      </c>
      <c r="D2" s="88"/>
      <c r="E2" s="63"/>
    </row>
    <row r="3" spans="1:18" ht="21.75" customHeight="1" x14ac:dyDescent="0.35">
      <c r="A3" s="85" t="s">
        <v>9</v>
      </c>
      <c r="B3" s="86"/>
      <c r="C3" s="87" t="s">
        <v>57</v>
      </c>
      <c r="D3" s="88"/>
      <c r="E3" s="63"/>
    </row>
    <row r="4" spans="1:18" ht="21.75" customHeight="1" x14ac:dyDescent="0.35">
      <c r="A4" s="85" t="s">
        <v>10</v>
      </c>
      <c r="B4" s="86"/>
      <c r="C4" s="87" t="s">
        <v>58</v>
      </c>
      <c r="D4" s="88"/>
      <c r="E4" s="63"/>
    </row>
    <row r="5" spans="1:18" ht="21.75" customHeight="1" x14ac:dyDescent="0.35">
      <c r="A5" s="85" t="s">
        <v>11</v>
      </c>
      <c r="B5" s="86"/>
      <c r="C5" s="94">
        <v>45554</v>
      </c>
      <c r="D5" s="88"/>
      <c r="E5" s="63"/>
    </row>
    <row r="6" spans="1:18" ht="21.75" customHeight="1" x14ac:dyDescent="0.35">
      <c r="A6" s="85" t="s">
        <v>12</v>
      </c>
      <c r="B6" s="86"/>
      <c r="C6" s="87" t="s">
        <v>59</v>
      </c>
      <c r="D6" s="88"/>
      <c r="E6" s="63"/>
    </row>
    <row r="7" spans="1:18" ht="21.75" customHeight="1" x14ac:dyDescent="0.35">
      <c r="A7" s="85" t="s">
        <v>13</v>
      </c>
      <c r="B7" s="86"/>
      <c r="C7" s="87" t="s">
        <v>60</v>
      </c>
      <c r="D7" s="88"/>
      <c r="E7" s="63"/>
    </row>
    <row r="8" spans="1:18" ht="21.75" customHeight="1" x14ac:dyDescent="0.35">
      <c r="A8" s="85" t="s">
        <v>14</v>
      </c>
      <c r="B8" s="86"/>
      <c r="C8" s="87" t="s">
        <v>61</v>
      </c>
      <c r="D8" s="88"/>
      <c r="E8" s="63"/>
    </row>
    <row r="9" spans="1:18" ht="21.75" customHeight="1" x14ac:dyDescent="0.35">
      <c r="A9" s="85" t="s">
        <v>15</v>
      </c>
      <c r="B9" s="86"/>
      <c r="C9" s="87" t="s">
        <v>62</v>
      </c>
      <c r="D9" s="88"/>
      <c r="E9" s="63"/>
    </row>
    <row r="10" spans="1:18" ht="21.75" customHeight="1" thickBot="1" x14ac:dyDescent="0.3">
      <c r="A10" s="61" t="s">
        <v>16</v>
      </c>
      <c r="B10" s="62" t="s">
        <v>17</v>
      </c>
      <c r="C10" s="62" t="s">
        <v>18</v>
      </c>
      <c r="D10" s="62" t="s">
        <v>19</v>
      </c>
      <c r="E10" s="56" t="s">
        <v>20</v>
      </c>
      <c r="F10" s="89" t="s">
        <v>21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27.75" customHeight="1" thickBot="1" x14ac:dyDescent="0.3">
      <c r="A11" s="76" t="s">
        <v>22</v>
      </c>
      <c r="B11" s="64" t="s">
        <v>23</v>
      </c>
      <c r="C11" s="65" t="s">
        <v>24</v>
      </c>
      <c r="D11" s="53"/>
      <c r="E11" s="66" t="str">
        <f>IF(D11&lt;&gt;"",IF(D11&lt;=4903, "APROVADO", "REPROVADO")," ")</f>
        <v xml:space="preserve"> </v>
      </c>
      <c r="F11" s="59"/>
      <c r="G11" s="60" t="s">
        <v>25</v>
      </c>
      <c r="H11" s="58"/>
      <c r="I11" s="58"/>
      <c r="J11" s="58"/>
      <c r="O11" s="57"/>
      <c r="P11" s="57"/>
      <c r="Q11" s="57"/>
      <c r="R11" s="57"/>
    </row>
    <row r="12" spans="1:18" ht="101.25" customHeight="1" x14ac:dyDescent="0.25">
      <c r="A12" s="77"/>
      <c r="B12" s="90" t="s">
        <v>26</v>
      </c>
      <c r="C12" s="49" t="s">
        <v>24</v>
      </c>
      <c r="D12" s="50">
        <v>7.81</v>
      </c>
      <c r="E12" s="67"/>
      <c r="K12" s="52"/>
    </row>
    <row r="13" spans="1:18" ht="101.25" customHeight="1" x14ac:dyDescent="0.25">
      <c r="A13" s="77"/>
      <c r="B13" s="90"/>
      <c r="C13" s="5" t="s">
        <v>27</v>
      </c>
      <c r="D13" s="43">
        <v>-7.71</v>
      </c>
      <c r="E13" s="70" t="s">
        <v>63</v>
      </c>
      <c r="F13" s="55"/>
      <c r="G13" s="55"/>
    </row>
    <row r="14" spans="1:18" ht="101.25" customHeight="1" thickBot="1" x14ac:dyDescent="0.3">
      <c r="A14" s="77"/>
      <c r="B14" s="91"/>
      <c r="C14" s="47" t="s">
        <v>29</v>
      </c>
      <c r="D14" s="44">
        <v>141.5</v>
      </c>
      <c r="E14" s="69" t="s">
        <v>30</v>
      </c>
    </row>
    <row r="15" spans="1:18" ht="101.25" customHeight="1" x14ac:dyDescent="0.25">
      <c r="A15" s="77"/>
      <c r="B15" s="82" t="s">
        <v>31</v>
      </c>
      <c r="C15" s="6" t="s">
        <v>24</v>
      </c>
      <c r="D15" s="42">
        <v>15.21</v>
      </c>
      <c r="E15" s="51"/>
    </row>
    <row r="16" spans="1:18" ht="101.25" customHeight="1" x14ac:dyDescent="0.25">
      <c r="A16" s="77"/>
      <c r="B16" s="92"/>
      <c r="C16" s="7" t="s">
        <v>27</v>
      </c>
      <c r="D16" s="43">
        <v>-31.84</v>
      </c>
      <c r="E16" s="70" t="s">
        <v>63</v>
      </c>
    </row>
    <row r="17" spans="1:5" ht="101.25" customHeight="1" thickBot="1" x14ac:dyDescent="0.3">
      <c r="A17" s="77"/>
      <c r="B17" s="93"/>
      <c r="C17" s="48" t="s">
        <v>29</v>
      </c>
      <c r="D17" s="44">
        <v>-108.45</v>
      </c>
      <c r="E17" s="71" t="s">
        <v>30</v>
      </c>
    </row>
    <row r="18" spans="1:5" ht="101.25" customHeight="1" x14ac:dyDescent="0.25">
      <c r="A18" s="77"/>
      <c r="B18" s="79" t="s">
        <v>32</v>
      </c>
      <c r="C18" s="4" t="s">
        <v>24</v>
      </c>
      <c r="D18" s="42">
        <v>14.05</v>
      </c>
      <c r="E18" s="68"/>
    </row>
    <row r="19" spans="1:5" ht="101.25" customHeight="1" thickBot="1" x14ac:dyDescent="0.3">
      <c r="A19" s="78"/>
      <c r="B19" s="90"/>
      <c r="C19" s="5" t="s">
        <v>27</v>
      </c>
      <c r="D19" s="43">
        <v>-30.74</v>
      </c>
      <c r="E19" s="70" t="s">
        <v>63</v>
      </c>
    </row>
    <row r="20" spans="1:5" ht="101.25" customHeight="1" thickBot="1" x14ac:dyDescent="0.3">
      <c r="A20" s="76"/>
      <c r="B20" s="91"/>
      <c r="C20" s="47" t="s">
        <v>29</v>
      </c>
      <c r="D20" s="44">
        <v>-145.6</v>
      </c>
      <c r="E20" s="69" t="s">
        <v>30</v>
      </c>
    </row>
    <row r="21" spans="1:5" ht="101.25" customHeight="1" x14ac:dyDescent="0.25">
      <c r="A21" s="77"/>
      <c r="B21" s="82" t="s">
        <v>33</v>
      </c>
      <c r="C21" s="6" t="s">
        <v>24</v>
      </c>
      <c r="D21" s="42"/>
      <c r="E21" s="51"/>
    </row>
    <row r="22" spans="1:5" ht="101.25" customHeight="1" x14ac:dyDescent="0.25">
      <c r="A22" s="77"/>
      <c r="B22" s="83"/>
      <c r="C22" s="7" t="s">
        <v>27</v>
      </c>
      <c r="D22" s="43"/>
      <c r="E22" s="70" t="s">
        <v>28</v>
      </c>
    </row>
    <row r="23" spans="1:5" ht="101.25" customHeight="1" thickBot="1" x14ac:dyDescent="0.3">
      <c r="A23" s="77"/>
      <c r="B23" s="84"/>
      <c r="C23" s="48" t="s">
        <v>29</v>
      </c>
      <c r="D23" s="44"/>
      <c r="E23" s="71" t="s">
        <v>30</v>
      </c>
    </row>
    <row r="24" spans="1:5" ht="101.25" customHeight="1" x14ac:dyDescent="0.25">
      <c r="A24" s="76" t="s">
        <v>38</v>
      </c>
      <c r="B24" s="79" t="s">
        <v>35</v>
      </c>
      <c r="C24" s="4" t="s">
        <v>24</v>
      </c>
      <c r="D24" s="42"/>
      <c r="E24" s="68"/>
    </row>
    <row r="25" spans="1:5" ht="101.25" customHeight="1" x14ac:dyDescent="0.25">
      <c r="A25" s="77"/>
      <c r="B25" s="80"/>
      <c r="C25" s="5" t="s">
        <v>27</v>
      </c>
      <c r="D25" s="43"/>
      <c r="E25" s="70" t="s">
        <v>28</v>
      </c>
    </row>
    <row r="26" spans="1:5" ht="101.25" customHeight="1" thickBot="1" x14ac:dyDescent="0.3">
      <c r="A26" s="77"/>
      <c r="B26" s="81"/>
      <c r="C26" s="47" t="s">
        <v>29</v>
      </c>
      <c r="D26" s="44"/>
      <c r="E26" s="69" t="s">
        <v>30</v>
      </c>
    </row>
    <row r="27" spans="1:5" ht="101.25" customHeight="1" x14ac:dyDescent="0.25">
      <c r="A27" s="77"/>
      <c r="B27" s="82" t="s">
        <v>36</v>
      </c>
      <c r="C27" s="6" t="s">
        <v>24</v>
      </c>
      <c r="D27" s="42"/>
      <c r="E27" s="51"/>
    </row>
    <row r="28" spans="1:5" ht="101.25" customHeight="1" x14ac:dyDescent="0.25">
      <c r="A28" s="77"/>
      <c r="B28" s="83"/>
      <c r="C28" s="7" t="s">
        <v>27</v>
      </c>
      <c r="D28" s="43"/>
      <c r="E28" s="70" t="s">
        <v>28</v>
      </c>
    </row>
    <row r="29" spans="1:5" ht="101.25" customHeight="1" thickBot="1" x14ac:dyDescent="0.3">
      <c r="A29" s="77"/>
      <c r="B29" s="84"/>
      <c r="C29" s="48" t="s">
        <v>29</v>
      </c>
      <c r="D29" s="44"/>
      <c r="E29" s="71" t="s">
        <v>30</v>
      </c>
    </row>
    <row r="30" spans="1:5" ht="101.25" customHeight="1" x14ac:dyDescent="0.25">
      <c r="A30" s="77"/>
      <c r="B30" s="79" t="s">
        <v>37</v>
      </c>
      <c r="C30" s="4" t="s">
        <v>24</v>
      </c>
      <c r="D30" s="42"/>
      <c r="E30" s="68"/>
    </row>
    <row r="31" spans="1:5" ht="101.25" customHeight="1" x14ac:dyDescent="0.25">
      <c r="A31" s="77"/>
      <c r="B31" s="80"/>
      <c r="C31" s="5" t="s">
        <v>27</v>
      </c>
      <c r="D31" s="43"/>
      <c r="E31" s="70" t="s">
        <v>28</v>
      </c>
    </row>
    <row r="32" spans="1:5" ht="101.25" customHeight="1" thickBot="1" x14ac:dyDescent="0.3">
      <c r="A32" s="78"/>
      <c r="B32" s="81"/>
      <c r="C32" s="47" t="s">
        <v>29</v>
      </c>
      <c r="D32" s="44"/>
      <c r="E32" s="69" t="s">
        <v>30</v>
      </c>
    </row>
    <row r="33" spans="2:4" ht="5.25" customHeight="1" x14ac:dyDescent="0.55000000000000004">
      <c r="B33" s="8"/>
      <c r="C33" s="8"/>
      <c r="D33" s="74"/>
    </row>
  </sheetData>
  <sheetProtection password="EA8E" sheet="1" objects="1" scenarios="1" selectLockedCells="1"/>
  <mergeCells count="27">
    <mergeCell ref="F10:R10"/>
    <mergeCell ref="A7:B7"/>
    <mergeCell ref="A8:B8"/>
    <mergeCell ref="A9:B9"/>
    <mergeCell ref="C2:D2"/>
    <mergeCell ref="C3:D3"/>
    <mergeCell ref="C4:D4"/>
    <mergeCell ref="C5:D5"/>
    <mergeCell ref="C6:D6"/>
    <mergeCell ref="C7:D7"/>
    <mergeCell ref="C8:D8"/>
    <mergeCell ref="C9:D9"/>
    <mergeCell ref="A2:B2"/>
    <mergeCell ref="A3:B3"/>
    <mergeCell ref="A4:B4"/>
    <mergeCell ref="A5:B5"/>
    <mergeCell ref="A6:B6"/>
    <mergeCell ref="A24:A32"/>
    <mergeCell ref="B12:B14"/>
    <mergeCell ref="B15:B17"/>
    <mergeCell ref="B18:B20"/>
    <mergeCell ref="B21:B23"/>
    <mergeCell ref="B24:B26"/>
    <mergeCell ref="B27:B29"/>
    <mergeCell ref="B30:B32"/>
    <mergeCell ref="A11:A19"/>
    <mergeCell ref="A20:A23"/>
  </mergeCells>
  <conditionalFormatting sqref="E11">
    <cfRule type="cellIs" dxfId="2" priority="3" operator="equal">
      <formula>"REPROVADO"</formula>
    </cfRule>
  </conditionalFormatting>
  <conditionalFormatting sqref="E13 E16 E19 E22 E25 E28 E31">
    <cfRule type="cellIs" dxfId="1" priority="2" operator="equal">
      <formula>"REPROVADO"</formula>
    </cfRule>
  </conditionalFormatting>
  <conditionalFormatting sqref="E11 E13 E16 E19 E22 E25 E28 E31">
    <cfRule type="cellIs" dxfId="0" priority="1" operator="equal">
      <formula>"APROVADO"</formula>
    </cfRule>
  </conditionalFormatting>
  <dataValidations count="1">
    <dataValidation type="list" allowBlank="1" showInputMessage="1" showErrorMessage="1" sqref="E13 E16 E19 E22 E25 E28 E31" xr:uid="{00000000-0002-0000-0200-000000000000}">
      <formula1>"Selecione o Status de acordo com o gráfico, Aprovado, Reprovado"</formula1>
    </dataValidation>
  </dataValidation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7"/>
  <sheetViews>
    <sheetView showGridLines="0" topLeftCell="U1" zoomScale="85" zoomScaleNormal="85" workbookViewId="0">
      <selection activeCell="AM4" sqref="AM4"/>
    </sheetView>
  </sheetViews>
  <sheetFormatPr defaultColWidth="9.140625" defaultRowHeight="15" x14ac:dyDescent="0.25"/>
  <cols>
    <col min="1" max="1" width="7.28515625" customWidth="1"/>
    <col min="2" max="2" width="11.7109375" customWidth="1"/>
    <col min="3" max="3" width="10.85546875" customWidth="1"/>
    <col min="4" max="4" width="11.28515625" customWidth="1"/>
    <col min="5" max="5" width="9.5703125" customWidth="1"/>
    <col min="6" max="6" width="11.28515625" customWidth="1"/>
    <col min="7" max="7" width="8.5703125" customWidth="1"/>
    <col min="8" max="8" width="11" customWidth="1"/>
    <col min="9" max="9" width="7.85546875" customWidth="1"/>
    <col min="10" max="10" width="9" customWidth="1"/>
    <col min="11" max="11" width="9.5703125" customWidth="1"/>
    <col min="12" max="12" width="9.7109375" customWidth="1"/>
    <col min="13" max="13" width="8.85546875" customWidth="1"/>
    <col min="14" max="14" width="9.7109375" customWidth="1"/>
    <col min="15" max="15" width="9.42578125" customWidth="1"/>
    <col min="16" max="16" width="9.7109375" customWidth="1"/>
    <col min="17" max="17" width="8.85546875" customWidth="1"/>
    <col min="18" max="18" width="9.42578125" customWidth="1"/>
    <col min="19" max="19" width="9.7109375" customWidth="1"/>
    <col min="20" max="20" width="1.5703125" customWidth="1"/>
    <col min="21" max="28" width="9.140625" customWidth="1"/>
    <col min="30" max="38" width="9.140625" customWidth="1"/>
    <col min="39" max="46" width="16.85546875" customWidth="1"/>
    <col min="47" max="16383" width="9.140625" customWidth="1"/>
  </cols>
  <sheetData>
    <row r="1" spans="1:46" ht="15" customHeight="1" x14ac:dyDescent="0.25">
      <c r="A1" s="99" t="s">
        <v>39</v>
      </c>
      <c r="B1" s="98">
        <v>0</v>
      </c>
      <c r="C1" s="97"/>
      <c r="D1" s="96">
        <v>10</v>
      </c>
      <c r="E1" s="97"/>
      <c r="F1" s="96">
        <v>-10</v>
      </c>
      <c r="G1" s="97"/>
      <c r="H1" s="98">
        <v>20</v>
      </c>
      <c r="I1" s="97"/>
      <c r="J1" s="98">
        <v>-20</v>
      </c>
      <c r="K1" s="97"/>
      <c r="L1" s="96">
        <v>40</v>
      </c>
      <c r="M1" s="97"/>
      <c r="N1" s="96">
        <v>-40</v>
      </c>
      <c r="O1" s="97"/>
      <c r="P1" s="98">
        <v>70</v>
      </c>
      <c r="Q1" s="97"/>
      <c r="R1" s="98">
        <v>-70</v>
      </c>
      <c r="S1" s="97"/>
      <c r="T1" s="41"/>
      <c r="U1" s="100" t="s">
        <v>40</v>
      </c>
      <c r="V1" s="100"/>
      <c r="W1" s="100"/>
      <c r="X1" s="100"/>
      <c r="Y1" s="100"/>
      <c r="Z1" s="100"/>
      <c r="AA1" s="100"/>
      <c r="AB1" s="100"/>
      <c r="AD1" s="100" t="s">
        <v>41</v>
      </c>
      <c r="AE1" s="100"/>
      <c r="AF1" s="100"/>
      <c r="AG1" s="100"/>
      <c r="AH1" s="100"/>
      <c r="AI1" s="100"/>
      <c r="AJ1" s="100"/>
      <c r="AK1" s="100"/>
      <c r="AM1" s="100" t="s">
        <v>42</v>
      </c>
      <c r="AN1" s="100"/>
      <c r="AO1" s="100"/>
      <c r="AP1" s="100"/>
      <c r="AQ1" s="100"/>
      <c r="AR1" s="100"/>
      <c r="AS1" s="100"/>
      <c r="AT1" s="100"/>
    </row>
    <row r="2" spans="1:46" x14ac:dyDescent="0.25">
      <c r="A2" s="99"/>
      <c r="B2" s="38" t="s">
        <v>43</v>
      </c>
      <c r="C2" s="38" t="s">
        <v>44</v>
      </c>
      <c r="D2" s="24" t="s">
        <v>43</v>
      </c>
      <c r="E2" s="24" t="s">
        <v>44</v>
      </c>
      <c r="F2" s="24" t="s">
        <v>43</v>
      </c>
      <c r="G2" s="24" t="s">
        <v>44</v>
      </c>
      <c r="H2" s="38" t="s">
        <v>43</v>
      </c>
      <c r="I2" s="38" t="s">
        <v>44</v>
      </c>
      <c r="J2" s="38" t="s">
        <v>43</v>
      </c>
      <c r="K2" s="38" t="s">
        <v>44</v>
      </c>
      <c r="L2" s="24" t="s">
        <v>43</v>
      </c>
      <c r="M2" s="24" t="s">
        <v>44</v>
      </c>
      <c r="N2" s="24" t="s">
        <v>43</v>
      </c>
      <c r="O2" s="24" t="s">
        <v>44</v>
      </c>
      <c r="P2" s="38" t="s">
        <v>43</v>
      </c>
      <c r="Q2" s="38" t="s">
        <v>44</v>
      </c>
      <c r="R2" s="38" t="s">
        <v>43</v>
      </c>
      <c r="S2" s="38" t="s">
        <v>44</v>
      </c>
      <c r="U2" s="95" t="s">
        <v>45</v>
      </c>
      <c r="V2" s="95"/>
      <c r="W2" s="95" t="s">
        <v>46</v>
      </c>
      <c r="X2" s="95"/>
      <c r="Y2" s="95" t="s">
        <v>47</v>
      </c>
      <c r="Z2" s="95"/>
      <c r="AA2" s="95" t="s">
        <v>48</v>
      </c>
      <c r="AB2" s="95"/>
      <c r="AD2" s="95" t="s">
        <v>45</v>
      </c>
      <c r="AE2" s="95"/>
      <c r="AF2" s="95" t="s">
        <v>46</v>
      </c>
      <c r="AG2" s="95"/>
      <c r="AH2" s="95" t="s">
        <v>47</v>
      </c>
      <c r="AI2" s="95"/>
      <c r="AJ2" s="95" t="s">
        <v>48</v>
      </c>
      <c r="AK2" s="95"/>
      <c r="AM2" s="95" t="s">
        <v>45</v>
      </c>
      <c r="AN2" s="95"/>
      <c r="AO2" s="95" t="s">
        <v>46</v>
      </c>
      <c r="AP2" s="95"/>
      <c r="AQ2" s="95" t="s">
        <v>47</v>
      </c>
      <c r="AR2" s="95"/>
      <c r="AS2" s="95" t="s">
        <v>48</v>
      </c>
      <c r="AT2" s="95"/>
    </row>
    <row r="3" spans="1:46" x14ac:dyDescent="0.25">
      <c r="A3" s="99"/>
      <c r="B3" s="18">
        <v>240</v>
      </c>
      <c r="C3" s="17">
        <v>0</v>
      </c>
      <c r="D3" s="19">
        <v>210</v>
      </c>
      <c r="E3" s="12">
        <v>205</v>
      </c>
      <c r="F3" s="19">
        <v>210</v>
      </c>
      <c r="G3" s="12">
        <v>200</v>
      </c>
      <c r="H3" s="28">
        <v>210</v>
      </c>
      <c r="I3" s="29">
        <v>200</v>
      </c>
      <c r="J3" s="28">
        <v>220</v>
      </c>
      <c r="K3" s="29">
        <v>205</v>
      </c>
      <c r="L3" s="23">
        <v>180</v>
      </c>
      <c r="M3" s="13">
        <v>210</v>
      </c>
      <c r="N3" s="19">
        <v>230</v>
      </c>
      <c r="O3" s="12">
        <v>200</v>
      </c>
      <c r="P3" s="18">
        <v>130</v>
      </c>
      <c r="Q3" s="17">
        <v>200</v>
      </c>
      <c r="R3" s="28">
        <v>240</v>
      </c>
      <c r="S3" s="29">
        <v>195</v>
      </c>
      <c r="U3" s="72">
        <f>IF(ABS('Cargas (P=6.6 ksi)'!$D$13)&lt;10.01,IF('Cargas (P=6.6 ksi)'!$D$13&gt;0,'Graficos (P=6.6 ksi)'!$D3,IF('Cargas (P=6.6 ksi)'!$D$13=0,'Graficos (P=6.6 ksi)'!$B3,'Graficos (P=6.6 ksi)'!$F3)),IF(ABS('Cargas (P=6.6 ksi)'!$D$13)&lt;20.01,IF('Cargas (P=6.6 ksi)'!$D$13&gt;0,'Graficos (P=6.6 ksi)'!$H3,'Graficos (P=6.6 ksi)'!$J3),IF(ABS('Cargas (P=6.6 ksi)'!$D$13)&lt;40.01,IF('Cargas (P=6.6 ksi)'!$D$13&gt;0,'Graficos (P=6.6 ksi)'!$L3,'Graficos (P=6.6 ksi)'!$N3),IF(ABS('Cargas (P=6.6 ksi)'!$D$13)&lt;70.01,IF('Cargas (P=6.6 ksi)'!$D$13&gt;0,'Graficos (P=6.6 ksi)'!$P3,'Graficos (P=6.6 ksi)'!$R3),""))))</f>
        <v>240</v>
      </c>
      <c r="V3" s="72">
        <f>IF(ABS('Cargas (P=6.6 ksi)'!$D$13)&lt;10.01,IF('Cargas (P=6.6 ksi)'!$D$13&gt;0,'Graficos (P=6.6 ksi)'!$E3,IF('Cargas (P=6.6 ksi)'!$D$13=0,'Graficos (P=6.6 ksi)'!C3,'Graficos (P=6.6 ksi)'!$G3)),IF(ABS('Cargas (P=6.6 ksi)'!$D$13)&lt;20.01,IF('Cargas (P=6.6 ksi)'!$D$13&gt;0,'Graficos (P=6.6 ksi)'!$I3,'Graficos (P=6.6 ksi)'!$K3),IF(ABS('Cargas (P=6.6 ksi)'!$D$13)&lt;40.01,IF('Cargas (P=6.6 ksi)'!$D$13&gt;0,'Graficos (P=6.6 ksi)'!$M3,'Graficos (P=6.6 ksi)'!$O3),IF(ABS('Cargas (P=6.6 ksi)'!$D$13)&lt;70.01,IF('Cargas (P=6.6 ksi)'!$D$13&gt;0,'Graficos (P=6.6 ksi)'!$Q3,'Graficos (P=6.6 ksi)'!$S3),""))))</f>
        <v>0</v>
      </c>
      <c r="W3" s="1">
        <f>IF(ABS('Cargas (P=6.6 ksi)'!$D$16)&lt;10.01,IF('Cargas (P=6.6 ksi)'!$D$16&gt;0,'Graficos (P=6.6 ksi)'!$D3,IF('Cargas (P=6.6 ksi)'!$D$16=0,'Graficos (P=6.6 ksi)'!$B3,'Graficos (P=6.6 ksi)'!$F3)),IF(ABS('Cargas (P=6.6 ksi)'!$D$16)&lt;20.01,IF('Cargas (P=6.6 ksi)'!$D$16&gt;0,'Graficos (P=6.6 ksi)'!$H3,'Graficos (P=6.6 ksi)'!$J3),IF(ABS('Cargas (P=6.6 ksi)'!$D$16)&lt;40.01,IF('Cargas (P=6.6 ksi)'!$D$16&gt;0,'Graficos (P=6.6 ksi)'!$L3,'Graficos (P=6.6 ksi)'!$N3),IF(ABS('Cargas (P=6.6 ksi)'!$D$16)&lt;70.01,IF('Cargas (P=6.6 ksi)'!$D$16&gt;0,'Graficos (P=6.6 ksi)'!$P3,'Graficos (P=6.6 ksi)'!$R3),""))))</f>
        <v>240</v>
      </c>
      <c r="X3" s="1">
        <f>IF(ABS('Cargas (P=6.6 ksi)'!$D$16)&lt;10.01,IF('Cargas (P=6.6 ksi)'!$D$16&gt;0,'Graficos (P=6.6 ksi)'!$E3,IF('Cargas (P=6.6 ksi)'!$D$16=0,'Graficos (P=6.6 ksi)'!C3,'Graficos (P=6.6 ksi)'!$G3)),IF(ABS('Cargas (P=6.6 ksi)'!$D$16)&lt;20.01,IF('Cargas (P=6.6 ksi)'!$D$16&gt;0,'Graficos (P=6.6 ksi)'!$I3,'Graficos (P=6.6 ksi)'!$K3),IF(ABS('Cargas (P=6.6 ksi)'!$D$16)&lt;40.01,IF('Cargas (P=6.6 ksi)'!$D$16&gt;0,'Graficos (P=6.6 ksi)'!$M3,'Graficos (P=6.6 ksi)'!$O3),IF(ABS('Cargas (P=6.6 ksi)'!$D$16)&lt;70.01,IF('Cargas (P=6.6 ksi)'!$D$16&gt;0,'Graficos (P=6.6 ksi)'!$Q3,'Graficos (P=6.6 ksi)'!$S3),""))))</f>
        <v>0</v>
      </c>
      <c r="Y3" s="72">
        <f>IF(ABS('Cargas (P=6.6 ksi)'!$D$19)&lt;10.01,IF('Cargas (P=6.6 ksi)'!$D$19&gt;0,'Graficos (P=6.6 ksi)'!$D3,IF('Cargas (P=6.6 ksi)'!$D$19=0,'Graficos (P=6.6 ksi)'!$B3,'Graficos (P=6.6 ksi)'!$F3)),IF(ABS('Cargas (P=6.6 ksi)'!$D$19)&lt;20.01,IF('Cargas (P=6.6 ksi)'!$D$19&gt;0,'Graficos (P=6.6 ksi)'!$H3,'Graficos (P=6.6 ksi)'!$J3),IF(ABS('Cargas (P=6.6 ksi)'!$D$19)&lt;40.01,IF('Cargas (P=6.6 ksi)'!$D$19&gt;0,'Graficos (P=6.6 ksi)'!$L3,'Graficos (P=6.6 ksi)'!$N3),IF(ABS('Cargas (P=6.6 ksi)'!$D$19)&lt;70.01,IF('Cargas (P=6.6 ksi)'!$D$19&gt;0,'Graficos (P=6.6 ksi)'!$P3,'Graficos (P=6.6 ksi)'!$R3),""))))</f>
        <v>240</v>
      </c>
      <c r="Z3" s="72">
        <f>IF(ABS('Cargas (P=6.6 ksi)'!$D$19)&lt;10.01,IF('Cargas (P=6.6 ksi)'!$D$19&gt;0,'Graficos (P=6.6 ksi)'!$E3,IF('Cargas (P=6.6 ksi)'!$D$19=0,'Graficos (P=6.6 ksi)'!C3,'Graficos (P=6.6 ksi)'!$G3)),IF(ABS('Cargas (P=6.6 ksi)'!$D$19)&lt;20.01,IF('Cargas (P=6.6 ksi)'!$D$19&gt;0,'Graficos (P=6.6 ksi)'!$I3,'Graficos (P=6.6 ksi)'!$K3),IF(ABS('Cargas (P=6.6 ksi)'!$D$19)&lt;40.01,IF('Cargas (P=6.6 ksi)'!$D$19&gt;0,'Graficos (P=6.6 ksi)'!$M3,'Graficos (P=6.6 ksi)'!$O3),IF(ABS('Cargas (P=6.6 ksi)'!$D$19)&lt;70.01,IF('Cargas (P=6.6 ksi)'!$D$19&gt;0,'Graficos (P=6.6 ksi)'!$Q3,'Graficos (P=6.6 ksi)'!$S3),""))))</f>
        <v>0</v>
      </c>
      <c r="AA3" s="1">
        <f>IF(ABS('Cargas (P=6.6 ksi)'!$D$22)&lt;10.01,IF('Cargas (P=6.6 ksi)'!$D$22&gt;0,'Graficos (P=6.6 ksi)'!$D3,IF('Cargas (P=6.6 ksi)'!$D$22=0,'Graficos (P=6.6 ksi)'!$B3,'Graficos (P=6.6 ksi)'!$F3)),IF(ABS('Cargas (P=6.6 ksi)'!$D$22)&lt;20.01,IF('Cargas (P=6.6 ksi)'!$D$22&gt;0,'Graficos (P=6.6 ksi)'!$H3,'Graficos (P=6.6 ksi)'!$J3),IF(ABS('Cargas (P=6.6 ksi)'!$D$22)&lt;40.01,IF('Cargas (P=6.6 ksi)'!$D$22&gt;0,'Graficos (P=6.6 ksi)'!$L3,'Graficos (P=6.6 ksi)'!$N3),IF(ABS('Cargas (P=6.6 ksi)'!$D$22)&lt;70.01,IF('Cargas (P=6.6 ksi)'!$D$22&gt;0,'Graficos (P=6.6 ksi)'!$P3,'Graficos (P=6.6 ksi)'!$R3),""))))</f>
        <v>240</v>
      </c>
      <c r="AB3" s="1">
        <f>IF(ABS('Cargas (P=6.6 ksi)'!$D$22)&lt;10.01,IF('Cargas (P=6.6 ksi)'!$D$22&gt;0,'Graficos (P=6.6 ksi)'!$E3,IF('Cargas (P=6.6 ksi)'!$D$22=0,'Graficos (P=6.6 ksi)'!C3,'Graficos (P=6.6 ksi)'!$G3)),IF(ABS('Cargas (P=6.6 ksi)'!$D$22)&lt;20.01,IF('Cargas (P=6.6 ksi)'!$D$22&gt;0,'Graficos (P=6.6 ksi)'!$I3,'Graficos (P=6.6 ksi)'!$K3),IF(ABS('Cargas (P=6.6 ksi)'!$D$22)&lt;40.01,IF('Cargas (P=6.6 ksi)'!$D$22&gt;0,'Graficos (P=6.6 ksi)'!$M3,'Graficos (P=6.6 ksi)'!$O3),IF(ABS('Cargas (P=6.6 ksi)'!$D$22)&lt;70.01,IF('Cargas (P=6.6 ksi)'!$D$22&gt;0,'Graficos (P=6.6 ksi)'!$Q3,'Graficos (P=6.6 ksi)'!$S3),""))))</f>
        <v>0</v>
      </c>
      <c r="AD3" s="72">
        <f>IF(ABS('Cargas (P=6.6 ksi)'!$D$13)&lt;10.01,IF('Cargas (P=6.6 ksi)'!$D$13&gt;0,'Graficos (P=6.6 ksi)'!$B3,IF('Cargas (P=6.6 ksi)'!$D$13=0,'Graficos (P=6.6 ksi)'!$B3,'Graficos (P=6.6 ksi)'!$B3)),IF(ABS('Cargas (P=6.6 ksi)'!$D$13)&lt;20.01,IF('Cargas (P=6.6 ksi)'!$D$13&gt;0,'Graficos (P=6.6 ksi)'!$D3,'Graficos (P=6.6 ksi)'!$F3),IF(ABS('Cargas (P=6.6 ksi)'!$D$13)&lt;40.01,IF('Cargas (P=6.6 ksi)'!$D$13&gt;0,'Graficos (P=6.6 ksi)'!$H3,'Graficos (P=6.6 ksi)'!$J3),IF(ABS('Cargas (P=6.6 ksi)'!$D$13)&lt;70.01,IF('Cargas (P=6.6 ksi)'!$D$13&gt;0,'Graficos (P=6.6 ksi)'!$L3,'Graficos (P=6.6 ksi)'!$N3),""))))</f>
        <v>240</v>
      </c>
      <c r="AE3" s="72">
        <f>IF(ABS('Cargas (P=6.6 ksi)'!$D$13)&lt;10.01,IF('Cargas (P=6.6 ksi)'!$D$13&gt;0,'Graficos (P=6.6 ksi)'!$C3,IF('Cargas (P=6.6 ksi)'!$D$13=0,'Graficos (P=6.6 ksi)'!$C3,'Graficos (P=6.6 ksi)'!$C3)),IF(ABS('Cargas (P=6.6 ksi)'!$D$13)&lt;20.01,IF('Cargas (P=6.6 ksi)'!$D$13&gt;0,'Graficos (P=6.6 ksi)'!$E3,'Graficos (P=6.6 ksi)'!$G3),IF(ABS('Cargas (P=6.6 ksi)'!$D$13)&lt;40.01,IF('Cargas (P=6.6 ksi)'!$D$13&gt;0,'Graficos (P=6.6 ksi)'!$I3,'Graficos (P=6.6 ksi)'!$K3),IF(ABS('Cargas (P=6.6 ksi)'!$D$13)&lt;70.01,IF('Cargas (P=6.6 ksi)'!$D$13&gt;0,'Graficos (P=6.6 ksi)'!$M3,'Graficos (P=6.6 ksi)'!$O3),""))))</f>
        <v>0</v>
      </c>
      <c r="AF3" s="1">
        <f>IF(ABS('Cargas (P=6.6 ksi)'!$D$16)&lt;10.01,IF('Cargas (P=6.6 ksi)'!$D$16&gt;0,'Graficos (P=6.6 ksi)'!$B3,IF('Cargas (P=6.6 ksi)'!$D$16=0,'Graficos (P=6.6 ksi)'!$B3,'Graficos (P=6.6 ksi)'!$B3)),IF(ABS('Cargas (P=6.6 ksi)'!$D$16)&lt;20.01,IF('Cargas (P=6.6 ksi)'!$D$16&gt;0,'Graficos (P=6.6 ksi)'!$D3,'Graficos (P=6.6 ksi)'!$F3),IF(ABS('Cargas (P=6.6 ksi)'!$D$16)&lt;40.01,IF('Cargas (P=6.6 ksi)'!$D$16&gt;0,'Graficos (P=6.6 ksi)'!$H3,'Graficos (P=6.6 ksi)'!$J3),IF(ABS('Cargas (P=6.6 ksi)'!$D$16)&lt;70.01,IF('Cargas (P=6.6 ksi)'!$D$16&gt;0,'Graficos (P=6.6 ksi)'!$L3,'Graficos (P=6.6 ksi)'!$N3),""))))</f>
        <v>240</v>
      </c>
      <c r="AG3" s="1">
        <f>IF(ABS('Cargas (P=6.6 ksi)'!$D$16)&lt;10.01,IF('Cargas (P=6.6 ksi)'!$D$16&gt;0,'Graficos (P=6.6 ksi)'!$C3,IF('Cargas (P=6.6 ksi)'!$D$16=0,'Graficos (P=6.6 ksi)'!$C3,'Graficos (P=6.6 ksi)'!$C3)),IF(ABS('Cargas (P=6.6 ksi)'!$D$16)&lt;20.01,IF('Cargas (P=6.6 ksi)'!$D$16&gt;0,'Graficos (P=6.6 ksi)'!$E3,'Graficos (P=6.6 ksi)'!$G3),IF(ABS('Cargas (P=6.6 ksi)'!$D$16)&lt;40.01,IF('Cargas (P=6.6 ksi)'!$D$16&gt;0,'Graficos (P=6.6 ksi)'!$I3,'Graficos (P=6.6 ksi)'!$K3),IF(ABS('Cargas (P=6.6 ksi)'!$D$16)&lt;70.01,IF('Cargas (P=6.6 ksi)'!$D$16&gt;0,'Graficos (P=6.6 ksi)'!$M3,'Graficos (P=6.6 ksi)'!$O3),""))))</f>
        <v>0</v>
      </c>
      <c r="AH3" s="72">
        <f>IF(ABS('Cargas (P=6.6 ksi)'!$D$19)&lt;10.01,IF('Cargas (P=6.6 ksi)'!$D$19&gt;0,'Graficos (P=6.6 ksi)'!$B3,IF('Cargas (P=6.6 ksi)'!$D$19=0,'Graficos (P=6.6 ksi)'!$B3,'Graficos (P=6.6 ksi)'!$B3)),IF(ABS('Cargas (P=6.6 ksi)'!$D$19)&lt;20.01,IF('Cargas (P=6.6 ksi)'!$D$19&gt;0,'Graficos (P=6.6 ksi)'!$D3,'Graficos (P=6.6 ksi)'!$F3),IF(ABS('Cargas (P=6.6 ksi)'!$D$19)&lt;40.01,IF('Cargas (P=6.6 ksi)'!$D$19&gt;0,'Graficos (P=6.6 ksi)'!$H3,'Graficos (P=6.6 ksi)'!$J3),IF(ABS('Cargas (P=6.6 ksi)'!$D$19)&lt;70.01,IF('Cargas (P=6.6 ksi)'!$D$19&gt;0,'Graficos (P=6.6 ksi)'!$L3,'Graficos (P=6.6 ksi)'!$N3),""))))</f>
        <v>240</v>
      </c>
      <c r="AI3" s="72">
        <f>IF(ABS('Cargas (P=6.6 ksi)'!$D$19)&lt;10.01,IF('Cargas (P=6.6 ksi)'!$D$19&gt;0,'Graficos (P=6.6 ksi)'!$C3,IF('Cargas (P=6.6 ksi)'!$D$19=0,'Graficos (P=6.6 ksi)'!$C3,'Graficos (P=6.6 ksi)'!$C3)),IF(ABS('Cargas (P=6.6 ksi)'!$D$19)&lt;20.01,IF('Cargas (P=6.6 ksi)'!$D$19&gt;0,'Graficos (P=6.6 ksi)'!$E3,'Graficos (P=6.6 ksi)'!$G3),IF(ABS('Cargas (P=6.6 ksi)'!$D$19)&lt;40.01,IF('Cargas (P=6.6 ksi)'!$D$19&gt;0,'Graficos (P=6.6 ksi)'!$I3,'Graficos (P=6.6 ksi)'!$K3),IF(ABS('Cargas (P=6.6 ksi)'!$D$19)&lt;70.01,IF('Cargas (P=6.6 ksi)'!$D$19&gt;0,'Graficos (P=6.6 ksi)'!$M3,'Graficos (P=6.6 ksi)'!$O3),""))))</f>
        <v>0</v>
      </c>
      <c r="AJ3" s="1">
        <f>IF(ABS('Cargas (P=6.6 ksi)'!$D$22)&lt;10.01,IF('Cargas (P=6.6 ksi)'!$D$22&gt;0,'Graficos (P=6.6 ksi)'!$B3,IF('Cargas (P=6.6 ksi)'!$D$22=0,'Graficos (P=6.6 ksi)'!$B3,'Graficos (P=6.6 ksi)'!$B3)),IF(ABS('Cargas (P=6.6 ksi)'!$D$22)&lt;20.01,IF('Cargas (P=6.6 ksi)'!$D$22&gt;0,'Graficos (P=6.6 ksi)'!$D3,'Graficos (P=6.6 ksi)'!$F3),IF(ABS('Cargas (P=6.6 ksi)'!$D$22)&lt;40.01,IF('Cargas (P=6.6 ksi)'!$D$22&gt;0,'Graficos (P=6.6 ksi)'!$H3,'Graficos (P=6.6 ksi)'!$J3),IF(ABS('Cargas (P=6.6 ksi)'!$D$22)&lt;70.01,IF('Cargas (P=6.6 ksi)'!$D$22&gt;0,'Graficos (P=6.6 ksi)'!$L3,'Graficos (P=6.6 ksi)'!$N3),""))))</f>
        <v>240</v>
      </c>
      <c r="AK3" s="1">
        <f>IF(ABS('Cargas (P=6.6 ksi)'!$D$22)&lt;10.01,IF('Cargas (P=6.6 ksi)'!$D$22&gt;0,'Graficos (P=6.6 ksi)'!$C3,IF('Cargas (P=6.6 ksi)'!$D$22=0,'Graficos (P=6.6 ksi)'!$C3,'Graficos (P=6.6 ksi)'!$C3)),IF(ABS('Cargas (P=6.6 ksi)'!$D$22)&lt;20.01,IF('Cargas (P=6.6 ksi)'!$D$22&gt;0,'Graficos (P=6.6 ksi)'!$E3,'Graficos (P=6.6 ksi)'!$G3),IF(ABS('Cargas (P=6.6 ksi)'!$D$22)&lt;40.01,IF('Cargas (P=6.6 ksi)'!$D$22&gt;0,'Graficos (P=6.6 ksi)'!$I3,'Graficos (P=6.6 ksi)'!$K3),IF(ABS('Cargas (P=6.6 ksi)'!$D$22)&lt;70.01,IF('Cargas (P=6.6 ksi)'!$D$22&gt;0,'Graficos (P=6.6 ksi)'!$M3,'Graficos (P=6.6 ksi)'!$O3),""))))</f>
        <v>0</v>
      </c>
      <c r="AM3" s="72" t="s">
        <v>49</v>
      </c>
      <c r="AN3" s="72" t="s">
        <v>50</v>
      </c>
      <c r="AO3" s="1" t="s">
        <v>49</v>
      </c>
      <c r="AP3" s="1" t="s">
        <v>50</v>
      </c>
      <c r="AQ3" s="72" t="s">
        <v>49</v>
      </c>
      <c r="AR3" s="72" t="s">
        <v>50</v>
      </c>
      <c r="AS3" s="1" t="s">
        <v>49</v>
      </c>
      <c r="AT3" s="1" t="s">
        <v>50</v>
      </c>
    </row>
    <row r="4" spans="1:46" x14ac:dyDescent="0.25">
      <c r="A4" s="99"/>
      <c r="B4" s="18">
        <v>200</v>
      </c>
      <c r="C4" s="17">
        <v>210</v>
      </c>
      <c r="D4" s="21">
        <v>200</v>
      </c>
      <c r="E4" s="25">
        <v>200</v>
      </c>
      <c r="F4" s="21">
        <v>200</v>
      </c>
      <c r="G4" s="25">
        <v>195</v>
      </c>
      <c r="H4" s="30">
        <v>150</v>
      </c>
      <c r="I4" s="31">
        <v>190</v>
      </c>
      <c r="J4" s="30">
        <v>200</v>
      </c>
      <c r="K4" s="29">
        <v>195</v>
      </c>
      <c r="L4" s="23">
        <v>140</v>
      </c>
      <c r="M4" s="13">
        <v>190</v>
      </c>
      <c r="N4" s="23">
        <v>200</v>
      </c>
      <c r="O4" s="13">
        <v>180</v>
      </c>
      <c r="P4" s="18">
        <v>100</v>
      </c>
      <c r="Q4" s="17">
        <v>180</v>
      </c>
      <c r="R4" s="28">
        <v>230</v>
      </c>
      <c r="S4" s="17">
        <v>190</v>
      </c>
      <c r="U4" s="72">
        <f>IF(ABS('Cargas (P=6.6 ksi)'!$D$13)&lt;10.01,IF('Cargas (P=6.6 ksi)'!$D$13&gt;0,'Graficos (P=6.6 ksi)'!$D4,IF('Cargas (P=6.6 ksi)'!$D$13=0,'Graficos (P=6.6 ksi)'!$B4,'Graficos (P=6.6 ksi)'!$F4)),IF(ABS('Cargas (P=6.6 ksi)'!$D$13)&lt;20.01,IF('Cargas (P=6.6 ksi)'!$D$13&gt;0,'Graficos (P=6.6 ksi)'!$H4,'Graficos (P=6.6 ksi)'!$J4),IF(ABS('Cargas (P=6.6 ksi)'!$D$13)&lt;40.01,IF('Cargas (P=6.6 ksi)'!$D$13&gt;0,'Graficos (P=6.6 ksi)'!$L4,'Graficos (P=6.6 ksi)'!$N4),IF(ABS('Cargas (P=6.6 ksi)'!$D$13)&lt;70.01,IF('Cargas (P=6.6 ksi)'!$D$13&gt;0,'Graficos (P=6.6 ksi)'!$P4,'Graficos (P=6.6 ksi)'!$R4),""))))</f>
        <v>200</v>
      </c>
      <c r="V4" s="72">
        <f>IF(ABS('Cargas (P=6.6 ksi)'!$D$13)&lt;10.01,IF('Cargas (P=6.6 ksi)'!$D$13&gt;0,'Graficos (P=6.6 ksi)'!$E4,IF('Cargas (P=6.6 ksi)'!$D$13=0,'Graficos (P=6.6 ksi)'!C4,'Graficos (P=6.6 ksi)'!$G4)),IF(ABS('Cargas (P=6.6 ksi)'!$D$13)&lt;20.01,IF('Cargas (P=6.6 ksi)'!$D$13&gt;0,'Graficos (P=6.6 ksi)'!$I4,'Graficos (P=6.6 ksi)'!$K4),IF(ABS('Cargas (P=6.6 ksi)'!$D$13)&lt;40.01,IF('Cargas (P=6.6 ksi)'!$D$13&gt;0,'Graficos (P=6.6 ksi)'!$M4,'Graficos (P=6.6 ksi)'!$O4),IF(ABS('Cargas (P=6.6 ksi)'!$D$13)&lt;70.01,IF('Cargas (P=6.6 ksi)'!$D$13&gt;0,'Graficos (P=6.6 ksi)'!$Q4,'Graficos (P=6.6 ksi)'!$S4),""))))</f>
        <v>210</v>
      </c>
      <c r="W4" s="1">
        <f>IF(ABS('Cargas (P=6.6 ksi)'!$D$16)&lt;10.01,IF('Cargas (P=6.6 ksi)'!$D$16&gt;0,'Graficos (P=6.6 ksi)'!$D4,IF('Cargas (P=6.6 ksi)'!$D$16=0,'Graficos (P=6.6 ksi)'!$B4,'Graficos (P=6.6 ksi)'!$F4)),IF(ABS('Cargas (P=6.6 ksi)'!$D$16)&lt;20.01,IF('Cargas (P=6.6 ksi)'!$D$16&gt;0,'Graficos (P=6.6 ksi)'!$H4,'Graficos (P=6.6 ksi)'!$J4),IF(ABS('Cargas (P=6.6 ksi)'!$D$16)&lt;40.01,IF('Cargas (P=6.6 ksi)'!$D$16&gt;0,'Graficos (P=6.6 ksi)'!$L4,'Graficos (P=6.6 ksi)'!$N4),IF(ABS('Cargas (P=6.6 ksi)'!$D$16)&lt;70.01,IF('Cargas (P=6.6 ksi)'!$D$16&gt;0,'Graficos (P=6.6 ksi)'!$P4,'Graficos (P=6.6 ksi)'!$R4),""))))</f>
        <v>200</v>
      </c>
      <c r="X4" s="1">
        <f>IF(ABS('Cargas (P=6.6 ksi)'!$D$16)&lt;10.01,IF('Cargas (P=6.6 ksi)'!$D$16&gt;0,'Graficos (P=6.6 ksi)'!$E4,IF('Cargas (P=6.6 ksi)'!$D$16=0,'Graficos (P=6.6 ksi)'!C4,'Graficos (P=6.6 ksi)'!$G4)),IF(ABS('Cargas (P=6.6 ksi)'!$D$16)&lt;20.01,IF('Cargas (P=6.6 ksi)'!$D$16&gt;0,'Graficos (P=6.6 ksi)'!$I4,'Graficos (P=6.6 ksi)'!$K4),IF(ABS('Cargas (P=6.6 ksi)'!$D$16)&lt;40.01,IF('Cargas (P=6.6 ksi)'!$D$16&gt;0,'Graficos (P=6.6 ksi)'!$M4,'Graficos (P=6.6 ksi)'!$O4),IF(ABS('Cargas (P=6.6 ksi)'!$D$16)&lt;70.01,IF('Cargas (P=6.6 ksi)'!$D$16&gt;0,'Graficos (P=6.6 ksi)'!$Q4,'Graficos (P=6.6 ksi)'!$S4),""))))</f>
        <v>210</v>
      </c>
      <c r="Y4" s="72">
        <f>IF(ABS('Cargas (P=6.6 ksi)'!$D$19)&lt;10.01,IF('Cargas (P=6.6 ksi)'!$D$19&gt;0,'Graficos (P=6.6 ksi)'!$D4,IF('Cargas (P=6.6 ksi)'!$D$19=0,'Graficos (P=6.6 ksi)'!$B4,'Graficos (P=6.6 ksi)'!$F4)),IF(ABS('Cargas (P=6.6 ksi)'!$D$19)&lt;20.01,IF('Cargas (P=6.6 ksi)'!$D$19&gt;0,'Graficos (P=6.6 ksi)'!$H4,'Graficos (P=6.6 ksi)'!$J4),IF(ABS('Cargas (P=6.6 ksi)'!$D$19)&lt;40.01,IF('Cargas (P=6.6 ksi)'!$D$19&gt;0,'Graficos (P=6.6 ksi)'!$L4,'Graficos (P=6.6 ksi)'!$N4),IF(ABS('Cargas (P=6.6 ksi)'!$D$19)&lt;70.01,IF('Cargas (P=6.6 ksi)'!$D$19&gt;0,'Graficos (P=6.6 ksi)'!$P4,'Graficos (P=6.6 ksi)'!$R4),""))))</f>
        <v>200</v>
      </c>
      <c r="Z4" s="72">
        <f>IF(ABS('Cargas (P=6.6 ksi)'!$D$19)&lt;10.01,IF('Cargas (P=6.6 ksi)'!$D$19&gt;0,'Graficos (P=6.6 ksi)'!$E4,IF('Cargas (P=6.6 ksi)'!$D$19=0,'Graficos (P=6.6 ksi)'!C4,'Graficos (P=6.6 ksi)'!$G4)),IF(ABS('Cargas (P=6.6 ksi)'!$D$19)&lt;20.01,IF('Cargas (P=6.6 ksi)'!$D$19&gt;0,'Graficos (P=6.6 ksi)'!$I4,'Graficos (P=6.6 ksi)'!$K4),IF(ABS('Cargas (P=6.6 ksi)'!$D$19)&lt;40.01,IF('Cargas (P=6.6 ksi)'!$D$19&gt;0,'Graficos (P=6.6 ksi)'!$M4,'Graficos (P=6.6 ksi)'!$O4),IF(ABS('Cargas (P=6.6 ksi)'!$D$19)&lt;70.01,IF('Cargas (P=6.6 ksi)'!$D$19&gt;0,'Graficos (P=6.6 ksi)'!$Q4,'Graficos (P=6.6 ksi)'!$S4),""))))</f>
        <v>210</v>
      </c>
      <c r="AA4" s="1">
        <f>IF(ABS('Cargas (P=6.6 ksi)'!$D$22)&lt;10.01,IF('Cargas (P=6.6 ksi)'!$D$22&gt;0,'Graficos (P=6.6 ksi)'!$D4,IF('Cargas (P=6.6 ksi)'!$D$22=0,'Graficos (P=6.6 ksi)'!$B4,'Graficos (P=6.6 ksi)'!$F4)),IF(ABS('Cargas (P=6.6 ksi)'!$D$22)&lt;20.01,IF('Cargas (P=6.6 ksi)'!$D$22&gt;0,'Graficos (P=6.6 ksi)'!$H4,'Graficos (P=6.6 ksi)'!$J4),IF(ABS('Cargas (P=6.6 ksi)'!$D$22)&lt;40.01,IF('Cargas (P=6.6 ksi)'!$D$22&gt;0,'Graficos (P=6.6 ksi)'!$L4,'Graficos (P=6.6 ksi)'!$N4),IF(ABS('Cargas (P=6.6 ksi)'!$D$22)&lt;70.01,IF('Cargas (P=6.6 ksi)'!$D$22&gt;0,'Graficos (P=6.6 ksi)'!$P4,'Graficos (P=6.6 ksi)'!$R4),""))))</f>
        <v>200</v>
      </c>
      <c r="AB4" s="1">
        <f>IF(ABS('Cargas (P=6.6 ksi)'!$D$22)&lt;10.01,IF('Cargas (P=6.6 ksi)'!$D$22&gt;0,'Graficos (P=6.6 ksi)'!$E4,IF('Cargas (P=6.6 ksi)'!$D$22=0,'Graficos (P=6.6 ksi)'!C4,'Graficos (P=6.6 ksi)'!$G4)),IF(ABS('Cargas (P=6.6 ksi)'!$D$22)&lt;20.01,IF('Cargas (P=6.6 ksi)'!$D$22&gt;0,'Graficos (P=6.6 ksi)'!$I4,'Graficos (P=6.6 ksi)'!$K4),IF(ABS('Cargas (P=6.6 ksi)'!$D$22)&lt;40.01,IF('Cargas (P=6.6 ksi)'!$D$22&gt;0,'Graficos (P=6.6 ksi)'!$M4,'Graficos (P=6.6 ksi)'!$O4),IF(ABS('Cargas (P=6.6 ksi)'!$D$22)&lt;70.01,IF('Cargas (P=6.6 ksi)'!$D$22&gt;0,'Graficos (P=6.6 ksi)'!$Q4,'Graficos (P=6.6 ksi)'!$S4),""))))</f>
        <v>210</v>
      </c>
      <c r="AD4" s="72">
        <f>IF(ABS('Cargas (P=6.6 ksi)'!$D$13)&lt;10.01,IF('Cargas (P=6.6 ksi)'!$D$13&gt;0,'Graficos (P=6.6 ksi)'!$B4,IF('Cargas (P=6.6 ksi)'!$D$13=0,'Graficos (P=6.6 ksi)'!$B4,'Graficos (P=6.6 ksi)'!$B4)),IF(ABS('Cargas (P=6.6 ksi)'!$D$13)&lt;20.01,IF('Cargas (P=6.6 ksi)'!$D$13&gt;0,'Graficos (P=6.6 ksi)'!$D4,'Graficos (P=6.6 ksi)'!$F4),IF(ABS('Cargas (P=6.6 ksi)'!$D$13)&lt;40.01,IF('Cargas (P=6.6 ksi)'!$D$13&gt;0,'Graficos (P=6.6 ksi)'!$H4,'Graficos (P=6.6 ksi)'!$J4),IF(ABS('Cargas (P=6.6 ksi)'!$D$13)&lt;70.01,IF('Cargas (P=6.6 ksi)'!$D$13&gt;0,'Graficos (P=6.6 ksi)'!$L4,'Graficos (P=6.6 ksi)'!$N4),""))))</f>
        <v>200</v>
      </c>
      <c r="AE4" s="72">
        <f>IF(ABS('Cargas (P=6.6 ksi)'!$D$13)&lt;10.01,IF('Cargas (P=6.6 ksi)'!$D$13&gt;0,'Graficos (P=6.6 ksi)'!$C4,IF('Cargas (P=6.6 ksi)'!$D$13=0,'Graficos (P=6.6 ksi)'!$C4,'Graficos (P=6.6 ksi)'!$C4)),IF(ABS('Cargas (P=6.6 ksi)'!$D$13)&lt;20.01,IF('Cargas (P=6.6 ksi)'!$D$13&gt;0,'Graficos (P=6.6 ksi)'!$E4,'Graficos (P=6.6 ksi)'!$G4),IF(ABS('Cargas (P=6.6 ksi)'!$D$13)&lt;40.01,IF('Cargas (P=6.6 ksi)'!$D$13&gt;0,'Graficos (P=6.6 ksi)'!$I4,'Graficos (P=6.6 ksi)'!$K4),IF(ABS('Cargas (P=6.6 ksi)'!$D$13)&lt;70.01,IF('Cargas (P=6.6 ksi)'!$D$13&gt;0,'Graficos (P=6.6 ksi)'!$M4,'Graficos (P=6.6 ksi)'!$O4),""))))</f>
        <v>210</v>
      </c>
      <c r="AF4" s="1">
        <f>IF(ABS('Cargas (P=6.6 ksi)'!$D$16)&lt;10.01,IF('Cargas (P=6.6 ksi)'!$D$16&gt;0,'Graficos (P=6.6 ksi)'!$B4,IF('Cargas (P=6.6 ksi)'!$D$16=0,'Graficos (P=6.6 ksi)'!$B4,'Graficos (P=6.6 ksi)'!$B4)),IF(ABS('Cargas (P=6.6 ksi)'!$D$16)&lt;20.01,IF('Cargas (P=6.6 ksi)'!$D$16&gt;0,'Graficos (P=6.6 ksi)'!$D4,'Graficos (P=6.6 ksi)'!$F4),IF(ABS('Cargas (P=6.6 ksi)'!$D$16)&lt;40.01,IF('Cargas (P=6.6 ksi)'!$D$16&gt;0,'Graficos (P=6.6 ksi)'!$H4,'Graficos (P=6.6 ksi)'!$J4),IF(ABS('Cargas (P=6.6 ksi)'!$D$16)&lt;70.01,IF('Cargas (P=6.6 ksi)'!$D$16&gt;0,'Graficos (P=6.6 ksi)'!$L4,'Graficos (P=6.6 ksi)'!$N4),""))))</f>
        <v>200</v>
      </c>
      <c r="AG4" s="1">
        <f>IF(ABS('Cargas (P=6.6 ksi)'!$D$16)&lt;10.01,IF('Cargas (P=6.6 ksi)'!$D$16&gt;0,'Graficos (P=6.6 ksi)'!$C4,IF('Cargas (P=6.6 ksi)'!$D$16=0,'Graficos (P=6.6 ksi)'!$C4,'Graficos (P=6.6 ksi)'!$C4)),IF(ABS('Cargas (P=6.6 ksi)'!$D$16)&lt;20.01,IF('Cargas (P=6.6 ksi)'!$D$16&gt;0,'Graficos (P=6.6 ksi)'!$E4,'Graficos (P=6.6 ksi)'!$G4),IF(ABS('Cargas (P=6.6 ksi)'!$D$16)&lt;40.01,IF('Cargas (P=6.6 ksi)'!$D$16&gt;0,'Graficos (P=6.6 ksi)'!$I4,'Graficos (P=6.6 ksi)'!$K4),IF(ABS('Cargas (P=6.6 ksi)'!$D$16)&lt;70.01,IF('Cargas (P=6.6 ksi)'!$D$16&gt;0,'Graficos (P=6.6 ksi)'!$M4,'Graficos (P=6.6 ksi)'!$O4),""))))</f>
        <v>210</v>
      </c>
      <c r="AH4" s="72">
        <f>IF(ABS('Cargas (P=6.6 ksi)'!$D$19)&lt;10.01,IF('Cargas (P=6.6 ksi)'!$D$19&gt;0,'Graficos (P=6.6 ksi)'!$B4,IF('Cargas (P=6.6 ksi)'!$D$19=0,'Graficos (P=6.6 ksi)'!$B4,'Graficos (P=6.6 ksi)'!$B4)),IF(ABS('Cargas (P=6.6 ksi)'!$D$19)&lt;20.01,IF('Cargas (P=6.6 ksi)'!$D$19&gt;0,'Graficos (P=6.6 ksi)'!$D4,'Graficos (P=6.6 ksi)'!$F4),IF(ABS('Cargas (P=6.6 ksi)'!$D$19)&lt;40.01,IF('Cargas (P=6.6 ksi)'!$D$19&gt;0,'Graficos (P=6.6 ksi)'!$H4,'Graficos (P=6.6 ksi)'!$J4),IF(ABS('Cargas (P=6.6 ksi)'!$D$19)&lt;70.01,IF('Cargas (P=6.6 ksi)'!$D$19&gt;0,'Graficos (P=6.6 ksi)'!$L4,'Graficos (P=6.6 ksi)'!$N4),""))))</f>
        <v>200</v>
      </c>
      <c r="AI4" s="72">
        <f>IF(ABS('Cargas (P=6.6 ksi)'!$D$19)&lt;10.01,IF('Cargas (P=6.6 ksi)'!$D$19&gt;0,'Graficos (P=6.6 ksi)'!$C4,IF('Cargas (P=6.6 ksi)'!$D$19=0,'Graficos (P=6.6 ksi)'!$C4,'Graficos (P=6.6 ksi)'!$C4)),IF(ABS('Cargas (P=6.6 ksi)'!$D$19)&lt;20.01,IF('Cargas (P=6.6 ksi)'!$D$19&gt;0,'Graficos (P=6.6 ksi)'!$E4,'Graficos (P=6.6 ksi)'!$G4),IF(ABS('Cargas (P=6.6 ksi)'!$D$19)&lt;40.01,IF('Cargas (P=6.6 ksi)'!$D$19&gt;0,'Graficos (P=6.6 ksi)'!$I4,'Graficos (P=6.6 ksi)'!$K4),IF(ABS('Cargas (P=6.6 ksi)'!$D$19)&lt;70.01,IF('Cargas (P=6.6 ksi)'!$D$19&gt;0,'Graficos (P=6.6 ksi)'!$M4,'Graficos (P=6.6 ksi)'!$O4),""))))</f>
        <v>210</v>
      </c>
      <c r="AJ4" s="1">
        <f>IF(ABS('Cargas (P=6.6 ksi)'!$D$22)&lt;10.01,IF('Cargas (P=6.6 ksi)'!$D$22&gt;0,'Graficos (P=6.6 ksi)'!$B4,IF('Cargas (P=6.6 ksi)'!$D$22=0,'Graficos (P=6.6 ksi)'!$B4,'Graficos (P=6.6 ksi)'!$B4)),IF(ABS('Cargas (P=6.6 ksi)'!$D$22)&lt;20.01,IF('Cargas (P=6.6 ksi)'!$D$22&gt;0,'Graficos (P=6.6 ksi)'!$D4,'Graficos (P=6.6 ksi)'!$F4),IF(ABS('Cargas (P=6.6 ksi)'!$D$22)&lt;40.01,IF('Cargas (P=6.6 ksi)'!$D$22&gt;0,'Graficos (P=6.6 ksi)'!$H4,'Graficos (P=6.6 ksi)'!$J4),IF(ABS('Cargas (P=6.6 ksi)'!$D$22)&lt;70.01,IF('Cargas (P=6.6 ksi)'!$D$22&gt;0,'Graficos (P=6.6 ksi)'!$L4,'Graficos (P=6.6 ksi)'!$N4),""))))</f>
        <v>200</v>
      </c>
      <c r="AK4" s="1">
        <f>IF(ABS('Cargas (P=6.6 ksi)'!$D$22)&lt;10.01,IF('Cargas (P=6.6 ksi)'!$D$22&gt;0,'Graficos (P=6.6 ksi)'!$C4,IF('Cargas (P=6.6 ksi)'!$D$22=0,'Graficos (P=6.6 ksi)'!$C4,'Graficos (P=6.6 ksi)'!$C4)),IF(ABS('Cargas (P=6.6 ksi)'!$D$22)&lt;20.01,IF('Cargas (P=6.6 ksi)'!$D$22&gt;0,'Graficos (P=6.6 ksi)'!$E4,'Graficos (P=6.6 ksi)'!$G4),IF(ABS('Cargas (P=6.6 ksi)'!$D$22)&lt;40.01,IF('Cargas (P=6.6 ksi)'!$D$22&gt;0,'Graficos (P=6.6 ksi)'!$I4,'Graficos (P=6.6 ksi)'!$K4),IF(ABS('Cargas (P=6.6 ksi)'!$D$22)&lt;70.01,IF('Cargas (P=6.6 ksi)'!$D$22&gt;0,'Graficos (P=6.6 ksi)'!$M4,'Graficos (P=6.6 ksi)'!$O4),""))))</f>
        <v>210</v>
      </c>
      <c r="AM4" s="72" t="str">
        <f>IF(ABS('Cargas (P=6.6 ksi)'!$D$13)&lt;10.01,IF('Cargas (P=6.6 ksi)'!$D$13&gt;0,"cortante = +10kN",IF('Cargas (P=6.6 ksi)'!$D$13=0,"cortante = 0kN","cortante = -10kN")),IF(ABS('Cargas (P=6.6 ksi)'!$D$13)&lt;20.01,IF('Cargas (P=6.6 ksi)'!$D$13&gt;0,"cortante = 20kN","cortante = -20kN"),IF(ABS('Cargas (P=6.6 ksi)'!$D$13)&lt;40.01,IF('Cargas (P=6.6 ksi)'!$D$13&gt;0,"cortante = +40kN","cortante = -40kN"),IF(ABS('Cargas (P=6.6 ksi)'!$D$13)&lt;70.01,IF('Cargas (P=6.6 ksi)'!$D$13&gt;0,"cortante = +70kN","cortante = -70kN"),""))))</f>
        <v>cortante = 0kN</v>
      </c>
      <c r="AN4" s="72" t="str">
        <f>IF(ABS('Cargas (P=6.6 ksi)'!$D$13)&lt;10.01,IF('Cargas (P=6.6 ksi)'!$D$13&gt;0,"cortante = 0kN",IF('Cargas (P=6.6 ksi)'!$D$13=0,"cortante = 0kN","cortante = -0kN")),IF(ABS('Cargas (P=6.6 ksi)'!$D$13)&lt;20.01,IF('Cargas (P=6.6 ksi)'!$D$13&gt;0,"cortante = 10kN","cortante = -10kN"),IF(ABS('Cargas (P=6.6 ksi)'!$D$13)&lt;40.01,IF('Cargas (P=6.6 ksi)'!$D$13&gt;0,"cortante = +20kN","cortante = -20kN"),IF(ABS('Cargas (P=6.6 ksi)'!$D$13)&lt;70.01,IF('Cargas (P=6.6 ksi)'!$D$13&gt;0,"cortante = +40kN","cortante = -40kN"),""))))</f>
        <v>cortante = 0kN</v>
      </c>
      <c r="AO4" s="1" t="str">
        <f>IF(ABS('Cargas (P=6.6 ksi)'!$D$16)&lt;10.01,IF('Cargas (P=6.6 ksi)'!$D$16&gt;0,"cortante = +10kN",IF('Cargas (P=6.6 ksi)'!$D$16=0,"cortante = 0kN","cortante = -10kN")),IF(ABS('Cargas (P=6.6 ksi)'!$D$16)&lt;20.01,IF('Cargas (P=6.6 ksi)'!$D$16&gt;0,"cortante = 20kN","cortante = -20kN"),IF(ABS('Cargas (P=6.6 ksi)'!$D$16)&lt;40.01,IF('Cargas (P=6.6 ksi)'!$D$16&gt;0,"cortante = +40kN","cortante = -40kN"),IF(ABS('Cargas (P=6.6 ksi)'!$D$16)&lt;70.01,IF('Cargas (P=6.6 ksi)'!$D$16&gt;0,"cortante = +70kN","cortante = -70kN"),""))))</f>
        <v>cortante = 0kN</v>
      </c>
      <c r="AP4" s="1" t="str">
        <f>IF(ABS('Cargas (P=6.6 ksi)'!$D$16)&lt;10.01,IF('Cargas (P=6.6 ksi)'!$D$16&gt;0,"cortante = 0kN",IF('Cargas (P=6.6 ksi)'!$D$16=0,"cortante = 0kN","cortante = -0kN")),IF(ABS('Cargas (P=6.6 ksi)'!$D$16)&lt;20.01,IF('Cargas (P=6.6 ksi)'!$D$16&gt;0,"cortante = 10kN","cortante = -10kN"),IF(ABS('Cargas (P=6.6 ksi)'!$D$16)&lt;40.01,IF('Cargas (P=6.6 ksi)'!$D$16&gt;0,"cortante = +20kN","cortante = -20kN"),IF(ABS('Cargas (P=6.6 ksi)'!$D$16)&lt;70.01,IF('Cargas (P=6.6 ksi)'!$D$16&gt;0,"cortante = +40kN","cortante = -40kN"),""))))</f>
        <v>cortante = 0kN</v>
      </c>
      <c r="AQ4" s="72" t="str">
        <f>IF(ABS('Cargas (P=6.6 ksi)'!$D$19)&lt;10.01,IF('Cargas (P=6.6 ksi)'!$D$19&gt;0,"cortante = +10kN",IF('Cargas (P=6.6 ksi)'!$D$19=0,"cortante = 0kN","cortante = -10kN")),IF(ABS('Cargas (P=6.6 ksi)'!$D$19)&lt;20.01,IF('Cargas (P=6.6 ksi)'!$D$19&gt;0,"cortante = 20kN","cortante = -20kN"),IF(ABS('Cargas (P=6.6 ksi)'!$D$19)&lt;40.01,IF('Cargas (P=6.6 ksi)'!$D$19&gt;0,"cortante = +40kN","cortante = -40kN"),IF(ABS('Cargas (P=6.6 ksi)'!$D$19)&lt;70.01,IF('Cargas (P=6.6 ksi)'!$D$19&gt;0,"cortante = +70kN","cortante = -70kN"),""))))</f>
        <v>cortante = 0kN</v>
      </c>
      <c r="AR4" s="72" t="str">
        <f>IF(ABS('Cargas (P=6.6 ksi)'!$D$19)&lt;10.01,IF('Cargas (P=6.6 ksi)'!$D$19&gt;0,"cortante = 0kN",IF('Cargas (P=6.6 ksi)'!$D$19=0,"cortante = 0kN","cortante = -0kN")),IF(ABS('Cargas (P=6.6 ksi)'!$D$19)&lt;20.01,IF('Cargas (P=6.6 ksi)'!$D$19&gt;0,"cortante = 10kN","cortante = -10kN"),IF(ABS('Cargas (P=6.6 ksi)'!$D$19)&lt;40.01,IF('Cargas (P=6.6 ksi)'!$D$19&gt;0,"cortante = +20kN","cortante = -20kN"),IF(ABS('Cargas (P=6.6 ksi)'!$D$19)&lt;70.01,IF('Cargas (P=6.6 ksi)'!$D$19&gt;0,"cortante = +40kN","cortante = -40kN"),""))))</f>
        <v>cortante = 0kN</v>
      </c>
      <c r="AS4" s="1" t="str">
        <f>IF(ABS('Cargas (P=6.6 ksi)'!$D$22)&lt;10.01,IF('Cargas (P=6.6 ksi)'!$D$22&gt;0,"cortante = +10kN",IF('Cargas (P=6.6 ksi)'!$D$22=0,"cortante = 0kN","cortante = -10kN")),IF(ABS('Cargas (P=6.6 ksi)'!$D$22)&lt;20.01,IF('Cargas (P=6.6 ksi)'!$D$22&gt;0,"cortante = 20kN","cortante = -20kN"),IF(ABS('Cargas (P=6.6 ksi)'!$D$22)&lt;40.01,IF('Cargas (P=6.6 ksi)'!$D$22&gt;0,"cortante = +40kN","cortante = -40kN"),IF(ABS('Cargas (P=6.6 ksi)'!$D$22)&lt;70.01,IF('Cargas (P=6.6 ksi)'!$D$22&gt;0,"cortante = +70kN","cortante = -70kN"),""))))</f>
        <v>cortante = 0kN</v>
      </c>
      <c r="AT4" s="1" t="str">
        <f>IF(ABS('Cargas (P=6.6 ksi)'!$D$22)&lt;10.01,IF('Cargas (P=6.6 ksi)'!$D$22&gt;0,"cortante = 0kN",IF('Cargas (P=6.6 ksi)'!$D$22=0,"cortante = 0kN","cortante = -0kN")),IF(ABS('Cargas (P=6.6 ksi)'!$D$22)&lt;20.01,IF('Cargas (P=6.6 ksi)'!$D$22&gt;0,"cortante = 10kN","cortante = -10kN"),IF(ABS('Cargas (P=6.6 ksi)'!$D$22)&lt;40.01,IF('Cargas (P=6.6 ksi)'!$D$22&gt;0,"cortante = +20kN","cortante = -20kN"),IF(ABS('Cargas (P=6.6 ksi)'!$D$22)&lt;70.01,IF('Cargas (P=6.6 ksi)'!$D$22&gt;0,"cortante = +40kN","cortante = -40kN"),""))))</f>
        <v>cortante = 0kN</v>
      </c>
    </row>
    <row r="5" spans="1:46" x14ac:dyDescent="0.25">
      <c r="A5" s="99"/>
      <c r="B5" s="18">
        <v>150</v>
      </c>
      <c r="C5" s="17">
        <v>185</v>
      </c>
      <c r="D5" s="21">
        <v>125</v>
      </c>
      <c r="E5" s="25">
        <v>170</v>
      </c>
      <c r="F5" s="21">
        <v>125</v>
      </c>
      <c r="G5" s="25">
        <v>160</v>
      </c>
      <c r="H5" s="30">
        <v>100</v>
      </c>
      <c r="I5" s="31">
        <v>170</v>
      </c>
      <c r="J5" s="30">
        <v>150</v>
      </c>
      <c r="K5" s="31">
        <v>170</v>
      </c>
      <c r="L5" s="23">
        <v>100</v>
      </c>
      <c r="M5" s="13">
        <v>170</v>
      </c>
      <c r="N5" s="23">
        <v>120</v>
      </c>
      <c r="O5" s="13">
        <v>150</v>
      </c>
      <c r="P5" s="18">
        <v>50</v>
      </c>
      <c r="Q5" s="17">
        <v>160</v>
      </c>
      <c r="R5" s="18">
        <v>200</v>
      </c>
      <c r="S5" s="17">
        <v>170</v>
      </c>
      <c r="U5" s="72">
        <f>IF(ABS('Cargas (P=6.6 ksi)'!$D$13)&lt;10.01,IF('Cargas (P=6.6 ksi)'!$D$13&gt;0,'Graficos (P=6.6 ksi)'!$D5,IF('Cargas (P=6.6 ksi)'!$D$13=0,'Graficos (P=6.6 ksi)'!$B5,'Graficos (P=6.6 ksi)'!$F5)),IF(ABS('Cargas (P=6.6 ksi)'!$D$13)&lt;20.01,IF('Cargas (P=6.6 ksi)'!$D$13&gt;0,'Graficos (P=6.6 ksi)'!$H5,'Graficos (P=6.6 ksi)'!$J5),IF(ABS('Cargas (P=6.6 ksi)'!$D$13)&lt;40.01,IF('Cargas (P=6.6 ksi)'!$D$13&gt;0,'Graficos (P=6.6 ksi)'!$L5,'Graficos (P=6.6 ksi)'!$N5),IF(ABS('Cargas (P=6.6 ksi)'!$D$13)&lt;70.01,IF('Cargas (P=6.6 ksi)'!$D$13&gt;0,'Graficos (P=6.6 ksi)'!$P5,'Graficos (P=6.6 ksi)'!$R5),""))))</f>
        <v>150</v>
      </c>
      <c r="V5" s="72">
        <f>IF(ABS('Cargas (P=6.6 ksi)'!$D$13)&lt;10.01,IF('Cargas (P=6.6 ksi)'!$D$13&gt;0,'Graficos (P=6.6 ksi)'!$E5,IF('Cargas (P=6.6 ksi)'!$D$13=0,'Graficos (P=6.6 ksi)'!C5,'Graficos (P=6.6 ksi)'!$G5)),IF(ABS('Cargas (P=6.6 ksi)'!$D$13)&lt;20.01,IF('Cargas (P=6.6 ksi)'!$D$13&gt;0,'Graficos (P=6.6 ksi)'!$I5,'Graficos (P=6.6 ksi)'!$K5),IF(ABS('Cargas (P=6.6 ksi)'!$D$13)&lt;40.01,IF('Cargas (P=6.6 ksi)'!$D$13&gt;0,'Graficos (P=6.6 ksi)'!$M5,'Graficos (P=6.6 ksi)'!$O5),IF(ABS('Cargas (P=6.6 ksi)'!$D$13)&lt;70.01,IF('Cargas (P=6.6 ksi)'!$D$13&gt;0,'Graficos (P=6.6 ksi)'!$Q5,'Graficos (P=6.6 ksi)'!$S5),""))))</f>
        <v>185</v>
      </c>
      <c r="W5" s="1">
        <f>IF(ABS('Cargas (P=6.6 ksi)'!$D$16)&lt;10.01,IF('Cargas (P=6.6 ksi)'!$D$16&gt;0,'Graficos (P=6.6 ksi)'!$D5,IF('Cargas (P=6.6 ksi)'!$D$16=0,'Graficos (P=6.6 ksi)'!$B5,'Graficos (P=6.6 ksi)'!$F5)),IF(ABS('Cargas (P=6.6 ksi)'!$D$16)&lt;20.01,IF('Cargas (P=6.6 ksi)'!$D$16&gt;0,'Graficos (P=6.6 ksi)'!$H5,'Graficos (P=6.6 ksi)'!$J5),IF(ABS('Cargas (P=6.6 ksi)'!$D$16)&lt;40.01,IF('Cargas (P=6.6 ksi)'!$D$16&gt;0,'Graficos (P=6.6 ksi)'!$L5,'Graficos (P=6.6 ksi)'!$N5),IF(ABS('Cargas (P=6.6 ksi)'!$D$16)&lt;70.01,IF('Cargas (P=6.6 ksi)'!$D$16&gt;0,'Graficos (P=6.6 ksi)'!$P5,'Graficos (P=6.6 ksi)'!$R5),""))))</f>
        <v>150</v>
      </c>
      <c r="X5" s="1">
        <f>IF(ABS('Cargas (P=6.6 ksi)'!$D$16)&lt;10.01,IF('Cargas (P=6.6 ksi)'!$D$16&gt;0,'Graficos (P=6.6 ksi)'!$E5,IF('Cargas (P=6.6 ksi)'!$D$16=0,'Graficos (P=6.6 ksi)'!C5,'Graficos (P=6.6 ksi)'!$G5)),IF(ABS('Cargas (P=6.6 ksi)'!$D$16)&lt;20.01,IF('Cargas (P=6.6 ksi)'!$D$16&gt;0,'Graficos (P=6.6 ksi)'!$I5,'Graficos (P=6.6 ksi)'!$K5),IF(ABS('Cargas (P=6.6 ksi)'!$D$16)&lt;40.01,IF('Cargas (P=6.6 ksi)'!$D$16&gt;0,'Graficos (P=6.6 ksi)'!$M5,'Graficos (P=6.6 ksi)'!$O5),IF(ABS('Cargas (P=6.6 ksi)'!$D$16)&lt;70.01,IF('Cargas (P=6.6 ksi)'!$D$16&gt;0,'Graficos (P=6.6 ksi)'!$Q5,'Graficos (P=6.6 ksi)'!$S5),""))))</f>
        <v>185</v>
      </c>
      <c r="Y5" s="72">
        <f>IF(ABS('Cargas (P=6.6 ksi)'!$D$19)&lt;10.01,IF('Cargas (P=6.6 ksi)'!$D$19&gt;0,'Graficos (P=6.6 ksi)'!$D5,IF('Cargas (P=6.6 ksi)'!$D$19=0,'Graficos (P=6.6 ksi)'!$B5,'Graficos (P=6.6 ksi)'!$F5)),IF(ABS('Cargas (P=6.6 ksi)'!$D$19)&lt;20.01,IF('Cargas (P=6.6 ksi)'!$D$19&gt;0,'Graficos (P=6.6 ksi)'!$H5,'Graficos (P=6.6 ksi)'!$J5),IF(ABS('Cargas (P=6.6 ksi)'!$D$19)&lt;40.01,IF('Cargas (P=6.6 ksi)'!$D$19&gt;0,'Graficos (P=6.6 ksi)'!$L5,'Graficos (P=6.6 ksi)'!$N5),IF(ABS('Cargas (P=6.6 ksi)'!$D$19)&lt;70.01,IF('Cargas (P=6.6 ksi)'!$D$19&gt;0,'Graficos (P=6.6 ksi)'!$P5,'Graficos (P=6.6 ksi)'!$R5),""))))</f>
        <v>150</v>
      </c>
      <c r="Z5" s="72">
        <f>IF(ABS('Cargas (P=6.6 ksi)'!$D$19)&lt;10.01,IF('Cargas (P=6.6 ksi)'!$D$19&gt;0,'Graficos (P=6.6 ksi)'!$E5,IF('Cargas (P=6.6 ksi)'!$D$19=0,'Graficos (P=6.6 ksi)'!C5,'Graficos (P=6.6 ksi)'!$G5)),IF(ABS('Cargas (P=6.6 ksi)'!$D$19)&lt;20.01,IF('Cargas (P=6.6 ksi)'!$D$19&gt;0,'Graficos (P=6.6 ksi)'!$I5,'Graficos (P=6.6 ksi)'!$K5),IF(ABS('Cargas (P=6.6 ksi)'!$D$19)&lt;40.01,IF('Cargas (P=6.6 ksi)'!$D$19&gt;0,'Graficos (P=6.6 ksi)'!$M5,'Graficos (P=6.6 ksi)'!$O5),IF(ABS('Cargas (P=6.6 ksi)'!$D$19)&lt;70.01,IF('Cargas (P=6.6 ksi)'!$D$19&gt;0,'Graficos (P=6.6 ksi)'!$Q5,'Graficos (P=6.6 ksi)'!$S5),""))))</f>
        <v>185</v>
      </c>
      <c r="AA5" s="1">
        <f>IF(ABS('Cargas (P=6.6 ksi)'!$D$22)&lt;10.01,IF('Cargas (P=6.6 ksi)'!$D$22&gt;0,'Graficos (P=6.6 ksi)'!$D5,IF('Cargas (P=6.6 ksi)'!$D$22=0,'Graficos (P=6.6 ksi)'!$B5,'Graficos (P=6.6 ksi)'!$F5)),IF(ABS('Cargas (P=6.6 ksi)'!$D$22)&lt;20.01,IF('Cargas (P=6.6 ksi)'!$D$22&gt;0,'Graficos (P=6.6 ksi)'!$H5,'Graficos (P=6.6 ksi)'!$J5),IF(ABS('Cargas (P=6.6 ksi)'!$D$22)&lt;40.01,IF('Cargas (P=6.6 ksi)'!$D$22&gt;0,'Graficos (P=6.6 ksi)'!$L5,'Graficos (P=6.6 ksi)'!$N5),IF(ABS('Cargas (P=6.6 ksi)'!$D$22)&lt;70.01,IF('Cargas (P=6.6 ksi)'!$D$22&gt;0,'Graficos (P=6.6 ksi)'!$P5,'Graficos (P=6.6 ksi)'!$R5),""))))</f>
        <v>150</v>
      </c>
      <c r="AB5" s="1">
        <f>IF(ABS('Cargas (P=6.6 ksi)'!$D$22)&lt;10.01,IF('Cargas (P=6.6 ksi)'!$D$22&gt;0,'Graficos (P=6.6 ksi)'!$E5,IF('Cargas (P=6.6 ksi)'!$D$22=0,'Graficos (P=6.6 ksi)'!C5,'Graficos (P=6.6 ksi)'!$G5)),IF(ABS('Cargas (P=6.6 ksi)'!$D$22)&lt;20.01,IF('Cargas (P=6.6 ksi)'!$D$22&gt;0,'Graficos (P=6.6 ksi)'!$I5,'Graficos (P=6.6 ksi)'!$K5),IF(ABS('Cargas (P=6.6 ksi)'!$D$22)&lt;40.01,IF('Cargas (P=6.6 ksi)'!$D$22&gt;0,'Graficos (P=6.6 ksi)'!$M5,'Graficos (P=6.6 ksi)'!$O5),IF(ABS('Cargas (P=6.6 ksi)'!$D$22)&lt;70.01,IF('Cargas (P=6.6 ksi)'!$D$22&gt;0,'Graficos (P=6.6 ksi)'!$Q5,'Graficos (P=6.6 ksi)'!$S5),""))))</f>
        <v>185</v>
      </c>
      <c r="AD5" s="72">
        <f>IF(ABS('Cargas (P=6.6 ksi)'!$D$13)&lt;10.01,IF('Cargas (P=6.6 ksi)'!$D$13&gt;0,'Graficos (P=6.6 ksi)'!$B5,IF('Cargas (P=6.6 ksi)'!$D$13=0,'Graficos (P=6.6 ksi)'!$B5,'Graficos (P=6.6 ksi)'!$B5)),IF(ABS('Cargas (P=6.6 ksi)'!$D$13)&lt;20.01,IF('Cargas (P=6.6 ksi)'!$D$13&gt;0,'Graficos (P=6.6 ksi)'!$D5,'Graficos (P=6.6 ksi)'!$F5),IF(ABS('Cargas (P=6.6 ksi)'!$D$13)&lt;40.01,IF('Cargas (P=6.6 ksi)'!$D$13&gt;0,'Graficos (P=6.6 ksi)'!$H5,'Graficos (P=6.6 ksi)'!$J5),IF(ABS('Cargas (P=6.6 ksi)'!$D$13)&lt;70.01,IF('Cargas (P=6.6 ksi)'!$D$13&gt;0,'Graficos (P=6.6 ksi)'!$L5,'Graficos (P=6.6 ksi)'!$N5),""))))</f>
        <v>150</v>
      </c>
      <c r="AE5" s="72">
        <f>IF(ABS('Cargas (P=6.6 ksi)'!$D$13)&lt;10.01,IF('Cargas (P=6.6 ksi)'!$D$13&gt;0,'Graficos (P=6.6 ksi)'!$C5,IF('Cargas (P=6.6 ksi)'!$D$13=0,'Graficos (P=6.6 ksi)'!$C5,'Graficos (P=6.6 ksi)'!$C5)),IF(ABS('Cargas (P=6.6 ksi)'!$D$13)&lt;20.01,IF('Cargas (P=6.6 ksi)'!$D$13&gt;0,'Graficos (P=6.6 ksi)'!$E5,'Graficos (P=6.6 ksi)'!$G5),IF(ABS('Cargas (P=6.6 ksi)'!$D$13)&lt;40.01,IF('Cargas (P=6.6 ksi)'!$D$13&gt;0,'Graficos (P=6.6 ksi)'!$I5,'Graficos (P=6.6 ksi)'!$K5),IF(ABS('Cargas (P=6.6 ksi)'!$D$13)&lt;70.01,IF('Cargas (P=6.6 ksi)'!$D$13&gt;0,'Graficos (P=6.6 ksi)'!$M5,'Graficos (P=6.6 ksi)'!$O5),""))))</f>
        <v>185</v>
      </c>
      <c r="AF5" s="1">
        <f>IF(ABS('Cargas (P=6.6 ksi)'!$D$16)&lt;10.01,IF('Cargas (P=6.6 ksi)'!$D$16&gt;0,'Graficos (P=6.6 ksi)'!$B5,IF('Cargas (P=6.6 ksi)'!$D$16=0,'Graficos (P=6.6 ksi)'!$B5,'Graficos (P=6.6 ksi)'!$B5)),IF(ABS('Cargas (P=6.6 ksi)'!$D$16)&lt;20.01,IF('Cargas (P=6.6 ksi)'!$D$16&gt;0,'Graficos (P=6.6 ksi)'!$D5,'Graficos (P=6.6 ksi)'!$F5),IF(ABS('Cargas (P=6.6 ksi)'!$D$16)&lt;40.01,IF('Cargas (P=6.6 ksi)'!$D$16&gt;0,'Graficos (P=6.6 ksi)'!$H5,'Graficos (P=6.6 ksi)'!$J5),IF(ABS('Cargas (P=6.6 ksi)'!$D$16)&lt;70.01,IF('Cargas (P=6.6 ksi)'!$D$16&gt;0,'Graficos (P=6.6 ksi)'!$L5,'Graficos (P=6.6 ksi)'!$N5),""))))</f>
        <v>150</v>
      </c>
      <c r="AG5" s="1">
        <f>IF(ABS('Cargas (P=6.6 ksi)'!$D$16)&lt;10.01,IF('Cargas (P=6.6 ksi)'!$D$16&gt;0,'Graficos (P=6.6 ksi)'!$C5,IF('Cargas (P=6.6 ksi)'!$D$16=0,'Graficos (P=6.6 ksi)'!$C5,'Graficos (P=6.6 ksi)'!$C5)),IF(ABS('Cargas (P=6.6 ksi)'!$D$16)&lt;20.01,IF('Cargas (P=6.6 ksi)'!$D$16&gt;0,'Graficos (P=6.6 ksi)'!$E5,'Graficos (P=6.6 ksi)'!$G5),IF(ABS('Cargas (P=6.6 ksi)'!$D$16)&lt;40.01,IF('Cargas (P=6.6 ksi)'!$D$16&gt;0,'Graficos (P=6.6 ksi)'!$I5,'Graficos (P=6.6 ksi)'!$K5),IF(ABS('Cargas (P=6.6 ksi)'!$D$16)&lt;70.01,IF('Cargas (P=6.6 ksi)'!$D$16&gt;0,'Graficos (P=6.6 ksi)'!$M5,'Graficos (P=6.6 ksi)'!$O5),""))))</f>
        <v>185</v>
      </c>
      <c r="AH5" s="72">
        <f>IF(ABS('Cargas (P=6.6 ksi)'!$D$19)&lt;10.01,IF('Cargas (P=6.6 ksi)'!$D$19&gt;0,'Graficos (P=6.6 ksi)'!$B5,IF('Cargas (P=6.6 ksi)'!$D$19=0,'Graficos (P=6.6 ksi)'!$B5,'Graficos (P=6.6 ksi)'!$B5)),IF(ABS('Cargas (P=6.6 ksi)'!$D$19)&lt;20.01,IF('Cargas (P=6.6 ksi)'!$D$19&gt;0,'Graficos (P=6.6 ksi)'!$D5,'Graficos (P=6.6 ksi)'!$F5),IF(ABS('Cargas (P=6.6 ksi)'!$D$19)&lt;40.01,IF('Cargas (P=6.6 ksi)'!$D$19&gt;0,'Graficos (P=6.6 ksi)'!$H5,'Graficos (P=6.6 ksi)'!$J5),IF(ABS('Cargas (P=6.6 ksi)'!$D$19)&lt;70.01,IF('Cargas (P=6.6 ksi)'!$D$19&gt;0,'Graficos (P=6.6 ksi)'!$L5,'Graficos (P=6.6 ksi)'!$N5),""))))</f>
        <v>150</v>
      </c>
      <c r="AI5" s="72">
        <f>IF(ABS('Cargas (P=6.6 ksi)'!$D$19)&lt;10.01,IF('Cargas (P=6.6 ksi)'!$D$19&gt;0,'Graficos (P=6.6 ksi)'!$C5,IF('Cargas (P=6.6 ksi)'!$D$19=0,'Graficos (P=6.6 ksi)'!$C5,'Graficos (P=6.6 ksi)'!$C5)),IF(ABS('Cargas (P=6.6 ksi)'!$D$19)&lt;20.01,IF('Cargas (P=6.6 ksi)'!$D$19&gt;0,'Graficos (P=6.6 ksi)'!$E5,'Graficos (P=6.6 ksi)'!$G5),IF(ABS('Cargas (P=6.6 ksi)'!$D$19)&lt;40.01,IF('Cargas (P=6.6 ksi)'!$D$19&gt;0,'Graficos (P=6.6 ksi)'!$I5,'Graficos (P=6.6 ksi)'!$K5),IF(ABS('Cargas (P=6.6 ksi)'!$D$19)&lt;70.01,IF('Cargas (P=6.6 ksi)'!$D$19&gt;0,'Graficos (P=6.6 ksi)'!$M5,'Graficos (P=6.6 ksi)'!$O5),""))))</f>
        <v>185</v>
      </c>
      <c r="AJ5" s="1">
        <f>IF(ABS('Cargas (P=6.6 ksi)'!$D$22)&lt;10.01,IF('Cargas (P=6.6 ksi)'!$D$22&gt;0,'Graficos (P=6.6 ksi)'!$B5,IF('Cargas (P=6.6 ksi)'!$D$22=0,'Graficos (P=6.6 ksi)'!$B5,'Graficos (P=6.6 ksi)'!$B5)),IF(ABS('Cargas (P=6.6 ksi)'!$D$22)&lt;20.01,IF('Cargas (P=6.6 ksi)'!$D$22&gt;0,'Graficos (P=6.6 ksi)'!$D5,'Graficos (P=6.6 ksi)'!$F5),IF(ABS('Cargas (P=6.6 ksi)'!$D$22)&lt;40.01,IF('Cargas (P=6.6 ksi)'!$D$22&gt;0,'Graficos (P=6.6 ksi)'!$H5,'Graficos (P=6.6 ksi)'!$J5),IF(ABS('Cargas (P=6.6 ksi)'!$D$22)&lt;70.01,IF('Cargas (P=6.6 ksi)'!$D$22&gt;0,'Graficos (P=6.6 ksi)'!$L5,'Graficos (P=6.6 ksi)'!$N5),""))))</f>
        <v>150</v>
      </c>
      <c r="AK5" s="1">
        <f>IF(ABS('Cargas (P=6.6 ksi)'!$D$22)&lt;10.01,IF('Cargas (P=6.6 ksi)'!$D$22&gt;0,'Graficos (P=6.6 ksi)'!$C5,IF('Cargas (P=6.6 ksi)'!$D$22=0,'Graficos (P=6.6 ksi)'!$C5,'Graficos (P=6.6 ksi)'!$C5)),IF(ABS('Cargas (P=6.6 ksi)'!$D$22)&lt;20.01,IF('Cargas (P=6.6 ksi)'!$D$22&gt;0,'Graficos (P=6.6 ksi)'!$E5,'Graficos (P=6.6 ksi)'!$G5),IF(ABS('Cargas (P=6.6 ksi)'!$D$22)&lt;40.01,IF('Cargas (P=6.6 ksi)'!$D$22&gt;0,'Graficos (P=6.6 ksi)'!$I5,'Graficos (P=6.6 ksi)'!$K5),IF(ABS('Cargas (P=6.6 ksi)'!$D$22)&lt;70.01,IF('Cargas (P=6.6 ksi)'!$D$22&gt;0,'Graficos (P=6.6 ksi)'!$M5,'Graficos (P=6.6 ksi)'!$O5),""))))</f>
        <v>185</v>
      </c>
    </row>
    <row r="6" spans="1:46" x14ac:dyDescent="0.25">
      <c r="A6" s="99"/>
      <c r="B6" s="18">
        <v>100</v>
      </c>
      <c r="C6" s="17">
        <v>165</v>
      </c>
      <c r="D6" s="21">
        <v>75</v>
      </c>
      <c r="E6" s="25">
        <v>150</v>
      </c>
      <c r="F6" s="21">
        <v>50</v>
      </c>
      <c r="G6" s="25">
        <v>130</v>
      </c>
      <c r="H6" s="30">
        <v>50</v>
      </c>
      <c r="I6" s="31">
        <v>150</v>
      </c>
      <c r="J6" s="30">
        <v>100</v>
      </c>
      <c r="K6" s="31">
        <v>150</v>
      </c>
      <c r="L6" s="23">
        <v>50</v>
      </c>
      <c r="M6" s="13">
        <v>150</v>
      </c>
      <c r="N6" s="23">
        <v>60</v>
      </c>
      <c r="O6" s="13">
        <v>120</v>
      </c>
      <c r="P6" s="18">
        <v>25</v>
      </c>
      <c r="Q6" s="17">
        <v>150</v>
      </c>
      <c r="R6" s="18">
        <v>100</v>
      </c>
      <c r="S6" s="17">
        <v>120</v>
      </c>
      <c r="U6" s="72">
        <f>IF(ABS('Cargas (P=6.6 ksi)'!$D$13)&lt;10.01,IF('Cargas (P=6.6 ksi)'!$D$13&gt;0,'Graficos (P=6.6 ksi)'!$D6,IF('Cargas (P=6.6 ksi)'!$D$13=0,'Graficos (P=6.6 ksi)'!$B6,'Graficos (P=6.6 ksi)'!$F6)),IF(ABS('Cargas (P=6.6 ksi)'!$D$13)&lt;20.01,IF('Cargas (P=6.6 ksi)'!$D$13&gt;0,'Graficos (P=6.6 ksi)'!$H6,'Graficos (P=6.6 ksi)'!$J6),IF(ABS('Cargas (P=6.6 ksi)'!$D$13)&lt;40.01,IF('Cargas (P=6.6 ksi)'!$D$13&gt;0,'Graficos (P=6.6 ksi)'!$L6,'Graficos (P=6.6 ksi)'!$N6),IF(ABS('Cargas (P=6.6 ksi)'!$D$13)&lt;70.01,IF('Cargas (P=6.6 ksi)'!$D$13&gt;0,'Graficos (P=6.6 ksi)'!$P6,'Graficos (P=6.6 ksi)'!$R6),""))))</f>
        <v>100</v>
      </c>
      <c r="V6" s="72">
        <f>IF(ABS('Cargas (P=6.6 ksi)'!$D$13)&lt;10.01,IF('Cargas (P=6.6 ksi)'!$D$13&gt;0,'Graficos (P=6.6 ksi)'!$E6,IF('Cargas (P=6.6 ksi)'!$D$13=0,'Graficos (P=6.6 ksi)'!C6,'Graficos (P=6.6 ksi)'!$G6)),IF(ABS('Cargas (P=6.6 ksi)'!$D$13)&lt;20.01,IF('Cargas (P=6.6 ksi)'!$D$13&gt;0,'Graficos (P=6.6 ksi)'!$I6,'Graficos (P=6.6 ksi)'!$K6),IF(ABS('Cargas (P=6.6 ksi)'!$D$13)&lt;40.01,IF('Cargas (P=6.6 ksi)'!$D$13&gt;0,'Graficos (P=6.6 ksi)'!$M6,'Graficos (P=6.6 ksi)'!$O6),IF(ABS('Cargas (P=6.6 ksi)'!$D$13)&lt;70.01,IF('Cargas (P=6.6 ksi)'!$D$13&gt;0,'Graficos (P=6.6 ksi)'!$Q6,'Graficos (P=6.6 ksi)'!$S6),""))))</f>
        <v>165</v>
      </c>
      <c r="W6" s="1">
        <f>IF(ABS('Cargas (P=6.6 ksi)'!$D$16)&lt;10.01,IF('Cargas (P=6.6 ksi)'!$D$16&gt;0,'Graficos (P=6.6 ksi)'!$D6,IF('Cargas (P=6.6 ksi)'!$D$16=0,'Graficos (P=6.6 ksi)'!$B6,'Graficos (P=6.6 ksi)'!$F6)),IF(ABS('Cargas (P=6.6 ksi)'!$D$16)&lt;20.01,IF('Cargas (P=6.6 ksi)'!$D$16&gt;0,'Graficos (P=6.6 ksi)'!$H6,'Graficos (P=6.6 ksi)'!$J6),IF(ABS('Cargas (P=6.6 ksi)'!$D$16)&lt;40.01,IF('Cargas (P=6.6 ksi)'!$D$16&gt;0,'Graficos (P=6.6 ksi)'!$L6,'Graficos (P=6.6 ksi)'!$N6),IF(ABS('Cargas (P=6.6 ksi)'!$D$16)&lt;70.01,IF('Cargas (P=6.6 ksi)'!$D$16&gt;0,'Graficos (P=6.6 ksi)'!$P6,'Graficos (P=6.6 ksi)'!$R6),""))))</f>
        <v>100</v>
      </c>
      <c r="X6" s="1">
        <f>IF(ABS('Cargas (P=6.6 ksi)'!$D$16)&lt;10.01,IF('Cargas (P=6.6 ksi)'!$D$16&gt;0,'Graficos (P=6.6 ksi)'!$E6,IF('Cargas (P=6.6 ksi)'!$D$16=0,'Graficos (P=6.6 ksi)'!C6,'Graficos (P=6.6 ksi)'!$G6)),IF(ABS('Cargas (P=6.6 ksi)'!$D$16)&lt;20.01,IF('Cargas (P=6.6 ksi)'!$D$16&gt;0,'Graficos (P=6.6 ksi)'!$I6,'Graficos (P=6.6 ksi)'!$K6),IF(ABS('Cargas (P=6.6 ksi)'!$D$16)&lt;40.01,IF('Cargas (P=6.6 ksi)'!$D$16&gt;0,'Graficos (P=6.6 ksi)'!$M6,'Graficos (P=6.6 ksi)'!$O6),IF(ABS('Cargas (P=6.6 ksi)'!$D$16)&lt;70.01,IF('Cargas (P=6.6 ksi)'!$D$16&gt;0,'Graficos (P=6.6 ksi)'!$Q6,'Graficos (P=6.6 ksi)'!$S6),""))))</f>
        <v>165</v>
      </c>
      <c r="Y6" s="72">
        <f>IF(ABS('Cargas (P=6.6 ksi)'!$D$19)&lt;10.01,IF('Cargas (P=6.6 ksi)'!$D$19&gt;0,'Graficos (P=6.6 ksi)'!$D6,IF('Cargas (P=6.6 ksi)'!$D$19=0,'Graficos (P=6.6 ksi)'!$B6,'Graficos (P=6.6 ksi)'!$F6)),IF(ABS('Cargas (P=6.6 ksi)'!$D$19)&lt;20.01,IF('Cargas (P=6.6 ksi)'!$D$19&gt;0,'Graficos (P=6.6 ksi)'!$H6,'Graficos (P=6.6 ksi)'!$J6),IF(ABS('Cargas (P=6.6 ksi)'!$D$19)&lt;40.01,IF('Cargas (P=6.6 ksi)'!$D$19&gt;0,'Graficos (P=6.6 ksi)'!$L6,'Graficos (P=6.6 ksi)'!$N6),IF(ABS('Cargas (P=6.6 ksi)'!$D$19)&lt;70.01,IF('Cargas (P=6.6 ksi)'!$D$19&gt;0,'Graficos (P=6.6 ksi)'!$P6,'Graficos (P=6.6 ksi)'!$R6),""))))</f>
        <v>100</v>
      </c>
      <c r="Z6" s="72">
        <f>IF(ABS('Cargas (P=6.6 ksi)'!$D$19)&lt;10.01,IF('Cargas (P=6.6 ksi)'!$D$19&gt;0,'Graficos (P=6.6 ksi)'!$E6,IF('Cargas (P=6.6 ksi)'!$D$19=0,'Graficos (P=6.6 ksi)'!C6,'Graficos (P=6.6 ksi)'!$G6)),IF(ABS('Cargas (P=6.6 ksi)'!$D$19)&lt;20.01,IF('Cargas (P=6.6 ksi)'!$D$19&gt;0,'Graficos (P=6.6 ksi)'!$I6,'Graficos (P=6.6 ksi)'!$K6),IF(ABS('Cargas (P=6.6 ksi)'!$D$19)&lt;40.01,IF('Cargas (P=6.6 ksi)'!$D$19&gt;0,'Graficos (P=6.6 ksi)'!$M6,'Graficos (P=6.6 ksi)'!$O6),IF(ABS('Cargas (P=6.6 ksi)'!$D$19)&lt;70.01,IF('Cargas (P=6.6 ksi)'!$D$19&gt;0,'Graficos (P=6.6 ksi)'!$Q6,'Graficos (P=6.6 ksi)'!$S6),""))))</f>
        <v>165</v>
      </c>
      <c r="AA6" s="1">
        <f>IF(ABS('Cargas (P=6.6 ksi)'!$D$22)&lt;10.01,IF('Cargas (P=6.6 ksi)'!$D$22&gt;0,'Graficos (P=6.6 ksi)'!$D6,IF('Cargas (P=6.6 ksi)'!$D$22=0,'Graficos (P=6.6 ksi)'!$B6,'Graficos (P=6.6 ksi)'!$F6)),IF(ABS('Cargas (P=6.6 ksi)'!$D$22)&lt;20.01,IF('Cargas (P=6.6 ksi)'!$D$22&gt;0,'Graficos (P=6.6 ksi)'!$H6,'Graficos (P=6.6 ksi)'!$J6),IF(ABS('Cargas (P=6.6 ksi)'!$D$22)&lt;40.01,IF('Cargas (P=6.6 ksi)'!$D$22&gt;0,'Graficos (P=6.6 ksi)'!$L6,'Graficos (P=6.6 ksi)'!$N6),IF(ABS('Cargas (P=6.6 ksi)'!$D$22)&lt;70.01,IF('Cargas (P=6.6 ksi)'!$D$22&gt;0,'Graficos (P=6.6 ksi)'!$P6,'Graficos (P=6.6 ksi)'!$R6),""))))</f>
        <v>100</v>
      </c>
      <c r="AB6" s="1">
        <f>IF(ABS('Cargas (P=6.6 ksi)'!$D$22)&lt;10.01,IF('Cargas (P=6.6 ksi)'!$D$22&gt;0,'Graficos (P=6.6 ksi)'!$E6,IF('Cargas (P=6.6 ksi)'!$D$22=0,'Graficos (P=6.6 ksi)'!C6,'Graficos (P=6.6 ksi)'!$G6)),IF(ABS('Cargas (P=6.6 ksi)'!$D$22)&lt;20.01,IF('Cargas (P=6.6 ksi)'!$D$22&gt;0,'Graficos (P=6.6 ksi)'!$I6,'Graficos (P=6.6 ksi)'!$K6),IF(ABS('Cargas (P=6.6 ksi)'!$D$22)&lt;40.01,IF('Cargas (P=6.6 ksi)'!$D$22&gt;0,'Graficos (P=6.6 ksi)'!$M6,'Graficos (P=6.6 ksi)'!$O6),IF(ABS('Cargas (P=6.6 ksi)'!$D$22)&lt;70.01,IF('Cargas (P=6.6 ksi)'!$D$22&gt;0,'Graficos (P=6.6 ksi)'!$Q6,'Graficos (P=6.6 ksi)'!$S6),""))))</f>
        <v>165</v>
      </c>
      <c r="AD6" s="72">
        <f>IF(ABS('Cargas (P=6.6 ksi)'!$D$13)&lt;10.01,IF('Cargas (P=6.6 ksi)'!$D$13&gt;0,'Graficos (P=6.6 ksi)'!$B6,IF('Cargas (P=6.6 ksi)'!$D$13=0,'Graficos (P=6.6 ksi)'!$B6,'Graficos (P=6.6 ksi)'!$B6)),IF(ABS('Cargas (P=6.6 ksi)'!$D$13)&lt;20.01,IF('Cargas (P=6.6 ksi)'!$D$13&gt;0,'Graficos (P=6.6 ksi)'!$D6,'Graficos (P=6.6 ksi)'!$F6),IF(ABS('Cargas (P=6.6 ksi)'!$D$13)&lt;40.01,IF('Cargas (P=6.6 ksi)'!$D$13&gt;0,'Graficos (P=6.6 ksi)'!$H6,'Graficos (P=6.6 ksi)'!$J6),IF(ABS('Cargas (P=6.6 ksi)'!$D$13)&lt;70.01,IF('Cargas (P=6.6 ksi)'!$D$13&gt;0,'Graficos (P=6.6 ksi)'!$L6,'Graficos (P=6.6 ksi)'!$N6),""))))</f>
        <v>100</v>
      </c>
      <c r="AE6" s="72">
        <f>IF(ABS('Cargas (P=6.6 ksi)'!$D$13)&lt;10.01,IF('Cargas (P=6.6 ksi)'!$D$13&gt;0,'Graficos (P=6.6 ksi)'!$C6,IF('Cargas (P=6.6 ksi)'!$D$13=0,'Graficos (P=6.6 ksi)'!$C6,'Graficos (P=6.6 ksi)'!$C6)),IF(ABS('Cargas (P=6.6 ksi)'!$D$13)&lt;20.01,IF('Cargas (P=6.6 ksi)'!$D$13&gt;0,'Graficos (P=6.6 ksi)'!$E6,'Graficos (P=6.6 ksi)'!$G6),IF(ABS('Cargas (P=6.6 ksi)'!$D$13)&lt;40.01,IF('Cargas (P=6.6 ksi)'!$D$13&gt;0,'Graficos (P=6.6 ksi)'!$I6,'Graficos (P=6.6 ksi)'!$K6),IF(ABS('Cargas (P=6.6 ksi)'!$D$13)&lt;70.01,IF('Cargas (P=6.6 ksi)'!$D$13&gt;0,'Graficos (P=6.6 ksi)'!$M6,'Graficos (P=6.6 ksi)'!$O6),""))))</f>
        <v>165</v>
      </c>
      <c r="AF6" s="1">
        <f>IF(ABS('Cargas (P=6.6 ksi)'!$D$16)&lt;10.01,IF('Cargas (P=6.6 ksi)'!$D$16&gt;0,'Graficos (P=6.6 ksi)'!$B6,IF('Cargas (P=6.6 ksi)'!$D$16=0,'Graficos (P=6.6 ksi)'!$B6,'Graficos (P=6.6 ksi)'!$B6)),IF(ABS('Cargas (P=6.6 ksi)'!$D$16)&lt;20.01,IF('Cargas (P=6.6 ksi)'!$D$16&gt;0,'Graficos (P=6.6 ksi)'!$D6,'Graficos (P=6.6 ksi)'!$F6),IF(ABS('Cargas (P=6.6 ksi)'!$D$16)&lt;40.01,IF('Cargas (P=6.6 ksi)'!$D$16&gt;0,'Graficos (P=6.6 ksi)'!$H6,'Graficos (P=6.6 ksi)'!$J6),IF(ABS('Cargas (P=6.6 ksi)'!$D$16)&lt;70.01,IF('Cargas (P=6.6 ksi)'!$D$16&gt;0,'Graficos (P=6.6 ksi)'!$L6,'Graficos (P=6.6 ksi)'!$N6),""))))</f>
        <v>100</v>
      </c>
      <c r="AG6" s="1">
        <f>IF(ABS('Cargas (P=6.6 ksi)'!$D$16)&lt;10.01,IF('Cargas (P=6.6 ksi)'!$D$16&gt;0,'Graficos (P=6.6 ksi)'!$C6,IF('Cargas (P=6.6 ksi)'!$D$16=0,'Graficos (P=6.6 ksi)'!$C6,'Graficos (P=6.6 ksi)'!$C6)),IF(ABS('Cargas (P=6.6 ksi)'!$D$16)&lt;20.01,IF('Cargas (P=6.6 ksi)'!$D$16&gt;0,'Graficos (P=6.6 ksi)'!$E6,'Graficos (P=6.6 ksi)'!$G6),IF(ABS('Cargas (P=6.6 ksi)'!$D$16)&lt;40.01,IF('Cargas (P=6.6 ksi)'!$D$16&gt;0,'Graficos (P=6.6 ksi)'!$I6,'Graficos (P=6.6 ksi)'!$K6),IF(ABS('Cargas (P=6.6 ksi)'!$D$16)&lt;70.01,IF('Cargas (P=6.6 ksi)'!$D$16&gt;0,'Graficos (P=6.6 ksi)'!$M6,'Graficos (P=6.6 ksi)'!$O6),""))))</f>
        <v>165</v>
      </c>
      <c r="AH6" s="72">
        <f>IF(ABS('Cargas (P=6.6 ksi)'!$D$19)&lt;10.01,IF('Cargas (P=6.6 ksi)'!$D$19&gt;0,'Graficos (P=6.6 ksi)'!$B6,IF('Cargas (P=6.6 ksi)'!$D$19=0,'Graficos (P=6.6 ksi)'!$B6,'Graficos (P=6.6 ksi)'!$B6)),IF(ABS('Cargas (P=6.6 ksi)'!$D$19)&lt;20.01,IF('Cargas (P=6.6 ksi)'!$D$19&gt;0,'Graficos (P=6.6 ksi)'!$D6,'Graficos (P=6.6 ksi)'!$F6),IF(ABS('Cargas (P=6.6 ksi)'!$D$19)&lt;40.01,IF('Cargas (P=6.6 ksi)'!$D$19&gt;0,'Graficos (P=6.6 ksi)'!$H6,'Graficos (P=6.6 ksi)'!$J6),IF(ABS('Cargas (P=6.6 ksi)'!$D$19)&lt;70.01,IF('Cargas (P=6.6 ksi)'!$D$19&gt;0,'Graficos (P=6.6 ksi)'!$L6,'Graficos (P=6.6 ksi)'!$N6),""))))</f>
        <v>100</v>
      </c>
      <c r="AI6" s="72">
        <f>IF(ABS('Cargas (P=6.6 ksi)'!$D$19)&lt;10.01,IF('Cargas (P=6.6 ksi)'!$D$19&gt;0,'Graficos (P=6.6 ksi)'!$C6,IF('Cargas (P=6.6 ksi)'!$D$19=0,'Graficos (P=6.6 ksi)'!$C6,'Graficos (P=6.6 ksi)'!$C6)),IF(ABS('Cargas (P=6.6 ksi)'!$D$19)&lt;20.01,IF('Cargas (P=6.6 ksi)'!$D$19&gt;0,'Graficos (P=6.6 ksi)'!$E6,'Graficos (P=6.6 ksi)'!$G6),IF(ABS('Cargas (P=6.6 ksi)'!$D$19)&lt;40.01,IF('Cargas (P=6.6 ksi)'!$D$19&gt;0,'Graficos (P=6.6 ksi)'!$I6,'Graficos (P=6.6 ksi)'!$K6),IF(ABS('Cargas (P=6.6 ksi)'!$D$19)&lt;70.01,IF('Cargas (P=6.6 ksi)'!$D$19&gt;0,'Graficos (P=6.6 ksi)'!$M6,'Graficos (P=6.6 ksi)'!$O6),""))))</f>
        <v>165</v>
      </c>
      <c r="AJ6" s="1">
        <f>IF(ABS('Cargas (P=6.6 ksi)'!$D$22)&lt;10.01,IF('Cargas (P=6.6 ksi)'!$D$22&gt;0,'Graficos (P=6.6 ksi)'!$B6,IF('Cargas (P=6.6 ksi)'!$D$22=0,'Graficos (P=6.6 ksi)'!$B6,'Graficos (P=6.6 ksi)'!$B6)),IF(ABS('Cargas (P=6.6 ksi)'!$D$22)&lt;20.01,IF('Cargas (P=6.6 ksi)'!$D$22&gt;0,'Graficos (P=6.6 ksi)'!$D6,'Graficos (P=6.6 ksi)'!$F6),IF(ABS('Cargas (P=6.6 ksi)'!$D$22)&lt;40.01,IF('Cargas (P=6.6 ksi)'!$D$22&gt;0,'Graficos (P=6.6 ksi)'!$H6,'Graficos (P=6.6 ksi)'!$J6),IF(ABS('Cargas (P=6.6 ksi)'!$D$22)&lt;70.01,IF('Cargas (P=6.6 ksi)'!$D$22&gt;0,'Graficos (P=6.6 ksi)'!$L6,'Graficos (P=6.6 ksi)'!$N6),""))))</f>
        <v>100</v>
      </c>
      <c r="AK6" s="1">
        <f>IF(ABS('Cargas (P=6.6 ksi)'!$D$22)&lt;10.01,IF('Cargas (P=6.6 ksi)'!$D$22&gt;0,'Graficos (P=6.6 ksi)'!$C6,IF('Cargas (P=6.6 ksi)'!$D$22=0,'Graficos (P=6.6 ksi)'!$C6,'Graficos (P=6.6 ksi)'!$C6)),IF(ABS('Cargas (P=6.6 ksi)'!$D$22)&lt;20.01,IF('Cargas (P=6.6 ksi)'!$D$22&gt;0,'Graficos (P=6.6 ksi)'!$E6,'Graficos (P=6.6 ksi)'!$G6),IF(ABS('Cargas (P=6.6 ksi)'!$D$22)&lt;40.01,IF('Cargas (P=6.6 ksi)'!$D$22&gt;0,'Graficos (P=6.6 ksi)'!$I6,'Graficos (P=6.6 ksi)'!$K6),IF(ABS('Cargas (P=6.6 ksi)'!$D$22)&lt;70.01,IF('Cargas (P=6.6 ksi)'!$D$22&gt;0,'Graficos (P=6.6 ksi)'!$M6,'Graficos (P=6.6 ksi)'!$O6),""))))</f>
        <v>165</v>
      </c>
      <c r="AM6" s="95" t="s">
        <v>51</v>
      </c>
      <c r="AN6" s="95"/>
      <c r="AO6" s="95" t="s">
        <v>52</v>
      </c>
      <c r="AP6" s="95"/>
      <c r="AQ6" s="95" t="s">
        <v>53</v>
      </c>
      <c r="AR6" s="95"/>
    </row>
    <row r="7" spans="1:46" x14ac:dyDescent="0.25">
      <c r="A7" s="99"/>
      <c r="B7" s="10">
        <v>50</v>
      </c>
      <c r="C7" s="20">
        <v>145</v>
      </c>
      <c r="D7" s="26">
        <v>0</v>
      </c>
      <c r="E7" s="27">
        <v>120</v>
      </c>
      <c r="F7" s="26">
        <v>0</v>
      </c>
      <c r="G7" s="27">
        <v>105</v>
      </c>
      <c r="H7" s="32">
        <v>0</v>
      </c>
      <c r="I7" s="33">
        <v>125</v>
      </c>
      <c r="J7" s="32">
        <v>0</v>
      </c>
      <c r="K7" s="33">
        <v>110</v>
      </c>
      <c r="L7" s="16">
        <v>0</v>
      </c>
      <c r="M7" s="14">
        <v>130</v>
      </c>
      <c r="N7" s="16">
        <v>0</v>
      </c>
      <c r="O7" s="14">
        <v>100</v>
      </c>
      <c r="P7" s="10">
        <v>0</v>
      </c>
      <c r="Q7" s="20">
        <v>140</v>
      </c>
      <c r="R7" s="10">
        <v>0</v>
      </c>
      <c r="S7" s="20">
        <v>80</v>
      </c>
      <c r="U7" s="72">
        <f>IF(ABS('Cargas (P=6.6 ksi)'!$D$13)&lt;10.01,IF('Cargas (P=6.6 ksi)'!$D$13&gt;0,'Graficos (P=6.6 ksi)'!$D7,IF('Cargas (P=6.6 ksi)'!$D$13=0,'Graficos (P=6.6 ksi)'!$B7,'Graficos (P=6.6 ksi)'!$F7)),IF(ABS('Cargas (P=6.6 ksi)'!$D$13)&lt;20.01,IF('Cargas (P=6.6 ksi)'!$D$13&gt;0,'Graficos (P=6.6 ksi)'!$H7,'Graficos (P=6.6 ksi)'!$J7),IF(ABS('Cargas (P=6.6 ksi)'!$D$13)&lt;40.01,IF('Cargas (P=6.6 ksi)'!$D$13&gt;0,'Graficos (P=6.6 ksi)'!$L7,'Graficos (P=6.6 ksi)'!$N7),IF(ABS('Cargas (P=6.6 ksi)'!$D$13)&lt;70.01,IF('Cargas (P=6.6 ksi)'!$D$13&gt;0,'Graficos (P=6.6 ksi)'!$P7,'Graficos (P=6.6 ksi)'!$R7),""))))</f>
        <v>50</v>
      </c>
      <c r="V7" s="72">
        <f>IF(ABS('Cargas (P=6.6 ksi)'!$D$13)&lt;10.01,IF('Cargas (P=6.6 ksi)'!$D$13&gt;0,'Graficos (P=6.6 ksi)'!$E7,IF('Cargas (P=6.6 ksi)'!$D$13=0,'Graficos (P=6.6 ksi)'!C7,'Graficos (P=6.6 ksi)'!$G7)),IF(ABS('Cargas (P=6.6 ksi)'!$D$13)&lt;20.01,IF('Cargas (P=6.6 ksi)'!$D$13&gt;0,'Graficos (P=6.6 ksi)'!$I7,'Graficos (P=6.6 ksi)'!$K7),IF(ABS('Cargas (P=6.6 ksi)'!$D$13)&lt;40.01,IF('Cargas (P=6.6 ksi)'!$D$13&gt;0,'Graficos (P=6.6 ksi)'!$M7,'Graficos (P=6.6 ksi)'!$O7),IF(ABS('Cargas (P=6.6 ksi)'!$D$13)&lt;70.01,IF('Cargas (P=6.6 ksi)'!$D$13&gt;0,'Graficos (P=6.6 ksi)'!$Q7,'Graficos (P=6.6 ksi)'!$S7),""))))</f>
        <v>145</v>
      </c>
      <c r="W7" s="1">
        <f>IF(ABS('Cargas (P=6.6 ksi)'!$D$16)&lt;10.01,IF('Cargas (P=6.6 ksi)'!$D$16&gt;0,'Graficos (P=6.6 ksi)'!$D7,IF('Cargas (P=6.6 ksi)'!$D$16=0,'Graficos (P=6.6 ksi)'!$B7,'Graficos (P=6.6 ksi)'!$F7)),IF(ABS('Cargas (P=6.6 ksi)'!$D$16)&lt;20.01,IF('Cargas (P=6.6 ksi)'!$D$16&gt;0,'Graficos (P=6.6 ksi)'!$H7,'Graficos (P=6.6 ksi)'!$J7),IF(ABS('Cargas (P=6.6 ksi)'!$D$16)&lt;40.01,IF('Cargas (P=6.6 ksi)'!$D$16&gt;0,'Graficos (P=6.6 ksi)'!$L7,'Graficos (P=6.6 ksi)'!$N7),IF(ABS('Cargas (P=6.6 ksi)'!$D$16)&lt;70.01,IF('Cargas (P=6.6 ksi)'!$D$16&gt;0,'Graficos (P=6.6 ksi)'!$P7,'Graficos (P=6.6 ksi)'!$R7),""))))</f>
        <v>50</v>
      </c>
      <c r="X7" s="1">
        <f>IF(ABS('Cargas (P=6.6 ksi)'!$D$16)&lt;10.01,IF('Cargas (P=6.6 ksi)'!$D$16&gt;0,'Graficos (P=6.6 ksi)'!$E7,IF('Cargas (P=6.6 ksi)'!$D$16=0,'Graficos (P=6.6 ksi)'!C7,'Graficos (P=6.6 ksi)'!$G7)),IF(ABS('Cargas (P=6.6 ksi)'!$D$16)&lt;20.01,IF('Cargas (P=6.6 ksi)'!$D$16&gt;0,'Graficos (P=6.6 ksi)'!$I7,'Graficos (P=6.6 ksi)'!$K7),IF(ABS('Cargas (P=6.6 ksi)'!$D$16)&lt;40.01,IF('Cargas (P=6.6 ksi)'!$D$16&gt;0,'Graficos (P=6.6 ksi)'!$M7,'Graficos (P=6.6 ksi)'!$O7),IF(ABS('Cargas (P=6.6 ksi)'!$D$16)&lt;70.01,IF('Cargas (P=6.6 ksi)'!$D$16&gt;0,'Graficos (P=6.6 ksi)'!$Q7,'Graficos (P=6.6 ksi)'!$S7),""))))</f>
        <v>145</v>
      </c>
      <c r="Y7" s="72">
        <f>IF(ABS('Cargas (P=6.6 ksi)'!$D$19)&lt;10.01,IF('Cargas (P=6.6 ksi)'!$D$19&gt;0,'Graficos (P=6.6 ksi)'!$D7,IF('Cargas (P=6.6 ksi)'!$D$19=0,'Graficos (P=6.6 ksi)'!$B7,'Graficos (P=6.6 ksi)'!$F7)),IF(ABS('Cargas (P=6.6 ksi)'!$D$19)&lt;20.01,IF('Cargas (P=6.6 ksi)'!$D$19&gt;0,'Graficos (P=6.6 ksi)'!$H7,'Graficos (P=6.6 ksi)'!$J7),IF(ABS('Cargas (P=6.6 ksi)'!$D$19)&lt;40.01,IF('Cargas (P=6.6 ksi)'!$D$19&gt;0,'Graficos (P=6.6 ksi)'!$L7,'Graficos (P=6.6 ksi)'!$N7),IF(ABS('Cargas (P=6.6 ksi)'!$D$19)&lt;70.01,IF('Cargas (P=6.6 ksi)'!$D$19&gt;0,'Graficos (P=6.6 ksi)'!$P7,'Graficos (P=6.6 ksi)'!$R7),""))))</f>
        <v>50</v>
      </c>
      <c r="Z7" s="72">
        <f>IF(ABS('Cargas (P=6.6 ksi)'!$D$19)&lt;10.01,IF('Cargas (P=6.6 ksi)'!$D$19&gt;0,'Graficos (P=6.6 ksi)'!$E7,IF('Cargas (P=6.6 ksi)'!$D$19=0,'Graficos (P=6.6 ksi)'!C7,'Graficos (P=6.6 ksi)'!$G7)),IF(ABS('Cargas (P=6.6 ksi)'!$D$19)&lt;20.01,IF('Cargas (P=6.6 ksi)'!$D$19&gt;0,'Graficos (P=6.6 ksi)'!$I7,'Graficos (P=6.6 ksi)'!$K7),IF(ABS('Cargas (P=6.6 ksi)'!$D$19)&lt;40.01,IF('Cargas (P=6.6 ksi)'!$D$19&gt;0,'Graficos (P=6.6 ksi)'!$M7,'Graficos (P=6.6 ksi)'!$O7),IF(ABS('Cargas (P=6.6 ksi)'!$D$19)&lt;70.01,IF('Cargas (P=6.6 ksi)'!$D$19&gt;0,'Graficos (P=6.6 ksi)'!$Q7,'Graficos (P=6.6 ksi)'!$S7),""))))</f>
        <v>145</v>
      </c>
      <c r="AA7" s="1">
        <f>IF(ABS('Cargas (P=6.6 ksi)'!$D$22)&lt;10.01,IF('Cargas (P=6.6 ksi)'!$D$22&gt;0,'Graficos (P=6.6 ksi)'!$D7,IF('Cargas (P=6.6 ksi)'!$D$22=0,'Graficos (P=6.6 ksi)'!$B7,'Graficos (P=6.6 ksi)'!$F7)),IF(ABS('Cargas (P=6.6 ksi)'!$D$22)&lt;20.01,IF('Cargas (P=6.6 ksi)'!$D$22&gt;0,'Graficos (P=6.6 ksi)'!$H7,'Graficos (P=6.6 ksi)'!$J7),IF(ABS('Cargas (P=6.6 ksi)'!$D$22)&lt;40.01,IF('Cargas (P=6.6 ksi)'!$D$22&gt;0,'Graficos (P=6.6 ksi)'!$L7,'Graficos (P=6.6 ksi)'!$N7),IF(ABS('Cargas (P=6.6 ksi)'!$D$22)&lt;70.01,IF('Cargas (P=6.6 ksi)'!$D$22&gt;0,'Graficos (P=6.6 ksi)'!$P7,'Graficos (P=6.6 ksi)'!$R7),""))))</f>
        <v>50</v>
      </c>
      <c r="AB7" s="1">
        <f>IF(ABS('Cargas (P=6.6 ksi)'!$D$22)&lt;10.01,IF('Cargas (P=6.6 ksi)'!$D$22&gt;0,'Graficos (P=6.6 ksi)'!$E7,IF('Cargas (P=6.6 ksi)'!$D$22=0,'Graficos (P=6.6 ksi)'!C7,'Graficos (P=6.6 ksi)'!$G7)),IF(ABS('Cargas (P=6.6 ksi)'!$D$22)&lt;20.01,IF('Cargas (P=6.6 ksi)'!$D$22&gt;0,'Graficos (P=6.6 ksi)'!$I7,'Graficos (P=6.6 ksi)'!$K7),IF(ABS('Cargas (P=6.6 ksi)'!$D$22)&lt;40.01,IF('Cargas (P=6.6 ksi)'!$D$22&gt;0,'Graficos (P=6.6 ksi)'!$M7,'Graficos (P=6.6 ksi)'!$O7),IF(ABS('Cargas (P=6.6 ksi)'!$D$22)&lt;70.01,IF('Cargas (P=6.6 ksi)'!$D$22&gt;0,'Graficos (P=6.6 ksi)'!$Q7,'Graficos (P=6.6 ksi)'!$S7),""))))</f>
        <v>145</v>
      </c>
      <c r="AD7" s="72">
        <f>IF(ABS('Cargas (P=6.6 ksi)'!$D$13)&lt;10.01,IF('Cargas (P=6.6 ksi)'!$D$13&gt;0,'Graficos (P=6.6 ksi)'!$B7,IF('Cargas (P=6.6 ksi)'!$D$13=0,'Graficos (P=6.6 ksi)'!$B7,'Graficos (P=6.6 ksi)'!$B7)),IF(ABS('Cargas (P=6.6 ksi)'!$D$13)&lt;20.01,IF('Cargas (P=6.6 ksi)'!$D$13&gt;0,'Graficos (P=6.6 ksi)'!$D7,'Graficos (P=6.6 ksi)'!$F7),IF(ABS('Cargas (P=6.6 ksi)'!$D$13)&lt;40.01,IF('Cargas (P=6.6 ksi)'!$D$13&gt;0,'Graficos (P=6.6 ksi)'!$H7,'Graficos (P=6.6 ksi)'!$J7),IF(ABS('Cargas (P=6.6 ksi)'!$D$13)&lt;70.01,IF('Cargas (P=6.6 ksi)'!$D$13&gt;0,'Graficos (P=6.6 ksi)'!$L7,'Graficos (P=6.6 ksi)'!$N7),""))))</f>
        <v>50</v>
      </c>
      <c r="AE7" s="72">
        <f>IF(ABS('Cargas (P=6.6 ksi)'!$D$13)&lt;10.01,IF('Cargas (P=6.6 ksi)'!$D$13&gt;0,'Graficos (P=6.6 ksi)'!$C7,IF('Cargas (P=6.6 ksi)'!$D$13=0,'Graficos (P=6.6 ksi)'!$C7,'Graficos (P=6.6 ksi)'!$C7)),IF(ABS('Cargas (P=6.6 ksi)'!$D$13)&lt;20.01,IF('Cargas (P=6.6 ksi)'!$D$13&gt;0,'Graficos (P=6.6 ksi)'!$E7,'Graficos (P=6.6 ksi)'!$G7),IF(ABS('Cargas (P=6.6 ksi)'!$D$13)&lt;40.01,IF('Cargas (P=6.6 ksi)'!$D$13&gt;0,'Graficos (P=6.6 ksi)'!$I7,'Graficos (P=6.6 ksi)'!$K7),IF(ABS('Cargas (P=6.6 ksi)'!$D$13)&lt;70.01,IF('Cargas (P=6.6 ksi)'!$D$13&gt;0,'Graficos (P=6.6 ksi)'!$M7,'Graficos (P=6.6 ksi)'!$O7),""))))</f>
        <v>145</v>
      </c>
      <c r="AF7" s="1">
        <f>IF(ABS('Cargas (P=6.6 ksi)'!$D$16)&lt;10.01,IF('Cargas (P=6.6 ksi)'!$D$16&gt;0,'Graficos (P=6.6 ksi)'!$B7,IF('Cargas (P=6.6 ksi)'!$D$16=0,'Graficos (P=6.6 ksi)'!$B7,'Graficos (P=6.6 ksi)'!$B7)),IF(ABS('Cargas (P=6.6 ksi)'!$D$16)&lt;20.01,IF('Cargas (P=6.6 ksi)'!$D$16&gt;0,'Graficos (P=6.6 ksi)'!$D7,'Graficos (P=6.6 ksi)'!$F7),IF(ABS('Cargas (P=6.6 ksi)'!$D$16)&lt;40.01,IF('Cargas (P=6.6 ksi)'!$D$16&gt;0,'Graficos (P=6.6 ksi)'!$H7,'Graficos (P=6.6 ksi)'!$J7),IF(ABS('Cargas (P=6.6 ksi)'!$D$16)&lt;70.01,IF('Cargas (P=6.6 ksi)'!$D$16&gt;0,'Graficos (P=6.6 ksi)'!$L7,'Graficos (P=6.6 ksi)'!$N7),""))))</f>
        <v>50</v>
      </c>
      <c r="AG7" s="1">
        <f>IF(ABS('Cargas (P=6.6 ksi)'!$D$16)&lt;10.01,IF('Cargas (P=6.6 ksi)'!$D$16&gt;0,'Graficos (P=6.6 ksi)'!$C7,IF('Cargas (P=6.6 ksi)'!$D$16=0,'Graficos (P=6.6 ksi)'!$C7,'Graficos (P=6.6 ksi)'!$C7)),IF(ABS('Cargas (P=6.6 ksi)'!$D$16)&lt;20.01,IF('Cargas (P=6.6 ksi)'!$D$16&gt;0,'Graficos (P=6.6 ksi)'!$E7,'Graficos (P=6.6 ksi)'!$G7),IF(ABS('Cargas (P=6.6 ksi)'!$D$16)&lt;40.01,IF('Cargas (P=6.6 ksi)'!$D$16&gt;0,'Graficos (P=6.6 ksi)'!$I7,'Graficos (P=6.6 ksi)'!$K7),IF(ABS('Cargas (P=6.6 ksi)'!$D$16)&lt;70.01,IF('Cargas (P=6.6 ksi)'!$D$16&gt;0,'Graficos (P=6.6 ksi)'!$M7,'Graficos (P=6.6 ksi)'!$O7),""))))</f>
        <v>145</v>
      </c>
      <c r="AH7" s="72">
        <f>IF(ABS('Cargas (P=6.6 ksi)'!$D$19)&lt;10.01,IF('Cargas (P=6.6 ksi)'!$D$19&gt;0,'Graficos (P=6.6 ksi)'!$B7,IF('Cargas (P=6.6 ksi)'!$D$19=0,'Graficos (P=6.6 ksi)'!$B7,'Graficos (P=6.6 ksi)'!$B7)),IF(ABS('Cargas (P=6.6 ksi)'!$D$19)&lt;20.01,IF('Cargas (P=6.6 ksi)'!$D$19&gt;0,'Graficos (P=6.6 ksi)'!$D7,'Graficos (P=6.6 ksi)'!$F7),IF(ABS('Cargas (P=6.6 ksi)'!$D$19)&lt;40.01,IF('Cargas (P=6.6 ksi)'!$D$19&gt;0,'Graficos (P=6.6 ksi)'!$H7,'Graficos (P=6.6 ksi)'!$J7),IF(ABS('Cargas (P=6.6 ksi)'!$D$19)&lt;70.01,IF('Cargas (P=6.6 ksi)'!$D$19&gt;0,'Graficos (P=6.6 ksi)'!$L7,'Graficos (P=6.6 ksi)'!$N7),""))))</f>
        <v>50</v>
      </c>
      <c r="AI7" s="72">
        <f>IF(ABS('Cargas (P=6.6 ksi)'!$D$19)&lt;10.01,IF('Cargas (P=6.6 ksi)'!$D$19&gt;0,'Graficos (P=6.6 ksi)'!$C7,IF('Cargas (P=6.6 ksi)'!$D$19=0,'Graficos (P=6.6 ksi)'!$C7,'Graficos (P=6.6 ksi)'!$C7)),IF(ABS('Cargas (P=6.6 ksi)'!$D$19)&lt;20.01,IF('Cargas (P=6.6 ksi)'!$D$19&gt;0,'Graficos (P=6.6 ksi)'!$E7,'Graficos (P=6.6 ksi)'!$G7),IF(ABS('Cargas (P=6.6 ksi)'!$D$19)&lt;40.01,IF('Cargas (P=6.6 ksi)'!$D$19&gt;0,'Graficos (P=6.6 ksi)'!$I7,'Graficos (P=6.6 ksi)'!$K7),IF(ABS('Cargas (P=6.6 ksi)'!$D$19)&lt;70.01,IF('Cargas (P=6.6 ksi)'!$D$19&gt;0,'Graficos (P=6.6 ksi)'!$M7,'Graficos (P=6.6 ksi)'!$O7),""))))</f>
        <v>145</v>
      </c>
      <c r="AJ7" s="1">
        <f>IF(ABS('Cargas (P=6.6 ksi)'!$D$22)&lt;10.01,IF('Cargas (P=6.6 ksi)'!$D$22&gt;0,'Graficos (P=6.6 ksi)'!$B7,IF('Cargas (P=6.6 ksi)'!$D$22=0,'Graficos (P=6.6 ksi)'!$B7,'Graficos (P=6.6 ksi)'!$B7)),IF(ABS('Cargas (P=6.6 ksi)'!$D$22)&lt;20.01,IF('Cargas (P=6.6 ksi)'!$D$22&gt;0,'Graficos (P=6.6 ksi)'!$D7,'Graficos (P=6.6 ksi)'!$F7),IF(ABS('Cargas (P=6.6 ksi)'!$D$22)&lt;40.01,IF('Cargas (P=6.6 ksi)'!$D$22&gt;0,'Graficos (P=6.6 ksi)'!$H7,'Graficos (P=6.6 ksi)'!$J7),IF(ABS('Cargas (P=6.6 ksi)'!$D$22)&lt;70.01,IF('Cargas (P=6.6 ksi)'!$D$22&gt;0,'Graficos (P=6.6 ksi)'!$L7,'Graficos (P=6.6 ksi)'!$N7),""))))</f>
        <v>50</v>
      </c>
      <c r="AK7" s="1">
        <f>IF(ABS('Cargas (P=6.6 ksi)'!$D$22)&lt;10.01,IF('Cargas (P=6.6 ksi)'!$D$22&gt;0,'Graficos (P=6.6 ksi)'!$C7,IF('Cargas (P=6.6 ksi)'!$D$22=0,'Graficos (P=6.6 ksi)'!$C7,'Graficos (P=6.6 ksi)'!$C7)),IF(ABS('Cargas (P=6.6 ksi)'!$D$22)&lt;20.01,IF('Cargas (P=6.6 ksi)'!$D$22&gt;0,'Graficos (P=6.6 ksi)'!$E7,'Graficos (P=6.6 ksi)'!$G7),IF(ABS('Cargas (P=6.6 ksi)'!$D$22)&lt;40.01,IF('Cargas (P=6.6 ksi)'!$D$22&gt;0,'Graficos (P=6.6 ksi)'!$I7,'Graficos (P=6.6 ksi)'!$K7),IF(ABS('Cargas (P=6.6 ksi)'!$D$22)&lt;70.01,IF('Cargas (P=6.6 ksi)'!$D$22&gt;0,'Graficos (P=6.6 ksi)'!$M7,'Graficos (P=6.6 ksi)'!$O7),""))))</f>
        <v>145</v>
      </c>
      <c r="AM7" s="72" t="s">
        <v>49</v>
      </c>
      <c r="AN7" s="72" t="s">
        <v>50</v>
      </c>
      <c r="AO7" s="1" t="s">
        <v>49</v>
      </c>
      <c r="AP7" s="1" t="s">
        <v>50</v>
      </c>
      <c r="AQ7" s="72" t="s">
        <v>49</v>
      </c>
      <c r="AR7" s="72" t="s">
        <v>50</v>
      </c>
    </row>
    <row r="8" spans="1:46" x14ac:dyDescent="0.25">
      <c r="A8" s="99"/>
      <c r="B8" s="18">
        <v>0</v>
      </c>
      <c r="C8" s="17">
        <v>120</v>
      </c>
      <c r="D8" s="21">
        <v>-75</v>
      </c>
      <c r="E8" s="25">
        <v>80</v>
      </c>
      <c r="F8" s="21">
        <v>-50</v>
      </c>
      <c r="G8" s="25">
        <v>85</v>
      </c>
      <c r="H8" s="30">
        <v>-100</v>
      </c>
      <c r="I8" s="31">
        <v>85</v>
      </c>
      <c r="J8" s="30">
        <v>-100</v>
      </c>
      <c r="K8" s="31">
        <v>60</v>
      </c>
      <c r="L8" s="23">
        <v>-100</v>
      </c>
      <c r="M8" s="13">
        <v>90</v>
      </c>
      <c r="N8" s="23">
        <v>-50</v>
      </c>
      <c r="O8" s="13">
        <v>70</v>
      </c>
      <c r="P8" s="18">
        <v>-100</v>
      </c>
      <c r="Q8" s="17">
        <v>100</v>
      </c>
      <c r="R8" s="18">
        <v>-25</v>
      </c>
      <c r="S8" s="17">
        <v>70</v>
      </c>
      <c r="U8" s="72">
        <f>IF(ABS('Cargas (P=6.6 ksi)'!$D$13)&lt;10.01,IF('Cargas (P=6.6 ksi)'!$D$13&gt;0,'Graficos (P=6.6 ksi)'!$D8,IF('Cargas (P=6.6 ksi)'!$D$13=0,'Graficos (P=6.6 ksi)'!$B8,'Graficos (P=6.6 ksi)'!$F8)),IF(ABS('Cargas (P=6.6 ksi)'!$D$13)&lt;20.01,IF('Cargas (P=6.6 ksi)'!$D$13&gt;0,'Graficos (P=6.6 ksi)'!$H8,'Graficos (P=6.6 ksi)'!$J8),IF(ABS('Cargas (P=6.6 ksi)'!$D$13)&lt;40.01,IF('Cargas (P=6.6 ksi)'!$D$13&gt;0,'Graficos (P=6.6 ksi)'!$L8,'Graficos (P=6.6 ksi)'!$N8),IF(ABS('Cargas (P=6.6 ksi)'!$D$13)&lt;70.01,IF('Cargas (P=6.6 ksi)'!$D$13&gt;0,'Graficos (P=6.6 ksi)'!$P8,'Graficos (P=6.6 ksi)'!$R8),""))))</f>
        <v>0</v>
      </c>
      <c r="V8" s="72">
        <f>IF(ABS('Cargas (P=6.6 ksi)'!$D$13)&lt;10.01,IF('Cargas (P=6.6 ksi)'!$D$13&gt;0,'Graficos (P=6.6 ksi)'!$E8,IF('Cargas (P=6.6 ksi)'!$D$13=0,'Graficos (P=6.6 ksi)'!C8,'Graficos (P=6.6 ksi)'!$G8)),IF(ABS('Cargas (P=6.6 ksi)'!$D$13)&lt;20.01,IF('Cargas (P=6.6 ksi)'!$D$13&gt;0,'Graficos (P=6.6 ksi)'!$I8,'Graficos (P=6.6 ksi)'!$K8),IF(ABS('Cargas (P=6.6 ksi)'!$D$13)&lt;40.01,IF('Cargas (P=6.6 ksi)'!$D$13&gt;0,'Graficos (P=6.6 ksi)'!$M8,'Graficos (P=6.6 ksi)'!$O8),IF(ABS('Cargas (P=6.6 ksi)'!$D$13)&lt;70.01,IF('Cargas (P=6.6 ksi)'!$D$13&gt;0,'Graficos (P=6.6 ksi)'!$Q8,'Graficos (P=6.6 ksi)'!$S8),""))))</f>
        <v>120</v>
      </c>
      <c r="W8" s="1">
        <f>IF(ABS('Cargas (P=6.6 ksi)'!$D$16)&lt;10.01,IF('Cargas (P=6.6 ksi)'!$D$16&gt;0,'Graficos (P=6.6 ksi)'!$D8,IF('Cargas (P=6.6 ksi)'!$D$16=0,'Graficos (P=6.6 ksi)'!$B8,'Graficos (P=6.6 ksi)'!$F8)),IF(ABS('Cargas (P=6.6 ksi)'!$D$16)&lt;20.01,IF('Cargas (P=6.6 ksi)'!$D$16&gt;0,'Graficos (P=6.6 ksi)'!$H8,'Graficos (P=6.6 ksi)'!$J8),IF(ABS('Cargas (P=6.6 ksi)'!$D$16)&lt;40.01,IF('Cargas (P=6.6 ksi)'!$D$16&gt;0,'Graficos (P=6.6 ksi)'!$L8,'Graficos (P=6.6 ksi)'!$N8),IF(ABS('Cargas (P=6.6 ksi)'!$D$16)&lt;70.01,IF('Cargas (P=6.6 ksi)'!$D$16&gt;0,'Graficos (P=6.6 ksi)'!$P8,'Graficos (P=6.6 ksi)'!$R8),""))))</f>
        <v>0</v>
      </c>
      <c r="X8" s="1">
        <f>IF(ABS('Cargas (P=6.6 ksi)'!$D$16)&lt;10.01,IF('Cargas (P=6.6 ksi)'!$D$16&gt;0,'Graficos (P=6.6 ksi)'!$E8,IF('Cargas (P=6.6 ksi)'!$D$16=0,'Graficos (P=6.6 ksi)'!C8,'Graficos (P=6.6 ksi)'!$G8)),IF(ABS('Cargas (P=6.6 ksi)'!$D$16)&lt;20.01,IF('Cargas (P=6.6 ksi)'!$D$16&gt;0,'Graficos (P=6.6 ksi)'!$I8,'Graficos (P=6.6 ksi)'!$K8),IF(ABS('Cargas (P=6.6 ksi)'!$D$16)&lt;40.01,IF('Cargas (P=6.6 ksi)'!$D$16&gt;0,'Graficos (P=6.6 ksi)'!$M8,'Graficos (P=6.6 ksi)'!$O8),IF(ABS('Cargas (P=6.6 ksi)'!$D$16)&lt;70.01,IF('Cargas (P=6.6 ksi)'!$D$16&gt;0,'Graficos (P=6.6 ksi)'!$Q8,'Graficos (P=6.6 ksi)'!$S8),""))))</f>
        <v>120</v>
      </c>
      <c r="Y8" s="72">
        <f>IF(ABS('Cargas (P=6.6 ksi)'!$D$19)&lt;10.01,IF('Cargas (P=6.6 ksi)'!$D$19&gt;0,'Graficos (P=6.6 ksi)'!$D8,IF('Cargas (P=6.6 ksi)'!$D$19=0,'Graficos (P=6.6 ksi)'!$B8,'Graficos (P=6.6 ksi)'!$F8)),IF(ABS('Cargas (P=6.6 ksi)'!$D$19)&lt;20.01,IF('Cargas (P=6.6 ksi)'!$D$19&gt;0,'Graficos (P=6.6 ksi)'!$H8,'Graficos (P=6.6 ksi)'!$J8),IF(ABS('Cargas (P=6.6 ksi)'!$D$19)&lt;40.01,IF('Cargas (P=6.6 ksi)'!$D$19&gt;0,'Graficos (P=6.6 ksi)'!$L8,'Graficos (P=6.6 ksi)'!$N8),IF(ABS('Cargas (P=6.6 ksi)'!$D$19)&lt;70.01,IF('Cargas (P=6.6 ksi)'!$D$19&gt;0,'Graficos (P=6.6 ksi)'!$P8,'Graficos (P=6.6 ksi)'!$R8),""))))</f>
        <v>0</v>
      </c>
      <c r="Z8" s="72">
        <f>IF(ABS('Cargas (P=6.6 ksi)'!$D$19)&lt;10.01,IF('Cargas (P=6.6 ksi)'!$D$19&gt;0,'Graficos (P=6.6 ksi)'!$E8,IF('Cargas (P=6.6 ksi)'!$D$19=0,'Graficos (P=6.6 ksi)'!C8,'Graficos (P=6.6 ksi)'!$G8)),IF(ABS('Cargas (P=6.6 ksi)'!$D$19)&lt;20.01,IF('Cargas (P=6.6 ksi)'!$D$19&gt;0,'Graficos (P=6.6 ksi)'!$I8,'Graficos (P=6.6 ksi)'!$K8),IF(ABS('Cargas (P=6.6 ksi)'!$D$19)&lt;40.01,IF('Cargas (P=6.6 ksi)'!$D$19&gt;0,'Graficos (P=6.6 ksi)'!$M8,'Graficos (P=6.6 ksi)'!$O8),IF(ABS('Cargas (P=6.6 ksi)'!$D$19)&lt;70.01,IF('Cargas (P=6.6 ksi)'!$D$19&gt;0,'Graficos (P=6.6 ksi)'!$Q8,'Graficos (P=6.6 ksi)'!$S8),""))))</f>
        <v>120</v>
      </c>
      <c r="AA8" s="1">
        <f>IF(ABS('Cargas (P=6.6 ksi)'!$D$22)&lt;10.01,IF('Cargas (P=6.6 ksi)'!$D$22&gt;0,'Graficos (P=6.6 ksi)'!$D8,IF('Cargas (P=6.6 ksi)'!$D$22=0,'Graficos (P=6.6 ksi)'!$B8,'Graficos (P=6.6 ksi)'!$F8)),IF(ABS('Cargas (P=6.6 ksi)'!$D$22)&lt;20.01,IF('Cargas (P=6.6 ksi)'!$D$22&gt;0,'Graficos (P=6.6 ksi)'!$H8,'Graficos (P=6.6 ksi)'!$J8),IF(ABS('Cargas (P=6.6 ksi)'!$D$22)&lt;40.01,IF('Cargas (P=6.6 ksi)'!$D$22&gt;0,'Graficos (P=6.6 ksi)'!$L8,'Graficos (P=6.6 ksi)'!$N8),IF(ABS('Cargas (P=6.6 ksi)'!$D$22)&lt;70.01,IF('Cargas (P=6.6 ksi)'!$D$22&gt;0,'Graficos (P=6.6 ksi)'!$P8,'Graficos (P=6.6 ksi)'!$R8),""))))</f>
        <v>0</v>
      </c>
      <c r="AB8" s="1">
        <f>IF(ABS('Cargas (P=6.6 ksi)'!$D$22)&lt;10.01,IF('Cargas (P=6.6 ksi)'!$D$22&gt;0,'Graficos (P=6.6 ksi)'!$E8,IF('Cargas (P=6.6 ksi)'!$D$22=0,'Graficos (P=6.6 ksi)'!C8,'Graficos (P=6.6 ksi)'!$G8)),IF(ABS('Cargas (P=6.6 ksi)'!$D$22)&lt;20.01,IF('Cargas (P=6.6 ksi)'!$D$22&gt;0,'Graficos (P=6.6 ksi)'!$I8,'Graficos (P=6.6 ksi)'!$K8),IF(ABS('Cargas (P=6.6 ksi)'!$D$22)&lt;40.01,IF('Cargas (P=6.6 ksi)'!$D$22&gt;0,'Graficos (P=6.6 ksi)'!$M8,'Graficos (P=6.6 ksi)'!$O8),IF(ABS('Cargas (P=6.6 ksi)'!$D$22)&lt;70.01,IF('Cargas (P=6.6 ksi)'!$D$22&gt;0,'Graficos (P=6.6 ksi)'!$Q8,'Graficos (P=6.6 ksi)'!$S8),""))))</f>
        <v>120</v>
      </c>
      <c r="AD8" s="72">
        <f>IF(ABS('Cargas (P=6.6 ksi)'!$D$13)&lt;10.01,IF('Cargas (P=6.6 ksi)'!$D$13&gt;0,'Graficos (P=6.6 ksi)'!$B8,IF('Cargas (P=6.6 ksi)'!$D$13=0,'Graficos (P=6.6 ksi)'!$B8,'Graficos (P=6.6 ksi)'!$B8)),IF(ABS('Cargas (P=6.6 ksi)'!$D$13)&lt;20.01,IF('Cargas (P=6.6 ksi)'!$D$13&gt;0,'Graficos (P=6.6 ksi)'!$D8,'Graficos (P=6.6 ksi)'!$F8),IF(ABS('Cargas (P=6.6 ksi)'!$D$13)&lt;40.01,IF('Cargas (P=6.6 ksi)'!$D$13&gt;0,'Graficos (P=6.6 ksi)'!$H8,'Graficos (P=6.6 ksi)'!$J8),IF(ABS('Cargas (P=6.6 ksi)'!$D$13)&lt;70.01,IF('Cargas (P=6.6 ksi)'!$D$13&gt;0,'Graficos (P=6.6 ksi)'!$L8,'Graficos (P=6.6 ksi)'!$N8),""))))</f>
        <v>0</v>
      </c>
      <c r="AE8" s="72">
        <f>IF(ABS('Cargas (P=6.6 ksi)'!$D$13)&lt;10.01,IF('Cargas (P=6.6 ksi)'!$D$13&gt;0,'Graficos (P=6.6 ksi)'!$C8,IF('Cargas (P=6.6 ksi)'!$D$13=0,'Graficos (P=6.6 ksi)'!$C8,'Graficos (P=6.6 ksi)'!$C8)),IF(ABS('Cargas (P=6.6 ksi)'!$D$13)&lt;20.01,IF('Cargas (P=6.6 ksi)'!$D$13&gt;0,'Graficos (P=6.6 ksi)'!$E8,'Graficos (P=6.6 ksi)'!$G8),IF(ABS('Cargas (P=6.6 ksi)'!$D$13)&lt;40.01,IF('Cargas (P=6.6 ksi)'!$D$13&gt;0,'Graficos (P=6.6 ksi)'!$I8,'Graficos (P=6.6 ksi)'!$K8),IF(ABS('Cargas (P=6.6 ksi)'!$D$13)&lt;70.01,IF('Cargas (P=6.6 ksi)'!$D$13&gt;0,'Graficos (P=6.6 ksi)'!$M8,'Graficos (P=6.6 ksi)'!$O8),""))))</f>
        <v>120</v>
      </c>
      <c r="AF8" s="1">
        <f>IF(ABS('Cargas (P=6.6 ksi)'!$D$16)&lt;10.01,IF('Cargas (P=6.6 ksi)'!$D$16&gt;0,'Graficos (P=6.6 ksi)'!$B8,IF('Cargas (P=6.6 ksi)'!$D$16=0,'Graficos (P=6.6 ksi)'!$B8,'Graficos (P=6.6 ksi)'!$B8)),IF(ABS('Cargas (P=6.6 ksi)'!$D$16)&lt;20.01,IF('Cargas (P=6.6 ksi)'!$D$16&gt;0,'Graficos (P=6.6 ksi)'!$D8,'Graficos (P=6.6 ksi)'!$F8),IF(ABS('Cargas (P=6.6 ksi)'!$D$16)&lt;40.01,IF('Cargas (P=6.6 ksi)'!$D$16&gt;0,'Graficos (P=6.6 ksi)'!$H8,'Graficos (P=6.6 ksi)'!$J8),IF(ABS('Cargas (P=6.6 ksi)'!$D$16)&lt;70.01,IF('Cargas (P=6.6 ksi)'!$D$16&gt;0,'Graficos (P=6.6 ksi)'!$L8,'Graficos (P=6.6 ksi)'!$N8),""))))</f>
        <v>0</v>
      </c>
      <c r="AG8" s="1">
        <f>IF(ABS('Cargas (P=6.6 ksi)'!$D$16)&lt;10.01,IF('Cargas (P=6.6 ksi)'!$D$16&gt;0,'Graficos (P=6.6 ksi)'!$C8,IF('Cargas (P=6.6 ksi)'!$D$16=0,'Graficos (P=6.6 ksi)'!$C8,'Graficos (P=6.6 ksi)'!$C8)),IF(ABS('Cargas (P=6.6 ksi)'!$D$16)&lt;20.01,IF('Cargas (P=6.6 ksi)'!$D$16&gt;0,'Graficos (P=6.6 ksi)'!$E8,'Graficos (P=6.6 ksi)'!$G8),IF(ABS('Cargas (P=6.6 ksi)'!$D$16)&lt;40.01,IF('Cargas (P=6.6 ksi)'!$D$16&gt;0,'Graficos (P=6.6 ksi)'!$I8,'Graficos (P=6.6 ksi)'!$K8),IF(ABS('Cargas (P=6.6 ksi)'!$D$16)&lt;70.01,IF('Cargas (P=6.6 ksi)'!$D$16&gt;0,'Graficos (P=6.6 ksi)'!$M8,'Graficos (P=6.6 ksi)'!$O8),""))))</f>
        <v>120</v>
      </c>
      <c r="AH8" s="72">
        <f>IF(ABS('Cargas (P=6.6 ksi)'!$D$19)&lt;10.01,IF('Cargas (P=6.6 ksi)'!$D$19&gt;0,'Graficos (P=6.6 ksi)'!$B8,IF('Cargas (P=6.6 ksi)'!$D$19=0,'Graficos (P=6.6 ksi)'!$B8,'Graficos (P=6.6 ksi)'!$B8)),IF(ABS('Cargas (P=6.6 ksi)'!$D$19)&lt;20.01,IF('Cargas (P=6.6 ksi)'!$D$19&gt;0,'Graficos (P=6.6 ksi)'!$D8,'Graficos (P=6.6 ksi)'!$F8),IF(ABS('Cargas (P=6.6 ksi)'!$D$19)&lt;40.01,IF('Cargas (P=6.6 ksi)'!$D$19&gt;0,'Graficos (P=6.6 ksi)'!$H8,'Graficos (P=6.6 ksi)'!$J8),IF(ABS('Cargas (P=6.6 ksi)'!$D$19)&lt;70.01,IF('Cargas (P=6.6 ksi)'!$D$19&gt;0,'Graficos (P=6.6 ksi)'!$L8,'Graficos (P=6.6 ksi)'!$N8),""))))</f>
        <v>0</v>
      </c>
      <c r="AI8" s="72">
        <f>IF(ABS('Cargas (P=6.6 ksi)'!$D$19)&lt;10.01,IF('Cargas (P=6.6 ksi)'!$D$19&gt;0,'Graficos (P=6.6 ksi)'!$C8,IF('Cargas (P=6.6 ksi)'!$D$19=0,'Graficos (P=6.6 ksi)'!$C8,'Graficos (P=6.6 ksi)'!$C8)),IF(ABS('Cargas (P=6.6 ksi)'!$D$19)&lt;20.01,IF('Cargas (P=6.6 ksi)'!$D$19&gt;0,'Graficos (P=6.6 ksi)'!$E8,'Graficos (P=6.6 ksi)'!$G8),IF(ABS('Cargas (P=6.6 ksi)'!$D$19)&lt;40.01,IF('Cargas (P=6.6 ksi)'!$D$19&gt;0,'Graficos (P=6.6 ksi)'!$I8,'Graficos (P=6.6 ksi)'!$K8),IF(ABS('Cargas (P=6.6 ksi)'!$D$19)&lt;70.01,IF('Cargas (P=6.6 ksi)'!$D$19&gt;0,'Graficos (P=6.6 ksi)'!$M8,'Graficos (P=6.6 ksi)'!$O8),""))))</f>
        <v>120</v>
      </c>
      <c r="AJ8" s="1">
        <f>IF(ABS('Cargas (P=6.6 ksi)'!$D$22)&lt;10.01,IF('Cargas (P=6.6 ksi)'!$D$22&gt;0,'Graficos (P=6.6 ksi)'!$B8,IF('Cargas (P=6.6 ksi)'!$D$22=0,'Graficos (P=6.6 ksi)'!$B8,'Graficos (P=6.6 ksi)'!$B8)),IF(ABS('Cargas (P=6.6 ksi)'!$D$22)&lt;20.01,IF('Cargas (P=6.6 ksi)'!$D$22&gt;0,'Graficos (P=6.6 ksi)'!$D8,'Graficos (P=6.6 ksi)'!$F8),IF(ABS('Cargas (P=6.6 ksi)'!$D$22)&lt;40.01,IF('Cargas (P=6.6 ksi)'!$D$22&gt;0,'Graficos (P=6.6 ksi)'!$H8,'Graficos (P=6.6 ksi)'!$J8),IF(ABS('Cargas (P=6.6 ksi)'!$D$22)&lt;70.01,IF('Cargas (P=6.6 ksi)'!$D$22&gt;0,'Graficos (P=6.6 ksi)'!$L8,'Graficos (P=6.6 ksi)'!$N8),""))))</f>
        <v>0</v>
      </c>
      <c r="AK8" s="1">
        <f>IF(ABS('Cargas (P=6.6 ksi)'!$D$22)&lt;10.01,IF('Cargas (P=6.6 ksi)'!$D$22&gt;0,'Graficos (P=6.6 ksi)'!$C8,IF('Cargas (P=6.6 ksi)'!$D$22=0,'Graficos (P=6.6 ksi)'!$C8,'Graficos (P=6.6 ksi)'!$C8)),IF(ABS('Cargas (P=6.6 ksi)'!$D$22)&lt;20.01,IF('Cargas (P=6.6 ksi)'!$D$22&gt;0,'Graficos (P=6.6 ksi)'!$E8,'Graficos (P=6.6 ksi)'!$G8),IF(ABS('Cargas (P=6.6 ksi)'!$D$22)&lt;40.01,IF('Cargas (P=6.6 ksi)'!$D$22&gt;0,'Graficos (P=6.6 ksi)'!$I8,'Graficos (P=6.6 ksi)'!$K8),IF(ABS('Cargas (P=6.6 ksi)'!$D$22)&lt;70.01,IF('Cargas (P=6.6 ksi)'!$D$22&gt;0,'Graficos (P=6.6 ksi)'!$M8,'Graficos (P=6.6 ksi)'!$O8),""))))</f>
        <v>120</v>
      </c>
      <c r="AM8" s="72" t="str">
        <f>IF(ABS('Cargas (P=6.6 ksi)'!$D$25)&lt;10.01,IF('Cargas (P=6.6 ksi)'!$D$25&gt;0,"cortante = +10kN",IF('Cargas (P=6.6 ksi)'!$D$25=0,"cortante = 0kN","cortante = -10kN")),IF(ABS('Cargas (P=6.6 ksi)'!$D$25)&lt;20.01,IF('Cargas (P=6.6 ksi)'!$D$25&gt;0,"cortante = +20kN","cortante = -20kN"),IF(ABS('Cargas (P=6.6 ksi)'!$D$25)&lt;40.01,IF('Cargas (P=6.6 ksi)'!$D$25&gt;0,"cortante = 40kN","cortante = -40kN"),IF(ABS('Cargas (P=6.6 ksi)'!$D$25)&lt;70.01,IF('Cargas (P=6.6 ksi)'!$D$25&gt;0,"cortante = +70kN","cortante = -70kN"),""))))</f>
        <v>cortante = 0kN</v>
      </c>
      <c r="AN8" s="72" t="str">
        <f>IF(ABS('Cargas (P=6.6 ksi)'!$D$25)&lt;10.01,IF('Cargas (P=6.6 ksi)'!$D$25&gt;0,"cortante = 0kN",IF('Cargas (P=6.6 ksi)'!$D$25=0,"cortante = 0kN","cortante = 0kN")),IF(ABS('Cargas (P=6.6 ksi)'!$D$25)&lt;20.01,IF('Cargas (P=6.6 ksi)'!$D$25&gt;0,"cortante = +10kN","cortante = -10kN"),IF(ABS('Cargas (P=6.6 ksi)'!$D$25)&lt;40.01,IF('Cargas (P=6.6 ksi)'!$D$25&gt;0,"cortante = 20kN","cortante = -20kN"),IF(ABS('Cargas (P=6.6 ksi)'!$D$25)&lt;70.01,IF('Cargas (P=6.6 ksi)'!$D$25&gt;0,"cortante = +40kN","cortante = -40kN"),""))))</f>
        <v>cortante = 0kN</v>
      </c>
      <c r="AO8" s="1" t="str">
        <f>IF(ABS('Cargas (P=6.6 ksi)'!$D$28)&lt;10.01,IF('Cargas (P=6.6 ksi)'!$D$28&gt;0,"cortante = +10kN",IF('Cargas (P=6.6 ksi)'!$D$28=0,"cortante = 0kN","cortante = -10kN")),IF(ABS('Cargas (P=6.6 ksi)'!$D$28)&lt;20.01,IF('Cargas (P=6.6 ksi)'!$D$28&gt;0,"cortante = +20kN","cortante = -20kN"),IF(ABS('Cargas (P=6.6 ksi)'!$D$28)&lt;40.01,IF('Cargas (P=6.6 ksi)'!$D$28&gt;0,"cortante = 40kN","cortante = -40kN"),IF(ABS('Cargas (P=6.6 ksi)'!$D$28)&lt;70.01,IF('Cargas (P=6.6 ksi)'!$D$28&gt;0,"cortante = +70kN","cortante = -70kN"),""))))</f>
        <v>cortante = 0kN</v>
      </c>
      <c r="AP8" s="1" t="str">
        <f>IF(ABS('Cargas (P=6.6 ksi)'!$D$28)&lt;10.01,IF('Cargas (P=6.6 ksi)'!$D$28&gt;0,"cortante = 0kN",IF('Cargas (P=6.6 ksi)'!$D$28=0,"cortante = 0kN","cortante = 0kN")),IF(ABS('Cargas (P=6.6 ksi)'!$D$28)&lt;20.01,IF('Cargas (P=6.6 ksi)'!$D$28&gt;0,"cortante = +10kN","cortante = -10kN"),IF(ABS('Cargas (P=6.6 ksi)'!$D$28)&lt;40.01,IF('Cargas (P=6.6 ksi)'!$D$28&gt;0,"cortante = 20kN","cortante = -20kN"),IF(ABS('Cargas (P=6.6 ksi)'!$D$28)&lt;70.01,IF('Cargas (P=6.6 ksi)'!$D$28&gt;0,"cortante = +40kN","cortante = -40kN"),""))))</f>
        <v>cortante = 0kN</v>
      </c>
      <c r="AQ8" s="72" t="str">
        <f>IF(ABS('Cargas (P=6.6 ksi)'!$D$31)&lt;10.01,IF('Cargas (P=6.6 ksi)'!$D$31&gt;0,"cortante = +10kN",IF('Cargas (P=6.6 ksi)'!$D$31=0,"cortante = 0kN","cortante = -10kN")),IF(ABS('Cargas (P=6.6 ksi)'!$D$31)&lt;20.01,IF('Cargas (P=6.6 ksi)'!$D$31&gt;0,"cortante = +20kN","cortante = -20kN"),IF(ABS('Cargas (P=6.6 ksi)'!$D$31)&lt;40.01,IF('Cargas (P=6.6 ksi)'!$D$31&gt;0,"cortante = 40kN","cortante = -40kN"),IF(ABS('Cargas (P=6.6 ksi)'!$D$31)&lt;70.01,IF('Cargas (P=6.6 ksi)'!$D$31&gt;0,"cortante = +70kN","cortante = -70kN"),""))))</f>
        <v>cortante = 0kN</v>
      </c>
      <c r="AR8" s="72" t="str">
        <f>IF(ABS('Cargas (P=6.6 ksi)'!$D$31)&lt;10.01,IF('Cargas (P=6.6 ksi)'!$D$31&gt;0,"cortante = 0kN",IF('Cargas (P=6.6 ksi)'!$D$31=0,"cortante = 0kN","cortante = 0kN")),IF(ABS('Cargas (P=6.6 ksi)'!$D$31)&lt;20.01,IF('Cargas (P=6.6 ksi)'!$D$31&gt;0,"cortante = +10kN","cortante = -10kN"),IF(ABS('Cargas (P=6.6 ksi)'!$D$31)&lt;40.01,IF('Cargas (P=6.6 ksi)'!$D$31&gt;0,"cortante = 20kN","cortante = -20kN"),IF(ABS('Cargas (P=6.6 ksi)'!$D$31)&lt;70.01,IF('Cargas (P=6.6 ksi)'!$D$31&gt;0,"cortante = +40kN","cortante = -40kN"),""))))</f>
        <v>cortante = 0kN</v>
      </c>
    </row>
    <row r="9" spans="1:46" x14ac:dyDescent="0.25">
      <c r="A9" s="99"/>
      <c r="B9" s="18">
        <v>-100</v>
      </c>
      <c r="C9" s="17">
        <v>80</v>
      </c>
      <c r="D9" s="21">
        <v>-125</v>
      </c>
      <c r="E9" s="25">
        <v>60</v>
      </c>
      <c r="F9" s="21">
        <v>-125</v>
      </c>
      <c r="G9" s="25">
        <v>50</v>
      </c>
      <c r="H9" s="30">
        <v>-150</v>
      </c>
      <c r="I9" s="31">
        <v>65</v>
      </c>
      <c r="J9" s="30">
        <v>-150</v>
      </c>
      <c r="K9" s="31">
        <v>40</v>
      </c>
      <c r="L9" s="23">
        <v>-140</v>
      </c>
      <c r="M9" s="13">
        <v>70</v>
      </c>
      <c r="N9" s="23">
        <v>-100</v>
      </c>
      <c r="O9" s="13">
        <v>50</v>
      </c>
      <c r="P9" s="18">
        <v>-200</v>
      </c>
      <c r="Q9" s="17">
        <v>50</v>
      </c>
      <c r="R9" s="18">
        <v>-50</v>
      </c>
      <c r="S9" s="17">
        <v>60</v>
      </c>
      <c r="U9" s="72">
        <f>IF(ABS('Cargas (P=6.6 ksi)'!$D$13)&lt;10.01,IF('Cargas (P=6.6 ksi)'!$D$13&gt;0,'Graficos (P=6.6 ksi)'!$D9,IF('Cargas (P=6.6 ksi)'!$D$13=0,'Graficos (P=6.6 ksi)'!$B9,'Graficos (P=6.6 ksi)'!$F9)),IF(ABS('Cargas (P=6.6 ksi)'!$D$13)&lt;20.01,IF('Cargas (P=6.6 ksi)'!$D$13&gt;0,'Graficos (P=6.6 ksi)'!$H9,'Graficos (P=6.6 ksi)'!$J9),IF(ABS('Cargas (P=6.6 ksi)'!$D$13)&lt;40.01,IF('Cargas (P=6.6 ksi)'!$D$13&gt;0,'Graficos (P=6.6 ksi)'!$L9,'Graficos (P=6.6 ksi)'!$N9),IF(ABS('Cargas (P=6.6 ksi)'!$D$13)&lt;70.01,IF('Cargas (P=6.6 ksi)'!$D$13&gt;0,'Graficos (P=6.6 ksi)'!$P9,'Graficos (P=6.6 ksi)'!$R9),""))))</f>
        <v>-100</v>
      </c>
      <c r="V9" s="72">
        <f>IF(ABS('Cargas (P=6.6 ksi)'!$D$13)&lt;10.01,IF('Cargas (P=6.6 ksi)'!$D$13&gt;0,'Graficos (P=6.6 ksi)'!$E9,IF('Cargas (P=6.6 ksi)'!$D$13=0,'Graficos (P=6.6 ksi)'!C9,'Graficos (P=6.6 ksi)'!$G9)),IF(ABS('Cargas (P=6.6 ksi)'!$D$13)&lt;20.01,IF('Cargas (P=6.6 ksi)'!$D$13&gt;0,'Graficos (P=6.6 ksi)'!$I9,'Graficos (P=6.6 ksi)'!$K9),IF(ABS('Cargas (P=6.6 ksi)'!$D$13)&lt;40.01,IF('Cargas (P=6.6 ksi)'!$D$13&gt;0,'Graficos (P=6.6 ksi)'!$M9,'Graficos (P=6.6 ksi)'!$O9),IF(ABS('Cargas (P=6.6 ksi)'!$D$13)&lt;70.01,IF('Cargas (P=6.6 ksi)'!$D$13&gt;0,'Graficos (P=6.6 ksi)'!$Q9,'Graficos (P=6.6 ksi)'!$S9),""))))</f>
        <v>80</v>
      </c>
      <c r="W9" s="1">
        <f>IF(ABS('Cargas (P=6.6 ksi)'!$D$16)&lt;10.01,IF('Cargas (P=6.6 ksi)'!$D$16&gt;0,'Graficos (P=6.6 ksi)'!$D9,IF('Cargas (P=6.6 ksi)'!$D$16=0,'Graficos (P=6.6 ksi)'!$B9,'Graficos (P=6.6 ksi)'!$F9)),IF(ABS('Cargas (P=6.6 ksi)'!$D$16)&lt;20.01,IF('Cargas (P=6.6 ksi)'!$D$16&gt;0,'Graficos (P=6.6 ksi)'!$H9,'Graficos (P=6.6 ksi)'!$J9),IF(ABS('Cargas (P=6.6 ksi)'!$D$16)&lt;40.01,IF('Cargas (P=6.6 ksi)'!$D$16&gt;0,'Graficos (P=6.6 ksi)'!$L9,'Graficos (P=6.6 ksi)'!$N9),IF(ABS('Cargas (P=6.6 ksi)'!$D$16)&lt;70.01,IF('Cargas (P=6.6 ksi)'!$D$16&gt;0,'Graficos (P=6.6 ksi)'!$P9,'Graficos (P=6.6 ksi)'!$R9),""))))</f>
        <v>-100</v>
      </c>
      <c r="X9" s="1">
        <f>IF(ABS('Cargas (P=6.6 ksi)'!$D$16)&lt;10.01,IF('Cargas (P=6.6 ksi)'!$D$16&gt;0,'Graficos (P=6.6 ksi)'!$E9,IF('Cargas (P=6.6 ksi)'!$D$16=0,'Graficos (P=6.6 ksi)'!C9,'Graficos (P=6.6 ksi)'!$G9)),IF(ABS('Cargas (P=6.6 ksi)'!$D$16)&lt;20.01,IF('Cargas (P=6.6 ksi)'!$D$16&gt;0,'Graficos (P=6.6 ksi)'!$I9,'Graficos (P=6.6 ksi)'!$K9),IF(ABS('Cargas (P=6.6 ksi)'!$D$16)&lt;40.01,IF('Cargas (P=6.6 ksi)'!$D$16&gt;0,'Graficos (P=6.6 ksi)'!$M9,'Graficos (P=6.6 ksi)'!$O9),IF(ABS('Cargas (P=6.6 ksi)'!$D$16)&lt;70.01,IF('Cargas (P=6.6 ksi)'!$D$16&gt;0,'Graficos (P=6.6 ksi)'!$Q9,'Graficos (P=6.6 ksi)'!$S9),""))))</f>
        <v>80</v>
      </c>
      <c r="Y9" s="72">
        <f>IF(ABS('Cargas (P=6.6 ksi)'!$D$19)&lt;10.01,IF('Cargas (P=6.6 ksi)'!$D$19&gt;0,'Graficos (P=6.6 ksi)'!$D9,IF('Cargas (P=6.6 ksi)'!$D$19=0,'Graficos (P=6.6 ksi)'!$B9,'Graficos (P=6.6 ksi)'!$F9)),IF(ABS('Cargas (P=6.6 ksi)'!$D$19)&lt;20.01,IF('Cargas (P=6.6 ksi)'!$D$19&gt;0,'Graficos (P=6.6 ksi)'!$H9,'Graficos (P=6.6 ksi)'!$J9),IF(ABS('Cargas (P=6.6 ksi)'!$D$19)&lt;40.01,IF('Cargas (P=6.6 ksi)'!$D$19&gt;0,'Graficos (P=6.6 ksi)'!$L9,'Graficos (P=6.6 ksi)'!$N9),IF(ABS('Cargas (P=6.6 ksi)'!$D$19)&lt;70.01,IF('Cargas (P=6.6 ksi)'!$D$19&gt;0,'Graficos (P=6.6 ksi)'!$P9,'Graficos (P=6.6 ksi)'!$R9),""))))</f>
        <v>-100</v>
      </c>
      <c r="Z9" s="72">
        <f>IF(ABS('Cargas (P=6.6 ksi)'!$D$19)&lt;10.01,IF('Cargas (P=6.6 ksi)'!$D$19&gt;0,'Graficos (P=6.6 ksi)'!$E9,IF('Cargas (P=6.6 ksi)'!$D$19=0,'Graficos (P=6.6 ksi)'!C9,'Graficos (P=6.6 ksi)'!$G9)),IF(ABS('Cargas (P=6.6 ksi)'!$D$19)&lt;20.01,IF('Cargas (P=6.6 ksi)'!$D$19&gt;0,'Graficos (P=6.6 ksi)'!$I9,'Graficos (P=6.6 ksi)'!$K9),IF(ABS('Cargas (P=6.6 ksi)'!$D$19)&lt;40.01,IF('Cargas (P=6.6 ksi)'!$D$19&gt;0,'Graficos (P=6.6 ksi)'!$M9,'Graficos (P=6.6 ksi)'!$O9),IF(ABS('Cargas (P=6.6 ksi)'!$D$19)&lt;70.01,IF('Cargas (P=6.6 ksi)'!$D$19&gt;0,'Graficos (P=6.6 ksi)'!$Q9,'Graficos (P=6.6 ksi)'!$S9),""))))</f>
        <v>80</v>
      </c>
      <c r="AA9" s="1">
        <f>IF(ABS('Cargas (P=6.6 ksi)'!$D$22)&lt;10.01,IF('Cargas (P=6.6 ksi)'!$D$22&gt;0,'Graficos (P=6.6 ksi)'!$D9,IF('Cargas (P=6.6 ksi)'!$D$22=0,'Graficos (P=6.6 ksi)'!$B9,'Graficos (P=6.6 ksi)'!$F9)),IF(ABS('Cargas (P=6.6 ksi)'!$D$22)&lt;20.01,IF('Cargas (P=6.6 ksi)'!$D$22&gt;0,'Graficos (P=6.6 ksi)'!$H9,'Graficos (P=6.6 ksi)'!$J9),IF(ABS('Cargas (P=6.6 ksi)'!$D$22)&lt;40.01,IF('Cargas (P=6.6 ksi)'!$D$22&gt;0,'Graficos (P=6.6 ksi)'!$L9,'Graficos (P=6.6 ksi)'!$N9),IF(ABS('Cargas (P=6.6 ksi)'!$D$22)&lt;70.01,IF('Cargas (P=6.6 ksi)'!$D$22&gt;0,'Graficos (P=6.6 ksi)'!$P9,'Graficos (P=6.6 ksi)'!$R9),""))))</f>
        <v>-100</v>
      </c>
      <c r="AB9" s="1">
        <f>IF(ABS('Cargas (P=6.6 ksi)'!$D$22)&lt;10.01,IF('Cargas (P=6.6 ksi)'!$D$22&gt;0,'Graficos (P=6.6 ksi)'!$E9,IF('Cargas (P=6.6 ksi)'!$D$22=0,'Graficos (P=6.6 ksi)'!C9,'Graficos (P=6.6 ksi)'!$G9)),IF(ABS('Cargas (P=6.6 ksi)'!$D$22)&lt;20.01,IF('Cargas (P=6.6 ksi)'!$D$22&gt;0,'Graficos (P=6.6 ksi)'!$I9,'Graficos (P=6.6 ksi)'!$K9),IF(ABS('Cargas (P=6.6 ksi)'!$D$22)&lt;40.01,IF('Cargas (P=6.6 ksi)'!$D$22&gt;0,'Graficos (P=6.6 ksi)'!$M9,'Graficos (P=6.6 ksi)'!$O9),IF(ABS('Cargas (P=6.6 ksi)'!$D$22)&lt;70.01,IF('Cargas (P=6.6 ksi)'!$D$22&gt;0,'Graficos (P=6.6 ksi)'!$Q9,'Graficos (P=6.6 ksi)'!$S9),""))))</f>
        <v>80</v>
      </c>
      <c r="AD9" s="72">
        <f>IF(ABS('Cargas (P=6.6 ksi)'!$D$13)&lt;10.01,IF('Cargas (P=6.6 ksi)'!$D$13&gt;0,'Graficos (P=6.6 ksi)'!$B9,IF('Cargas (P=6.6 ksi)'!$D$13=0,'Graficos (P=6.6 ksi)'!$B9,'Graficos (P=6.6 ksi)'!$B9)),IF(ABS('Cargas (P=6.6 ksi)'!$D$13)&lt;20.01,IF('Cargas (P=6.6 ksi)'!$D$13&gt;0,'Graficos (P=6.6 ksi)'!$D9,'Graficos (P=6.6 ksi)'!$F9),IF(ABS('Cargas (P=6.6 ksi)'!$D$13)&lt;40.01,IF('Cargas (P=6.6 ksi)'!$D$13&gt;0,'Graficos (P=6.6 ksi)'!$H9,'Graficos (P=6.6 ksi)'!$J9),IF(ABS('Cargas (P=6.6 ksi)'!$D$13)&lt;70.01,IF('Cargas (P=6.6 ksi)'!$D$13&gt;0,'Graficos (P=6.6 ksi)'!$L9,'Graficos (P=6.6 ksi)'!$N9),""))))</f>
        <v>-100</v>
      </c>
      <c r="AE9" s="72">
        <f>IF(ABS('Cargas (P=6.6 ksi)'!$D$13)&lt;10.01,IF('Cargas (P=6.6 ksi)'!$D$13&gt;0,'Graficos (P=6.6 ksi)'!$C9,IF('Cargas (P=6.6 ksi)'!$D$13=0,'Graficos (P=6.6 ksi)'!$C9,'Graficos (P=6.6 ksi)'!$C9)),IF(ABS('Cargas (P=6.6 ksi)'!$D$13)&lt;20.01,IF('Cargas (P=6.6 ksi)'!$D$13&gt;0,'Graficos (P=6.6 ksi)'!$E9,'Graficos (P=6.6 ksi)'!$G9),IF(ABS('Cargas (P=6.6 ksi)'!$D$13)&lt;40.01,IF('Cargas (P=6.6 ksi)'!$D$13&gt;0,'Graficos (P=6.6 ksi)'!$I9,'Graficos (P=6.6 ksi)'!$K9),IF(ABS('Cargas (P=6.6 ksi)'!$D$13)&lt;70.01,IF('Cargas (P=6.6 ksi)'!$D$13&gt;0,'Graficos (P=6.6 ksi)'!$M9,'Graficos (P=6.6 ksi)'!$O9),""))))</f>
        <v>80</v>
      </c>
      <c r="AF9" s="1">
        <f>IF(ABS('Cargas (P=6.6 ksi)'!$D$16)&lt;10.01,IF('Cargas (P=6.6 ksi)'!$D$16&gt;0,'Graficos (P=6.6 ksi)'!$B9,IF('Cargas (P=6.6 ksi)'!$D$16=0,'Graficos (P=6.6 ksi)'!$B9,'Graficos (P=6.6 ksi)'!$B9)),IF(ABS('Cargas (P=6.6 ksi)'!$D$16)&lt;20.01,IF('Cargas (P=6.6 ksi)'!$D$16&gt;0,'Graficos (P=6.6 ksi)'!$D9,'Graficos (P=6.6 ksi)'!$F9),IF(ABS('Cargas (P=6.6 ksi)'!$D$16)&lt;40.01,IF('Cargas (P=6.6 ksi)'!$D$16&gt;0,'Graficos (P=6.6 ksi)'!$H9,'Graficos (P=6.6 ksi)'!$J9),IF(ABS('Cargas (P=6.6 ksi)'!$D$16)&lt;70.01,IF('Cargas (P=6.6 ksi)'!$D$16&gt;0,'Graficos (P=6.6 ksi)'!$L9,'Graficos (P=6.6 ksi)'!$N9),""))))</f>
        <v>-100</v>
      </c>
      <c r="AG9" s="1">
        <f>IF(ABS('Cargas (P=6.6 ksi)'!$D$16)&lt;10.01,IF('Cargas (P=6.6 ksi)'!$D$16&gt;0,'Graficos (P=6.6 ksi)'!$C9,IF('Cargas (P=6.6 ksi)'!$D$16=0,'Graficos (P=6.6 ksi)'!$C9,'Graficos (P=6.6 ksi)'!$C9)),IF(ABS('Cargas (P=6.6 ksi)'!$D$16)&lt;20.01,IF('Cargas (P=6.6 ksi)'!$D$16&gt;0,'Graficos (P=6.6 ksi)'!$E9,'Graficos (P=6.6 ksi)'!$G9),IF(ABS('Cargas (P=6.6 ksi)'!$D$16)&lt;40.01,IF('Cargas (P=6.6 ksi)'!$D$16&gt;0,'Graficos (P=6.6 ksi)'!$I9,'Graficos (P=6.6 ksi)'!$K9),IF(ABS('Cargas (P=6.6 ksi)'!$D$16)&lt;70.01,IF('Cargas (P=6.6 ksi)'!$D$16&gt;0,'Graficos (P=6.6 ksi)'!$M9,'Graficos (P=6.6 ksi)'!$O9),""))))</f>
        <v>80</v>
      </c>
      <c r="AH9" s="72">
        <f>IF(ABS('Cargas (P=6.6 ksi)'!$D$19)&lt;10.01,IF('Cargas (P=6.6 ksi)'!$D$19&gt;0,'Graficos (P=6.6 ksi)'!$B9,IF('Cargas (P=6.6 ksi)'!$D$19=0,'Graficos (P=6.6 ksi)'!$B9,'Graficos (P=6.6 ksi)'!$B9)),IF(ABS('Cargas (P=6.6 ksi)'!$D$19)&lt;20.01,IF('Cargas (P=6.6 ksi)'!$D$19&gt;0,'Graficos (P=6.6 ksi)'!$D9,'Graficos (P=6.6 ksi)'!$F9),IF(ABS('Cargas (P=6.6 ksi)'!$D$19)&lt;40.01,IF('Cargas (P=6.6 ksi)'!$D$19&gt;0,'Graficos (P=6.6 ksi)'!$H9,'Graficos (P=6.6 ksi)'!$J9),IF(ABS('Cargas (P=6.6 ksi)'!$D$19)&lt;70.01,IF('Cargas (P=6.6 ksi)'!$D$19&gt;0,'Graficos (P=6.6 ksi)'!$L9,'Graficos (P=6.6 ksi)'!$N9),""))))</f>
        <v>-100</v>
      </c>
      <c r="AI9" s="72">
        <f>IF(ABS('Cargas (P=6.6 ksi)'!$D$19)&lt;10.01,IF('Cargas (P=6.6 ksi)'!$D$19&gt;0,'Graficos (P=6.6 ksi)'!$C9,IF('Cargas (P=6.6 ksi)'!$D$19=0,'Graficos (P=6.6 ksi)'!$C9,'Graficos (P=6.6 ksi)'!$C9)),IF(ABS('Cargas (P=6.6 ksi)'!$D$19)&lt;20.01,IF('Cargas (P=6.6 ksi)'!$D$19&gt;0,'Graficos (P=6.6 ksi)'!$E9,'Graficos (P=6.6 ksi)'!$G9),IF(ABS('Cargas (P=6.6 ksi)'!$D$19)&lt;40.01,IF('Cargas (P=6.6 ksi)'!$D$19&gt;0,'Graficos (P=6.6 ksi)'!$I9,'Graficos (P=6.6 ksi)'!$K9),IF(ABS('Cargas (P=6.6 ksi)'!$D$19)&lt;70.01,IF('Cargas (P=6.6 ksi)'!$D$19&gt;0,'Graficos (P=6.6 ksi)'!$M9,'Graficos (P=6.6 ksi)'!$O9),""))))</f>
        <v>80</v>
      </c>
      <c r="AJ9" s="1">
        <f>IF(ABS('Cargas (P=6.6 ksi)'!$D$22)&lt;10.01,IF('Cargas (P=6.6 ksi)'!$D$22&gt;0,'Graficos (P=6.6 ksi)'!$B9,IF('Cargas (P=6.6 ksi)'!$D$22=0,'Graficos (P=6.6 ksi)'!$B9,'Graficos (P=6.6 ksi)'!$B9)),IF(ABS('Cargas (P=6.6 ksi)'!$D$22)&lt;20.01,IF('Cargas (P=6.6 ksi)'!$D$22&gt;0,'Graficos (P=6.6 ksi)'!$D9,'Graficos (P=6.6 ksi)'!$F9),IF(ABS('Cargas (P=6.6 ksi)'!$D$22)&lt;40.01,IF('Cargas (P=6.6 ksi)'!$D$22&gt;0,'Graficos (P=6.6 ksi)'!$H9,'Graficos (P=6.6 ksi)'!$J9),IF(ABS('Cargas (P=6.6 ksi)'!$D$22)&lt;70.01,IF('Cargas (P=6.6 ksi)'!$D$22&gt;0,'Graficos (P=6.6 ksi)'!$L9,'Graficos (P=6.6 ksi)'!$N9),""))))</f>
        <v>-100</v>
      </c>
      <c r="AK9" s="1">
        <f>IF(ABS('Cargas (P=6.6 ksi)'!$D$22)&lt;10.01,IF('Cargas (P=6.6 ksi)'!$D$22&gt;0,'Graficos (P=6.6 ksi)'!$C9,IF('Cargas (P=6.6 ksi)'!$D$22=0,'Graficos (P=6.6 ksi)'!$C9,'Graficos (P=6.6 ksi)'!$C9)),IF(ABS('Cargas (P=6.6 ksi)'!$D$22)&lt;20.01,IF('Cargas (P=6.6 ksi)'!$D$22&gt;0,'Graficos (P=6.6 ksi)'!$E9,'Graficos (P=6.6 ksi)'!$G9),IF(ABS('Cargas (P=6.6 ksi)'!$D$22)&lt;40.01,IF('Cargas (P=6.6 ksi)'!$D$22&gt;0,'Graficos (P=6.6 ksi)'!$I9,'Graficos (P=6.6 ksi)'!$K9),IF(ABS('Cargas (P=6.6 ksi)'!$D$22)&lt;70.01,IF('Cargas (P=6.6 ksi)'!$D$22&gt;0,'Graficos (P=6.6 ksi)'!$M9,'Graficos (P=6.6 ksi)'!$O9),""))))</f>
        <v>80</v>
      </c>
    </row>
    <row r="10" spans="1:46" x14ac:dyDescent="0.25">
      <c r="A10" s="99"/>
      <c r="B10" s="18">
        <v>-150</v>
      </c>
      <c r="C10" s="17">
        <v>60</v>
      </c>
      <c r="D10" s="21">
        <v>-200</v>
      </c>
      <c r="E10" s="25">
        <v>30</v>
      </c>
      <c r="F10" s="21">
        <v>-200</v>
      </c>
      <c r="G10" s="25">
        <v>20</v>
      </c>
      <c r="H10" s="30">
        <v>-200</v>
      </c>
      <c r="I10" s="31">
        <v>40</v>
      </c>
      <c r="J10" s="30">
        <v>-200</v>
      </c>
      <c r="K10" s="31">
        <v>10</v>
      </c>
      <c r="L10" s="23">
        <v>-200</v>
      </c>
      <c r="M10" s="13">
        <v>40</v>
      </c>
      <c r="N10" s="23">
        <v>-150</v>
      </c>
      <c r="O10" s="13">
        <v>20</v>
      </c>
      <c r="P10" s="28">
        <v>-230</v>
      </c>
      <c r="Q10" s="17">
        <v>30</v>
      </c>
      <c r="R10" s="18">
        <v>-100</v>
      </c>
      <c r="S10" s="17">
        <v>30</v>
      </c>
      <c r="U10" s="72">
        <f>IF(ABS('Cargas (P=6.6 ksi)'!$D$13)&lt;10.01,IF('Cargas (P=6.6 ksi)'!$D$13&gt;0,'Graficos (P=6.6 ksi)'!$D10,IF('Cargas (P=6.6 ksi)'!$D$13=0,'Graficos (P=6.6 ksi)'!$B10,'Graficos (P=6.6 ksi)'!$F10)),IF(ABS('Cargas (P=6.6 ksi)'!$D$13)&lt;20.01,IF('Cargas (P=6.6 ksi)'!$D$13&gt;0,'Graficos (P=6.6 ksi)'!$H10,'Graficos (P=6.6 ksi)'!$J10),IF(ABS('Cargas (P=6.6 ksi)'!$D$13)&lt;40.01,IF('Cargas (P=6.6 ksi)'!$D$13&gt;0,'Graficos (P=6.6 ksi)'!$L10,'Graficos (P=6.6 ksi)'!$N10),IF(ABS('Cargas (P=6.6 ksi)'!$D$13)&lt;70.01,IF('Cargas (P=6.6 ksi)'!$D$13&gt;0,'Graficos (P=6.6 ksi)'!$P10,'Graficos (P=6.6 ksi)'!$R10),""))))</f>
        <v>-150</v>
      </c>
      <c r="V10" s="72">
        <f>IF(ABS('Cargas (P=6.6 ksi)'!$D$13)&lt;10.01,IF('Cargas (P=6.6 ksi)'!$D$13&gt;0,'Graficos (P=6.6 ksi)'!$E10,IF('Cargas (P=6.6 ksi)'!$D$13=0,'Graficos (P=6.6 ksi)'!C10,'Graficos (P=6.6 ksi)'!$G10)),IF(ABS('Cargas (P=6.6 ksi)'!$D$13)&lt;20.01,IF('Cargas (P=6.6 ksi)'!$D$13&gt;0,'Graficos (P=6.6 ksi)'!$I10,'Graficos (P=6.6 ksi)'!$K10),IF(ABS('Cargas (P=6.6 ksi)'!$D$13)&lt;40.01,IF('Cargas (P=6.6 ksi)'!$D$13&gt;0,'Graficos (P=6.6 ksi)'!$M10,'Graficos (P=6.6 ksi)'!$O10),IF(ABS('Cargas (P=6.6 ksi)'!$D$13)&lt;70.01,IF('Cargas (P=6.6 ksi)'!$D$13&gt;0,'Graficos (P=6.6 ksi)'!$Q10,'Graficos (P=6.6 ksi)'!$S10),""))))</f>
        <v>60</v>
      </c>
      <c r="W10" s="1">
        <f>IF(ABS('Cargas (P=6.6 ksi)'!$D$16)&lt;10.01,IF('Cargas (P=6.6 ksi)'!$D$16&gt;0,'Graficos (P=6.6 ksi)'!$D10,IF('Cargas (P=6.6 ksi)'!$D$16=0,'Graficos (P=6.6 ksi)'!$B10,'Graficos (P=6.6 ksi)'!$F10)),IF(ABS('Cargas (P=6.6 ksi)'!$D$16)&lt;20.01,IF('Cargas (P=6.6 ksi)'!$D$16&gt;0,'Graficos (P=6.6 ksi)'!$H10,'Graficos (P=6.6 ksi)'!$J10),IF(ABS('Cargas (P=6.6 ksi)'!$D$16)&lt;40.01,IF('Cargas (P=6.6 ksi)'!$D$16&gt;0,'Graficos (P=6.6 ksi)'!$L10,'Graficos (P=6.6 ksi)'!$N10),IF(ABS('Cargas (P=6.6 ksi)'!$D$16)&lt;70.01,IF('Cargas (P=6.6 ksi)'!$D$16&gt;0,'Graficos (P=6.6 ksi)'!$P10,'Graficos (P=6.6 ksi)'!$R10),""))))</f>
        <v>-150</v>
      </c>
      <c r="X10" s="1">
        <f>IF(ABS('Cargas (P=6.6 ksi)'!$D$16)&lt;10.01,IF('Cargas (P=6.6 ksi)'!$D$16&gt;0,'Graficos (P=6.6 ksi)'!$E10,IF('Cargas (P=6.6 ksi)'!$D$16=0,'Graficos (P=6.6 ksi)'!C10,'Graficos (P=6.6 ksi)'!$G10)),IF(ABS('Cargas (P=6.6 ksi)'!$D$16)&lt;20.01,IF('Cargas (P=6.6 ksi)'!$D$16&gt;0,'Graficos (P=6.6 ksi)'!$I10,'Graficos (P=6.6 ksi)'!$K10),IF(ABS('Cargas (P=6.6 ksi)'!$D$16)&lt;40.01,IF('Cargas (P=6.6 ksi)'!$D$16&gt;0,'Graficos (P=6.6 ksi)'!$M10,'Graficos (P=6.6 ksi)'!$O10),IF(ABS('Cargas (P=6.6 ksi)'!$D$16)&lt;70.01,IF('Cargas (P=6.6 ksi)'!$D$16&gt;0,'Graficos (P=6.6 ksi)'!$Q10,'Graficos (P=6.6 ksi)'!$S10),""))))</f>
        <v>60</v>
      </c>
      <c r="Y10" s="72">
        <f>IF(ABS('Cargas (P=6.6 ksi)'!$D$19)&lt;10.01,IF('Cargas (P=6.6 ksi)'!$D$19&gt;0,'Graficos (P=6.6 ksi)'!$D10,IF('Cargas (P=6.6 ksi)'!$D$19=0,'Graficos (P=6.6 ksi)'!$B10,'Graficos (P=6.6 ksi)'!$F10)),IF(ABS('Cargas (P=6.6 ksi)'!$D$19)&lt;20.01,IF('Cargas (P=6.6 ksi)'!$D$19&gt;0,'Graficos (P=6.6 ksi)'!$H10,'Graficos (P=6.6 ksi)'!$J10),IF(ABS('Cargas (P=6.6 ksi)'!$D$19)&lt;40.01,IF('Cargas (P=6.6 ksi)'!$D$19&gt;0,'Graficos (P=6.6 ksi)'!$L10,'Graficos (P=6.6 ksi)'!$N10),IF(ABS('Cargas (P=6.6 ksi)'!$D$19)&lt;70.01,IF('Cargas (P=6.6 ksi)'!$D$19&gt;0,'Graficos (P=6.6 ksi)'!$P10,'Graficos (P=6.6 ksi)'!$R10),""))))</f>
        <v>-150</v>
      </c>
      <c r="Z10" s="72">
        <f>IF(ABS('Cargas (P=6.6 ksi)'!$D$19)&lt;10.01,IF('Cargas (P=6.6 ksi)'!$D$19&gt;0,'Graficos (P=6.6 ksi)'!$E10,IF('Cargas (P=6.6 ksi)'!$D$19=0,'Graficos (P=6.6 ksi)'!C10,'Graficos (P=6.6 ksi)'!$G10)),IF(ABS('Cargas (P=6.6 ksi)'!$D$19)&lt;20.01,IF('Cargas (P=6.6 ksi)'!$D$19&gt;0,'Graficos (P=6.6 ksi)'!$I10,'Graficos (P=6.6 ksi)'!$K10),IF(ABS('Cargas (P=6.6 ksi)'!$D$19)&lt;40.01,IF('Cargas (P=6.6 ksi)'!$D$19&gt;0,'Graficos (P=6.6 ksi)'!$M10,'Graficos (P=6.6 ksi)'!$O10),IF(ABS('Cargas (P=6.6 ksi)'!$D$19)&lt;70.01,IF('Cargas (P=6.6 ksi)'!$D$19&gt;0,'Graficos (P=6.6 ksi)'!$Q10,'Graficos (P=6.6 ksi)'!$S10),""))))</f>
        <v>60</v>
      </c>
      <c r="AA10" s="1">
        <f>IF(ABS('Cargas (P=6.6 ksi)'!$D$22)&lt;10.01,IF('Cargas (P=6.6 ksi)'!$D$22&gt;0,'Graficos (P=6.6 ksi)'!$D10,IF('Cargas (P=6.6 ksi)'!$D$22=0,'Graficos (P=6.6 ksi)'!$B10,'Graficos (P=6.6 ksi)'!$F10)),IF(ABS('Cargas (P=6.6 ksi)'!$D$22)&lt;20.01,IF('Cargas (P=6.6 ksi)'!$D$22&gt;0,'Graficos (P=6.6 ksi)'!$H10,'Graficos (P=6.6 ksi)'!$J10),IF(ABS('Cargas (P=6.6 ksi)'!$D$22)&lt;40.01,IF('Cargas (P=6.6 ksi)'!$D$22&gt;0,'Graficos (P=6.6 ksi)'!$L10,'Graficos (P=6.6 ksi)'!$N10),IF(ABS('Cargas (P=6.6 ksi)'!$D$22)&lt;70.01,IF('Cargas (P=6.6 ksi)'!$D$22&gt;0,'Graficos (P=6.6 ksi)'!$P10,'Graficos (P=6.6 ksi)'!$R10),""))))</f>
        <v>-150</v>
      </c>
      <c r="AB10" s="1">
        <f>IF(ABS('Cargas (P=6.6 ksi)'!$D$22)&lt;10.01,IF('Cargas (P=6.6 ksi)'!$D$22&gt;0,'Graficos (P=6.6 ksi)'!$E10,IF('Cargas (P=6.6 ksi)'!$D$22=0,'Graficos (P=6.6 ksi)'!C10,'Graficos (P=6.6 ksi)'!$G10)),IF(ABS('Cargas (P=6.6 ksi)'!$D$22)&lt;20.01,IF('Cargas (P=6.6 ksi)'!$D$22&gt;0,'Graficos (P=6.6 ksi)'!$I10,'Graficos (P=6.6 ksi)'!$K10),IF(ABS('Cargas (P=6.6 ksi)'!$D$22)&lt;40.01,IF('Cargas (P=6.6 ksi)'!$D$22&gt;0,'Graficos (P=6.6 ksi)'!$M10,'Graficos (P=6.6 ksi)'!$O10),IF(ABS('Cargas (P=6.6 ksi)'!$D$22)&lt;70.01,IF('Cargas (P=6.6 ksi)'!$D$22&gt;0,'Graficos (P=6.6 ksi)'!$Q10,'Graficos (P=6.6 ksi)'!$S10),""))))</f>
        <v>60</v>
      </c>
      <c r="AD10" s="72">
        <f>IF(ABS('Cargas (P=6.6 ksi)'!$D$13)&lt;10.01,IF('Cargas (P=6.6 ksi)'!$D$13&gt;0,'Graficos (P=6.6 ksi)'!$B10,IF('Cargas (P=6.6 ksi)'!$D$13=0,'Graficos (P=6.6 ksi)'!$B10,'Graficos (P=6.6 ksi)'!$B10)),IF(ABS('Cargas (P=6.6 ksi)'!$D$13)&lt;20.01,IF('Cargas (P=6.6 ksi)'!$D$13&gt;0,'Graficos (P=6.6 ksi)'!$D10,'Graficos (P=6.6 ksi)'!$F10),IF(ABS('Cargas (P=6.6 ksi)'!$D$13)&lt;40.01,IF('Cargas (P=6.6 ksi)'!$D$13&gt;0,'Graficos (P=6.6 ksi)'!$H10,'Graficos (P=6.6 ksi)'!$J10),IF(ABS('Cargas (P=6.6 ksi)'!$D$13)&lt;70.01,IF('Cargas (P=6.6 ksi)'!$D$13&gt;0,'Graficos (P=6.6 ksi)'!$L10,'Graficos (P=6.6 ksi)'!$N10),""))))</f>
        <v>-150</v>
      </c>
      <c r="AE10" s="72">
        <f>IF(ABS('Cargas (P=6.6 ksi)'!$D$13)&lt;10.01,IF('Cargas (P=6.6 ksi)'!$D$13&gt;0,'Graficos (P=6.6 ksi)'!$C10,IF('Cargas (P=6.6 ksi)'!$D$13=0,'Graficos (P=6.6 ksi)'!$C10,'Graficos (P=6.6 ksi)'!$C10)),IF(ABS('Cargas (P=6.6 ksi)'!$D$13)&lt;20.01,IF('Cargas (P=6.6 ksi)'!$D$13&gt;0,'Graficos (P=6.6 ksi)'!$E10,'Graficos (P=6.6 ksi)'!$G10),IF(ABS('Cargas (P=6.6 ksi)'!$D$13)&lt;40.01,IF('Cargas (P=6.6 ksi)'!$D$13&gt;0,'Graficos (P=6.6 ksi)'!$I10,'Graficos (P=6.6 ksi)'!$K10),IF(ABS('Cargas (P=6.6 ksi)'!$D$13)&lt;70.01,IF('Cargas (P=6.6 ksi)'!$D$13&gt;0,'Graficos (P=6.6 ksi)'!$M10,'Graficos (P=6.6 ksi)'!$O10),""))))</f>
        <v>60</v>
      </c>
      <c r="AF10" s="1">
        <f>IF(ABS('Cargas (P=6.6 ksi)'!$D$16)&lt;10.01,IF('Cargas (P=6.6 ksi)'!$D$16&gt;0,'Graficos (P=6.6 ksi)'!$B10,IF('Cargas (P=6.6 ksi)'!$D$16=0,'Graficos (P=6.6 ksi)'!$B10,'Graficos (P=6.6 ksi)'!$B10)),IF(ABS('Cargas (P=6.6 ksi)'!$D$16)&lt;20.01,IF('Cargas (P=6.6 ksi)'!$D$16&gt;0,'Graficos (P=6.6 ksi)'!$D10,'Graficos (P=6.6 ksi)'!$F10),IF(ABS('Cargas (P=6.6 ksi)'!$D$16)&lt;40.01,IF('Cargas (P=6.6 ksi)'!$D$16&gt;0,'Graficos (P=6.6 ksi)'!$H10,'Graficos (P=6.6 ksi)'!$J10),IF(ABS('Cargas (P=6.6 ksi)'!$D$16)&lt;70.01,IF('Cargas (P=6.6 ksi)'!$D$16&gt;0,'Graficos (P=6.6 ksi)'!$L10,'Graficos (P=6.6 ksi)'!$N10),""))))</f>
        <v>-150</v>
      </c>
      <c r="AG10" s="1">
        <f>IF(ABS('Cargas (P=6.6 ksi)'!$D$16)&lt;10.01,IF('Cargas (P=6.6 ksi)'!$D$16&gt;0,'Graficos (P=6.6 ksi)'!$C10,IF('Cargas (P=6.6 ksi)'!$D$16=0,'Graficos (P=6.6 ksi)'!$C10,'Graficos (P=6.6 ksi)'!$C10)),IF(ABS('Cargas (P=6.6 ksi)'!$D$16)&lt;20.01,IF('Cargas (P=6.6 ksi)'!$D$16&gt;0,'Graficos (P=6.6 ksi)'!$E10,'Graficos (P=6.6 ksi)'!$G10),IF(ABS('Cargas (P=6.6 ksi)'!$D$16)&lt;40.01,IF('Cargas (P=6.6 ksi)'!$D$16&gt;0,'Graficos (P=6.6 ksi)'!$I10,'Graficos (P=6.6 ksi)'!$K10),IF(ABS('Cargas (P=6.6 ksi)'!$D$16)&lt;70.01,IF('Cargas (P=6.6 ksi)'!$D$16&gt;0,'Graficos (P=6.6 ksi)'!$M10,'Graficos (P=6.6 ksi)'!$O10),""))))</f>
        <v>60</v>
      </c>
      <c r="AH10" s="72">
        <f>IF(ABS('Cargas (P=6.6 ksi)'!$D$19)&lt;10.01,IF('Cargas (P=6.6 ksi)'!$D$19&gt;0,'Graficos (P=6.6 ksi)'!$B10,IF('Cargas (P=6.6 ksi)'!$D$19=0,'Graficos (P=6.6 ksi)'!$B10,'Graficos (P=6.6 ksi)'!$B10)),IF(ABS('Cargas (P=6.6 ksi)'!$D$19)&lt;20.01,IF('Cargas (P=6.6 ksi)'!$D$19&gt;0,'Graficos (P=6.6 ksi)'!$D10,'Graficos (P=6.6 ksi)'!$F10),IF(ABS('Cargas (P=6.6 ksi)'!$D$19)&lt;40.01,IF('Cargas (P=6.6 ksi)'!$D$19&gt;0,'Graficos (P=6.6 ksi)'!$H10,'Graficos (P=6.6 ksi)'!$J10),IF(ABS('Cargas (P=6.6 ksi)'!$D$19)&lt;70.01,IF('Cargas (P=6.6 ksi)'!$D$19&gt;0,'Graficos (P=6.6 ksi)'!$L10,'Graficos (P=6.6 ksi)'!$N10),""))))</f>
        <v>-150</v>
      </c>
      <c r="AI10" s="72">
        <f>IF(ABS('Cargas (P=6.6 ksi)'!$D$19)&lt;10.01,IF('Cargas (P=6.6 ksi)'!$D$19&gt;0,'Graficos (P=6.6 ksi)'!$C10,IF('Cargas (P=6.6 ksi)'!$D$19=0,'Graficos (P=6.6 ksi)'!$C10,'Graficos (P=6.6 ksi)'!$C10)),IF(ABS('Cargas (P=6.6 ksi)'!$D$19)&lt;20.01,IF('Cargas (P=6.6 ksi)'!$D$19&gt;0,'Graficos (P=6.6 ksi)'!$E10,'Graficos (P=6.6 ksi)'!$G10),IF(ABS('Cargas (P=6.6 ksi)'!$D$19)&lt;40.01,IF('Cargas (P=6.6 ksi)'!$D$19&gt;0,'Graficos (P=6.6 ksi)'!$I10,'Graficos (P=6.6 ksi)'!$K10),IF(ABS('Cargas (P=6.6 ksi)'!$D$19)&lt;70.01,IF('Cargas (P=6.6 ksi)'!$D$19&gt;0,'Graficos (P=6.6 ksi)'!$M10,'Graficos (P=6.6 ksi)'!$O10),""))))</f>
        <v>60</v>
      </c>
      <c r="AJ10" s="1">
        <f>IF(ABS('Cargas (P=6.6 ksi)'!$D$22)&lt;10.01,IF('Cargas (P=6.6 ksi)'!$D$22&gt;0,'Graficos (P=6.6 ksi)'!$B10,IF('Cargas (P=6.6 ksi)'!$D$22=0,'Graficos (P=6.6 ksi)'!$B10,'Graficos (P=6.6 ksi)'!$B10)),IF(ABS('Cargas (P=6.6 ksi)'!$D$22)&lt;20.01,IF('Cargas (P=6.6 ksi)'!$D$22&gt;0,'Graficos (P=6.6 ksi)'!$D10,'Graficos (P=6.6 ksi)'!$F10),IF(ABS('Cargas (P=6.6 ksi)'!$D$22)&lt;40.01,IF('Cargas (P=6.6 ksi)'!$D$22&gt;0,'Graficos (P=6.6 ksi)'!$H10,'Graficos (P=6.6 ksi)'!$J10),IF(ABS('Cargas (P=6.6 ksi)'!$D$22)&lt;70.01,IF('Cargas (P=6.6 ksi)'!$D$22&gt;0,'Graficos (P=6.6 ksi)'!$L10,'Graficos (P=6.6 ksi)'!$N10),""))))</f>
        <v>-150</v>
      </c>
      <c r="AK10" s="1">
        <f>IF(ABS('Cargas (P=6.6 ksi)'!$D$22)&lt;10.01,IF('Cargas (P=6.6 ksi)'!$D$22&gt;0,'Graficos (P=6.6 ksi)'!$C10,IF('Cargas (P=6.6 ksi)'!$D$22=0,'Graficos (P=6.6 ksi)'!$C10,'Graficos (P=6.6 ksi)'!$C10)),IF(ABS('Cargas (P=6.6 ksi)'!$D$22)&lt;20.01,IF('Cargas (P=6.6 ksi)'!$D$22&gt;0,'Graficos (P=6.6 ksi)'!$E10,'Graficos (P=6.6 ksi)'!$G10),IF(ABS('Cargas (P=6.6 ksi)'!$D$22)&lt;40.01,IF('Cargas (P=6.6 ksi)'!$D$22&gt;0,'Graficos (P=6.6 ksi)'!$I10,'Graficos (P=6.6 ksi)'!$K10),IF(ABS('Cargas (P=6.6 ksi)'!$D$22)&lt;70.01,IF('Cargas (P=6.6 ksi)'!$D$22&gt;0,'Graficos (P=6.6 ksi)'!$M10,'Graficos (P=6.6 ksi)'!$O10),""))))</f>
        <v>60</v>
      </c>
    </row>
    <row r="11" spans="1:46" x14ac:dyDescent="0.25">
      <c r="A11" s="99"/>
      <c r="B11" s="18">
        <v>-200</v>
      </c>
      <c r="C11" s="17">
        <v>30</v>
      </c>
      <c r="D11" s="19">
        <v>-210</v>
      </c>
      <c r="E11" s="25">
        <v>0</v>
      </c>
      <c r="F11" s="21">
        <v>-210</v>
      </c>
      <c r="G11" s="25">
        <v>0</v>
      </c>
      <c r="H11" s="28">
        <v>-220</v>
      </c>
      <c r="I11" s="31">
        <v>0</v>
      </c>
      <c r="J11" s="28">
        <v>-210</v>
      </c>
      <c r="K11" s="31">
        <v>0</v>
      </c>
      <c r="L11" s="19">
        <v>-230</v>
      </c>
      <c r="M11" s="13">
        <v>0</v>
      </c>
      <c r="N11" s="23">
        <v>-180</v>
      </c>
      <c r="O11" s="13">
        <v>0</v>
      </c>
      <c r="P11" s="28">
        <v>-240</v>
      </c>
      <c r="Q11" s="17">
        <v>0</v>
      </c>
      <c r="R11" s="18">
        <v>-160</v>
      </c>
      <c r="S11" s="17">
        <v>0</v>
      </c>
      <c r="U11" s="72">
        <f>IF(ABS('Cargas (P=6.6 ksi)'!$D$13)&lt;10.01,IF('Cargas (P=6.6 ksi)'!$D$13&gt;0,'Graficos (P=6.6 ksi)'!$D11,IF('Cargas (P=6.6 ksi)'!$D$13=0,'Graficos (P=6.6 ksi)'!$B11,'Graficos (P=6.6 ksi)'!$F11)),IF(ABS('Cargas (P=6.6 ksi)'!$D$13)&lt;20.01,IF('Cargas (P=6.6 ksi)'!$D$13&gt;0,'Graficos (P=6.6 ksi)'!$H11,'Graficos (P=6.6 ksi)'!$J11),IF(ABS('Cargas (P=6.6 ksi)'!$D$13)&lt;40.01,IF('Cargas (P=6.6 ksi)'!$D$13&gt;0,'Graficos (P=6.6 ksi)'!$L11,'Graficos (P=6.6 ksi)'!$N11),IF(ABS('Cargas (P=6.6 ksi)'!$D$13)&lt;70.01,IF('Cargas (P=6.6 ksi)'!$D$13&gt;0,'Graficos (P=6.6 ksi)'!$P11,'Graficos (P=6.6 ksi)'!$R11),""))))</f>
        <v>-200</v>
      </c>
      <c r="V11" s="72">
        <f>IF(ABS('Cargas (P=6.6 ksi)'!$D$13)&lt;10.01,IF('Cargas (P=6.6 ksi)'!$D$13&gt;0,'Graficos (P=6.6 ksi)'!$E11,IF('Cargas (P=6.6 ksi)'!$D$13=0,'Graficos (P=6.6 ksi)'!C11,'Graficos (P=6.6 ksi)'!$G11)),IF(ABS('Cargas (P=6.6 ksi)'!$D$13)&lt;20.01,IF('Cargas (P=6.6 ksi)'!$D$13&gt;0,'Graficos (P=6.6 ksi)'!$I11,'Graficos (P=6.6 ksi)'!$K11),IF(ABS('Cargas (P=6.6 ksi)'!$D$13)&lt;40.01,IF('Cargas (P=6.6 ksi)'!$D$13&gt;0,'Graficos (P=6.6 ksi)'!$M11,'Graficos (P=6.6 ksi)'!$O11),IF(ABS('Cargas (P=6.6 ksi)'!$D$13)&lt;70.01,IF('Cargas (P=6.6 ksi)'!$D$13&gt;0,'Graficos (P=6.6 ksi)'!$Q11,'Graficos (P=6.6 ksi)'!$S11),""))))</f>
        <v>30</v>
      </c>
      <c r="W11" s="1">
        <f>IF(ABS('Cargas (P=6.6 ksi)'!$D$16)&lt;10.01,IF('Cargas (P=6.6 ksi)'!$D$16&gt;0,'Graficos (P=6.6 ksi)'!$D11,IF('Cargas (P=6.6 ksi)'!$D$16=0,'Graficos (P=6.6 ksi)'!$B11,'Graficos (P=6.6 ksi)'!$F11)),IF(ABS('Cargas (P=6.6 ksi)'!$D$16)&lt;20.01,IF('Cargas (P=6.6 ksi)'!$D$16&gt;0,'Graficos (P=6.6 ksi)'!$H11,'Graficos (P=6.6 ksi)'!$J11),IF(ABS('Cargas (P=6.6 ksi)'!$D$16)&lt;40.01,IF('Cargas (P=6.6 ksi)'!$D$16&gt;0,'Graficos (P=6.6 ksi)'!$L11,'Graficos (P=6.6 ksi)'!$N11),IF(ABS('Cargas (P=6.6 ksi)'!$D$16)&lt;70.01,IF('Cargas (P=6.6 ksi)'!$D$16&gt;0,'Graficos (P=6.6 ksi)'!$P11,'Graficos (P=6.6 ksi)'!$R11),""))))</f>
        <v>-200</v>
      </c>
      <c r="X11" s="1">
        <f>IF(ABS('Cargas (P=6.6 ksi)'!$D$16)&lt;10.01,IF('Cargas (P=6.6 ksi)'!$D$16&gt;0,'Graficos (P=6.6 ksi)'!$E11,IF('Cargas (P=6.6 ksi)'!$D$16=0,'Graficos (P=6.6 ksi)'!C11,'Graficos (P=6.6 ksi)'!$G11)),IF(ABS('Cargas (P=6.6 ksi)'!$D$16)&lt;20.01,IF('Cargas (P=6.6 ksi)'!$D$16&gt;0,'Graficos (P=6.6 ksi)'!$I11,'Graficos (P=6.6 ksi)'!$K11),IF(ABS('Cargas (P=6.6 ksi)'!$D$16)&lt;40.01,IF('Cargas (P=6.6 ksi)'!$D$16&gt;0,'Graficos (P=6.6 ksi)'!$M11,'Graficos (P=6.6 ksi)'!$O11),IF(ABS('Cargas (P=6.6 ksi)'!$D$16)&lt;70.01,IF('Cargas (P=6.6 ksi)'!$D$16&gt;0,'Graficos (P=6.6 ksi)'!$Q11,'Graficos (P=6.6 ksi)'!$S11),""))))</f>
        <v>30</v>
      </c>
      <c r="Y11" s="72">
        <f>IF(ABS('Cargas (P=6.6 ksi)'!$D$19)&lt;10.01,IF('Cargas (P=6.6 ksi)'!$D$19&gt;0,'Graficos (P=6.6 ksi)'!$D11,IF('Cargas (P=6.6 ksi)'!$D$19=0,'Graficos (P=6.6 ksi)'!$B11,'Graficos (P=6.6 ksi)'!$F11)),IF(ABS('Cargas (P=6.6 ksi)'!$D$19)&lt;20.01,IF('Cargas (P=6.6 ksi)'!$D$19&gt;0,'Graficos (P=6.6 ksi)'!$H11,'Graficos (P=6.6 ksi)'!$J11),IF(ABS('Cargas (P=6.6 ksi)'!$D$19)&lt;40.01,IF('Cargas (P=6.6 ksi)'!$D$19&gt;0,'Graficos (P=6.6 ksi)'!$L11,'Graficos (P=6.6 ksi)'!$N11),IF(ABS('Cargas (P=6.6 ksi)'!$D$19)&lt;70.01,IF('Cargas (P=6.6 ksi)'!$D$19&gt;0,'Graficos (P=6.6 ksi)'!$P11,'Graficos (P=6.6 ksi)'!$R11),""))))</f>
        <v>-200</v>
      </c>
      <c r="Z11" s="72">
        <f>IF(ABS('Cargas (P=6.6 ksi)'!$D$19)&lt;10.01,IF('Cargas (P=6.6 ksi)'!$D$19&gt;0,'Graficos (P=6.6 ksi)'!$E11,IF('Cargas (P=6.6 ksi)'!$D$19=0,'Graficos (P=6.6 ksi)'!C11,'Graficos (P=6.6 ksi)'!$G11)),IF(ABS('Cargas (P=6.6 ksi)'!$D$19)&lt;20.01,IF('Cargas (P=6.6 ksi)'!$D$19&gt;0,'Graficos (P=6.6 ksi)'!$I11,'Graficos (P=6.6 ksi)'!$K11),IF(ABS('Cargas (P=6.6 ksi)'!$D$19)&lt;40.01,IF('Cargas (P=6.6 ksi)'!$D$19&gt;0,'Graficos (P=6.6 ksi)'!$M11,'Graficos (P=6.6 ksi)'!$O11),IF(ABS('Cargas (P=6.6 ksi)'!$D$19)&lt;70.01,IF('Cargas (P=6.6 ksi)'!$D$19&gt;0,'Graficos (P=6.6 ksi)'!$Q11,'Graficos (P=6.6 ksi)'!$S11),""))))</f>
        <v>30</v>
      </c>
      <c r="AA11" s="1">
        <f>IF(ABS('Cargas (P=6.6 ksi)'!$D$22)&lt;10.01,IF('Cargas (P=6.6 ksi)'!$D$22&gt;0,'Graficos (P=6.6 ksi)'!$D11,IF('Cargas (P=6.6 ksi)'!$D$22=0,'Graficos (P=6.6 ksi)'!$B11,'Graficos (P=6.6 ksi)'!$F11)),IF(ABS('Cargas (P=6.6 ksi)'!$D$22)&lt;20.01,IF('Cargas (P=6.6 ksi)'!$D$22&gt;0,'Graficos (P=6.6 ksi)'!$H11,'Graficos (P=6.6 ksi)'!$J11),IF(ABS('Cargas (P=6.6 ksi)'!$D$22)&lt;40.01,IF('Cargas (P=6.6 ksi)'!$D$22&gt;0,'Graficos (P=6.6 ksi)'!$L11,'Graficos (P=6.6 ksi)'!$N11),IF(ABS('Cargas (P=6.6 ksi)'!$D$22)&lt;70.01,IF('Cargas (P=6.6 ksi)'!$D$22&gt;0,'Graficos (P=6.6 ksi)'!$P11,'Graficos (P=6.6 ksi)'!$R11),""))))</f>
        <v>-200</v>
      </c>
      <c r="AB11" s="1">
        <f>IF(ABS('Cargas (P=6.6 ksi)'!$D$22)&lt;10.01,IF('Cargas (P=6.6 ksi)'!$D$22&gt;0,'Graficos (P=6.6 ksi)'!$E11,IF('Cargas (P=6.6 ksi)'!$D$22=0,'Graficos (P=6.6 ksi)'!C11,'Graficos (P=6.6 ksi)'!$G11)),IF(ABS('Cargas (P=6.6 ksi)'!$D$22)&lt;20.01,IF('Cargas (P=6.6 ksi)'!$D$22&gt;0,'Graficos (P=6.6 ksi)'!$I11,'Graficos (P=6.6 ksi)'!$K11),IF(ABS('Cargas (P=6.6 ksi)'!$D$22)&lt;40.01,IF('Cargas (P=6.6 ksi)'!$D$22&gt;0,'Graficos (P=6.6 ksi)'!$M11,'Graficos (P=6.6 ksi)'!$O11),IF(ABS('Cargas (P=6.6 ksi)'!$D$22)&lt;70.01,IF('Cargas (P=6.6 ksi)'!$D$22&gt;0,'Graficos (P=6.6 ksi)'!$Q11,'Graficos (P=6.6 ksi)'!$S11),""))))</f>
        <v>30</v>
      </c>
      <c r="AD11" s="72">
        <f>IF(ABS('Cargas (P=6.6 ksi)'!$D$13)&lt;10.01,IF('Cargas (P=6.6 ksi)'!$D$13&gt;0,'Graficos (P=6.6 ksi)'!$B11,IF('Cargas (P=6.6 ksi)'!$D$13=0,'Graficos (P=6.6 ksi)'!$B11,'Graficos (P=6.6 ksi)'!$B11)),IF(ABS('Cargas (P=6.6 ksi)'!$D$13)&lt;20.01,IF('Cargas (P=6.6 ksi)'!$D$13&gt;0,'Graficos (P=6.6 ksi)'!$D11,'Graficos (P=6.6 ksi)'!$F11),IF(ABS('Cargas (P=6.6 ksi)'!$D$13)&lt;40.01,IF('Cargas (P=6.6 ksi)'!$D$13&gt;0,'Graficos (P=6.6 ksi)'!$H11,'Graficos (P=6.6 ksi)'!$J11),IF(ABS('Cargas (P=6.6 ksi)'!$D$13)&lt;70.01,IF('Cargas (P=6.6 ksi)'!$D$13&gt;0,'Graficos (P=6.6 ksi)'!$L11,'Graficos (P=6.6 ksi)'!$N11),""))))</f>
        <v>-200</v>
      </c>
      <c r="AE11" s="72">
        <f>IF(ABS('Cargas (P=6.6 ksi)'!$D$13)&lt;10.01,IF('Cargas (P=6.6 ksi)'!$D$13&gt;0,'Graficos (P=6.6 ksi)'!$C11,IF('Cargas (P=6.6 ksi)'!$D$13=0,'Graficos (P=6.6 ksi)'!$C11,'Graficos (P=6.6 ksi)'!$C11)),IF(ABS('Cargas (P=6.6 ksi)'!$D$13)&lt;20.01,IF('Cargas (P=6.6 ksi)'!$D$13&gt;0,'Graficos (P=6.6 ksi)'!$E11,'Graficos (P=6.6 ksi)'!$G11),IF(ABS('Cargas (P=6.6 ksi)'!$D$13)&lt;40.01,IF('Cargas (P=6.6 ksi)'!$D$13&gt;0,'Graficos (P=6.6 ksi)'!$I11,'Graficos (P=6.6 ksi)'!$K11),IF(ABS('Cargas (P=6.6 ksi)'!$D$13)&lt;70.01,IF('Cargas (P=6.6 ksi)'!$D$13&gt;0,'Graficos (P=6.6 ksi)'!$M11,'Graficos (P=6.6 ksi)'!$O11),""))))</f>
        <v>30</v>
      </c>
      <c r="AF11" s="1">
        <f>IF(ABS('Cargas (P=6.6 ksi)'!$D$16)&lt;10.01,IF('Cargas (P=6.6 ksi)'!$D$16&gt;0,'Graficos (P=6.6 ksi)'!$B11,IF('Cargas (P=6.6 ksi)'!$D$16=0,'Graficos (P=6.6 ksi)'!$B11,'Graficos (P=6.6 ksi)'!$B11)),IF(ABS('Cargas (P=6.6 ksi)'!$D$16)&lt;20.01,IF('Cargas (P=6.6 ksi)'!$D$16&gt;0,'Graficos (P=6.6 ksi)'!$D11,'Graficos (P=6.6 ksi)'!$F11),IF(ABS('Cargas (P=6.6 ksi)'!$D$16)&lt;40.01,IF('Cargas (P=6.6 ksi)'!$D$16&gt;0,'Graficos (P=6.6 ksi)'!$H11,'Graficos (P=6.6 ksi)'!$J11),IF(ABS('Cargas (P=6.6 ksi)'!$D$16)&lt;70.01,IF('Cargas (P=6.6 ksi)'!$D$16&gt;0,'Graficos (P=6.6 ksi)'!$L11,'Graficos (P=6.6 ksi)'!$N11),""))))</f>
        <v>-200</v>
      </c>
      <c r="AG11" s="1">
        <f>IF(ABS('Cargas (P=6.6 ksi)'!$D$16)&lt;10.01,IF('Cargas (P=6.6 ksi)'!$D$16&gt;0,'Graficos (P=6.6 ksi)'!$C11,IF('Cargas (P=6.6 ksi)'!$D$16=0,'Graficos (P=6.6 ksi)'!$C11,'Graficos (P=6.6 ksi)'!$C11)),IF(ABS('Cargas (P=6.6 ksi)'!$D$16)&lt;20.01,IF('Cargas (P=6.6 ksi)'!$D$16&gt;0,'Graficos (P=6.6 ksi)'!$E11,'Graficos (P=6.6 ksi)'!$G11),IF(ABS('Cargas (P=6.6 ksi)'!$D$16)&lt;40.01,IF('Cargas (P=6.6 ksi)'!$D$16&gt;0,'Graficos (P=6.6 ksi)'!$I11,'Graficos (P=6.6 ksi)'!$K11),IF(ABS('Cargas (P=6.6 ksi)'!$D$16)&lt;70.01,IF('Cargas (P=6.6 ksi)'!$D$16&gt;0,'Graficos (P=6.6 ksi)'!$M11,'Graficos (P=6.6 ksi)'!$O11),""))))</f>
        <v>30</v>
      </c>
      <c r="AH11" s="72">
        <f>IF(ABS('Cargas (P=6.6 ksi)'!$D$19)&lt;10.01,IF('Cargas (P=6.6 ksi)'!$D$19&gt;0,'Graficos (P=6.6 ksi)'!$B11,IF('Cargas (P=6.6 ksi)'!$D$19=0,'Graficos (P=6.6 ksi)'!$B11,'Graficos (P=6.6 ksi)'!$B11)),IF(ABS('Cargas (P=6.6 ksi)'!$D$19)&lt;20.01,IF('Cargas (P=6.6 ksi)'!$D$19&gt;0,'Graficos (P=6.6 ksi)'!$D11,'Graficos (P=6.6 ksi)'!$F11),IF(ABS('Cargas (P=6.6 ksi)'!$D$19)&lt;40.01,IF('Cargas (P=6.6 ksi)'!$D$19&gt;0,'Graficos (P=6.6 ksi)'!$H11,'Graficos (P=6.6 ksi)'!$J11),IF(ABS('Cargas (P=6.6 ksi)'!$D$19)&lt;70.01,IF('Cargas (P=6.6 ksi)'!$D$19&gt;0,'Graficos (P=6.6 ksi)'!$L11,'Graficos (P=6.6 ksi)'!$N11),""))))</f>
        <v>-200</v>
      </c>
      <c r="AI11" s="72">
        <f>IF(ABS('Cargas (P=6.6 ksi)'!$D$19)&lt;10.01,IF('Cargas (P=6.6 ksi)'!$D$19&gt;0,'Graficos (P=6.6 ksi)'!$C11,IF('Cargas (P=6.6 ksi)'!$D$19=0,'Graficos (P=6.6 ksi)'!$C11,'Graficos (P=6.6 ksi)'!$C11)),IF(ABS('Cargas (P=6.6 ksi)'!$D$19)&lt;20.01,IF('Cargas (P=6.6 ksi)'!$D$19&gt;0,'Graficos (P=6.6 ksi)'!$E11,'Graficos (P=6.6 ksi)'!$G11),IF(ABS('Cargas (P=6.6 ksi)'!$D$19)&lt;40.01,IF('Cargas (P=6.6 ksi)'!$D$19&gt;0,'Graficos (P=6.6 ksi)'!$I11,'Graficos (P=6.6 ksi)'!$K11),IF(ABS('Cargas (P=6.6 ksi)'!$D$19)&lt;70.01,IF('Cargas (P=6.6 ksi)'!$D$19&gt;0,'Graficos (P=6.6 ksi)'!$M11,'Graficos (P=6.6 ksi)'!$O11),""))))</f>
        <v>30</v>
      </c>
      <c r="AJ11" s="1">
        <f>IF(ABS('Cargas (P=6.6 ksi)'!$D$22)&lt;10.01,IF('Cargas (P=6.6 ksi)'!$D$22&gt;0,'Graficos (P=6.6 ksi)'!$B11,IF('Cargas (P=6.6 ksi)'!$D$22=0,'Graficos (P=6.6 ksi)'!$B11,'Graficos (P=6.6 ksi)'!$B11)),IF(ABS('Cargas (P=6.6 ksi)'!$D$22)&lt;20.01,IF('Cargas (P=6.6 ksi)'!$D$22&gt;0,'Graficos (P=6.6 ksi)'!$D11,'Graficos (P=6.6 ksi)'!$F11),IF(ABS('Cargas (P=6.6 ksi)'!$D$22)&lt;40.01,IF('Cargas (P=6.6 ksi)'!$D$22&gt;0,'Graficos (P=6.6 ksi)'!$H11,'Graficos (P=6.6 ksi)'!$J11),IF(ABS('Cargas (P=6.6 ksi)'!$D$22)&lt;70.01,IF('Cargas (P=6.6 ksi)'!$D$22&gt;0,'Graficos (P=6.6 ksi)'!$L11,'Graficos (P=6.6 ksi)'!$N11),""))))</f>
        <v>-200</v>
      </c>
      <c r="AK11" s="1">
        <f>IF(ABS('Cargas (P=6.6 ksi)'!$D$22)&lt;10.01,IF('Cargas (P=6.6 ksi)'!$D$22&gt;0,'Graficos (P=6.6 ksi)'!$C11,IF('Cargas (P=6.6 ksi)'!$D$22=0,'Graficos (P=6.6 ksi)'!$C11,'Graficos (P=6.6 ksi)'!$C11)),IF(ABS('Cargas (P=6.6 ksi)'!$D$22)&lt;20.01,IF('Cargas (P=6.6 ksi)'!$D$22&gt;0,'Graficos (P=6.6 ksi)'!$E11,'Graficos (P=6.6 ksi)'!$G11),IF(ABS('Cargas (P=6.6 ksi)'!$D$22)&lt;40.01,IF('Cargas (P=6.6 ksi)'!$D$22&gt;0,'Graficos (P=6.6 ksi)'!$I11,'Graficos (P=6.6 ksi)'!$K11),IF(ABS('Cargas (P=6.6 ksi)'!$D$22)&lt;70.01,IF('Cargas (P=6.6 ksi)'!$D$22&gt;0,'Graficos (P=6.6 ksi)'!$M11,'Graficos (P=6.6 ksi)'!$O11),""))))</f>
        <v>30</v>
      </c>
    </row>
    <row r="12" spans="1:46" x14ac:dyDescent="0.25">
      <c r="A12" s="99"/>
      <c r="B12" s="18">
        <v>-240</v>
      </c>
      <c r="C12" s="17">
        <v>0</v>
      </c>
      <c r="D12" s="19">
        <v>-210</v>
      </c>
      <c r="E12" s="12">
        <v>-200</v>
      </c>
      <c r="F12" s="21">
        <v>-210</v>
      </c>
      <c r="G12" s="25">
        <v>-205</v>
      </c>
      <c r="H12" s="28">
        <v>-220</v>
      </c>
      <c r="I12" s="29">
        <v>-205</v>
      </c>
      <c r="J12" s="28">
        <v>-210</v>
      </c>
      <c r="K12" s="29">
        <v>-200</v>
      </c>
      <c r="L12" s="19">
        <v>-230</v>
      </c>
      <c r="M12" s="12">
        <v>-190</v>
      </c>
      <c r="N12" s="23">
        <v>-180</v>
      </c>
      <c r="O12" s="13">
        <v>-210</v>
      </c>
      <c r="P12" s="28">
        <v>-240</v>
      </c>
      <c r="Q12" s="29">
        <v>-195</v>
      </c>
      <c r="R12" s="18">
        <v>-160</v>
      </c>
      <c r="S12" s="17">
        <v>-210</v>
      </c>
      <c r="U12" s="72">
        <f>IF(ABS('Cargas (P=6.6 ksi)'!$D$13)&lt;10.01,IF('Cargas (P=6.6 ksi)'!$D$13&gt;0,'Graficos (P=6.6 ksi)'!$D12,IF('Cargas (P=6.6 ksi)'!$D$13=0,'Graficos (P=6.6 ksi)'!$B12,'Graficos (P=6.6 ksi)'!$F12)),IF(ABS('Cargas (P=6.6 ksi)'!$D$13)&lt;20.01,IF('Cargas (P=6.6 ksi)'!$D$13&gt;0,'Graficos (P=6.6 ksi)'!$H12,'Graficos (P=6.6 ksi)'!$J12),IF(ABS('Cargas (P=6.6 ksi)'!$D$13)&lt;40.01,IF('Cargas (P=6.6 ksi)'!$D$13&gt;0,'Graficos (P=6.6 ksi)'!$L12,'Graficos (P=6.6 ksi)'!$N12),IF(ABS('Cargas (P=6.6 ksi)'!$D$13)&lt;70.01,IF('Cargas (P=6.6 ksi)'!$D$13&gt;0,'Graficos (P=6.6 ksi)'!$P12,'Graficos (P=6.6 ksi)'!$R12),""))))</f>
        <v>-240</v>
      </c>
      <c r="V12" s="72">
        <f>IF(ABS('Cargas (P=6.6 ksi)'!$D$13)&lt;10.01,IF('Cargas (P=6.6 ksi)'!$D$13&gt;0,'Graficos (P=6.6 ksi)'!$E12,IF('Cargas (P=6.6 ksi)'!$D$13=0,'Graficos (P=6.6 ksi)'!C12,'Graficos (P=6.6 ksi)'!$G12)),IF(ABS('Cargas (P=6.6 ksi)'!$D$13)&lt;20.01,IF('Cargas (P=6.6 ksi)'!$D$13&gt;0,'Graficos (P=6.6 ksi)'!$I12,'Graficos (P=6.6 ksi)'!$K12),IF(ABS('Cargas (P=6.6 ksi)'!$D$13)&lt;40.01,IF('Cargas (P=6.6 ksi)'!$D$13&gt;0,'Graficos (P=6.6 ksi)'!$M12,'Graficos (P=6.6 ksi)'!$O12),IF(ABS('Cargas (P=6.6 ksi)'!$D$13)&lt;70.01,IF('Cargas (P=6.6 ksi)'!$D$13&gt;0,'Graficos (P=6.6 ksi)'!$Q12,'Graficos (P=6.6 ksi)'!$S12),""))))</f>
        <v>0</v>
      </c>
      <c r="W12" s="1">
        <f>IF(ABS('Cargas (P=6.6 ksi)'!$D$16)&lt;10.01,IF('Cargas (P=6.6 ksi)'!$D$16&gt;0,'Graficos (P=6.6 ksi)'!$D12,IF('Cargas (P=6.6 ksi)'!$D$16=0,'Graficos (P=6.6 ksi)'!$B12,'Graficos (P=6.6 ksi)'!$F12)),IF(ABS('Cargas (P=6.6 ksi)'!$D$16)&lt;20.01,IF('Cargas (P=6.6 ksi)'!$D$16&gt;0,'Graficos (P=6.6 ksi)'!$H12,'Graficos (P=6.6 ksi)'!$J12),IF(ABS('Cargas (P=6.6 ksi)'!$D$16)&lt;40.01,IF('Cargas (P=6.6 ksi)'!$D$16&gt;0,'Graficos (P=6.6 ksi)'!$L12,'Graficos (P=6.6 ksi)'!$N12),IF(ABS('Cargas (P=6.6 ksi)'!$D$16)&lt;70.01,IF('Cargas (P=6.6 ksi)'!$D$16&gt;0,'Graficos (P=6.6 ksi)'!$P12,'Graficos (P=6.6 ksi)'!$R12),""))))</f>
        <v>-240</v>
      </c>
      <c r="X12" s="1">
        <f>IF(ABS('Cargas (P=6.6 ksi)'!$D$16)&lt;10.01,IF('Cargas (P=6.6 ksi)'!$D$16&gt;0,'Graficos (P=6.6 ksi)'!$E12,IF('Cargas (P=6.6 ksi)'!$D$16=0,'Graficos (P=6.6 ksi)'!C12,'Graficos (P=6.6 ksi)'!$G12)),IF(ABS('Cargas (P=6.6 ksi)'!$D$16)&lt;20.01,IF('Cargas (P=6.6 ksi)'!$D$16&gt;0,'Graficos (P=6.6 ksi)'!$I12,'Graficos (P=6.6 ksi)'!$K12),IF(ABS('Cargas (P=6.6 ksi)'!$D$16)&lt;40.01,IF('Cargas (P=6.6 ksi)'!$D$16&gt;0,'Graficos (P=6.6 ksi)'!$M12,'Graficos (P=6.6 ksi)'!$O12),IF(ABS('Cargas (P=6.6 ksi)'!$D$16)&lt;70.01,IF('Cargas (P=6.6 ksi)'!$D$16&gt;0,'Graficos (P=6.6 ksi)'!$Q12,'Graficos (P=6.6 ksi)'!$S12),""))))</f>
        <v>0</v>
      </c>
      <c r="Y12" s="72">
        <f>IF(ABS('Cargas (P=6.6 ksi)'!$D$19)&lt;10.01,IF('Cargas (P=6.6 ksi)'!$D$19&gt;0,'Graficos (P=6.6 ksi)'!$D12,IF('Cargas (P=6.6 ksi)'!$D$19=0,'Graficos (P=6.6 ksi)'!$B12,'Graficos (P=6.6 ksi)'!$F12)),IF(ABS('Cargas (P=6.6 ksi)'!$D$19)&lt;20.01,IF('Cargas (P=6.6 ksi)'!$D$19&gt;0,'Graficos (P=6.6 ksi)'!$H12,'Graficos (P=6.6 ksi)'!$J12),IF(ABS('Cargas (P=6.6 ksi)'!$D$19)&lt;40.01,IF('Cargas (P=6.6 ksi)'!$D$19&gt;0,'Graficos (P=6.6 ksi)'!$L12,'Graficos (P=6.6 ksi)'!$N12),IF(ABS('Cargas (P=6.6 ksi)'!$D$19)&lt;70.01,IF('Cargas (P=6.6 ksi)'!$D$19&gt;0,'Graficos (P=6.6 ksi)'!$P12,'Graficos (P=6.6 ksi)'!$R12),""))))</f>
        <v>-240</v>
      </c>
      <c r="Z12" s="72">
        <f>IF(ABS('Cargas (P=6.6 ksi)'!$D$19)&lt;10.01,IF('Cargas (P=6.6 ksi)'!$D$19&gt;0,'Graficos (P=6.6 ksi)'!$E12,IF('Cargas (P=6.6 ksi)'!$D$19=0,'Graficos (P=6.6 ksi)'!C12,'Graficos (P=6.6 ksi)'!$G12)),IF(ABS('Cargas (P=6.6 ksi)'!$D$19)&lt;20.01,IF('Cargas (P=6.6 ksi)'!$D$19&gt;0,'Graficos (P=6.6 ksi)'!$I12,'Graficos (P=6.6 ksi)'!$K12),IF(ABS('Cargas (P=6.6 ksi)'!$D$19)&lt;40.01,IF('Cargas (P=6.6 ksi)'!$D$19&gt;0,'Graficos (P=6.6 ksi)'!$M12,'Graficos (P=6.6 ksi)'!$O12),IF(ABS('Cargas (P=6.6 ksi)'!$D$19)&lt;70.01,IF('Cargas (P=6.6 ksi)'!$D$19&gt;0,'Graficos (P=6.6 ksi)'!$Q12,'Graficos (P=6.6 ksi)'!$S12),""))))</f>
        <v>0</v>
      </c>
      <c r="AA12" s="1">
        <f>IF(ABS('Cargas (P=6.6 ksi)'!$D$22)&lt;10.01,IF('Cargas (P=6.6 ksi)'!$D$22&gt;0,'Graficos (P=6.6 ksi)'!$D12,IF('Cargas (P=6.6 ksi)'!$D$22=0,'Graficos (P=6.6 ksi)'!$B12,'Graficos (P=6.6 ksi)'!$F12)),IF(ABS('Cargas (P=6.6 ksi)'!$D$22)&lt;20.01,IF('Cargas (P=6.6 ksi)'!$D$22&gt;0,'Graficos (P=6.6 ksi)'!$H12,'Graficos (P=6.6 ksi)'!$J12),IF(ABS('Cargas (P=6.6 ksi)'!$D$22)&lt;40.01,IF('Cargas (P=6.6 ksi)'!$D$22&gt;0,'Graficos (P=6.6 ksi)'!$L12,'Graficos (P=6.6 ksi)'!$N12),IF(ABS('Cargas (P=6.6 ksi)'!$D$22)&lt;70.01,IF('Cargas (P=6.6 ksi)'!$D$22&gt;0,'Graficos (P=6.6 ksi)'!$P12,'Graficos (P=6.6 ksi)'!$R12),""))))</f>
        <v>-240</v>
      </c>
      <c r="AB12" s="1">
        <f>IF(ABS('Cargas (P=6.6 ksi)'!$D$22)&lt;10.01,IF('Cargas (P=6.6 ksi)'!$D$22&gt;0,'Graficos (P=6.6 ksi)'!$E12,IF('Cargas (P=6.6 ksi)'!$D$22=0,'Graficos (P=6.6 ksi)'!C12,'Graficos (P=6.6 ksi)'!$G12)),IF(ABS('Cargas (P=6.6 ksi)'!$D$22)&lt;20.01,IF('Cargas (P=6.6 ksi)'!$D$22&gt;0,'Graficos (P=6.6 ksi)'!$I12,'Graficos (P=6.6 ksi)'!$K12),IF(ABS('Cargas (P=6.6 ksi)'!$D$22)&lt;40.01,IF('Cargas (P=6.6 ksi)'!$D$22&gt;0,'Graficos (P=6.6 ksi)'!$M12,'Graficos (P=6.6 ksi)'!$O12),IF(ABS('Cargas (P=6.6 ksi)'!$D$22)&lt;70.01,IF('Cargas (P=6.6 ksi)'!$D$22&gt;0,'Graficos (P=6.6 ksi)'!$Q12,'Graficos (P=6.6 ksi)'!$S12),""))))</f>
        <v>0</v>
      </c>
      <c r="AD12" s="72">
        <f>IF(ABS('Cargas (P=6.6 ksi)'!$D$13)&lt;10.01,IF('Cargas (P=6.6 ksi)'!$D$13&gt;0,'Graficos (P=6.6 ksi)'!$B12,IF('Cargas (P=6.6 ksi)'!$D$13=0,'Graficos (P=6.6 ksi)'!$B12,'Graficos (P=6.6 ksi)'!$B12)),IF(ABS('Cargas (P=6.6 ksi)'!$D$13)&lt;20.01,IF('Cargas (P=6.6 ksi)'!$D$13&gt;0,'Graficos (P=6.6 ksi)'!$D12,'Graficos (P=6.6 ksi)'!$F12),IF(ABS('Cargas (P=6.6 ksi)'!$D$13)&lt;40.01,IF('Cargas (P=6.6 ksi)'!$D$13&gt;0,'Graficos (P=6.6 ksi)'!$H12,'Graficos (P=6.6 ksi)'!$J12),IF(ABS('Cargas (P=6.6 ksi)'!$D$13)&lt;70.01,IF('Cargas (P=6.6 ksi)'!$D$13&gt;0,'Graficos (P=6.6 ksi)'!$L12,'Graficos (P=6.6 ksi)'!$N12),""))))</f>
        <v>-240</v>
      </c>
      <c r="AE12" s="72">
        <f>IF(ABS('Cargas (P=6.6 ksi)'!$D$13)&lt;10.01,IF('Cargas (P=6.6 ksi)'!$D$13&gt;0,'Graficos (P=6.6 ksi)'!$C12,IF('Cargas (P=6.6 ksi)'!$D$13=0,'Graficos (P=6.6 ksi)'!$C12,'Graficos (P=6.6 ksi)'!$C12)),IF(ABS('Cargas (P=6.6 ksi)'!$D$13)&lt;20.01,IF('Cargas (P=6.6 ksi)'!$D$13&gt;0,'Graficos (P=6.6 ksi)'!$E12,'Graficos (P=6.6 ksi)'!$G12),IF(ABS('Cargas (P=6.6 ksi)'!$D$13)&lt;40.01,IF('Cargas (P=6.6 ksi)'!$D$13&gt;0,'Graficos (P=6.6 ksi)'!$I12,'Graficos (P=6.6 ksi)'!$K12),IF(ABS('Cargas (P=6.6 ksi)'!$D$13)&lt;70.01,IF('Cargas (P=6.6 ksi)'!$D$13&gt;0,'Graficos (P=6.6 ksi)'!$M12,'Graficos (P=6.6 ksi)'!$O12),""))))</f>
        <v>0</v>
      </c>
      <c r="AF12" s="1">
        <f>IF(ABS('Cargas (P=6.6 ksi)'!$D$16)&lt;10.01,IF('Cargas (P=6.6 ksi)'!$D$16&gt;0,'Graficos (P=6.6 ksi)'!$B12,IF('Cargas (P=6.6 ksi)'!$D$16=0,'Graficos (P=6.6 ksi)'!$B12,'Graficos (P=6.6 ksi)'!$B12)),IF(ABS('Cargas (P=6.6 ksi)'!$D$16)&lt;20.01,IF('Cargas (P=6.6 ksi)'!$D$16&gt;0,'Graficos (P=6.6 ksi)'!$D12,'Graficos (P=6.6 ksi)'!$F12),IF(ABS('Cargas (P=6.6 ksi)'!$D$16)&lt;40.01,IF('Cargas (P=6.6 ksi)'!$D$16&gt;0,'Graficos (P=6.6 ksi)'!$H12,'Graficos (P=6.6 ksi)'!$J12),IF(ABS('Cargas (P=6.6 ksi)'!$D$16)&lt;70.01,IF('Cargas (P=6.6 ksi)'!$D$16&gt;0,'Graficos (P=6.6 ksi)'!$L12,'Graficos (P=6.6 ksi)'!$N12),""))))</f>
        <v>-240</v>
      </c>
      <c r="AG12" s="1">
        <f>IF(ABS('Cargas (P=6.6 ksi)'!$D$16)&lt;10.01,IF('Cargas (P=6.6 ksi)'!$D$16&gt;0,'Graficos (P=6.6 ksi)'!$C12,IF('Cargas (P=6.6 ksi)'!$D$16=0,'Graficos (P=6.6 ksi)'!$C12,'Graficos (P=6.6 ksi)'!$C12)),IF(ABS('Cargas (P=6.6 ksi)'!$D$16)&lt;20.01,IF('Cargas (P=6.6 ksi)'!$D$16&gt;0,'Graficos (P=6.6 ksi)'!$E12,'Graficos (P=6.6 ksi)'!$G12),IF(ABS('Cargas (P=6.6 ksi)'!$D$16)&lt;40.01,IF('Cargas (P=6.6 ksi)'!$D$16&gt;0,'Graficos (P=6.6 ksi)'!$I12,'Graficos (P=6.6 ksi)'!$K12),IF(ABS('Cargas (P=6.6 ksi)'!$D$16)&lt;70.01,IF('Cargas (P=6.6 ksi)'!$D$16&gt;0,'Graficos (P=6.6 ksi)'!$M12,'Graficos (P=6.6 ksi)'!$O12),""))))</f>
        <v>0</v>
      </c>
      <c r="AH12" s="72">
        <f>IF(ABS('Cargas (P=6.6 ksi)'!$D$19)&lt;10.01,IF('Cargas (P=6.6 ksi)'!$D$19&gt;0,'Graficos (P=6.6 ksi)'!$B12,IF('Cargas (P=6.6 ksi)'!$D$19=0,'Graficos (P=6.6 ksi)'!$B12,'Graficos (P=6.6 ksi)'!$B12)),IF(ABS('Cargas (P=6.6 ksi)'!$D$19)&lt;20.01,IF('Cargas (P=6.6 ksi)'!$D$19&gt;0,'Graficos (P=6.6 ksi)'!$D12,'Graficos (P=6.6 ksi)'!$F12),IF(ABS('Cargas (P=6.6 ksi)'!$D$19)&lt;40.01,IF('Cargas (P=6.6 ksi)'!$D$19&gt;0,'Graficos (P=6.6 ksi)'!$H12,'Graficos (P=6.6 ksi)'!$J12),IF(ABS('Cargas (P=6.6 ksi)'!$D$19)&lt;70.01,IF('Cargas (P=6.6 ksi)'!$D$19&gt;0,'Graficos (P=6.6 ksi)'!$L12,'Graficos (P=6.6 ksi)'!$N12),""))))</f>
        <v>-240</v>
      </c>
      <c r="AI12" s="72">
        <f>IF(ABS('Cargas (P=6.6 ksi)'!$D$19)&lt;10.01,IF('Cargas (P=6.6 ksi)'!$D$19&gt;0,'Graficos (P=6.6 ksi)'!$C12,IF('Cargas (P=6.6 ksi)'!$D$19=0,'Graficos (P=6.6 ksi)'!$C12,'Graficos (P=6.6 ksi)'!$C12)),IF(ABS('Cargas (P=6.6 ksi)'!$D$19)&lt;20.01,IF('Cargas (P=6.6 ksi)'!$D$19&gt;0,'Graficos (P=6.6 ksi)'!$E12,'Graficos (P=6.6 ksi)'!$G12),IF(ABS('Cargas (P=6.6 ksi)'!$D$19)&lt;40.01,IF('Cargas (P=6.6 ksi)'!$D$19&gt;0,'Graficos (P=6.6 ksi)'!$I12,'Graficos (P=6.6 ksi)'!$K12),IF(ABS('Cargas (P=6.6 ksi)'!$D$19)&lt;70.01,IF('Cargas (P=6.6 ksi)'!$D$19&gt;0,'Graficos (P=6.6 ksi)'!$M12,'Graficos (P=6.6 ksi)'!$O12),""))))</f>
        <v>0</v>
      </c>
      <c r="AJ12" s="1">
        <f>IF(ABS('Cargas (P=6.6 ksi)'!$D$22)&lt;10.01,IF('Cargas (P=6.6 ksi)'!$D$22&gt;0,'Graficos (P=6.6 ksi)'!$B12,IF('Cargas (P=6.6 ksi)'!$D$22=0,'Graficos (P=6.6 ksi)'!$B12,'Graficos (P=6.6 ksi)'!$B12)),IF(ABS('Cargas (P=6.6 ksi)'!$D$22)&lt;20.01,IF('Cargas (P=6.6 ksi)'!$D$22&gt;0,'Graficos (P=6.6 ksi)'!$D12,'Graficos (P=6.6 ksi)'!$F12),IF(ABS('Cargas (P=6.6 ksi)'!$D$22)&lt;40.01,IF('Cargas (P=6.6 ksi)'!$D$22&gt;0,'Graficos (P=6.6 ksi)'!$H12,'Graficos (P=6.6 ksi)'!$J12),IF(ABS('Cargas (P=6.6 ksi)'!$D$22)&lt;70.01,IF('Cargas (P=6.6 ksi)'!$D$22&gt;0,'Graficos (P=6.6 ksi)'!$L12,'Graficos (P=6.6 ksi)'!$N12),""))))</f>
        <v>-240</v>
      </c>
      <c r="AK12" s="1">
        <f>IF(ABS('Cargas (P=6.6 ksi)'!$D$22)&lt;10.01,IF('Cargas (P=6.6 ksi)'!$D$22&gt;0,'Graficos (P=6.6 ksi)'!$C12,IF('Cargas (P=6.6 ksi)'!$D$22=0,'Graficos (P=6.6 ksi)'!$C12,'Graficos (P=6.6 ksi)'!$C12)),IF(ABS('Cargas (P=6.6 ksi)'!$D$22)&lt;20.01,IF('Cargas (P=6.6 ksi)'!$D$22&gt;0,'Graficos (P=6.6 ksi)'!$E12,'Graficos (P=6.6 ksi)'!$G12),IF(ABS('Cargas (P=6.6 ksi)'!$D$22)&lt;40.01,IF('Cargas (P=6.6 ksi)'!$D$22&gt;0,'Graficos (P=6.6 ksi)'!$I12,'Graficos (P=6.6 ksi)'!$K12),IF(ABS('Cargas (P=6.6 ksi)'!$D$22)&lt;70.01,IF('Cargas (P=6.6 ksi)'!$D$22&gt;0,'Graficos (P=6.6 ksi)'!$M12,'Graficos (P=6.6 ksi)'!$O12),""))))</f>
        <v>0</v>
      </c>
    </row>
    <row r="13" spans="1:46" x14ac:dyDescent="0.25">
      <c r="A13" s="99"/>
      <c r="B13" s="18">
        <v>-200</v>
      </c>
      <c r="C13" s="17">
        <v>-210</v>
      </c>
      <c r="D13" s="21">
        <v>-200</v>
      </c>
      <c r="E13" s="25">
        <v>-195</v>
      </c>
      <c r="F13" s="21">
        <v>-200</v>
      </c>
      <c r="G13" s="25">
        <v>-200</v>
      </c>
      <c r="H13" s="30">
        <v>-200</v>
      </c>
      <c r="I13" s="31">
        <v>-200</v>
      </c>
      <c r="J13" s="30">
        <v>-200</v>
      </c>
      <c r="K13" s="29">
        <v>-198</v>
      </c>
      <c r="L13" s="23">
        <v>-200</v>
      </c>
      <c r="M13" s="13">
        <v>-180</v>
      </c>
      <c r="N13" s="23">
        <v>-150</v>
      </c>
      <c r="O13" s="13">
        <v>-190</v>
      </c>
      <c r="P13" s="28">
        <v>-230</v>
      </c>
      <c r="Q13" s="17">
        <v>-190</v>
      </c>
      <c r="R13" s="18">
        <v>-100</v>
      </c>
      <c r="S13" s="17">
        <v>-180</v>
      </c>
      <c r="U13" s="72">
        <f>IF(ABS('Cargas (P=6.6 ksi)'!$D$13)&lt;10.01,IF('Cargas (P=6.6 ksi)'!$D$13&gt;0,'Graficos (P=6.6 ksi)'!$D13,IF('Cargas (P=6.6 ksi)'!$D$13=0,'Graficos (P=6.6 ksi)'!$B13,'Graficos (P=6.6 ksi)'!$F13)),IF(ABS('Cargas (P=6.6 ksi)'!$D$13)&lt;20.01,IF('Cargas (P=6.6 ksi)'!$D$13&gt;0,'Graficos (P=6.6 ksi)'!$H13,'Graficos (P=6.6 ksi)'!$J13),IF(ABS('Cargas (P=6.6 ksi)'!$D$13)&lt;40.01,IF('Cargas (P=6.6 ksi)'!$D$13&gt;0,'Graficos (P=6.6 ksi)'!$L13,'Graficos (P=6.6 ksi)'!$N13),IF(ABS('Cargas (P=6.6 ksi)'!$D$13)&lt;70.01,IF('Cargas (P=6.6 ksi)'!$D$13&gt;0,'Graficos (P=6.6 ksi)'!$P13,'Graficos (P=6.6 ksi)'!$R13),""))))</f>
        <v>-200</v>
      </c>
      <c r="V13" s="72">
        <f>IF(ABS('Cargas (P=6.6 ksi)'!$D$13)&lt;10.01,IF('Cargas (P=6.6 ksi)'!$D$13&gt;0,'Graficos (P=6.6 ksi)'!$E13,IF('Cargas (P=6.6 ksi)'!$D$13=0,'Graficos (P=6.6 ksi)'!C13,'Graficos (P=6.6 ksi)'!$G13)),IF(ABS('Cargas (P=6.6 ksi)'!$D$13)&lt;20.01,IF('Cargas (P=6.6 ksi)'!$D$13&gt;0,'Graficos (P=6.6 ksi)'!$I13,'Graficos (P=6.6 ksi)'!$K13),IF(ABS('Cargas (P=6.6 ksi)'!$D$13)&lt;40.01,IF('Cargas (P=6.6 ksi)'!$D$13&gt;0,'Graficos (P=6.6 ksi)'!$M13,'Graficos (P=6.6 ksi)'!$O13),IF(ABS('Cargas (P=6.6 ksi)'!$D$13)&lt;70.01,IF('Cargas (P=6.6 ksi)'!$D$13&gt;0,'Graficos (P=6.6 ksi)'!$Q13,'Graficos (P=6.6 ksi)'!$S13),""))))</f>
        <v>-210</v>
      </c>
      <c r="W13" s="1">
        <f>IF(ABS('Cargas (P=6.6 ksi)'!$D$16)&lt;10.01,IF('Cargas (P=6.6 ksi)'!$D$16&gt;0,'Graficos (P=6.6 ksi)'!$D13,IF('Cargas (P=6.6 ksi)'!$D$16=0,'Graficos (P=6.6 ksi)'!$B13,'Graficos (P=6.6 ksi)'!$F13)),IF(ABS('Cargas (P=6.6 ksi)'!$D$16)&lt;20.01,IF('Cargas (P=6.6 ksi)'!$D$16&gt;0,'Graficos (P=6.6 ksi)'!$H13,'Graficos (P=6.6 ksi)'!$J13),IF(ABS('Cargas (P=6.6 ksi)'!$D$16)&lt;40.01,IF('Cargas (P=6.6 ksi)'!$D$16&gt;0,'Graficos (P=6.6 ksi)'!$L13,'Graficos (P=6.6 ksi)'!$N13),IF(ABS('Cargas (P=6.6 ksi)'!$D$16)&lt;70.01,IF('Cargas (P=6.6 ksi)'!$D$16&gt;0,'Graficos (P=6.6 ksi)'!$P13,'Graficos (P=6.6 ksi)'!$R13),""))))</f>
        <v>-200</v>
      </c>
      <c r="X13" s="1">
        <f>IF(ABS('Cargas (P=6.6 ksi)'!$D$16)&lt;10.01,IF('Cargas (P=6.6 ksi)'!$D$16&gt;0,'Graficos (P=6.6 ksi)'!$E13,IF('Cargas (P=6.6 ksi)'!$D$16=0,'Graficos (P=6.6 ksi)'!C13,'Graficos (P=6.6 ksi)'!$G13)),IF(ABS('Cargas (P=6.6 ksi)'!$D$16)&lt;20.01,IF('Cargas (P=6.6 ksi)'!$D$16&gt;0,'Graficos (P=6.6 ksi)'!$I13,'Graficos (P=6.6 ksi)'!$K13),IF(ABS('Cargas (P=6.6 ksi)'!$D$16)&lt;40.01,IF('Cargas (P=6.6 ksi)'!$D$16&gt;0,'Graficos (P=6.6 ksi)'!$M13,'Graficos (P=6.6 ksi)'!$O13),IF(ABS('Cargas (P=6.6 ksi)'!$D$16)&lt;70.01,IF('Cargas (P=6.6 ksi)'!$D$16&gt;0,'Graficos (P=6.6 ksi)'!$Q13,'Graficos (P=6.6 ksi)'!$S13),""))))</f>
        <v>-210</v>
      </c>
      <c r="Y13" s="72">
        <f>IF(ABS('Cargas (P=6.6 ksi)'!$D$19)&lt;10.01,IF('Cargas (P=6.6 ksi)'!$D$19&gt;0,'Graficos (P=6.6 ksi)'!$D13,IF('Cargas (P=6.6 ksi)'!$D$19=0,'Graficos (P=6.6 ksi)'!$B13,'Graficos (P=6.6 ksi)'!$F13)),IF(ABS('Cargas (P=6.6 ksi)'!$D$19)&lt;20.01,IF('Cargas (P=6.6 ksi)'!$D$19&gt;0,'Graficos (P=6.6 ksi)'!$H13,'Graficos (P=6.6 ksi)'!$J13),IF(ABS('Cargas (P=6.6 ksi)'!$D$19)&lt;40.01,IF('Cargas (P=6.6 ksi)'!$D$19&gt;0,'Graficos (P=6.6 ksi)'!$L13,'Graficos (P=6.6 ksi)'!$N13),IF(ABS('Cargas (P=6.6 ksi)'!$D$19)&lt;70.01,IF('Cargas (P=6.6 ksi)'!$D$19&gt;0,'Graficos (P=6.6 ksi)'!$P13,'Graficos (P=6.6 ksi)'!$R13),""))))</f>
        <v>-200</v>
      </c>
      <c r="Z13" s="72">
        <f>IF(ABS('Cargas (P=6.6 ksi)'!$D$19)&lt;10.01,IF('Cargas (P=6.6 ksi)'!$D$19&gt;0,'Graficos (P=6.6 ksi)'!$E13,IF('Cargas (P=6.6 ksi)'!$D$19=0,'Graficos (P=6.6 ksi)'!C13,'Graficos (P=6.6 ksi)'!$G13)),IF(ABS('Cargas (P=6.6 ksi)'!$D$19)&lt;20.01,IF('Cargas (P=6.6 ksi)'!$D$19&gt;0,'Graficos (P=6.6 ksi)'!$I13,'Graficos (P=6.6 ksi)'!$K13),IF(ABS('Cargas (P=6.6 ksi)'!$D$19)&lt;40.01,IF('Cargas (P=6.6 ksi)'!$D$19&gt;0,'Graficos (P=6.6 ksi)'!$M13,'Graficos (P=6.6 ksi)'!$O13),IF(ABS('Cargas (P=6.6 ksi)'!$D$19)&lt;70.01,IF('Cargas (P=6.6 ksi)'!$D$19&gt;0,'Graficos (P=6.6 ksi)'!$Q13,'Graficos (P=6.6 ksi)'!$S13),""))))</f>
        <v>-210</v>
      </c>
      <c r="AA13" s="1">
        <f>IF(ABS('Cargas (P=6.6 ksi)'!$D$22)&lt;10.01,IF('Cargas (P=6.6 ksi)'!$D$22&gt;0,'Graficos (P=6.6 ksi)'!$D13,IF('Cargas (P=6.6 ksi)'!$D$22=0,'Graficos (P=6.6 ksi)'!$B13,'Graficos (P=6.6 ksi)'!$F13)),IF(ABS('Cargas (P=6.6 ksi)'!$D$22)&lt;20.01,IF('Cargas (P=6.6 ksi)'!$D$22&gt;0,'Graficos (P=6.6 ksi)'!$H13,'Graficos (P=6.6 ksi)'!$J13),IF(ABS('Cargas (P=6.6 ksi)'!$D$22)&lt;40.01,IF('Cargas (P=6.6 ksi)'!$D$22&gt;0,'Graficos (P=6.6 ksi)'!$L13,'Graficos (P=6.6 ksi)'!$N13),IF(ABS('Cargas (P=6.6 ksi)'!$D$22)&lt;70.01,IF('Cargas (P=6.6 ksi)'!$D$22&gt;0,'Graficos (P=6.6 ksi)'!$P13,'Graficos (P=6.6 ksi)'!$R13),""))))</f>
        <v>-200</v>
      </c>
      <c r="AB13" s="1">
        <f>IF(ABS('Cargas (P=6.6 ksi)'!$D$22)&lt;10.01,IF('Cargas (P=6.6 ksi)'!$D$22&gt;0,'Graficos (P=6.6 ksi)'!$E13,IF('Cargas (P=6.6 ksi)'!$D$22=0,'Graficos (P=6.6 ksi)'!C13,'Graficos (P=6.6 ksi)'!$G13)),IF(ABS('Cargas (P=6.6 ksi)'!$D$22)&lt;20.01,IF('Cargas (P=6.6 ksi)'!$D$22&gt;0,'Graficos (P=6.6 ksi)'!$I13,'Graficos (P=6.6 ksi)'!$K13),IF(ABS('Cargas (P=6.6 ksi)'!$D$22)&lt;40.01,IF('Cargas (P=6.6 ksi)'!$D$22&gt;0,'Graficos (P=6.6 ksi)'!$M13,'Graficos (P=6.6 ksi)'!$O13),IF(ABS('Cargas (P=6.6 ksi)'!$D$22)&lt;70.01,IF('Cargas (P=6.6 ksi)'!$D$22&gt;0,'Graficos (P=6.6 ksi)'!$Q13,'Graficos (P=6.6 ksi)'!$S13),""))))</f>
        <v>-210</v>
      </c>
      <c r="AD13" s="72">
        <f>IF(ABS('Cargas (P=6.6 ksi)'!$D$13)&lt;10.01,IF('Cargas (P=6.6 ksi)'!$D$13&gt;0,'Graficos (P=6.6 ksi)'!$B13,IF('Cargas (P=6.6 ksi)'!$D$13=0,'Graficos (P=6.6 ksi)'!$B13,'Graficos (P=6.6 ksi)'!$B13)),IF(ABS('Cargas (P=6.6 ksi)'!$D$13)&lt;20.01,IF('Cargas (P=6.6 ksi)'!$D$13&gt;0,'Graficos (P=6.6 ksi)'!$D13,'Graficos (P=6.6 ksi)'!$F13),IF(ABS('Cargas (P=6.6 ksi)'!$D$13)&lt;40.01,IF('Cargas (P=6.6 ksi)'!$D$13&gt;0,'Graficos (P=6.6 ksi)'!$H13,'Graficos (P=6.6 ksi)'!$J13),IF(ABS('Cargas (P=6.6 ksi)'!$D$13)&lt;70.01,IF('Cargas (P=6.6 ksi)'!$D$13&gt;0,'Graficos (P=6.6 ksi)'!$L13,'Graficos (P=6.6 ksi)'!$N13),""))))</f>
        <v>-200</v>
      </c>
      <c r="AE13" s="72">
        <f>IF(ABS('Cargas (P=6.6 ksi)'!$D$13)&lt;10.01,IF('Cargas (P=6.6 ksi)'!$D$13&gt;0,'Graficos (P=6.6 ksi)'!$C13,IF('Cargas (P=6.6 ksi)'!$D$13=0,'Graficos (P=6.6 ksi)'!$C13,'Graficos (P=6.6 ksi)'!$C13)),IF(ABS('Cargas (P=6.6 ksi)'!$D$13)&lt;20.01,IF('Cargas (P=6.6 ksi)'!$D$13&gt;0,'Graficos (P=6.6 ksi)'!$E13,'Graficos (P=6.6 ksi)'!$G13),IF(ABS('Cargas (P=6.6 ksi)'!$D$13)&lt;40.01,IF('Cargas (P=6.6 ksi)'!$D$13&gt;0,'Graficos (P=6.6 ksi)'!$I13,'Graficos (P=6.6 ksi)'!$K13),IF(ABS('Cargas (P=6.6 ksi)'!$D$13)&lt;70.01,IF('Cargas (P=6.6 ksi)'!$D$13&gt;0,'Graficos (P=6.6 ksi)'!$M13,'Graficos (P=6.6 ksi)'!$O13),""))))</f>
        <v>-210</v>
      </c>
      <c r="AF13" s="1">
        <f>IF(ABS('Cargas (P=6.6 ksi)'!$D$16)&lt;10.01,IF('Cargas (P=6.6 ksi)'!$D$16&gt;0,'Graficos (P=6.6 ksi)'!$B13,IF('Cargas (P=6.6 ksi)'!$D$16=0,'Graficos (P=6.6 ksi)'!$B13,'Graficos (P=6.6 ksi)'!$B13)),IF(ABS('Cargas (P=6.6 ksi)'!$D$16)&lt;20.01,IF('Cargas (P=6.6 ksi)'!$D$16&gt;0,'Graficos (P=6.6 ksi)'!$D13,'Graficos (P=6.6 ksi)'!$F13),IF(ABS('Cargas (P=6.6 ksi)'!$D$16)&lt;40.01,IF('Cargas (P=6.6 ksi)'!$D$16&gt;0,'Graficos (P=6.6 ksi)'!$H13,'Graficos (P=6.6 ksi)'!$J13),IF(ABS('Cargas (P=6.6 ksi)'!$D$16)&lt;70.01,IF('Cargas (P=6.6 ksi)'!$D$16&gt;0,'Graficos (P=6.6 ksi)'!$L13,'Graficos (P=6.6 ksi)'!$N13),""))))</f>
        <v>-200</v>
      </c>
      <c r="AG13" s="1">
        <f>IF(ABS('Cargas (P=6.6 ksi)'!$D$16)&lt;10.01,IF('Cargas (P=6.6 ksi)'!$D$16&gt;0,'Graficos (P=6.6 ksi)'!$C13,IF('Cargas (P=6.6 ksi)'!$D$16=0,'Graficos (P=6.6 ksi)'!$C13,'Graficos (P=6.6 ksi)'!$C13)),IF(ABS('Cargas (P=6.6 ksi)'!$D$16)&lt;20.01,IF('Cargas (P=6.6 ksi)'!$D$16&gt;0,'Graficos (P=6.6 ksi)'!$E13,'Graficos (P=6.6 ksi)'!$G13),IF(ABS('Cargas (P=6.6 ksi)'!$D$16)&lt;40.01,IF('Cargas (P=6.6 ksi)'!$D$16&gt;0,'Graficos (P=6.6 ksi)'!$I13,'Graficos (P=6.6 ksi)'!$K13),IF(ABS('Cargas (P=6.6 ksi)'!$D$16)&lt;70.01,IF('Cargas (P=6.6 ksi)'!$D$16&gt;0,'Graficos (P=6.6 ksi)'!$M13,'Graficos (P=6.6 ksi)'!$O13),""))))</f>
        <v>-210</v>
      </c>
      <c r="AH13" s="72">
        <f>IF(ABS('Cargas (P=6.6 ksi)'!$D$19)&lt;10.01,IF('Cargas (P=6.6 ksi)'!$D$19&gt;0,'Graficos (P=6.6 ksi)'!$B13,IF('Cargas (P=6.6 ksi)'!$D$19=0,'Graficos (P=6.6 ksi)'!$B13,'Graficos (P=6.6 ksi)'!$B13)),IF(ABS('Cargas (P=6.6 ksi)'!$D$19)&lt;20.01,IF('Cargas (P=6.6 ksi)'!$D$19&gt;0,'Graficos (P=6.6 ksi)'!$D13,'Graficos (P=6.6 ksi)'!$F13),IF(ABS('Cargas (P=6.6 ksi)'!$D$19)&lt;40.01,IF('Cargas (P=6.6 ksi)'!$D$19&gt;0,'Graficos (P=6.6 ksi)'!$H13,'Graficos (P=6.6 ksi)'!$J13),IF(ABS('Cargas (P=6.6 ksi)'!$D$19)&lt;70.01,IF('Cargas (P=6.6 ksi)'!$D$19&gt;0,'Graficos (P=6.6 ksi)'!$L13,'Graficos (P=6.6 ksi)'!$N13),""))))</f>
        <v>-200</v>
      </c>
      <c r="AI13" s="72">
        <f>IF(ABS('Cargas (P=6.6 ksi)'!$D$19)&lt;10.01,IF('Cargas (P=6.6 ksi)'!$D$19&gt;0,'Graficos (P=6.6 ksi)'!$C13,IF('Cargas (P=6.6 ksi)'!$D$19=0,'Graficos (P=6.6 ksi)'!$C13,'Graficos (P=6.6 ksi)'!$C13)),IF(ABS('Cargas (P=6.6 ksi)'!$D$19)&lt;20.01,IF('Cargas (P=6.6 ksi)'!$D$19&gt;0,'Graficos (P=6.6 ksi)'!$E13,'Graficos (P=6.6 ksi)'!$G13),IF(ABS('Cargas (P=6.6 ksi)'!$D$19)&lt;40.01,IF('Cargas (P=6.6 ksi)'!$D$19&gt;0,'Graficos (P=6.6 ksi)'!$I13,'Graficos (P=6.6 ksi)'!$K13),IF(ABS('Cargas (P=6.6 ksi)'!$D$19)&lt;70.01,IF('Cargas (P=6.6 ksi)'!$D$19&gt;0,'Graficos (P=6.6 ksi)'!$M13,'Graficos (P=6.6 ksi)'!$O13),""))))</f>
        <v>-210</v>
      </c>
      <c r="AJ13" s="1">
        <f>IF(ABS('Cargas (P=6.6 ksi)'!$D$22)&lt;10.01,IF('Cargas (P=6.6 ksi)'!$D$22&gt;0,'Graficos (P=6.6 ksi)'!$B13,IF('Cargas (P=6.6 ksi)'!$D$22=0,'Graficos (P=6.6 ksi)'!$B13,'Graficos (P=6.6 ksi)'!$B13)),IF(ABS('Cargas (P=6.6 ksi)'!$D$22)&lt;20.01,IF('Cargas (P=6.6 ksi)'!$D$22&gt;0,'Graficos (P=6.6 ksi)'!$D13,'Graficos (P=6.6 ksi)'!$F13),IF(ABS('Cargas (P=6.6 ksi)'!$D$22)&lt;40.01,IF('Cargas (P=6.6 ksi)'!$D$22&gt;0,'Graficos (P=6.6 ksi)'!$H13,'Graficos (P=6.6 ksi)'!$J13),IF(ABS('Cargas (P=6.6 ksi)'!$D$22)&lt;70.01,IF('Cargas (P=6.6 ksi)'!$D$22&gt;0,'Graficos (P=6.6 ksi)'!$L13,'Graficos (P=6.6 ksi)'!$N13),""))))</f>
        <v>-200</v>
      </c>
      <c r="AK13" s="1">
        <f>IF(ABS('Cargas (P=6.6 ksi)'!$D$22)&lt;10.01,IF('Cargas (P=6.6 ksi)'!$D$22&gt;0,'Graficos (P=6.6 ksi)'!$C13,IF('Cargas (P=6.6 ksi)'!$D$22=0,'Graficos (P=6.6 ksi)'!$C13,'Graficos (P=6.6 ksi)'!$C13)),IF(ABS('Cargas (P=6.6 ksi)'!$D$22)&lt;20.01,IF('Cargas (P=6.6 ksi)'!$D$22&gt;0,'Graficos (P=6.6 ksi)'!$E13,'Graficos (P=6.6 ksi)'!$G13),IF(ABS('Cargas (P=6.6 ksi)'!$D$22)&lt;40.01,IF('Cargas (P=6.6 ksi)'!$D$22&gt;0,'Graficos (P=6.6 ksi)'!$I13,'Graficos (P=6.6 ksi)'!$K13),IF(ABS('Cargas (P=6.6 ksi)'!$D$22)&lt;70.01,IF('Cargas (P=6.6 ksi)'!$D$22&gt;0,'Graficos (P=6.6 ksi)'!$M13,'Graficos (P=6.6 ksi)'!$O13),""))))</f>
        <v>-210</v>
      </c>
    </row>
    <row r="14" spans="1:46" x14ac:dyDescent="0.25">
      <c r="A14" s="99"/>
      <c r="B14" s="18">
        <v>-150</v>
      </c>
      <c r="C14" s="17">
        <v>-180</v>
      </c>
      <c r="D14" s="21">
        <v>-125</v>
      </c>
      <c r="E14" s="25">
        <v>-160</v>
      </c>
      <c r="F14" s="21">
        <v>-125</v>
      </c>
      <c r="G14" s="25">
        <v>-170</v>
      </c>
      <c r="H14" s="30">
        <v>-150</v>
      </c>
      <c r="I14" s="31">
        <v>-175</v>
      </c>
      <c r="J14" s="30">
        <v>-150</v>
      </c>
      <c r="K14" s="31">
        <v>-190</v>
      </c>
      <c r="L14" s="23">
        <v>-140</v>
      </c>
      <c r="M14" s="13">
        <v>-160</v>
      </c>
      <c r="N14" s="23">
        <v>-100</v>
      </c>
      <c r="O14" s="13">
        <v>-170</v>
      </c>
      <c r="P14" s="18">
        <v>-200</v>
      </c>
      <c r="Q14" s="17">
        <v>-170</v>
      </c>
      <c r="R14" s="18">
        <v>-50</v>
      </c>
      <c r="S14" s="17">
        <v>-160</v>
      </c>
      <c r="U14" s="72">
        <f>IF(ABS('Cargas (P=6.6 ksi)'!$D$13)&lt;10.01,IF('Cargas (P=6.6 ksi)'!$D$13&gt;0,'Graficos (P=6.6 ksi)'!$D14,IF('Cargas (P=6.6 ksi)'!$D$13=0,'Graficos (P=6.6 ksi)'!$B14,'Graficos (P=6.6 ksi)'!$F14)),IF(ABS('Cargas (P=6.6 ksi)'!$D$13)&lt;20.01,IF('Cargas (P=6.6 ksi)'!$D$13&gt;0,'Graficos (P=6.6 ksi)'!$H14,'Graficos (P=6.6 ksi)'!$J14),IF(ABS('Cargas (P=6.6 ksi)'!$D$13)&lt;40.01,IF('Cargas (P=6.6 ksi)'!$D$13&gt;0,'Graficos (P=6.6 ksi)'!$L14,'Graficos (P=6.6 ksi)'!$N14),IF(ABS('Cargas (P=6.6 ksi)'!$D$13)&lt;70.01,IF('Cargas (P=6.6 ksi)'!$D$13&gt;0,'Graficos (P=6.6 ksi)'!$P14,'Graficos (P=6.6 ksi)'!$R14),""))))</f>
        <v>-150</v>
      </c>
      <c r="V14" s="72">
        <f>IF(ABS('Cargas (P=6.6 ksi)'!$D$13)&lt;10.01,IF('Cargas (P=6.6 ksi)'!$D$13&gt;0,'Graficos (P=6.6 ksi)'!$E14,IF('Cargas (P=6.6 ksi)'!$D$13=0,'Graficos (P=6.6 ksi)'!C14,'Graficos (P=6.6 ksi)'!$G14)),IF(ABS('Cargas (P=6.6 ksi)'!$D$13)&lt;20.01,IF('Cargas (P=6.6 ksi)'!$D$13&gt;0,'Graficos (P=6.6 ksi)'!$I14,'Graficos (P=6.6 ksi)'!$K14),IF(ABS('Cargas (P=6.6 ksi)'!$D$13)&lt;40.01,IF('Cargas (P=6.6 ksi)'!$D$13&gt;0,'Graficos (P=6.6 ksi)'!$M14,'Graficos (P=6.6 ksi)'!$O14),IF(ABS('Cargas (P=6.6 ksi)'!$D$13)&lt;70.01,IF('Cargas (P=6.6 ksi)'!$D$13&gt;0,'Graficos (P=6.6 ksi)'!$Q14,'Graficos (P=6.6 ksi)'!$S14),""))))</f>
        <v>-180</v>
      </c>
      <c r="W14" s="1">
        <f>IF(ABS('Cargas (P=6.6 ksi)'!$D$16)&lt;10.01,IF('Cargas (P=6.6 ksi)'!$D$16&gt;0,'Graficos (P=6.6 ksi)'!$D14,IF('Cargas (P=6.6 ksi)'!$D$16=0,'Graficos (P=6.6 ksi)'!$B14,'Graficos (P=6.6 ksi)'!$F14)),IF(ABS('Cargas (P=6.6 ksi)'!$D$16)&lt;20.01,IF('Cargas (P=6.6 ksi)'!$D$16&gt;0,'Graficos (P=6.6 ksi)'!$H14,'Graficos (P=6.6 ksi)'!$J14),IF(ABS('Cargas (P=6.6 ksi)'!$D$16)&lt;40.01,IF('Cargas (P=6.6 ksi)'!$D$16&gt;0,'Graficos (P=6.6 ksi)'!$L14,'Graficos (P=6.6 ksi)'!$N14),IF(ABS('Cargas (P=6.6 ksi)'!$D$16)&lt;70.01,IF('Cargas (P=6.6 ksi)'!$D$16&gt;0,'Graficos (P=6.6 ksi)'!$P14,'Graficos (P=6.6 ksi)'!$R14),""))))</f>
        <v>-150</v>
      </c>
      <c r="X14" s="1">
        <f>IF(ABS('Cargas (P=6.6 ksi)'!$D$16)&lt;10.01,IF('Cargas (P=6.6 ksi)'!$D$16&gt;0,'Graficos (P=6.6 ksi)'!$E14,IF('Cargas (P=6.6 ksi)'!$D$16=0,'Graficos (P=6.6 ksi)'!C14,'Graficos (P=6.6 ksi)'!$G14)),IF(ABS('Cargas (P=6.6 ksi)'!$D$16)&lt;20.01,IF('Cargas (P=6.6 ksi)'!$D$16&gt;0,'Graficos (P=6.6 ksi)'!$I14,'Graficos (P=6.6 ksi)'!$K14),IF(ABS('Cargas (P=6.6 ksi)'!$D$16)&lt;40.01,IF('Cargas (P=6.6 ksi)'!$D$16&gt;0,'Graficos (P=6.6 ksi)'!$M14,'Graficos (P=6.6 ksi)'!$O14),IF(ABS('Cargas (P=6.6 ksi)'!$D$16)&lt;70.01,IF('Cargas (P=6.6 ksi)'!$D$16&gt;0,'Graficos (P=6.6 ksi)'!$Q14,'Graficos (P=6.6 ksi)'!$S14),""))))</f>
        <v>-180</v>
      </c>
      <c r="Y14" s="72">
        <f>IF(ABS('Cargas (P=6.6 ksi)'!$D$19)&lt;10.01,IF('Cargas (P=6.6 ksi)'!$D$19&gt;0,'Graficos (P=6.6 ksi)'!$D14,IF('Cargas (P=6.6 ksi)'!$D$19=0,'Graficos (P=6.6 ksi)'!$B14,'Graficos (P=6.6 ksi)'!$F14)),IF(ABS('Cargas (P=6.6 ksi)'!$D$19)&lt;20.01,IF('Cargas (P=6.6 ksi)'!$D$19&gt;0,'Graficos (P=6.6 ksi)'!$H14,'Graficos (P=6.6 ksi)'!$J14),IF(ABS('Cargas (P=6.6 ksi)'!$D$19)&lt;40.01,IF('Cargas (P=6.6 ksi)'!$D$19&gt;0,'Graficos (P=6.6 ksi)'!$L14,'Graficos (P=6.6 ksi)'!$N14),IF(ABS('Cargas (P=6.6 ksi)'!$D$19)&lt;70.01,IF('Cargas (P=6.6 ksi)'!$D$19&gt;0,'Graficos (P=6.6 ksi)'!$P14,'Graficos (P=6.6 ksi)'!$R14),""))))</f>
        <v>-150</v>
      </c>
      <c r="Z14" s="72">
        <f>IF(ABS('Cargas (P=6.6 ksi)'!$D$19)&lt;10.01,IF('Cargas (P=6.6 ksi)'!$D$19&gt;0,'Graficos (P=6.6 ksi)'!$E14,IF('Cargas (P=6.6 ksi)'!$D$19=0,'Graficos (P=6.6 ksi)'!C14,'Graficos (P=6.6 ksi)'!$G14)),IF(ABS('Cargas (P=6.6 ksi)'!$D$19)&lt;20.01,IF('Cargas (P=6.6 ksi)'!$D$19&gt;0,'Graficos (P=6.6 ksi)'!$I14,'Graficos (P=6.6 ksi)'!$K14),IF(ABS('Cargas (P=6.6 ksi)'!$D$19)&lt;40.01,IF('Cargas (P=6.6 ksi)'!$D$19&gt;0,'Graficos (P=6.6 ksi)'!$M14,'Graficos (P=6.6 ksi)'!$O14),IF(ABS('Cargas (P=6.6 ksi)'!$D$19)&lt;70.01,IF('Cargas (P=6.6 ksi)'!$D$19&gt;0,'Graficos (P=6.6 ksi)'!$Q14,'Graficos (P=6.6 ksi)'!$S14),""))))</f>
        <v>-180</v>
      </c>
      <c r="AA14" s="1">
        <f>IF(ABS('Cargas (P=6.6 ksi)'!$D$22)&lt;10.01,IF('Cargas (P=6.6 ksi)'!$D$22&gt;0,'Graficos (P=6.6 ksi)'!$D14,IF('Cargas (P=6.6 ksi)'!$D$22=0,'Graficos (P=6.6 ksi)'!$B14,'Graficos (P=6.6 ksi)'!$F14)),IF(ABS('Cargas (P=6.6 ksi)'!$D$22)&lt;20.01,IF('Cargas (P=6.6 ksi)'!$D$22&gt;0,'Graficos (P=6.6 ksi)'!$H14,'Graficos (P=6.6 ksi)'!$J14),IF(ABS('Cargas (P=6.6 ksi)'!$D$22)&lt;40.01,IF('Cargas (P=6.6 ksi)'!$D$22&gt;0,'Graficos (P=6.6 ksi)'!$L14,'Graficos (P=6.6 ksi)'!$N14),IF(ABS('Cargas (P=6.6 ksi)'!$D$22)&lt;70.01,IF('Cargas (P=6.6 ksi)'!$D$22&gt;0,'Graficos (P=6.6 ksi)'!$P14,'Graficos (P=6.6 ksi)'!$R14),""))))</f>
        <v>-150</v>
      </c>
      <c r="AB14" s="1">
        <f>IF(ABS('Cargas (P=6.6 ksi)'!$D$22)&lt;10.01,IF('Cargas (P=6.6 ksi)'!$D$22&gt;0,'Graficos (P=6.6 ksi)'!$E14,IF('Cargas (P=6.6 ksi)'!$D$22=0,'Graficos (P=6.6 ksi)'!C14,'Graficos (P=6.6 ksi)'!$G14)),IF(ABS('Cargas (P=6.6 ksi)'!$D$22)&lt;20.01,IF('Cargas (P=6.6 ksi)'!$D$22&gt;0,'Graficos (P=6.6 ksi)'!$I14,'Graficos (P=6.6 ksi)'!$K14),IF(ABS('Cargas (P=6.6 ksi)'!$D$22)&lt;40.01,IF('Cargas (P=6.6 ksi)'!$D$22&gt;0,'Graficos (P=6.6 ksi)'!$M14,'Graficos (P=6.6 ksi)'!$O14),IF(ABS('Cargas (P=6.6 ksi)'!$D$22)&lt;70.01,IF('Cargas (P=6.6 ksi)'!$D$22&gt;0,'Graficos (P=6.6 ksi)'!$Q14,'Graficos (P=6.6 ksi)'!$S14),""))))</f>
        <v>-180</v>
      </c>
      <c r="AD14" s="72">
        <f>IF(ABS('Cargas (P=6.6 ksi)'!$D$13)&lt;10.01,IF('Cargas (P=6.6 ksi)'!$D$13&gt;0,'Graficos (P=6.6 ksi)'!$B14,IF('Cargas (P=6.6 ksi)'!$D$13=0,'Graficos (P=6.6 ksi)'!$B14,'Graficos (P=6.6 ksi)'!$B14)),IF(ABS('Cargas (P=6.6 ksi)'!$D$13)&lt;20.01,IF('Cargas (P=6.6 ksi)'!$D$13&gt;0,'Graficos (P=6.6 ksi)'!$D14,'Graficos (P=6.6 ksi)'!$F14),IF(ABS('Cargas (P=6.6 ksi)'!$D$13)&lt;40.01,IF('Cargas (P=6.6 ksi)'!$D$13&gt;0,'Graficos (P=6.6 ksi)'!$H14,'Graficos (P=6.6 ksi)'!$J14),IF(ABS('Cargas (P=6.6 ksi)'!$D$13)&lt;70.01,IF('Cargas (P=6.6 ksi)'!$D$13&gt;0,'Graficos (P=6.6 ksi)'!$L14,'Graficos (P=6.6 ksi)'!$N14),""))))</f>
        <v>-150</v>
      </c>
      <c r="AE14" s="72">
        <f>IF(ABS('Cargas (P=6.6 ksi)'!$D$13)&lt;10.01,IF('Cargas (P=6.6 ksi)'!$D$13&gt;0,'Graficos (P=6.6 ksi)'!$C14,IF('Cargas (P=6.6 ksi)'!$D$13=0,'Graficos (P=6.6 ksi)'!$C14,'Graficos (P=6.6 ksi)'!$C14)),IF(ABS('Cargas (P=6.6 ksi)'!$D$13)&lt;20.01,IF('Cargas (P=6.6 ksi)'!$D$13&gt;0,'Graficos (P=6.6 ksi)'!$E14,'Graficos (P=6.6 ksi)'!$G14),IF(ABS('Cargas (P=6.6 ksi)'!$D$13)&lt;40.01,IF('Cargas (P=6.6 ksi)'!$D$13&gt;0,'Graficos (P=6.6 ksi)'!$I14,'Graficos (P=6.6 ksi)'!$K14),IF(ABS('Cargas (P=6.6 ksi)'!$D$13)&lt;70.01,IF('Cargas (P=6.6 ksi)'!$D$13&gt;0,'Graficos (P=6.6 ksi)'!$M14,'Graficos (P=6.6 ksi)'!$O14),""))))</f>
        <v>-180</v>
      </c>
      <c r="AF14" s="1">
        <f>IF(ABS('Cargas (P=6.6 ksi)'!$D$16)&lt;10.01,IF('Cargas (P=6.6 ksi)'!$D$16&gt;0,'Graficos (P=6.6 ksi)'!$B14,IF('Cargas (P=6.6 ksi)'!$D$16=0,'Graficos (P=6.6 ksi)'!$B14,'Graficos (P=6.6 ksi)'!$B14)),IF(ABS('Cargas (P=6.6 ksi)'!$D$16)&lt;20.01,IF('Cargas (P=6.6 ksi)'!$D$16&gt;0,'Graficos (P=6.6 ksi)'!$D14,'Graficos (P=6.6 ksi)'!$F14),IF(ABS('Cargas (P=6.6 ksi)'!$D$16)&lt;40.01,IF('Cargas (P=6.6 ksi)'!$D$16&gt;0,'Graficos (P=6.6 ksi)'!$H14,'Graficos (P=6.6 ksi)'!$J14),IF(ABS('Cargas (P=6.6 ksi)'!$D$16)&lt;70.01,IF('Cargas (P=6.6 ksi)'!$D$16&gt;0,'Graficos (P=6.6 ksi)'!$L14,'Graficos (P=6.6 ksi)'!$N14),""))))</f>
        <v>-150</v>
      </c>
      <c r="AG14" s="1">
        <f>IF(ABS('Cargas (P=6.6 ksi)'!$D$16)&lt;10.01,IF('Cargas (P=6.6 ksi)'!$D$16&gt;0,'Graficos (P=6.6 ksi)'!$C14,IF('Cargas (P=6.6 ksi)'!$D$16=0,'Graficos (P=6.6 ksi)'!$C14,'Graficos (P=6.6 ksi)'!$C14)),IF(ABS('Cargas (P=6.6 ksi)'!$D$16)&lt;20.01,IF('Cargas (P=6.6 ksi)'!$D$16&gt;0,'Graficos (P=6.6 ksi)'!$E14,'Graficos (P=6.6 ksi)'!$G14),IF(ABS('Cargas (P=6.6 ksi)'!$D$16)&lt;40.01,IF('Cargas (P=6.6 ksi)'!$D$16&gt;0,'Graficos (P=6.6 ksi)'!$I14,'Graficos (P=6.6 ksi)'!$K14),IF(ABS('Cargas (P=6.6 ksi)'!$D$16)&lt;70.01,IF('Cargas (P=6.6 ksi)'!$D$16&gt;0,'Graficos (P=6.6 ksi)'!$M14,'Graficos (P=6.6 ksi)'!$O14),""))))</f>
        <v>-180</v>
      </c>
      <c r="AH14" s="72">
        <f>IF(ABS('Cargas (P=6.6 ksi)'!$D$19)&lt;10.01,IF('Cargas (P=6.6 ksi)'!$D$19&gt;0,'Graficos (P=6.6 ksi)'!$B14,IF('Cargas (P=6.6 ksi)'!$D$19=0,'Graficos (P=6.6 ksi)'!$B14,'Graficos (P=6.6 ksi)'!$B14)),IF(ABS('Cargas (P=6.6 ksi)'!$D$19)&lt;20.01,IF('Cargas (P=6.6 ksi)'!$D$19&gt;0,'Graficos (P=6.6 ksi)'!$D14,'Graficos (P=6.6 ksi)'!$F14),IF(ABS('Cargas (P=6.6 ksi)'!$D$19)&lt;40.01,IF('Cargas (P=6.6 ksi)'!$D$19&gt;0,'Graficos (P=6.6 ksi)'!$H14,'Graficos (P=6.6 ksi)'!$J14),IF(ABS('Cargas (P=6.6 ksi)'!$D$19)&lt;70.01,IF('Cargas (P=6.6 ksi)'!$D$19&gt;0,'Graficos (P=6.6 ksi)'!$L14,'Graficos (P=6.6 ksi)'!$N14),""))))</f>
        <v>-150</v>
      </c>
      <c r="AI14" s="72">
        <f>IF(ABS('Cargas (P=6.6 ksi)'!$D$19)&lt;10.01,IF('Cargas (P=6.6 ksi)'!$D$19&gt;0,'Graficos (P=6.6 ksi)'!$C14,IF('Cargas (P=6.6 ksi)'!$D$19=0,'Graficos (P=6.6 ksi)'!$C14,'Graficos (P=6.6 ksi)'!$C14)),IF(ABS('Cargas (P=6.6 ksi)'!$D$19)&lt;20.01,IF('Cargas (P=6.6 ksi)'!$D$19&gt;0,'Graficos (P=6.6 ksi)'!$E14,'Graficos (P=6.6 ksi)'!$G14),IF(ABS('Cargas (P=6.6 ksi)'!$D$19)&lt;40.01,IF('Cargas (P=6.6 ksi)'!$D$19&gt;0,'Graficos (P=6.6 ksi)'!$I14,'Graficos (P=6.6 ksi)'!$K14),IF(ABS('Cargas (P=6.6 ksi)'!$D$19)&lt;70.01,IF('Cargas (P=6.6 ksi)'!$D$19&gt;0,'Graficos (P=6.6 ksi)'!$M14,'Graficos (P=6.6 ksi)'!$O14),""))))</f>
        <v>-180</v>
      </c>
      <c r="AJ14" s="1">
        <f>IF(ABS('Cargas (P=6.6 ksi)'!$D$22)&lt;10.01,IF('Cargas (P=6.6 ksi)'!$D$22&gt;0,'Graficos (P=6.6 ksi)'!$B14,IF('Cargas (P=6.6 ksi)'!$D$22=0,'Graficos (P=6.6 ksi)'!$B14,'Graficos (P=6.6 ksi)'!$B14)),IF(ABS('Cargas (P=6.6 ksi)'!$D$22)&lt;20.01,IF('Cargas (P=6.6 ksi)'!$D$22&gt;0,'Graficos (P=6.6 ksi)'!$D14,'Graficos (P=6.6 ksi)'!$F14),IF(ABS('Cargas (P=6.6 ksi)'!$D$22)&lt;40.01,IF('Cargas (P=6.6 ksi)'!$D$22&gt;0,'Graficos (P=6.6 ksi)'!$H14,'Graficos (P=6.6 ksi)'!$J14),IF(ABS('Cargas (P=6.6 ksi)'!$D$22)&lt;70.01,IF('Cargas (P=6.6 ksi)'!$D$22&gt;0,'Graficos (P=6.6 ksi)'!$L14,'Graficos (P=6.6 ksi)'!$N14),""))))</f>
        <v>-150</v>
      </c>
      <c r="AK14" s="1">
        <f>IF(ABS('Cargas (P=6.6 ksi)'!$D$22)&lt;10.01,IF('Cargas (P=6.6 ksi)'!$D$22&gt;0,'Graficos (P=6.6 ksi)'!$C14,IF('Cargas (P=6.6 ksi)'!$D$22=0,'Graficos (P=6.6 ksi)'!$C14,'Graficos (P=6.6 ksi)'!$C14)),IF(ABS('Cargas (P=6.6 ksi)'!$D$22)&lt;20.01,IF('Cargas (P=6.6 ksi)'!$D$22&gt;0,'Graficos (P=6.6 ksi)'!$E14,'Graficos (P=6.6 ksi)'!$G14),IF(ABS('Cargas (P=6.6 ksi)'!$D$22)&lt;40.01,IF('Cargas (P=6.6 ksi)'!$D$22&gt;0,'Graficos (P=6.6 ksi)'!$I14,'Graficos (P=6.6 ksi)'!$K14),IF(ABS('Cargas (P=6.6 ksi)'!$D$22)&lt;70.01,IF('Cargas (P=6.6 ksi)'!$D$22&gt;0,'Graficos (P=6.6 ksi)'!$M14,'Graficos (P=6.6 ksi)'!$O14),""))))</f>
        <v>-180</v>
      </c>
    </row>
    <row r="15" spans="1:46" x14ac:dyDescent="0.25">
      <c r="A15" s="99"/>
      <c r="B15" s="18">
        <v>-100</v>
      </c>
      <c r="C15" s="17">
        <v>-165</v>
      </c>
      <c r="D15" s="21">
        <v>-75</v>
      </c>
      <c r="E15" s="25">
        <v>-140</v>
      </c>
      <c r="F15" s="21">
        <v>-50</v>
      </c>
      <c r="G15" s="25">
        <v>-135</v>
      </c>
      <c r="H15" s="30">
        <v>-100</v>
      </c>
      <c r="I15" s="31">
        <v>-155</v>
      </c>
      <c r="J15" s="30">
        <v>-100</v>
      </c>
      <c r="K15" s="31">
        <v>-170</v>
      </c>
      <c r="L15" s="23">
        <v>-100</v>
      </c>
      <c r="M15" s="13">
        <v>-140</v>
      </c>
      <c r="N15" s="23">
        <v>-50</v>
      </c>
      <c r="O15" s="13">
        <v>-150</v>
      </c>
      <c r="P15" s="18">
        <v>-100</v>
      </c>
      <c r="Q15" s="17">
        <v>-120</v>
      </c>
      <c r="R15" s="18">
        <v>-25</v>
      </c>
      <c r="S15" s="17">
        <v>-150</v>
      </c>
      <c r="U15" s="72">
        <f>IF(ABS('Cargas (P=6.6 ksi)'!$D$13)&lt;10.01,IF('Cargas (P=6.6 ksi)'!$D$13&gt;0,'Graficos (P=6.6 ksi)'!$D15,IF('Cargas (P=6.6 ksi)'!$D$13=0,'Graficos (P=6.6 ksi)'!$B15,'Graficos (P=6.6 ksi)'!$F15)),IF(ABS('Cargas (P=6.6 ksi)'!$D$13)&lt;20.01,IF('Cargas (P=6.6 ksi)'!$D$13&gt;0,'Graficos (P=6.6 ksi)'!$H15,'Graficos (P=6.6 ksi)'!$J15),IF(ABS('Cargas (P=6.6 ksi)'!$D$13)&lt;40.01,IF('Cargas (P=6.6 ksi)'!$D$13&gt;0,'Graficos (P=6.6 ksi)'!$L15,'Graficos (P=6.6 ksi)'!$N15),IF(ABS('Cargas (P=6.6 ksi)'!$D$13)&lt;70.01,IF('Cargas (P=6.6 ksi)'!$D$13&gt;0,'Graficos (P=6.6 ksi)'!$P15,'Graficos (P=6.6 ksi)'!$R15),""))))</f>
        <v>-100</v>
      </c>
      <c r="V15" s="72">
        <f>IF(ABS('Cargas (P=6.6 ksi)'!$D$13)&lt;10.01,IF('Cargas (P=6.6 ksi)'!$D$13&gt;0,'Graficos (P=6.6 ksi)'!$E15,IF('Cargas (P=6.6 ksi)'!$D$13=0,'Graficos (P=6.6 ksi)'!C15,'Graficos (P=6.6 ksi)'!$G15)),IF(ABS('Cargas (P=6.6 ksi)'!$D$13)&lt;20.01,IF('Cargas (P=6.6 ksi)'!$D$13&gt;0,'Graficos (P=6.6 ksi)'!$I15,'Graficos (P=6.6 ksi)'!$K15),IF(ABS('Cargas (P=6.6 ksi)'!$D$13)&lt;40.01,IF('Cargas (P=6.6 ksi)'!$D$13&gt;0,'Graficos (P=6.6 ksi)'!$M15,'Graficos (P=6.6 ksi)'!$O15),IF(ABS('Cargas (P=6.6 ksi)'!$D$13)&lt;70.01,IF('Cargas (P=6.6 ksi)'!$D$13&gt;0,'Graficos (P=6.6 ksi)'!$Q15,'Graficos (P=6.6 ksi)'!$S15),""))))</f>
        <v>-165</v>
      </c>
      <c r="W15" s="1">
        <f>IF(ABS('Cargas (P=6.6 ksi)'!$D$16)&lt;10.01,IF('Cargas (P=6.6 ksi)'!$D$16&gt;0,'Graficos (P=6.6 ksi)'!$D15,IF('Cargas (P=6.6 ksi)'!$D$16=0,'Graficos (P=6.6 ksi)'!$B15,'Graficos (P=6.6 ksi)'!$F15)),IF(ABS('Cargas (P=6.6 ksi)'!$D$16)&lt;20.01,IF('Cargas (P=6.6 ksi)'!$D$16&gt;0,'Graficos (P=6.6 ksi)'!$H15,'Graficos (P=6.6 ksi)'!$J15),IF(ABS('Cargas (P=6.6 ksi)'!$D$16)&lt;40.01,IF('Cargas (P=6.6 ksi)'!$D$16&gt;0,'Graficos (P=6.6 ksi)'!$L15,'Graficos (P=6.6 ksi)'!$N15),IF(ABS('Cargas (P=6.6 ksi)'!$D$16)&lt;70.01,IF('Cargas (P=6.6 ksi)'!$D$16&gt;0,'Graficos (P=6.6 ksi)'!$P15,'Graficos (P=6.6 ksi)'!$R15),""))))</f>
        <v>-100</v>
      </c>
      <c r="X15" s="1">
        <f>IF(ABS('Cargas (P=6.6 ksi)'!$D$16)&lt;10.01,IF('Cargas (P=6.6 ksi)'!$D$16&gt;0,'Graficos (P=6.6 ksi)'!$E15,IF('Cargas (P=6.6 ksi)'!$D$16=0,'Graficos (P=6.6 ksi)'!C15,'Graficos (P=6.6 ksi)'!$G15)),IF(ABS('Cargas (P=6.6 ksi)'!$D$16)&lt;20.01,IF('Cargas (P=6.6 ksi)'!$D$16&gt;0,'Graficos (P=6.6 ksi)'!$I15,'Graficos (P=6.6 ksi)'!$K15),IF(ABS('Cargas (P=6.6 ksi)'!$D$16)&lt;40.01,IF('Cargas (P=6.6 ksi)'!$D$16&gt;0,'Graficos (P=6.6 ksi)'!$M15,'Graficos (P=6.6 ksi)'!$O15),IF(ABS('Cargas (P=6.6 ksi)'!$D$16)&lt;70.01,IF('Cargas (P=6.6 ksi)'!$D$16&gt;0,'Graficos (P=6.6 ksi)'!$Q15,'Graficos (P=6.6 ksi)'!$S15),""))))</f>
        <v>-165</v>
      </c>
      <c r="Y15" s="72">
        <f>IF(ABS('Cargas (P=6.6 ksi)'!$D$19)&lt;10.01,IF('Cargas (P=6.6 ksi)'!$D$19&gt;0,'Graficos (P=6.6 ksi)'!$D15,IF('Cargas (P=6.6 ksi)'!$D$19=0,'Graficos (P=6.6 ksi)'!$B15,'Graficos (P=6.6 ksi)'!$F15)),IF(ABS('Cargas (P=6.6 ksi)'!$D$19)&lt;20.01,IF('Cargas (P=6.6 ksi)'!$D$19&gt;0,'Graficos (P=6.6 ksi)'!$H15,'Graficos (P=6.6 ksi)'!$J15),IF(ABS('Cargas (P=6.6 ksi)'!$D$19)&lt;40.01,IF('Cargas (P=6.6 ksi)'!$D$19&gt;0,'Graficos (P=6.6 ksi)'!$L15,'Graficos (P=6.6 ksi)'!$N15),IF(ABS('Cargas (P=6.6 ksi)'!$D$19)&lt;70.01,IF('Cargas (P=6.6 ksi)'!$D$19&gt;0,'Graficos (P=6.6 ksi)'!$P15,'Graficos (P=6.6 ksi)'!$R15),""))))</f>
        <v>-100</v>
      </c>
      <c r="Z15" s="72">
        <f>IF(ABS('Cargas (P=6.6 ksi)'!$D$19)&lt;10.01,IF('Cargas (P=6.6 ksi)'!$D$19&gt;0,'Graficos (P=6.6 ksi)'!$E15,IF('Cargas (P=6.6 ksi)'!$D$19=0,'Graficos (P=6.6 ksi)'!C15,'Graficos (P=6.6 ksi)'!$G15)),IF(ABS('Cargas (P=6.6 ksi)'!$D$19)&lt;20.01,IF('Cargas (P=6.6 ksi)'!$D$19&gt;0,'Graficos (P=6.6 ksi)'!$I15,'Graficos (P=6.6 ksi)'!$K15),IF(ABS('Cargas (P=6.6 ksi)'!$D$19)&lt;40.01,IF('Cargas (P=6.6 ksi)'!$D$19&gt;0,'Graficos (P=6.6 ksi)'!$M15,'Graficos (P=6.6 ksi)'!$O15),IF(ABS('Cargas (P=6.6 ksi)'!$D$19)&lt;70.01,IF('Cargas (P=6.6 ksi)'!$D$19&gt;0,'Graficos (P=6.6 ksi)'!$Q15,'Graficos (P=6.6 ksi)'!$S15),""))))</f>
        <v>-165</v>
      </c>
      <c r="AA15" s="1">
        <f>IF(ABS('Cargas (P=6.6 ksi)'!$D$22)&lt;10.01,IF('Cargas (P=6.6 ksi)'!$D$22&gt;0,'Graficos (P=6.6 ksi)'!$D15,IF('Cargas (P=6.6 ksi)'!$D$22=0,'Graficos (P=6.6 ksi)'!$B15,'Graficos (P=6.6 ksi)'!$F15)),IF(ABS('Cargas (P=6.6 ksi)'!$D$22)&lt;20.01,IF('Cargas (P=6.6 ksi)'!$D$22&gt;0,'Graficos (P=6.6 ksi)'!$H15,'Graficos (P=6.6 ksi)'!$J15),IF(ABS('Cargas (P=6.6 ksi)'!$D$22)&lt;40.01,IF('Cargas (P=6.6 ksi)'!$D$22&gt;0,'Graficos (P=6.6 ksi)'!$L15,'Graficos (P=6.6 ksi)'!$N15),IF(ABS('Cargas (P=6.6 ksi)'!$D$22)&lt;70.01,IF('Cargas (P=6.6 ksi)'!$D$22&gt;0,'Graficos (P=6.6 ksi)'!$P15,'Graficos (P=6.6 ksi)'!$R15),""))))</f>
        <v>-100</v>
      </c>
      <c r="AB15" s="1">
        <f>IF(ABS('Cargas (P=6.6 ksi)'!$D$22)&lt;10.01,IF('Cargas (P=6.6 ksi)'!$D$22&gt;0,'Graficos (P=6.6 ksi)'!$E15,IF('Cargas (P=6.6 ksi)'!$D$22=0,'Graficos (P=6.6 ksi)'!C15,'Graficos (P=6.6 ksi)'!$G15)),IF(ABS('Cargas (P=6.6 ksi)'!$D$22)&lt;20.01,IF('Cargas (P=6.6 ksi)'!$D$22&gt;0,'Graficos (P=6.6 ksi)'!$I15,'Graficos (P=6.6 ksi)'!$K15),IF(ABS('Cargas (P=6.6 ksi)'!$D$22)&lt;40.01,IF('Cargas (P=6.6 ksi)'!$D$22&gt;0,'Graficos (P=6.6 ksi)'!$M15,'Graficos (P=6.6 ksi)'!$O15),IF(ABS('Cargas (P=6.6 ksi)'!$D$22)&lt;70.01,IF('Cargas (P=6.6 ksi)'!$D$22&gt;0,'Graficos (P=6.6 ksi)'!$Q15,'Graficos (P=6.6 ksi)'!$S15),""))))</f>
        <v>-165</v>
      </c>
      <c r="AD15" s="72">
        <f>IF(ABS('Cargas (P=6.6 ksi)'!$D$13)&lt;10.01,IF('Cargas (P=6.6 ksi)'!$D$13&gt;0,'Graficos (P=6.6 ksi)'!$B15,IF('Cargas (P=6.6 ksi)'!$D$13=0,'Graficos (P=6.6 ksi)'!$B15,'Graficos (P=6.6 ksi)'!$B15)),IF(ABS('Cargas (P=6.6 ksi)'!$D$13)&lt;20.01,IF('Cargas (P=6.6 ksi)'!$D$13&gt;0,'Graficos (P=6.6 ksi)'!$D15,'Graficos (P=6.6 ksi)'!$F15),IF(ABS('Cargas (P=6.6 ksi)'!$D$13)&lt;40.01,IF('Cargas (P=6.6 ksi)'!$D$13&gt;0,'Graficos (P=6.6 ksi)'!$H15,'Graficos (P=6.6 ksi)'!$J15),IF(ABS('Cargas (P=6.6 ksi)'!$D$13)&lt;70.01,IF('Cargas (P=6.6 ksi)'!$D$13&gt;0,'Graficos (P=6.6 ksi)'!$L15,'Graficos (P=6.6 ksi)'!$N15),""))))</f>
        <v>-100</v>
      </c>
      <c r="AE15" s="72">
        <f>IF(ABS('Cargas (P=6.6 ksi)'!$D$13)&lt;10.01,IF('Cargas (P=6.6 ksi)'!$D$13&gt;0,'Graficos (P=6.6 ksi)'!$C15,IF('Cargas (P=6.6 ksi)'!$D$13=0,'Graficos (P=6.6 ksi)'!$C15,'Graficos (P=6.6 ksi)'!$C15)),IF(ABS('Cargas (P=6.6 ksi)'!$D$13)&lt;20.01,IF('Cargas (P=6.6 ksi)'!$D$13&gt;0,'Graficos (P=6.6 ksi)'!$E15,'Graficos (P=6.6 ksi)'!$G15),IF(ABS('Cargas (P=6.6 ksi)'!$D$13)&lt;40.01,IF('Cargas (P=6.6 ksi)'!$D$13&gt;0,'Graficos (P=6.6 ksi)'!$I15,'Graficos (P=6.6 ksi)'!$K15),IF(ABS('Cargas (P=6.6 ksi)'!$D$13)&lt;70.01,IF('Cargas (P=6.6 ksi)'!$D$13&gt;0,'Graficos (P=6.6 ksi)'!$M15,'Graficos (P=6.6 ksi)'!$O15),""))))</f>
        <v>-165</v>
      </c>
      <c r="AF15" s="1">
        <f>IF(ABS('Cargas (P=6.6 ksi)'!$D$16)&lt;10.01,IF('Cargas (P=6.6 ksi)'!$D$16&gt;0,'Graficos (P=6.6 ksi)'!$B15,IF('Cargas (P=6.6 ksi)'!$D$16=0,'Graficos (P=6.6 ksi)'!$B15,'Graficos (P=6.6 ksi)'!$B15)),IF(ABS('Cargas (P=6.6 ksi)'!$D$16)&lt;20.01,IF('Cargas (P=6.6 ksi)'!$D$16&gt;0,'Graficos (P=6.6 ksi)'!$D15,'Graficos (P=6.6 ksi)'!$F15),IF(ABS('Cargas (P=6.6 ksi)'!$D$16)&lt;40.01,IF('Cargas (P=6.6 ksi)'!$D$16&gt;0,'Graficos (P=6.6 ksi)'!$H15,'Graficos (P=6.6 ksi)'!$J15),IF(ABS('Cargas (P=6.6 ksi)'!$D$16)&lt;70.01,IF('Cargas (P=6.6 ksi)'!$D$16&gt;0,'Graficos (P=6.6 ksi)'!$L15,'Graficos (P=6.6 ksi)'!$N15),""))))</f>
        <v>-100</v>
      </c>
      <c r="AG15" s="1">
        <f>IF(ABS('Cargas (P=6.6 ksi)'!$D$16)&lt;10.01,IF('Cargas (P=6.6 ksi)'!$D$16&gt;0,'Graficos (P=6.6 ksi)'!$C15,IF('Cargas (P=6.6 ksi)'!$D$16=0,'Graficos (P=6.6 ksi)'!$C15,'Graficos (P=6.6 ksi)'!$C15)),IF(ABS('Cargas (P=6.6 ksi)'!$D$16)&lt;20.01,IF('Cargas (P=6.6 ksi)'!$D$16&gt;0,'Graficos (P=6.6 ksi)'!$E15,'Graficos (P=6.6 ksi)'!$G15),IF(ABS('Cargas (P=6.6 ksi)'!$D$16)&lt;40.01,IF('Cargas (P=6.6 ksi)'!$D$16&gt;0,'Graficos (P=6.6 ksi)'!$I15,'Graficos (P=6.6 ksi)'!$K15),IF(ABS('Cargas (P=6.6 ksi)'!$D$16)&lt;70.01,IF('Cargas (P=6.6 ksi)'!$D$16&gt;0,'Graficos (P=6.6 ksi)'!$M15,'Graficos (P=6.6 ksi)'!$O15),""))))</f>
        <v>-165</v>
      </c>
      <c r="AH15" s="72">
        <f>IF(ABS('Cargas (P=6.6 ksi)'!$D$19)&lt;10.01,IF('Cargas (P=6.6 ksi)'!$D$19&gt;0,'Graficos (P=6.6 ksi)'!$B15,IF('Cargas (P=6.6 ksi)'!$D$19=0,'Graficos (P=6.6 ksi)'!$B15,'Graficos (P=6.6 ksi)'!$B15)),IF(ABS('Cargas (P=6.6 ksi)'!$D$19)&lt;20.01,IF('Cargas (P=6.6 ksi)'!$D$19&gt;0,'Graficos (P=6.6 ksi)'!$D15,'Graficos (P=6.6 ksi)'!$F15),IF(ABS('Cargas (P=6.6 ksi)'!$D$19)&lt;40.01,IF('Cargas (P=6.6 ksi)'!$D$19&gt;0,'Graficos (P=6.6 ksi)'!$H15,'Graficos (P=6.6 ksi)'!$J15),IF(ABS('Cargas (P=6.6 ksi)'!$D$19)&lt;70.01,IF('Cargas (P=6.6 ksi)'!$D$19&gt;0,'Graficos (P=6.6 ksi)'!$L15,'Graficos (P=6.6 ksi)'!$N15),""))))</f>
        <v>-100</v>
      </c>
      <c r="AI15" s="72">
        <f>IF(ABS('Cargas (P=6.6 ksi)'!$D$19)&lt;10.01,IF('Cargas (P=6.6 ksi)'!$D$19&gt;0,'Graficos (P=6.6 ksi)'!$C15,IF('Cargas (P=6.6 ksi)'!$D$19=0,'Graficos (P=6.6 ksi)'!$C15,'Graficos (P=6.6 ksi)'!$C15)),IF(ABS('Cargas (P=6.6 ksi)'!$D$19)&lt;20.01,IF('Cargas (P=6.6 ksi)'!$D$19&gt;0,'Graficos (P=6.6 ksi)'!$E15,'Graficos (P=6.6 ksi)'!$G15),IF(ABS('Cargas (P=6.6 ksi)'!$D$19)&lt;40.01,IF('Cargas (P=6.6 ksi)'!$D$19&gt;0,'Graficos (P=6.6 ksi)'!$I15,'Graficos (P=6.6 ksi)'!$K15),IF(ABS('Cargas (P=6.6 ksi)'!$D$19)&lt;70.01,IF('Cargas (P=6.6 ksi)'!$D$19&gt;0,'Graficos (P=6.6 ksi)'!$M15,'Graficos (P=6.6 ksi)'!$O15),""))))</f>
        <v>-165</v>
      </c>
      <c r="AJ15" s="1">
        <f>IF(ABS('Cargas (P=6.6 ksi)'!$D$22)&lt;10.01,IF('Cargas (P=6.6 ksi)'!$D$22&gt;0,'Graficos (P=6.6 ksi)'!$B15,IF('Cargas (P=6.6 ksi)'!$D$22=0,'Graficos (P=6.6 ksi)'!$B15,'Graficos (P=6.6 ksi)'!$B15)),IF(ABS('Cargas (P=6.6 ksi)'!$D$22)&lt;20.01,IF('Cargas (P=6.6 ksi)'!$D$22&gt;0,'Graficos (P=6.6 ksi)'!$D15,'Graficos (P=6.6 ksi)'!$F15),IF(ABS('Cargas (P=6.6 ksi)'!$D$22)&lt;40.01,IF('Cargas (P=6.6 ksi)'!$D$22&gt;0,'Graficos (P=6.6 ksi)'!$H15,'Graficos (P=6.6 ksi)'!$J15),IF(ABS('Cargas (P=6.6 ksi)'!$D$22)&lt;70.01,IF('Cargas (P=6.6 ksi)'!$D$22&gt;0,'Graficos (P=6.6 ksi)'!$L15,'Graficos (P=6.6 ksi)'!$N15),""))))</f>
        <v>-100</v>
      </c>
      <c r="AK15" s="1">
        <f>IF(ABS('Cargas (P=6.6 ksi)'!$D$22)&lt;10.01,IF('Cargas (P=6.6 ksi)'!$D$22&gt;0,'Graficos (P=6.6 ksi)'!$C15,IF('Cargas (P=6.6 ksi)'!$D$22=0,'Graficos (P=6.6 ksi)'!$C15,'Graficos (P=6.6 ksi)'!$C15)),IF(ABS('Cargas (P=6.6 ksi)'!$D$22)&lt;20.01,IF('Cargas (P=6.6 ksi)'!$D$22&gt;0,'Graficos (P=6.6 ksi)'!$E15,'Graficos (P=6.6 ksi)'!$G15),IF(ABS('Cargas (P=6.6 ksi)'!$D$22)&lt;40.01,IF('Cargas (P=6.6 ksi)'!$D$22&gt;0,'Graficos (P=6.6 ksi)'!$I15,'Graficos (P=6.6 ksi)'!$K15),IF(ABS('Cargas (P=6.6 ksi)'!$D$22)&lt;70.01,IF('Cargas (P=6.6 ksi)'!$D$22&gt;0,'Graficos (P=6.6 ksi)'!$M15,'Graficos (P=6.6 ksi)'!$O15),""))))</f>
        <v>-165</v>
      </c>
    </row>
    <row r="16" spans="1:46" x14ac:dyDescent="0.25">
      <c r="A16" s="99"/>
      <c r="B16" s="18">
        <v>0</v>
      </c>
      <c r="C16" s="17">
        <v>-120</v>
      </c>
      <c r="D16" s="21">
        <v>0</v>
      </c>
      <c r="E16" s="25">
        <v>-110</v>
      </c>
      <c r="F16" s="21">
        <v>0</v>
      </c>
      <c r="G16" s="25">
        <v>-115</v>
      </c>
      <c r="H16" s="30">
        <v>0</v>
      </c>
      <c r="I16" s="31">
        <v>-110</v>
      </c>
      <c r="J16" s="30">
        <v>0</v>
      </c>
      <c r="K16" s="31">
        <v>-120</v>
      </c>
      <c r="L16" s="23">
        <v>0</v>
      </c>
      <c r="M16" s="13">
        <v>-100</v>
      </c>
      <c r="N16" s="23">
        <v>0</v>
      </c>
      <c r="O16" s="13">
        <v>-130</v>
      </c>
      <c r="P16" s="18">
        <v>0</v>
      </c>
      <c r="Q16" s="17">
        <v>-80</v>
      </c>
      <c r="R16" s="18">
        <v>0</v>
      </c>
      <c r="S16" s="17">
        <v>-140</v>
      </c>
      <c r="U16" s="72">
        <f>IF(ABS('Cargas (P=6.6 ksi)'!$D$13)&lt;10.01,IF('Cargas (P=6.6 ksi)'!$D$13&gt;0,'Graficos (P=6.6 ksi)'!$D16,IF('Cargas (P=6.6 ksi)'!$D$13=0,'Graficos (P=6.6 ksi)'!$B16,'Graficos (P=6.6 ksi)'!$F16)),IF(ABS('Cargas (P=6.6 ksi)'!$D$13)&lt;20.01,IF('Cargas (P=6.6 ksi)'!$D$13&gt;0,'Graficos (P=6.6 ksi)'!$H16,'Graficos (P=6.6 ksi)'!$J16),IF(ABS('Cargas (P=6.6 ksi)'!$D$13)&lt;40.01,IF('Cargas (P=6.6 ksi)'!$D$13&gt;0,'Graficos (P=6.6 ksi)'!$L16,'Graficos (P=6.6 ksi)'!$N16),IF(ABS('Cargas (P=6.6 ksi)'!$D$13)&lt;70.01,IF('Cargas (P=6.6 ksi)'!$D$13&gt;0,'Graficos (P=6.6 ksi)'!$P16,'Graficos (P=6.6 ksi)'!$R16),""))))</f>
        <v>0</v>
      </c>
      <c r="V16" s="72">
        <f>IF(ABS('Cargas (P=6.6 ksi)'!$D$13)&lt;10.01,IF('Cargas (P=6.6 ksi)'!$D$13&gt;0,'Graficos (P=6.6 ksi)'!$E16,IF('Cargas (P=6.6 ksi)'!$D$13=0,'Graficos (P=6.6 ksi)'!C16,'Graficos (P=6.6 ksi)'!$G16)),IF(ABS('Cargas (P=6.6 ksi)'!$D$13)&lt;20.01,IF('Cargas (P=6.6 ksi)'!$D$13&gt;0,'Graficos (P=6.6 ksi)'!$I16,'Graficos (P=6.6 ksi)'!$K16),IF(ABS('Cargas (P=6.6 ksi)'!$D$13)&lt;40.01,IF('Cargas (P=6.6 ksi)'!$D$13&gt;0,'Graficos (P=6.6 ksi)'!$M16,'Graficos (P=6.6 ksi)'!$O16),IF(ABS('Cargas (P=6.6 ksi)'!$D$13)&lt;70.01,IF('Cargas (P=6.6 ksi)'!$D$13&gt;0,'Graficos (P=6.6 ksi)'!$Q16,'Graficos (P=6.6 ksi)'!$S16),""))))</f>
        <v>-120</v>
      </c>
      <c r="W16" s="1">
        <f>IF(ABS('Cargas (P=6.6 ksi)'!$D$16)&lt;10.01,IF('Cargas (P=6.6 ksi)'!$D$16&gt;0,'Graficos (P=6.6 ksi)'!$D16,IF('Cargas (P=6.6 ksi)'!$D$16=0,'Graficos (P=6.6 ksi)'!$B16,'Graficos (P=6.6 ksi)'!$F16)),IF(ABS('Cargas (P=6.6 ksi)'!$D$16)&lt;20.01,IF('Cargas (P=6.6 ksi)'!$D$16&gt;0,'Graficos (P=6.6 ksi)'!$H16,'Graficos (P=6.6 ksi)'!$J16),IF(ABS('Cargas (P=6.6 ksi)'!$D$16)&lt;40.01,IF('Cargas (P=6.6 ksi)'!$D$16&gt;0,'Graficos (P=6.6 ksi)'!$L16,'Graficos (P=6.6 ksi)'!$N16),IF(ABS('Cargas (P=6.6 ksi)'!$D$16)&lt;70.01,IF('Cargas (P=6.6 ksi)'!$D$16&gt;0,'Graficos (P=6.6 ksi)'!$P16,'Graficos (P=6.6 ksi)'!$R16),""))))</f>
        <v>0</v>
      </c>
      <c r="X16" s="1">
        <f>IF(ABS('Cargas (P=6.6 ksi)'!$D$16)&lt;10.01,IF('Cargas (P=6.6 ksi)'!$D$16&gt;0,'Graficos (P=6.6 ksi)'!$E16,IF('Cargas (P=6.6 ksi)'!$D$16=0,'Graficos (P=6.6 ksi)'!C16,'Graficos (P=6.6 ksi)'!$G16)),IF(ABS('Cargas (P=6.6 ksi)'!$D$16)&lt;20.01,IF('Cargas (P=6.6 ksi)'!$D$16&gt;0,'Graficos (P=6.6 ksi)'!$I16,'Graficos (P=6.6 ksi)'!$K16),IF(ABS('Cargas (P=6.6 ksi)'!$D$16)&lt;40.01,IF('Cargas (P=6.6 ksi)'!$D$16&gt;0,'Graficos (P=6.6 ksi)'!$M16,'Graficos (P=6.6 ksi)'!$O16),IF(ABS('Cargas (P=6.6 ksi)'!$D$16)&lt;70.01,IF('Cargas (P=6.6 ksi)'!$D$16&gt;0,'Graficos (P=6.6 ksi)'!$Q16,'Graficos (P=6.6 ksi)'!$S16),""))))</f>
        <v>-120</v>
      </c>
      <c r="Y16" s="72">
        <f>IF(ABS('Cargas (P=6.6 ksi)'!$D$19)&lt;10.01,IF('Cargas (P=6.6 ksi)'!$D$19&gt;0,'Graficos (P=6.6 ksi)'!$D16,IF('Cargas (P=6.6 ksi)'!$D$19=0,'Graficos (P=6.6 ksi)'!$B16,'Graficos (P=6.6 ksi)'!$F16)),IF(ABS('Cargas (P=6.6 ksi)'!$D$19)&lt;20.01,IF('Cargas (P=6.6 ksi)'!$D$19&gt;0,'Graficos (P=6.6 ksi)'!$H16,'Graficos (P=6.6 ksi)'!$J16),IF(ABS('Cargas (P=6.6 ksi)'!$D$19)&lt;40.01,IF('Cargas (P=6.6 ksi)'!$D$19&gt;0,'Graficos (P=6.6 ksi)'!$L16,'Graficos (P=6.6 ksi)'!$N16),IF(ABS('Cargas (P=6.6 ksi)'!$D$19)&lt;70.01,IF('Cargas (P=6.6 ksi)'!$D$19&gt;0,'Graficos (P=6.6 ksi)'!$P16,'Graficos (P=6.6 ksi)'!$R16),""))))</f>
        <v>0</v>
      </c>
      <c r="Z16" s="72">
        <f>IF(ABS('Cargas (P=6.6 ksi)'!$D$19)&lt;10.01,IF('Cargas (P=6.6 ksi)'!$D$19&gt;0,'Graficos (P=6.6 ksi)'!$E16,IF('Cargas (P=6.6 ksi)'!$D$19=0,'Graficos (P=6.6 ksi)'!C16,'Graficos (P=6.6 ksi)'!$G16)),IF(ABS('Cargas (P=6.6 ksi)'!$D$19)&lt;20.01,IF('Cargas (P=6.6 ksi)'!$D$19&gt;0,'Graficos (P=6.6 ksi)'!$I16,'Graficos (P=6.6 ksi)'!$K16),IF(ABS('Cargas (P=6.6 ksi)'!$D$19)&lt;40.01,IF('Cargas (P=6.6 ksi)'!$D$19&gt;0,'Graficos (P=6.6 ksi)'!$M16,'Graficos (P=6.6 ksi)'!$O16),IF(ABS('Cargas (P=6.6 ksi)'!$D$19)&lt;70.01,IF('Cargas (P=6.6 ksi)'!$D$19&gt;0,'Graficos (P=6.6 ksi)'!$Q16,'Graficos (P=6.6 ksi)'!$S16),""))))</f>
        <v>-120</v>
      </c>
      <c r="AA16" s="1">
        <f>IF(ABS('Cargas (P=6.6 ksi)'!$D$22)&lt;10.01,IF('Cargas (P=6.6 ksi)'!$D$22&gt;0,'Graficos (P=6.6 ksi)'!$D16,IF('Cargas (P=6.6 ksi)'!$D$22=0,'Graficos (P=6.6 ksi)'!$B16,'Graficos (P=6.6 ksi)'!$F16)),IF(ABS('Cargas (P=6.6 ksi)'!$D$22)&lt;20.01,IF('Cargas (P=6.6 ksi)'!$D$22&gt;0,'Graficos (P=6.6 ksi)'!$H16,'Graficos (P=6.6 ksi)'!$J16),IF(ABS('Cargas (P=6.6 ksi)'!$D$22)&lt;40.01,IF('Cargas (P=6.6 ksi)'!$D$22&gt;0,'Graficos (P=6.6 ksi)'!$L16,'Graficos (P=6.6 ksi)'!$N16),IF(ABS('Cargas (P=6.6 ksi)'!$D$22)&lt;70.01,IF('Cargas (P=6.6 ksi)'!$D$22&gt;0,'Graficos (P=6.6 ksi)'!$P16,'Graficos (P=6.6 ksi)'!$R16),""))))</f>
        <v>0</v>
      </c>
      <c r="AB16" s="1">
        <f>IF(ABS('Cargas (P=6.6 ksi)'!$D$22)&lt;10.01,IF('Cargas (P=6.6 ksi)'!$D$22&gt;0,'Graficos (P=6.6 ksi)'!$E16,IF('Cargas (P=6.6 ksi)'!$D$22=0,'Graficos (P=6.6 ksi)'!C16,'Graficos (P=6.6 ksi)'!$G16)),IF(ABS('Cargas (P=6.6 ksi)'!$D$22)&lt;20.01,IF('Cargas (P=6.6 ksi)'!$D$22&gt;0,'Graficos (P=6.6 ksi)'!$I16,'Graficos (P=6.6 ksi)'!$K16),IF(ABS('Cargas (P=6.6 ksi)'!$D$22)&lt;40.01,IF('Cargas (P=6.6 ksi)'!$D$22&gt;0,'Graficos (P=6.6 ksi)'!$M16,'Graficos (P=6.6 ksi)'!$O16),IF(ABS('Cargas (P=6.6 ksi)'!$D$22)&lt;70.01,IF('Cargas (P=6.6 ksi)'!$D$22&gt;0,'Graficos (P=6.6 ksi)'!$Q16,'Graficos (P=6.6 ksi)'!$S16),""))))</f>
        <v>-120</v>
      </c>
      <c r="AD16" s="72">
        <f>IF(ABS('Cargas (P=6.6 ksi)'!$D$13)&lt;10.01,IF('Cargas (P=6.6 ksi)'!$D$13&gt;0,'Graficos (P=6.6 ksi)'!$B16,IF('Cargas (P=6.6 ksi)'!$D$13=0,'Graficos (P=6.6 ksi)'!$B16,'Graficos (P=6.6 ksi)'!$B16)),IF(ABS('Cargas (P=6.6 ksi)'!$D$13)&lt;20.01,IF('Cargas (P=6.6 ksi)'!$D$13&gt;0,'Graficos (P=6.6 ksi)'!$D16,'Graficos (P=6.6 ksi)'!$F16),IF(ABS('Cargas (P=6.6 ksi)'!$D$13)&lt;40.01,IF('Cargas (P=6.6 ksi)'!$D$13&gt;0,'Graficos (P=6.6 ksi)'!$H16,'Graficos (P=6.6 ksi)'!$J16),IF(ABS('Cargas (P=6.6 ksi)'!$D$13)&lt;70.01,IF('Cargas (P=6.6 ksi)'!$D$13&gt;0,'Graficos (P=6.6 ksi)'!$L16,'Graficos (P=6.6 ksi)'!$N16),""))))</f>
        <v>0</v>
      </c>
      <c r="AE16" s="72">
        <f>IF(ABS('Cargas (P=6.6 ksi)'!$D$13)&lt;10.01,IF('Cargas (P=6.6 ksi)'!$D$13&gt;0,'Graficos (P=6.6 ksi)'!$C16,IF('Cargas (P=6.6 ksi)'!$D$13=0,'Graficos (P=6.6 ksi)'!$C16,'Graficos (P=6.6 ksi)'!$C16)),IF(ABS('Cargas (P=6.6 ksi)'!$D$13)&lt;20.01,IF('Cargas (P=6.6 ksi)'!$D$13&gt;0,'Graficos (P=6.6 ksi)'!$E16,'Graficos (P=6.6 ksi)'!$G16),IF(ABS('Cargas (P=6.6 ksi)'!$D$13)&lt;40.01,IF('Cargas (P=6.6 ksi)'!$D$13&gt;0,'Graficos (P=6.6 ksi)'!$I16,'Graficos (P=6.6 ksi)'!$K16),IF(ABS('Cargas (P=6.6 ksi)'!$D$13)&lt;70.01,IF('Cargas (P=6.6 ksi)'!$D$13&gt;0,'Graficos (P=6.6 ksi)'!$M16,'Graficos (P=6.6 ksi)'!$O16),""))))</f>
        <v>-120</v>
      </c>
      <c r="AF16" s="1">
        <f>IF(ABS('Cargas (P=6.6 ksi)'!$D$16)&lt;10.01,IF('Cargas (P=6.6 ksi)'!$D$16&gt;0,'Graficos (P=6.6 ksi)'!$B16,IF('Cargas (P=6.6 ksi)'!$D$16=0,'Graficos (P=6.6 ksi)'!$B16,'Graficos (P=6.6 ksi)'!$B16)),IF(ABS('Cargas (P=6.6 ksi)'!$D$16)&lt;20.01,IF('Cargas (P=6.6 ksi)'!$D$16&gt;0,'Graficos (P=6.6 ksi)'!$D16,'Graficos (P=6.6 ksi)'!$F16),IF(ABS('Cargas (P=6.6 ksi)'!$D$16)&lt;40.01,IF('Cargas (P=6.6 ksi)'!$D$16&gt;0,'Graficos (P=6.6 ksi)'!$H16,'Graficos (P=6.6 ksi)'!$J16),IF(ABS('Cargas (P=6.6 ksi)'!$D$16)&lt;70.01,IF('Cargas (P=6.6 ksi)'!$D$16&gt;0,'Graficos (P=6.6 ksi)'!$L16,'Graficos (P=6.6 ksi)'!$N16),""))))</f>
        <v>0</v>
      </c>
      <c r="AG16" s="1">
        <f>IF(ABS('Cargas (P=6.6 ksi)'!$D$16)&lt;10.01,IF('Cargas (P=6.6 ksi)'!$D$16&gt;0,'Graficos (P=6.6 ksi)'!$C16,IF('Cargas (P=6.6 ksi)'!$D$16=0,'Graficos (P=6.6 ksi)'!$C16,'Graficos (P=6.6 ksi)'!$C16)),IF(ABS('Cargas (P=6.6 ksi)'!$D$16)&lt;20.01,IF('Cargas (P=6.6 ksi)'!$D$16&gt;0,'Graficos (P=6.6 ksi)'!$E16,'Graficos (P=6.6 ksi)'!$G16),IF(ABS('Cargas (P=6.6 ksi)'!$D$16)&lt;40.01,IF('Cargas (P=6.6 ksi)'!$D$16&gt;0,'Graficos (P=6.6 ksi)'!$I16,'Graficos (P=6.6 ksi)'!$K16),IF(ABS('Cargas (P=6.6 ksi)'!$D$16)&lt;70.01,IF('Cargas (P=6.6 ksi)'!$D$16&gt;0,'Graficos (P=6.6 ksi)'!$M16,'Graficos (P=6.6 ksi)'!$O16),""))))</f>
        <v>-120</v>
      </c>
      <c r="AH16" s="72">
        <f>IF(ABS('Cargas (P=6.6 ksi)'!$D$19)&lt;10.01,IF('Cargas (P=6.6 ksi)'!$D$19&gt;0,'Graficos (P=6.6 ksi)'!$B16,IF('Cargas (P=6.6 ksi)'!$D$19=0,'Graficos (P=6.6 ksi)'!$B16,'Graficos (P=6.6 ksi)'!$B16)),IF(ABS('Cargas (P=6.6 ksi)'!$D$19)&lt;20.01,IF('Cargas (P=6.6 ksi)'!$D$19&gt;0,'Graficos (P=6.6 ksi)'!$D16,'Graficos (P=6.6 ksi)'!$F16),IF(ABS('Cargas (P=6.6 ksi)'!$D$19)&lt;40.01,IF('Cargas (P=6.6 ksi)'!$D$19&gt;0,'Graficos (P=6.6 ksi)'!$H16,'Graficos (P=6.6 ksi)'!$J16),IF(ABS('Cargas (P=6.6 ksi)'!$D$19)&lt;70.01,IF('Cargas (P=6.6 ksi)'!$D$19&gt;0,'Graficos (P=6.6 ksi)'!$L16,'Graficos (P=6.6 ksi)'!$N16),""))))</f>
        <v>0</v>
      </c>
      <c r="AI16" s="72">
        <f>IF(ABS('Cargas (P=6.6 ksi)'!$D$19)&lt;10.01,IF('Cargas (P=6.6 ksi)'!$D$19&gt;0,'Graficos (P=6.6 ksi)'!$C16,IF('Cargas (P=6.6 ksi)'!$D$19=0,'Graficos (P=6.6 ksi)'!$C16,'Graficos (P=6.6 ksi)'!$C16)),IF(ABS('Cargas (P=6.6 ksi)'!$D$19)&lt;20.01,IF('Cargas (P=6.6 ksi)'!$D$19&gt;0,'Graficos (P=6.6 ksi)'!$E16,'Graficos (P=6.6 ksi)'!$G16),IF(ABS('Cargas (P=6.6 ksi)'!$D$19)&lt;40.01,IF('Cargas (P=6.6 ksi)'!$D$19&gt;0,'Graficos (P=6.6 ksi)'!$I16,'Graficos (P=6.6 ksi)'!$K16),IF(ABS('Cargas (P=6.6 ksi)'!$D$19)&lt;70.01,IF('Cargas (P=6.6 ksi)'!$D$19&gt;0,'Graficos (P=6.6 ksi)'!$M16,'Graficos (P=6.6 ksi)'!$O16),""))))</f>
        <v>-120</v>
      </c>
      <c r="AJ16" s="1">
        <f>IF(ABS('Cargas (P=6.6 ksi)'!$D$22)&lt;10.01,IF('Cargas (P=6.6 ksi)'!$D$22&gt;0,'Graficos (P=6.6 ksi)'!$B16,IF('Cargas (P=6.6 ksi)'!$D$22=0,'Graficos (P=6.6 ksi)'!$B16,'Graficos (P=6.6 ksi)'!$B16)),IF(ABS('Cargas (P=6.6 ksi)'!$D$22)&lt;20.01,IF('Cargas (P=6.6 ksi)'!$D$22&gt;0,'Graficos (P=6.6 ksi)'!$D16,'Graficos (P=6.6 ksi)'!$F16),IF(ABS('Cargas (P=6.6 ksi)'!$D$22)&lt;40.01,IF('Cargas (P=6.6 ksi)'!$D$22&gt;0,'Graficos (P=6.6 ksi)'!$H16,'Graficos (P=6.6 ksi)'!$J16),IF(ABS('Cargas (P=6.6 ksi)'!$D$22)&lt;70.01,IF('Cargas (P=6.6 ksi)'!$D$22&gt;0,'Graficos (P=6.6 ksi)'!$L16,'Graficos (P=6.6 ksi)'!$N16),""))))</f>
        <v>0</v>
      </c>
      <c r="AK16" s="1">
        <f>IF(ABS('Cargas (P=6.6 ksi)'!$D$22)&lt;10.01,IF('Cargas (P=6.6 ksi)'!$D$22&gt;0,'Graficos (P=6.6 ksi)'!$C16,IF('Cargas (P=6.6 ksi)'!$D$22=0,'Graficos (P=6.6 ksi)'!$C16,'Graficos (P=6.6 ksi)'!$C16)),IF(ABS('Cargas (P=6.6 ksi)'!$D$22)&lt;20.01,IF('Cargas (P=6.6 ksi)'!$D$22&gt;0,'Graficos (P=6.6 ksi)'!$E16,'Graficos (P=6.6 ksi)'!$G16),IF(ABS('Cargas (P=6.6 ksi)'!$D$22)&lt;40.01,IF('Cargas (P=6.6 ksi)'!$D$22&gt;0,'Graficos (P=6.6 ksi)'!$I16,'Graficos (P=6.6 ksi)'!$K16),IF(ABS('Cargas (P=6.6 ksi)'!$D$22)&lt;70.01,IF('Cargas (P=6.6 ksi)'!$D$22&gt;0,'Graficos (P=6.6 ksi)'!$M16,'Graficos (P=6.6 ksi)'!$O16),""))))</f>
        <v>-120</v>
      </c>
    </row>
    <row r="17" spans="1:37" x14ac:dyDescent="0.25">
      <c r="A17" s="99"/>
      <c r="B17" s="18">
        <v>50</v>
      </c>
      <c r="C17" s="17">
        <v>-100</v>
      </c>
      <c r="D17" s="21">
        <v>75</v>
      </c>
      <c r="E17" s="25">
        <v>-70</v>
      </c>
      <c r="F17" s="21">
        <v>50</v>
      </c>
      <c r="G17" s="25">
        <v>-95</v>
      </c>
      <c r="H17" s="30">
        <v>50</v>
      </c>
      <c r="I17" s="31">
        <v>-90</v>
      </c>
      <c r="J17" s="30">
        <v>100</v>
      </c>
      <c r="K17" s="31">
        <v>-80</v>
      </c>
      <c r="L17" s="23">
        <v>50</v>
      </c>
      <c r="M17" s="13">
        <v>-80</v>
      </c>
      <c r="N17" s="23">
        <v>60</v>
      </c>
      <c r="O17" s="13">
        <v>-100</v>
      </c>
      <c r="P17" s="18">
        <v>25</v>
      </c>
      <c r="Q17" s="17">
        <v>-70</v>
      </c>
      <c r="R17" s="18">
        <v>100</v>
      </c>
      <c r="S17" s="17">
        <v>-100</v>
      </c>
      <c r="U17" s="72">
        <f>IF(ABS('Cargas (P=6.6 ksi)'!$D$13)&lt;10.01,IF('Cargas (P=6.6 ksi)'!$D$13&gt;0,'Graficos (P=6.6 ksi)'!$D17,IF('Cargas (P=6.6 ksi)'!$D$13=0,'Graficos (P=6.6 ksi)'!$B17,'Graficos (P=6.6 ksi)'!$F17)),IF(ABS('Cargas (P=6.6 ksi)'!$D$13)&lt;20.01,IF('Cargas (P=6.6 ksi)'!$D$13&gt;0,'Graficos (P=6.6 ksi)'!$H17,'Graficos (P=6.6 ksi)'!$J17),IF(ABS('Cargas (P=6.6 ksi)'!$D$13)&lt;40.01,IF('Cargas (P=6.6 ksi)'!$D$13&gt;0,'Graficos (P=6.6 ksi)'!$L17,'Graficos (P=6.6 ksi)'!$N17),IF(ABS('Cargas (P=6.6 ksi)'!$D$13)&lt;70.01,IF('Cargas (P=6.6 ksi)'!$D$13&gt;0,'Graficos (P=6.6 ksi)'!$P17,'Graficos (P=6.6 ksi)'!$R17),""))))</f>
        <v>50</v>
      </c>
      <c r="V17" s="72">
        <f>IF(ABS('Cargas (P=6.6 ksi)'!$D$13)&lt;10.01,IF('Cargas (P=6.6 ksi)'!$D$13&gt;0,'Graficos (P=6.6 ksi)'!$E17,IF('Cargas (P=6.6 ksi)'!$D$13=0,'Graficos (P=6.6 ksi)'!C17,'Graficos (P=6.6 ksi)'!$G17)),IF(ABS('Cargas (P=6.6 ksi)'!$D$13)&lt;20.01,IF('Cargas (P=6.6 ksi)'!$D$13&gt;0,'Graficos (P=6.6 ksi)'!$I17,'Graficos (P=6.6 ksi)'!$K17),IF(ABS('Cargas (P=6.6 ksi)'!$D$13)&lt;40.01,IF('Cargas (P=6.6 ksi)'!$D$13&gt;0,'Graficos (P=6.6 ksi)'!$M17,'Graficos (P=6.6 ksi)'!$O17),IF(ABS('Cargas (P=6.6 ksi)'!$D$13)&lt;70.01,IF('Cargas (P=6.6 ksi)'!$D$13&gt;0,'Graficos (P=6.6 ksi)'!$Q17,'Graficos (P=6.6 ksi)'!$S17),""))))</f>
        <v>-100</v>
      </c>
      <c r="W17" s="1">
        <f>IF(ABS('Cargas (P=6.6 ksi)'!$D$16)&lt;10.01,IF('Cargas (P=6.6 ksi)'!$D$16&gt;0,'Graficos (P=6.6 ksi)'!$D17,IF('Cargas (P=6.6 ksi)'!$D$16=0,'Graficos (P=6.6 ksi)'!$B17,'Graficos (P=6.6 ksi)'!$F17)),IF(ABS('Cargas (P=6.6 ksi)'!$D$16)&lt;20.01,IF('Cargas (P=6.6 ksi)'!$D$16&gt;0,'Graficos (P=6.6 ksi)'!$H17,'Graficos (P=6.6 ksi)'!$J17),IF(ABS('Cargas (P=6.6 ksi)'!$D$16)&lt;40.01,IF('Cargas (P=6.6 ksi)'!$D$16&gt;0,'Graficos (P=6.6 ksi)'!$L17,'Graficos (P=6.6 ksi)'!$N17),IF(ABS('Cargas (P=6.6 ksi)'!$D$16)&lt;70.01,IF('Cargas (P=6.6 ksi)'!$D$16&gt;0,'Graficos (P=6.6 ksi)'!$P17,'Graficos (P=6.6 ksi)'!$R17),""))))</f>
        <v>50</v>
      </c>
      <c r="X17" s="1">
        <f>IF(ABS('Cargas (P=6.6 ksi)'!$D$16)&lt;10.01,IF('Cargas (P=6.6 ksi)'!$D$16&gt;0,'Graficos (P=6.6 ksi)'!$E17,IF('Cargas (P=6.6 ksi)'!$D$16=0,'Graficos (P=6.6 ksi)'!C17,'Graficos (P=6.6 ksi)'!$G17)),IF(ABS('Cargas (P=6.6 ksi)'!$D$16)&lt;20.01,IF('Cargas (P=6.6 ksi)'!$D$16&gt;0,'Graficos (P=6.6 ksi)'!$I17,'Graficos (P=6.6 ksi)'!$K17),IF(ABS('Cargas (P=6.6 ksi)'!$D$16)&lt;40.01,IF('Cargas (P=6.6 ksi)'!$D$16&gt;0,'Graficos (P=6.6 ksi)'!$M17,'Graficos (P=6.6 ksi)'!$O17),IF(ABS('Cargas (P=6.6 ksi)'!$D$16)&lt;70.01,IF('Cargas (P=6.6 ksi)'!$D$16&gt;0,'Graficos (P=6.6 ksi)'!$Q17,'Graficos (P=6.6 ksi)'!$S17),""))))</f>
        <v>-100</v>
      </c>
      <c r="Y17" s="72">
        <f>IF(ABS('Cargas (P=6.6 ksi)'!$D$19)&lt;10.01,IF('Cargas (P=6.6 ksi)'!$D$19&gt;0,'Graficos (P=6.6 ksi)'!$D17,IF('Cargas (P=6.6 ksi)'!$D$19=0,'Graficos (P=6.6 ksi)'!$B17,'Graficos (P=6.6 ksi)'!$F17)),IF(ABS('Cargas (P=6.6 ksi)'!$D$19)&lt;20.01,IF('Cargas (P=6.6 ksi)'!$D$19&gt;0,'Graficos (P=6.6 ksi)'!$H17,'Graficos (P=6.6 ksi)'!$J17),IF(ABS('Cargas (P=6.6 ksi)'!$D$19)&lt;40.01,IF('Cargas (P=6.6 ksi)'!$D$19&gt;0,'Graficos (P=6.6 ksi)'!$L17,'Graficos (P=6.6 ksi)'!$N17),IF(ABS('Cargas (P=6.6 ksi)'!$D$19)&lt;70.01,IF('Cargas (P=6.6 ksi)'!$D$19&gt;0,'Graficos (P=6.6 ksi)'!$P17,'Graficos (P=6.6 ksi)'!$R17),""))))</f>
        <v>50</v>
      </c>
      <c r="Z17" s="72">
        <f>IF(ABS('Cargas (P=6.6 ksi)'!$D$19)&lt;10.01,IF('Cargas (P=6.6 ksi)'!$D$19&gt;0,'Graficos (P=6.6 ksi)'!$E17,IF('Cargas (P=6.6 ksi)'!$D$19=0,'Graficos (P=6.6 ksi)'!C17,'Graficos (P=6.6 ksi)'!$G17)),IF(ABS('Cargas (P=6.6 ksi)'!$D$19)&lt;20.01,IF('Cargas (P=6.6 ksi)'!$D$19&gt;0,'Graficos (P=6.6 ksi)'!$I17,'Graficos (P=6.6 ksi)'!$K17),IF(ABS('Cargas (P=6.6 ksi)'!$D$19)&lt;40.01,IF('Cargas (P=6.6 ksi)'!$D$19&gt;0,'Graficos (P=6.6 ksi)'!$M17,'Graficos (P=6.6 ksi)'!$O17),IF(ABS('Cargas (P=6.6 ksi)'!$D$19)&lt;70.01,IF('Cargas (P=6.6 ksi)'!$D$19&gt;0,'Graficos (P=6.6 ksi)'!$Q17,'Graficos (P=6.6 ksi)'!$S17),""))))</f>
        <v>-100</v>
      </c>
      <c r="AA17" s="1">
        <f>IF(ABS('Cargas (P=6.6 ksi)'!$D$22)&lt;10.01,IF('Cargas (P=6.6 ksi)'!$D$22&gt;0,'Graficos (P=6.6 ksi)'!$D17,IF('Cargas (P=6.6 ksi)'!$D$22=0,'Graficos (P=6.6 ksi)'!$B17,'Graficos (P=6.6 ksi)'!$F17)),IF(ABS('Cargas (P=6.6 ksi)'!$D$22)&lt;20.01,IF('Cargas (P=6.6 ksi)'!$D$22&gt;0,'Graficos (P=6.6 ksi)'!$H17,'Graficos (P=6.6 ksi)'!$J17),IF(ABS('Cargas (P=6.6 ksi)'!$D$22)&lt;40.01,IF('Cargas (P=6.6 ksi)'!$D$22&gt;0,'Graficos (P=6.6 ksi)'!$L17,'Graficos (P=6.6 ksi)'!$N17),IF(ABS('Cargas (P=6.6 ksi)'!$D$22)&lt;70.01,IF('Cargas (P=6.6 ksi)'!$D$22&gt;0,'Graficos (P=6.6 ksi)'!$P17,'Graficos (P=6.6 ksi)'!$R17),""))))</f>
        <v>50</v>
      </c>
      <c r="AB17" s="1">
        <f>IF(ABS('Cargas (P=6.6 ksi)'!$D$22)&lt;10.01,IF('Cargas (P=6.6 ksi)'!$D$22&gt;0,'Graficos (P=6.6 ksi)'!$E17,IF('Cargas (P=6.6 ksi)'!$D$22=0,'Graficos (P=6.6 ksi)'!C17,'Graficos (P=6.6 ksi)'!$G17)),IF(ABS('Cargas (P=6.6 ksi)'!$D$22)&lt;20.01,IF('Cargas (P=6.6 ksi)'!$D$22&gt;0,'Graficos (P=6.6 ksi)'!$I17,'Graficos (P=6.6 ksi)'!$K17),IF(ABS('Cargas (P=6.6 ksi)'!$D$22)&lt;40.01,IF('Cargas (P=6.6 ksi)'!$D$22&gt;0,'Graficos (P=6.6 ksi)'!$M17,'Graficos (P=6.6 ksi)'!$O17),IF(ABS('Cargas (P=6.6 ksi)'!$D$22)&lt;70.01,IF('Cargas (P=6.6 ksi)'!$D$22&gt;0,'Graficos (P=6.6 ksi)'!$Q17,'Graficos (P=6.6 ksi)'!$S17),""))))</f>
        <v>-100</v>
      </c>
      <c r="AD17" s="72">
        <f>IF(ABS('Cargas (P=6.6 ksi)'!$D$13)&lt;10.01,IF('Cargas (P=6.6 ksi)'!$D$13&gt;0,'Graficos (P=6.6 ksi)'!$B17,IF('Cargas (P=6.6 ksi)'!$D$13=0,'Graficos (P=6.6 ksi)'!$B17,'Graficos (P=6.6 ksi)'!$B17)),IF(ABS('Cargas (P=6.6 ksi)'!$D$13)&lt;20.01,IF('Cargas (P=6.6 ksi)'!$D$13&gt;0,'Graficos (P=6.6 ksi)'!$D17,'Graficos (P=6.6 ksi)'!$F17),IF(ABS('Cargas (P=6.6 ksi)'!$D$13)&lt;40.01,IF('Cargas (P=6.6 ksi)'!$D$13&gt;0,'Graficos (P=6.6 ksi)'!$H17,'Graficos (P=6.6 ksi)'!$J17),IF(ABS('Cargas (P=6.6 ksi)'!$D$13)&lt;70.01,IF('Cargas (P=6.6 ksi)'!$D$13&gt;0,'Graficos (P=6.6 ksi)'!$L17,'Graficos (P=6.6 ksi)'!$N17),""))))</f>
        <v>50</v>
      </c>
      <c r="AE17" s="72">
        <f>IF(ABS('Cargas (P=6.6 ksi)'!$D$13)&lt;10.01,IF('Cargas (P=6.6 ksi)'!$D$13&gt;0,'Graficos (P=6.6 ksi)'!$C17,IF('Cargas (P=6.6 ksi)'!$D$13=0,'Graficos (P=6.6 ksi)'!$C17,'Graficos (P=6.6 ksi)'!$C17)),IF(ABS('Cargas (P=6.6 ksi)'!$D$13)&lt;20.01,IF('Cargas (P=6.6 ksi)'!$D$13&gt;0,'Graficos (P=6.6 ksi)'!$E17,'Graficos (P=6.6 ksi)'!$G17),IF(ABS('Cargas (P=6.6 ksi)'!$D$13)&lt;40.01,IF('Cargas (P=6.6 ksi)'!$D$13&gt;0,'Graficos (P=6.6 ksi)'!$I17,'Graficos (P=6.6 ksi)'!$K17),IF(ABS('Cargas (P=6.6 ksi)'!$D$13)&lt;70.01,IF('Cargas (P=6.6 ksi)'!$D$13&gt;0,'Graficos (P=6.6 ksi)'!$M17,'Graficos (P=6.6 ksi)'!$O17),""))))</f>
        <v>-100</v>
      </c>
      <c r="AF17" s="1">
        <f>IF(ABS('Cargas (P=6.6 ksi)'!$D$16)&lt;10.01,IF('Cargas (P=6.6 ksi)'!$D$16&gt;0,'Graficos (P=6.6 ksi)'!$B17,IF('Cargas (P=6.6 ksi)'!$D$16=0,'Graficos (P=6.6 ksi)'!$B17,'Graficos (P=6.6 ksi)'!$B17)),IF(ABS('Cargas (P=6.6 ksi)'!$D$16)&lt;20.01,IF('Cargas (P=6.6 ksi)'!$D$16&gt;0,'Graficos (P=6.6 ksi)'!$D17,'Graficos (P=6.6 ksi)'!$F17),IF(ABS('Cargas (P=6.6 ksi)'!$D$16)&lt;40.01,IF('Cargas (P=6.6 ksi)'!$D$16&gt;0,'Graficos (P=6.6 ksi)'!$H17,'Graficos (P=6.6 ksi)'!$J17),IF(ABS('Cargas (P=6.6 ksi)'!$D$16)&lt;70.01,IF('Cargas (P=6.6 ksi)'!$D$16&gt;0,'Graficos (P=6.6 ksi)'!$L17,'Graficos (P=6.6 ksi)'!$N17),""))))</f>
        <v>50</v>
      </c>
      <c r="AG17" s="1">
        <f>IF(ABS('Cargas (P=6.6 ksi)'!$D$16)&lt;10.01,IF('Cargas (P=6.6 ksi)'!$D$16&gt;0,'Graficos (P=6.6 ksi)'!$C17,IF('Cargas (P=6.6 ksi)'!$D$16=0,'Graficos (P=6.6 ksi)'!$C17,'Graficos (P=6.6 ksi)'!$C17)),IF(ABS('Cargas (P=6.6 ksi)'!$D$16)&lt;20.01,IF('Cargas (P=6.6 ksi)'!$D$16&gt;0,'Graficos (P=6.6 ksi)'!$E17,'Graficos (P=6.6 ksi)'!$G17),IF(ABS('Cargas (P=6.6 ksi)'!$D$16)&lt;40.01,IF('Cargas (P=6.6 ksi)'!$D$16&gt;0,'Graficos (P=6.6 ksi)'!$I17,'Graficos (P=6.6 ksi)'!$K17),IF(ABS('Cargas (P=6.6 ksi)'!$D$16)&lt;70.01,IF('Cargas (P=6.6 ksi)'!$D$16&gt;0,'Graficos (P=6.6 ksi)'!$M17,'Graficos (P=6.6 ksi)'!$O17),""))))</f>
        <v>-100</v>
      </c>
      <c r="AH17" s="72">
        <f>IF(ABS('Cargas (P=6.6 ksi)'!$D$19)&lt;10.01,IF('Cargas (P=6.6 ksi)'!$D$19&gt;0,'Graficos (P=6.6 ksi)'!$B17,IF('Cargas (P=6.6 ksi)'!$D$19=0,'Graficos (P=6.6 ksi)'!$B17,'Graficos (P=6.6 ksi)'!$B17)),IF(ABS('Cargas (P=6.6 ksi)'!$D$19)&lt;20.01,IF('Cargas (P=6.6 ksi)'!$D$19&gt;0,'Graficos (P=6.6 ksi)'!$D17,'Graficos (P=6.6 ksi)'!$F17),IF(ABS('Cargas (P=6.6 ksi)'!$D$19)&lt;40.01,IF('Cargas (P=6.6 ksi)'!$D$19&gt;0,'Graficos (P=6.6 ksi)'!$H17,'Graficos (P=6.6 ksi)'!$J17),IF(ABS('Cargas (P=6.6 ksi)'!$D$19)&lt;70.01,IF('Cargas (P=6.6 ksi)'!$D$19&gt;0,'Graficos (P=6.6 ksi)'!$L17,'Graficos (P=6.6 ksi)'!$N17),""))))</f>
        <v>50</v>
      </c>
      <c r="AI17" s="72">
        <f>IF(ABS('Cargas (P=6.6 ksi)'!$D$19)&lt;10.01,IF('Cargas (P=6.6 ksi)'!$D$19&gt;0,'Graficos (P=6.6 ksi)'!$C17,IF('Cargas (P=6.6 ksi)'!$D$19=0,'Graficos (P=6.6 ksi)'!$C17,'Graficos (P=6.6 ksi)'!$C17)),IF(ABS('Cargas (P=6.6 ksi)'!$D$19)&lt;20.01,IF('Cargas (P=6.6 ksi)'!$D$19&gt;0,'Graficos (P=6.6 ksi)'!$E17,'Graficos (P=6.6 ksi)'!$G17),IF(ABS('Cargas (P=6.6 ksi)'!$D$19)&lt;40.01,IF('Cargas (P=6.6 ksi)'!$D$19&gt;0,'Graficos (P=6.6 ksi)'!$I17,'Graficos (P=6.6 ksi)'!$K17),IF(ABS('Cargas (P=6.6 ksi)'!$D$19)&lt;70.01,IF('Cargas (P=6.6 ksi)'!$D$19&gt;0,'Graficos (P=6.6 ksi)'!$M17,'Graficos (P=6.6 ksi)'!$O17),""))))</f>
        <v>-100</v>
      </c>
      <c r="AJ17" s="1">
        <f>IF(ABS('Cargas (P=6.6 ksi)'!$D$22)&lt;10.01,IF('Cargas (P=6.6 ksi)'!$D$22&gt;0,'Graficos (P=6.6 ksi)'!$B17,IF('Cargas (P=6.6 ksi)'!$D$22=0,'Graficos (P=6.6 ksi)'!$B17,'Graficos (P=6.6 ksi)'!$B17)),IF(ABS('Cargas (P=6.6 ksi)'!$D$22)&lt;20.01,IF('Cargas (P=6.6 ksi)'!$D$22&gt;0,'Graficos (P=6.6 ksi)'!$D17,'Graficos (P=6.6 ksi)'!$F17),IF(ABS('Cargas (P=6.6 ksi)'!$D$22)&lt;40.01,IF('Cargas (P=6.6 ksi)'!$D$22&gt;0,'Graficos (P=6.6 ksi)'!$H17,'Graficos (P=6.6 ksi)'!$J17),IF(ABS('Cargas (P=6.6 ksi)'!$D$22)&lt;70.01,IF('Cargas (P=6.6 ksi)'!$D$22&gt;0,'Graficos (P=6.6 ksi)'!$L17,'Graficos (P=6.6 ksi)'!$N17),""))))</f>
        <v>50</v>
      </c>
      <c r="AK17" s="1">
        <f>IF(ABS('Cargas (P=6.6 ksi)'!$D$22)&lt;10.01,IF('Cargas (P=6.6 ksi)'!$D$22&gt;0,'Graficos (P=6.6 ksi)'!$C17,IF('Cargas (P=6.6 ksi)'!$D$22=0,'Graficos (P=6.6 ksi)'!$C17,'Graficos (P=6.6 ksi)'!$C17)),IF(ABS('Cargas (P=6.6 ksi)'!$D$22)&lt;20.01,IF('Cargas (P=6.6 ksi)'!$D$22&gt;0,'Graficos (P=6.6 ksi)'!$E17,'Graficos (P=6.6 ksi)'!$G17),IF(ABS('Cargas (P=6.6 ksi)'!$D$22)&lt;40.01,IF('Cargas (P=6.6 ksi)'!$D$22&gt;0,'Graficos (P=6.6 ksi)'!$I17,'Graficos (P=6.6 ksi)'!$K17),IF(ABS('Cargas (P=6.6 ksi)'!$D$22)&lt;70.01,IF('Cargas (P=6.6 ksi)'!$D$22&gt;0,'Graficos (P=6.6 ksi)'!$M17,'Graficos (P=6.6 ksi)'!$O17),""))))</f>
        <v>-100</v>
      </c>
    </row>
    <row r="18" spans="1:37" x14ac:dyDescent="0.25">
      <c r="A18" s="99"/>
      <c r="B18" s="18">
        <v>100</v>
      </c>
      <c r="C18" s="17">
        <v>-80</v>
      </c>
      <c r="D18" s="21">
        <v>125</v>
      </c>
      <c r="E18" s="25">
        <v>-50</v>
      </c>
      <c r="F18" s="21">
        <v>125</v>
      </c>
      <c r="G18" s="25">
        <v>-60</v>
      </c>
      <c r="H18" s="30">
        <v>100</v>
      </c>
      <c r="I18" s="31">
        <v>-70</v>
      </c>
      <c r="J18" s="30">
        <v>150</v>
      </c>
      <c r="K18" s="31">
        <v>-60</v>
      </c>
      <c r="L18" s="23">
        <v>100</v>
      </c>
      <c r="M18" s="13">
        <v>-60</v>
      </c>
      <c r="N18" s="23">
        <v>120</v>
      </c>
      <c r="O18" s="13">
        <v>-80</v>
      </c>
      <c r="P18" s="18">
        <v>50</v>
      </c>
      <c r="Q18" s="17">
        <v>-60</v>
      </c>
      <c r="R18" s="18">
        <v>200</v>
      </c>
      <c r="S18" s="17">
        <v>-50</v>
      </c>
      <c r="U18" s="72">
        <f>IF(ABS('Cargas (P=6.6 ksi)'!$D$13)&lt;10.01,IF('Cargas (P=6.6 ksi)'!$D$13&gt;0,'Graficos (P=6.6 ksi)'!$D18,IF('Cargas (P=6.6 ksi)'!$D$13=0,'Graficos (P=6.6 ksi)'!$B18,'Graficos (P=6.6 ksi)'!$F18)),IF(ABS('Cargas (P=6.6 ksi)'!$D$13)&lt;20.01,IF('Cargas (P=6.6 ksi)'!$D$13&gt;0,'Graficos (P=6.6 ksi)'!$H18,'Graficos (P=6.6 ksi)'!$J18),IF(ABS('Cargas (P=6.6 ksi)'!$D$13)&lt;40.01,IF('Cargas (P=6.6 ksi)'!$D$13&gt;0,'Graficos (P=6.6 ksi)'!$L18,'Graficos (P=6.6 ksi)'!$N18),IF(ABS('Cargas (P=6.6 ksi)'!$D$13)&lt;70.01,IF('Cargas (P=6.6 ksi)'!$D$13&gt;0,'Graficos (P=6.6 ksi)'!$P18,'Graficos (P=6.6 ksi)'!$R18),""))))</f>
        <v>100</v>
      </c>
      <c r="V18" s="72">
        <f>IF(ABS('Cargas (P=6.6 ksi)'!$D$13)&lt;10.01,IF('Cargas (P=6.6 ksi)'!$D$13&gt;0,'Graficos (P=6.6 ksi)'!$E18,IF('Cargas (P=6.6 ksi)'!$D$13=0,'Graficos (P=6.6 ksi)'!C18,'Graficos (P=6.6 ksi)'!$G18)),IF(ABS('Cargas (P=6.6 ksi)'!$D$13)&lt;20.01,IF('Cargas (P=6.6 ksi)'!$D$13&gt;0,'Graficos (P=6.6 ksi)'!$I18,'Graficos (P=6.6 ksi)'!$K18),IF(ABS('Cargas (P=6.6 ksi)'!$D$13)&lt;40.01,IF('Cargas (P=6.6 ksi)'!$D$13&gt;0,'Graficos (P=6.6 ksi)'!$M18,'Graficos (P=6.6 ksi)'!$O18),IF(ABS('Cargas (P=6.6 ksi)'!$D$13)&lt;70.01,IF('Cargas (P=6.6 ksi)'!$D$13&gt;0,'Graficos (P=6.6 ksi)'!$Q18,'Graficos (P=6.6 ksi)'!$S18),""))))</f>
        <v>-80</v>
      </c>
      <c r="W18" s="1">
        <f>IF(ABS('Cargas (P=6.6 ksi)'!$D$16)&lt;10.01,IF('Cargas (P=6.6 ksi)'!$D$16&gt;0,'Graficos (P=6.6 ksi)'!$D18,IF('Cargas (P=6.6 ksi)'!$D$16=0,'Graficos (P=6.6 ksi)'!$B18,'Graficos (P=6.6 ksi)'!$F18)),IF(ABS('Cargas (P=6.6 ksi)'!$D$16)&lt;20.01,IF('Cargas (P=6.6 ksi)'!$D$16&gt;0,'Graficos (P=6.6 ksi)'!$H18,'Graficos (P=6.6 ksi)'!$J18),IF(ABS('Cargas (P=6.6 ksi)'!$D$16)&lt;40.01,IF('Cargas (P=6.6 ksi)'!$D$16&gt;0,'Graficos (P=6.6 ksi)'!$L18,'Graficos (P=6.6 ksi)'!$N18),IF(ABS('Cargas (P=6.6 ksi)'!$D$16)&lt;70.01,IF('Cargas (P=6.6 ksi)'!$D$16&gt;0,'Graficos (P=6.6 ksi)'!$P18,'Graficos (P=6.6 ksi)'!$R18),""))))</f>
        <v>100</v>
      </c>
      <c r="X18" s="1">
        <f>IF(ABS('Cargas (P=6.6 ksi)'!$D$16)&lt;10.01,IF('Cargas (P=6.6 ksi)'!$D$16&gt;0,'Graficos (P=6.6 ksi)'!$E18,IF('Cargas (P=6.6 ksi)'!$D$16=0,'Graficos (P=6.6 ksi)'!C18,'Graficos (P=6.6 ksi)'!$G18)),IF(ABS('Cargas (P=6.6 ksi)'!$D$16)&lt;20.01,IF('Cargas (P=6.6 ksi)'!$D$16&gt;0,'Graficos (P=6.6 ksi)'!$I18,'Graficos (P=6.6 ksi)'!$K18),IF(ABS('Cargas (P=6.6 ksi)'!$D$16)&lt;40.01,IF('Cargas (P=6.6 ksi)'!$D$16&gt;0,'Graficos (P=6.6 ksi)'!$M18,'Graficos (P=6.6 ksi)'!$O18),IF(ABS('Cargas (P=6.6 ksi)'!$D$16)&lt;70.01,IF('Cargas (P=6.6 ksi)'!$D$16&gt;0,'Graficos (P=6.6 ksi)'!$Q18,'Graficos (P=6.6 ksi)'!$S18),""))))</f>
        <v>-80</v>
      </c>
      <c r="Y18" s="72">
        <f>IF(ABS('Cargas (P=6.6 ksi)'!$D$19)&lt;10.01,IF('Cargas (P=6.6 ksi)'!$D$19&gt;0,'Graficos (P=6.6 ksi)'!$D18,IF('Cargas (P=6.6 ksi)'!$D$19=0,'Graficos (P=6.6 ksi)'!$B18,'Graficos (P=6.6 ksi)'!$F18)),IF(ABS('Cargas (P=6.6 ksi)'!$D$19)&lt;20.01,IF('Cargas (P=6.6 ksi)'!$D$19&gt;0,'Graficos (P=6.6 ksi)'!$H18,'Graficos (P=6.6 ksi)'!$J18),IF(ABS('Cargas (P=6.6 ksi)'!$D$19)&lt;40.01,IF('Cargas (P=6.6 ksi)'!$D$19&gt;0,'Graficos (P=6.6 ksi)'!$L18,'Graficos (P=6.6 ksi)'!$N18),IF(ABS('Cargas (P=6.6 ksi)'!$D$19)&lt;70.01,IF('Cargas (P=6.6 ksi)'!$D$19&gt;0,'Graficos (P=6.6 ksi)'!$P18,'Graficos (P=6.6 ksi)'!$R18),""))))</f>
        <v>100</v>
      </c>
      <c r="Z18" s="72">
        <f>IF(ABS('Cargas (P=6.6 ksi)'!$D$19)&lt;10.01,IF('Cargas (P=6.6 ksi)'!$D$19&gt;0,'Graficos (P=6.6 ksi)'!$E18,IF('Cargas (P=6.6 ksi)'!$D$19=0,'Graficos (P=6.6 ksi)'!C18,'Graficos (P=6.6 ksi)'!$G18)),IF(ABS('Cargas (P=6.6 ksi)'!$D$19)&lt;20.01,IF('Cargas (P=6.6 ksi)'!$D$19&gt;0,'Graficos (P=6.6 ksi)'!$I18,'Graficos (P=6.6 ksi)'!$K18),IF(ABS('Cargas (P=6.6 ksi)'!$D$19)&lt;40.01,IF('Cargas (P=6.6 ksi)'!$D$19&gt;0,'Graficos (P=6.6 ksi)'!$M18,'Graficos (P=6.6 ksi)'!$O18),IF(ABS('Cargas (P=6.6 ksi)'!$D$19)&lt;70.01,IF('Cargas (P=6.6 ksi)'!$D$19&gt;0,'Graficos (P=6.6 ksi)'!$Q18,'Graficos (P=6.6 ksi)'!$S18),""))))</f>
        <v>-80</v>
      </c>
      <c r="AA18" s="1">
        <f>IF(ABS('Cargas (P=6.6 ksi)'!$D$22)&lt;10.01,IF('Cargas (P=6.6 ksi)'!$D$22&gt;0,'Graficos (P=6.6 ksi)'!$D18,IF('Cargas (P=6.6 ksi)'!$D$22=0,'Graficos (P=6.6 ksi)'!$B18,'Graficos (P=6.6 ksi)'!$F18)),IF(ABS('Cargas (P=6.6 ksi)'!$D$22)&lt;20.01,IF('Cargas (P=6.6 ksi)'!$D$22&gt;0,'Graficos (P=6.6 ksi)'!$H18,'Graficos (P=6.6 ksi)'!$J18),IF(ABS('Cargas (P=6.6 ksi)'!$D$22)&lt;40.01,IF('Cargas (P=6.6 ksi)'!$D$22&gt;0,'Graficos (P=6.6 ksi)'!$L18,'Graficos (P=6.6 ksi)'!$N18),IF(ABS('Cargas (P=6.6 ksi)'!$D$22)&lt;70.01,IF('Cargas (P=6.6 ksi)'!$D$22&gt;0,'Graficos (P=6.6 ksi)'!$P18,'Graficos (P=6.6 ksi)'!$R18),""))))</f>
        <v>100</v>
      </c>
      <c r="AB18" s="1">
        <f>IF(ABS('Cargas (P=6.6 ksi)'!$D$22)&lt;10.01,IF('Cargas (P=6.6 ksi)'!$D$22&gt;0,'Graficos (P=6.6 ksi)'!$E18,IF('Cargas (P=6.6 ksi)'!$D$22=0,'Graficos (P=6.6 ksi)'!C18,'Graficos (P=6.6 ksi)'!$G18)),IF(ABS('Cargas (P=6.6 ksi)'!$D$22)&lt;20.01,IF('Cargas (P=6.6 ksi)'!$D$22&gt;0,'Graficos (P=6.6 ksi)'!$I18,'Graficos (P=6.6 ksi)'!$K18),IF(ABS('Cargas (P=6.6 ksi)'!$D$22)&lt;40.01,IF('Cargas (P=6.6 ksi)'!$D$22&gt;0,'Graficos (P=6.6 ksi)'!$M18,'Graficos (P=6.6 ksi)'!$O18),IF(ABS('Cargas (P=6.6 ksi)'!$D$22)&lt;70.01,IF('Cargas (P=6.6 ksi)'!$D$22&gt;0,'Graficos (P=6.6 ksi)'!$Q18,'Graficos (P=6.6 ksi)'!$S18),""))))</f>
        <v>-80</v>
      </c>
      <c r="AD18" s="72">
        <f>IF(ABS('Cargas (P=6.6 ksi)'!$D$13)&lt;10.01,IF('Cargas (P=6.6 ksi)'!$D$13&gt;0,'Graficos (P=6.6 ksi)'!$B18,IF('Cargas (P=6.6 ksi)'!$D$13=0,'Graficos (P=6.6 ksi)'!$B18,'Graficos (P=6.6 ksi)'!$B18)),IF(ABS('Cargas (P=6.6 ksi)'!$D$13)&lt;20.01,IF('Cargas (P=6.6 ksi)'!$D$13&gt;0,'Graficos (P=6.6 ksi)'!$D18,'Graficos (P=6.6 ksi)'!$F18),IF(ABS('Cargas (P=6.6 ksi)'!$D$13)&lt;40.01,IF('Cargas (P=6.6 ksi)'!$D$13&gt;0,'Graficos (P=6.6 ksi)'!$H18,'Graficos (P=6.6 ksi)'!$J18),IF(ABS('Cargas (P=6.6 ksi)'!$D$13)&lt;70.01,IF('Cargas (P=6.6 ksi)'!$D$13&gt;0,'Graficos (P=6.6 ksi)'!$L18,'Graficos (P=6.6 ksi)'!$N18),""))))</f>
        <v>100</v>
      </c>
      <c r="AE18" s="72">
        <f>IF(ABS('Cargas (P=6.6 ksi)'!$D$13)&lt;10.01,IF('Cargas (P=6.6 ksi)'!$D$13&gt;0,'Graficos (P=6.6 ksi)'!$C18,IF('Cargas (P=6.6 ksi)'!$D$13=0,'Graficos (P=6.6 ksi)'!$C18,'Graficos (P=6.6 ksi)'!$C18)),IF(ABS('Cargas (P=6.6 ksi)'!$D$13)&lt;20.01,IF('Cargas (P=6.6 ksi)'!$D$13&gt;0,'Graficos (P=6.6 ksi)'!$E18,'Graficos (P=6.6 ksi)'!$G18),IF(ABS('Cargas (P=6.6 ksi)'!$D$13)&lt;40.01,IF('Cargas (P=6.6 ksi)'!$D$13&gt;0,'Graficos (P=6.6 ksi)'!$I18,'Graficos (P=6.6 ksi)'!$K18),IF(ABS('Cargas (P=6.6 ksi)'!$D$13)&lt;70.01,IF('Cargas (P=6.6 ksi)'!$D$13&gt;0,'Graficos (P=6.6 ksi)'!$M18,'Graficos (P=6.6 ksi)'!$O18),""))))</f>
        <v>-80</v>
      </c>
      <c r="AF18" s="1">
        <f>IF(ABS('Cargas (P=6.6 ksi)'!$D$16)&lt;10.01,IF('Cargas (P=6.6 ksi)'!$D$16&gt;0,'Graficos (P=6.6 ksi)'!$B18,IF('Cargas (P=6.6 ksi)'!$D$16=0,'Graficos (P=6.6 ksi)'!$B18,'Graficos (P=6.6 ksi)'!$B18)),IF(ABS('Cargas (P=6.6 ksi)'!$D$16)&lt;20.01,IF('Cargas (P=6.6 ksi)'!$D$16&gt;0,'Graficos (P=6.6 ksi)'!$D18,'Graficos (P=6.6 ksi)'!$F18),IF(ABS('Cargas (P=6.6 ksi)'!$D$16)&lt;40.01,IF('Cargas (P=6.6 ksi)'!$D$16&gt;0,'Graficos (P=6.6 ksi)'!$H18,'Graficos (P=6.6 ksi)'!$J18),IF(ABS('Cargas (P=6.6 ksi)'!$D$16)&lt;70.01,IF('Cargas (P=6.6 ksi)'!$D$16&gt;0,'Graficos (P=6.6 ksi)'!$L18,'Graficos (P=6.6 ksi)'!$N18),""))))</f>
        <v>100</v>
      </c>
      <c r="AG18" s="1">
        <f>IF(ABS('Cargas (P=6.6 ksi)'!$D$16)&lt;10.01,IF('Cargas (P=6.6 ksi)'!$D$16&gt;0,'Graficos (P=6.6 ksi)'!$C18,IF('Cargas (P=6.6 ksi)'!$D$16=0,'Graficos (P=6.6 ksi)'!$C18,'Graficos (P=6.6 ksi)'!$C18)),IF(ABS('Cargas (P=6.6 ksi)'!$D$16)&lt;20.01,IF('Cargas (P=6.6 ksi)'!$D$16&gt;0,'Graficos (P=6.6 ksi)'!$E18,'Graficos (P=6.6 ksi)'!$G18),IF(ABS('Cargas (P=6.6 ksi)'!$D$16)&lt;40.01,IF('Cargas (P=6.6 ksi)'!$D$16&gt;0,'Graficos (P=6.6 ksi)'!$I18,'Graficos (P=6.6 ksi)'!$K18),IF(ABS('Cargas (P=6.6 ksi)'!$D$16)&lt;70.01,IF('Cargas (P=6.6 ksi)'!$D$16&gt;0,'Graficos (P=6.6 ksi)'!$M18,'Graficos (P=6.6 ksi)'!$O18),""))))</f>
        <v>-80</v>
      </c>
      <c r="AH18" s="72">
        <f>IF(ABS('Cargas (P=6.6 ksi)'!$D$19)&lt;10.01,IF('Cargas (P=6.6 ksi)'!$D$19&gt;0,'Graficos (P=6.6 ksi)'!$B18,IF('Cargas (P=6.6 ksi)'!$D$19=0,'Graficos (P=6.6 ksi)'!$B18,'Graficos (P=6.6 ksi)'!$B18)),IF(ABS('Cargas (P=6.6 ksi)'!$D$19)&lt;20.01,IF('Cargas (P=6.6 ksi)'!$D$19&gt;0,'Graficos (P=6.6 ksi)'!$D18,'Graficos (P=6.6 ksi)'!$F18),IF(ABS('Cargas (P=6.6 ksi)'!$D$19)&lt;40.01,IF('Cargas (P=6.6 ksi)'!$D$19&gt;0,'Graficos (P=6.6 ksi)'!$H18,'Graficos (P=6.6 ksi)'!$J18),IF(ABS('Cargas (P=6.6 ksi)'!$D$19)&lt;70.01,IF('Cargas (P=6.6 ksi)'!$D$19&gt;0,'Graficos (P=6.6 ksi)'!$L18,'Graficos (P=6.6 ksi)'!$N18),""))))</f>
        <v>100</v>
      </c>
      <c r="AI18" s="72">
        <f>IF(ABS('Cargas (P=6.6 ksi)'!$D$19)&lt;10.01,IF('Cargas (P=6.6 ksi)'!$D$19&gt;0,'Graficos (P=6.6 ksi)'!$C18,IF('Cargas (P=6.6 ksi)'!$D$19=0,'Graficos (P=6.6 ksi)'!$C18,'Graficos (P=6.6 ksi)'!$C18)),IF(ABS('Cargas (P=6.6 ksi)'!$D$19)&lt;20.01,IF('Cargas (P=6.6 ksi)'!$D$19&gt;0,'Graficos (P=6.6 ksi)'!$E18,'Graficos (P=6.6 ksi)'!$G18),IF(ABS('Cargas (P=6.6 ksi)'!$D$19)&lt;40.01,IF('Cargas (P=6.6 ksi)'!$D$19&gt;0,'Graficos (P=6.6 ksi)'!$I18,'Graficos (P=6.6 ksi)'!$K18),IF(ABS('Cargas (P=6.6 ksi)'!$D$19)&lt;70.01,IF('Cargas (P=6.6 ksi)'!$D$19&gt;0,'Graficos (P=6.6 ksi)'!$M18,'Graficos (P=6.6 ksi)'!$O18),""))))</f>
        <v>-80</v>
      </c>
      <c r="AJ18" s="1">
        <f>IF(ABS('Cargas (P=6.6 ksi)'!$D$22)&lt;10.01,IF('Cargas (P=6.6 ksi)'!$D$22&gt;0,'Graficos (P=6.6 ksi)'!$B18,IF('Cargas (P=6.6 ksi)'!$D$22=0,'Graficos (P=6.6 ksi)'!$B18,'Graficos (P=6.6 ksi)'!$B18)),IF(ABS('Cargas (P=6.6 ksi)'!$D$22)&lt;20.01,IF('Cargas (P=6.6 ksi)'!$D$22&gt;0,'Graficos (P=6.6 ksi)'!$D18,'Graficos (P=6.6 ksi)'!$F18),IF(ABS('Cargas (P=6.6 ksi)'!$D$22)&lt;40.01,IF('Cargas (P=6.6 ksi)'!$D$22&gt;0,'Graficos (P=6.6 ksi)'!$H18,'Graficos (P=6.6 ksi)'!$J18),IF(ABS('Cargas (P=6.6 ksi)'!$D$22)&lt;70.01,IF('Cargas (P=6.6 ksi)'!$D$22&gt;0,'Graficos (P=6.6 ksi)'!$L18,'Graficos (P=6.6 ksi)'!$N18),""))))</f>
        <v>100</v>
      </c>
      <c r="AK18" s="1">
        <f>IF(ABS('Cargas (P=6.6 ksi)'!$D$22)&lt;10.01,IF('Cargas (P=6.6 ksi)'!$D$22&gt;0,'Graficos (P=6.6 ksi)'!$C18,IF('Cargas (P=6.6 ksi)'!$D$22=0,'Graficos (P=6.6 ksi)'!$C18,'Graficos (P=6.6 ksi)'!$C18)),IF(ABS('Cargas (P=6.6 ksi)'!$D$22)&lt;20.01,IF('Cargas (P=6.6 ksi)'!$D$22&gt;0,'Graficos (P=6.6 ksi)'!$E18,'Graficos (P=6.6 ksi)'!$G18),IF(ABS('Cargas (P=6.6 ksi)'!$D$22)&lt;40.01,IF('Cargas (P=6.6 ksi)'!$D$22&gt;0,'Graficos (P=6.6 ksi)'!$I18,'Graficos (P=6.6 ksi)'!$K18),IF(ABS('Cargas (P=6.6 ksi)'!$D$22)&lt;70.01,IF('Cargas (P=6.6 ksi)'!$D$22&gt;0,'Graficos (P=6.6 ksi)'!$M18,'Graficos (P=6.6 ksi)'!$O18),""))))</f>
        <v>-80</v>
      </c>
    </row>
    <row r="19" spans="1:37" x14ac:dyDescent="0.25">
      <c r="A19" s="99"/>
      <c r="B19" s="18">
        <v>150</v>
      </c>
      <c r="C19" s="17">
        <v>-55</v>
      </c>
      <c r="D19" s="21">
        <v>200</v>
      </c>
      <c r="E19" s="25">
        <v>-20</v>
      </c>
      <c r="F19" s="21">
        <v>200</v>
      </c>
      <c r="G19" s="25">
        <v>-30</v>
      </c>
      <c r="H19" s="30">
        <v>150</v>
      </c>
      <c r="I19" s="31">
        <v>-40</v>
      </c>
      <c r="J19" s="30">
        <v>200</v>
      </c>
      <c r="K19" s="31">
        <v>-40</v>
      </c>
      <c r="L19" s="23">
        <v>140</v>
      </c>
      <c r="M19" s="13">
        <v>-30</v>
      </c>
      <c r="N19" s="23">
        <v>200</v>
      </c>
      <c r="O19" s="13">
        <v>-40</v>
      </c>
      <c r="P19" s="18">
        <v>100</v>
      </c>
      <c r="Q19" s="17">
        <v>-20</v>
      </c>
      <c r="R19" s="28">
        <v>230</v>
      </c>
      <c r="S19" s="17">
        <v>-30</v>
      </c>
      <c r="U19" s="72">
        <f>IF(ABS('Cargas (P=6.6 ksi)'!$D$13)&lt;10.01,IF('Cargas (P=6.6 ksi)'!$D$13&gt;0,'Graficos (P=6.6 ksi)'!$D19,IF('Cargas (P=6.6 ksi)'!$D$13=0,'Graficos (P=6.6 ksi)'!$B19,'Graficos (P=6.6 ksi)'!$F19)),IF(ABS('Cargas (P=6.6 ksi)'!$D$13)&lt;20.01,IF('Cargas (P=6.6 ksi)'!$D$13&gt;0,'Graficos (P=6.6 ksi)'!$H19,'Graficos (P=6.6 ksi)'!$J19),IF(ABS('Cargas (P=6.6 ksi)'!$D$13)&lt;40.01,IF('Cargas (P=6.6 ksi)'!$D$13&gt;0,'Graficos (P=6.6 ksi)'!$L19,'Graficos (P=6.6 ksi)'!$N19),IF(ABS('Cargas (P=6.6 ksi)'!$D$13)&lt;70.01,IF('Cargas (P=6.6 ksi)'!$D$13&gt;0,'Graficos (P=6.6 ksi)'!$P19,'Graficos (P=6.6 ksi)'!$R19),""))))</f>
        <v>150</v>
      </c>
      <c r="V19" s="72">
        <f>IF(ABS('Cargas (P=6.6 ksi)'!$D$13)&lt;10.01,IF('Cargas (P=6.6 ksi)'!$D$13&gt;0,'Graficos (P=6.6 ksi)'!$E19,IF('Cargas (P=6.6 ksi)'!$D$13=0,'Graficos (P=6.6 ksi)'!C19,'Graficos (P=6.6 ksi)'!$G19)),IF(ABS('Cargas (P=6.6 ksi)'!$D$13)&lt;20.01,IF('Cargas (P=6.6 ksi)'!$D$13&gt;0,'Graficos (P=6.6 ksi)'!$I19,'Graficos (P=6.6 ksi)'!$K19),IF(ABS('Cargas (P=6.6 ksi)'!$D$13)&lt;40.01,IF('Cargas (P=6.6 ksi)'!$D$13&gt;0,'Graficos (P=6.6 ksi)'!$M19,'Graficos (P=6.6 ksi)'!$O19),IF(ABS('Cargas (P=6.6 ksi)'!$D$13)&lt;70.01,IF('Cargas (P=6.6 ksi)'!$D$13&gt;0,'Graficos (P=6.6 ksi)'!$Q19,'Graficos (P=6.6 ksi)'!$S19),""))))</f>
        <v>-55</v>
      </c>
      <c r="W19" s="1">
        <f>IF(ABS('Cargas (P=6.6 ksi)'!$D$16)&lt;10.01,IF('Cargas (P=6.6 ksi)'!$D$16&gt;0,'Graficos (P=6.6 ksi)'!$D19,IF('Cargas (P=6.6 ksi)'!$D$16=0,'Graficos (P=6.6 ksi)'!$B19,'Graficos (P=6.6 ksi)'!$F19)),IF(ABS('Cargas (P=6.6 ksi)'!$D$16)&lt;20.01,IF('Cargas (P=6.6 ksi)'!$D$16&gt;0,'Graficos (P=6.6 ksi)'!$H19,'Graficos (P=6.6 ksi)'!$J19),IF(ABS('Cargas (P=6.6 ksi)'!$D$16)&lt;40.01,IF('Cargas (P=6.6 ksi)'!$D$16&gt;0,'Graficos (P=6.6 ksi)'!$L19,'Graficos (P=6.6 ksi)'!$N19),IF(ABS('Cargas (P=6.6 ksi)'!$D$16)&lt;70.01,IF('Cargas (P=6.6 ksi)'!$D$16&gt;0,'Graficos (P=6.6 ksi)'!$P19,'Graficos (P=6.6 ksi)'!$R19),""))))</f>
        <v>150</v>
      </c>
      <c r="X19" s="1">
        <f>IF(ABS('Cargas (P=6.6 ksi)'!$D$16)&lt;10.01,IF('Cargas (P=6.6 ksi)'!$D$16&gt;0,'Graficos (P=6.6 ksi)'!$E19,IF('Cargas (P=6.6 ksi)'!$D$16=0,'Graficos (P=6.6 ksi)'!C19,'Graficos (P=6.6 ksi)'!$G19)),IF(ABS('Cargas (P=6.6 ksi)'!$D$16)&lt;20.01,IF('Cargas (P=6.6 ksi)'!$D$16&gt;0,'Graficos (P=6.6 ksi)'!$I19,'Graficos (P=6.6 ksi)'!$K19),IF(ABS('Cargas (P=6.6 ksi)'!$D$16)&lt;40.01,IF('Cargas (P=6.6 ksi)'!$D$16&gt;0,'Graficos (P=6.6 ksi)'!$M19,'Graficos (P=6.6 ksi)'!$O19),IF(ABS('Cargas (P=6.6 ksi)'!$D$16)&lt;70.01,IF('Cargas (P=6.6 ksi)'!$D$16&gt;0,'Graficos (P=6.6 ksi)'!$Q19,'Graficos (P=6.6 ksi)'!$S19),""))))</f>
        <v>-55</v>
      </c>
      <c r="Y19" s="72">
        <f>IF(ABS('Cargas (P=6.6 ksi)'!$D$19)&lt;10.01,IF('Cargas (P=6.6 ksi)'!$D$19&gt;0,'Graficos (P=6.6 ksi)'!$D19,IF('Cargas (P=6.6 ksi)'!$D$19=0,'Graficos (P=6.6 ksi)'!$B19,'Graficos (P=6.6 ksi)'!$F19)),IF(ABS('Cargas (P=6.6 ksi)'!$D$19)&lt;20.01,IF('Cargas (P=6.6 ksi)'!$D$19&gt;0,'Graficos (P=6.6 ksi)'!$H19,'Graficos (P=6.6 ksi)'!$J19),IF(ABS('Cargas (P=6.6 ksi)'!$D$19)&lt;40.01,IF('Cargas (P=6.6 ksi)'!$D$19&gt;0,'Graficos (P=6.6 ksi)'!$L19,'Graficos (P=6.6 ksi)'!$N19),IF(ABS('Cargas (P=6.6 ksi)'!$D$19)&lt;70.01,IF('Cargas (P=6.6 ksi)'!$D$19&gt;0,'Graficos (P=6.6 ksi)'!$P19,'Graficos (P=6.6 ksi)'!$R19),""))))</f>
        <v>150</v>
      </c>
      <c r="Z19" s="72">
        <f>IF(ABS('Cargas (P=6.6 ksi)'!$D$19)&lt;10.01,IF('Cargas (P=6.6 ksi)'!$D$19&gt;0,'Graficos (P=6.6 ksi)'!$E19,IF('Cargas (P=6.6 ksi)'!$D$19=0,'Graficos (P=6.6 ksi)'!C19,'Graficos (P=6.6 ksi)'!$G19)),IF(ABS('Cargas (P=6.6 ksi)'!$D$19)&lt;20.01,IF('Cargas (P=6.6 ksi)'!$D$19&gt;0,'Graficos (P=6.6 ksi)'!$I19,'Graficos (P=6.6 ksi)'!$K19),IF(ABS('Cargas (P=6.6 ksi)'!$D$19)&lt;40.01,IF('Cargas (P=6.6 ksi)'!$D$19&gt;0,'Graficos (P=6.6 ksi)'!$M19,'Graficos (P=6.6 ksi)'!$O19),IF(ABS('Cargas (P=6.6 ksi)'!$D$19)&lt;70.01,IF('Cargas (P=6.6 ksi)'!$D$19&gt;0,'Graficos (P=6.6 ksi)'!$Q19,'Graficos (P=6.6 ksi)'!$S19),""))))</f>
        <v>-55</v>
      </c>
      <c r="AA19" s="1">
        <f>IF(ABS('Cargas (P=6.6 ksi)'!$D$22)&lt;10.01,IF('Cargas (P=6.6 ksi)'!$D$22&gt;0,'Graficos (P=6.6 ksi)'!$D19,IF('Cargas (P=6.6 ksi)'!$D$22=0,'Graficos (P=6.6 ksi)'!$B19,'Graficos (P=6.6 ksi)'!$F19)),IF(ABS('Cargas (P=6.6 ksi)'!$D$22)&lt;20.01,IF('Cargas (P=6.6 ksi)'!$D$22&gt;0,'Graficos (P=6.6 ksi)'!$H19,'Graficos (P=6.6 ksi)'!$J19),IF(ABS('Cargas (P=6.6 ksi)'!$D$22)&lt;40.01,IF('Cargas (P=6.6 ksi)'!$D$22&gt;0,'Graficos (P=6.6 ksi)'!$L19,'Graficos (P=6.6 ksi)'!$N19),IF(ABS('Cargas (P=6.6 ksi)'!$D$22)&lt;70.01,IF('Cargas (P=6.6 ksi)'!$D$22&gt;0,'Graficos (P=6.6 ksi)'!$P19,'Graficos (P=6.6 ksi)'!$R19),""))))</f>
        <v>150</v>
      </c>
      <c r="AB19" s="1">
        <f>IF(ABS('Cargas (P=6.6 ksi)'!$D$22)&lt;10.01,IF('Cargas (P=6.6 ksi)'!$D$22&gt;0,'Graficos (P=6.6 ksi)'!$E19,IF('Cargas (P=6.6 ksi)'!$D$22=0,'Graficos (P=6.6 ksi)'!C19,'Graficos (P=6.6 ksi)'!$G19)),IF(ABS('Cargas (P=6.6 ksi)'!$D$22)&lt;20.01,IF('Cargas (P=6.6 ksi)'!$D$22&gt;0,'Graficos (P=6.6 ksi)'!$I19,'Graficos (P=6.6 ksi)'!$K19),IF(ABS('Cargas (P=6.6 ksi)'!$D$22)&lt;40.01,IF('Cargas (P=6.6 ksi)'!$D$22&gt;0,'Graficos (P=6.6 ksi)'!$M19,'Graficos (P=6.6 ksi)'!$O19),IF(ABS('Cargas (P=6.6 ksi)'!$D$22)&lt;70.01,IF('Cargas (P=6.6 ksi)'!$D$22&gt;0,'Graficos (P=6.6 ksi)'!$Q19,'Graficos (P=6.6 ksi)'!$S19),""))))</f>
        <v>-55</v>
      </c>
      <c r="AD19" s="72">
        <f>IF(ABS('Cargas (P=6.6 ksi)'!$D$13)&lt;10.01,IF('Cargas (P=6.6 ksi)'!$D$13&gt;0,'Graficos (P=6.6 ksi)'!$B19,IF('Cargas (P=6.6 ksi)'!$D$13=0,'Graficos (P=6.6 ksi)'!$B19,'Graficos (P=6.6 ksi)'!$B19)),IF(ABS('Cargas (P=6.6 ksi)'!$D$13)&lt;20.01,IF('Cargas (P=6.6 ksi)'!$D$13&gt;0,'Graficos (P=6.6 ksi)'!$D19,'Graficos (P=6.6 ksi)'!$F19),IF(ABS('Cargas (P=6.6 ksi)'!$D$13)&lt;40.01,IF('Cargas (P=6.6 ksi)'!$D$13&gt;0,'Graficos (P=6.6 ksi)'!$H19,'Graficos (P=6.6 ksi)'!$J19),IF(ABS('Cargas (P=6.6 ksi)'!$D$13)&lt;70.01,IF('Cargas (P=6.6 ksi)'!$D$13&gt;0,'Graficos (P=6.6 ksi)'!$L19,'Graficos (P=6.6 ksi)'!$N19),""))))</f>
        <v>150</v>
      </c>
      <c r="AE19" s="72">
        <f>IF(ABS('Cargas (P=6.6 ksi)'!$D$13)&lt;10.01,IF('Cargas (P=6.6 ksi)'!$D$13&gt;0,'Graficos (P=6.6 ksi)'!$C19,IF('Cargas (P=6.6 ksi)'!$D$13=0,'Graficos (P=6.6 ksi)'!$C19,'Graficos (P=6.6 ksi)'!$C19)),IF(ABS('Cargas (P=6.6 ksi)'!$D$13)&lt;20.01,IF('Cargas (P=6.6 ksi)'!$D$13&gt;0,'Graficos (P=6.6 ksi)'!$E19,'Graficos (P=6.6 ksi)'!$G19),IF(ABS('Cargas (P=6.6 ksi)'!$D$13)&lt;40.01,IF('Cargas (P=6.6 ksi)'!$D$13&gt;0,'Graficos (P=6.6 ksi)'!$I19,'Graficos (P=6.6 ksi)'!$K19),IF(ABS('Cargas (P=6.6 ksi)'!$D$13)&lt;70.01,IF('Cargas (P=6.6 ksi)'!$D$13&gt;0,'Graficos (P=6.6 ksi)'!$M19,'Graficos (P=6.6 ksi)'!$O19),""))))</f>
        <v>-55</v>
      </c>
      <c r="AF19" s="1">
        <f>IF(ABS('Cargas (P=6.6 ksi)'!$D$16)&lt;10.01,IF('Cargas (P=6.6 ksi)'!$D$16&gt;0,'Graficos (P=6.6 ksi)'!$B19,IF('Cargas (P=6.6 ksi)'!$D$16=0,'Graficos (P=6.6 ksi)'!$B19,'Graficos (P=6.6 ksi)'!$B19)),IF(ABS('Cargas (P=6.6 ksi)'!$D$16)&lt;20.01,IF('Cargas (P=6.6 ksi)'!$D$16&gt;0,'Graficos (P=6.6 ksi)'!$D19,'Graficos (P=6.6 ksi)'!$F19),IF(ABS('Cargas (P=6.6 ksi)'!$D$16)&lt;40.01,IF('Cargas (P=6.6 ksi)'!$D$16&gt;0,'Graficos (P=6.6 ksi)'!$H19,'Graficos (P=6.6 ksi)'!$J19),IF(ABS('Cargas (P=6.6 ksi)'!$D$16)&lt;70.01,IF('Cargas (P=6.6 ksi)'!$D$16&gt;0,'Graficos (P=6.6 ksi)'!$L19,'Graficos (P=6.6 ksi)'!$N19),""))))</f>
        <v>150</v>
      </c>
      <c r="AG19" s="1">
        <f>IF(ABS('Cargas (P=6.6 ksi)'!$D$16)&lt;10.01,IF('Cargas (P=6.6 ksi)'!$D$16&gt;0,'Graficos (P=6.6 ksi)'!$C19,IF('Cargas (P=6.6 ksi)'!$D$16=0,'Graficos (P=6.6 ksi)'!$C19,'Graficos (P=6.6 ksi)'!$C19)),IF(ABS('Cargas (P=6.6 ksi)'!$D$16)&lt;20.01,IF('Cargas (P=6.6 ksi)'!$D$16&gt;0,'Graficos (P=6.6 ksi)'!$E19,'Graficos (P=6.6 ksi)'!$G19),IF(ABS('Cargas (P=6.6 ksi)'!$D$16)&lt;40.01,IF('Cargas (P=6.6 ksi)'!$D$16&gt;0,'Graficos (P=6.6 ksi)'!$I19,'Graficos (P=6.6 ksi)'!$K19),IF(ABS('Cargas (P=6.6 ksi)'!$D$16)&lt;70.01,IF('Cargas (P=6.6 ksi)'!$D$16&gt;0,'Graficos (P=6.6 ksi)'!$M19,'Graficos (P=6.6 ksi)'!$O19),""))))</f>
        <v>-55</v>
      </c>
      <c r="AH19" s="72">
        <f>IF(ABS('Cargas (P=6.6 ksi)'!$D$19)&lt;10.01,IF('Cargas (P=6.6 ksi)'!$D$19&gt;0,'Graficos (P=6.6 ksi)'!$B19,IF('Cargas (P=6.6 ksi)'!$D$19=0,'Graficos (P=6.6 ksi)'!$B19,'Graficos (P=6.6 ksi)'!$B19)),IF(ABS('Cargas (P=6.6 ksi)'!$D$19)&lt;20.01,IF('Cargas (P=6.6 ksi)'!$D$19&gt;0,'Graficos (P=6.6 ksi)'!$D19,'Graficos (P=6.6 ksi)'!$F19),IF(ABS('Cargas (P=6.6 ksi)'!$D$19)&lt;40.01,IF('Cargas (P=6.6 ksi)'!$D$19&gt;0,'Graficos (P=6.6 ksi)'!$H19,'Graficos (P=6.6 ksi)'!$J19),IF(ABS('Cargas (P=6.6 ksi)'!$D$19)&lt;70.01,IF('Cargas (P=6.6 ksi)'!$D$19&gt;0,'Graficos (P=6.6 ksi)'!$L19,'Graficos (P=6.6 ksi)'!$N19),""))))</f>
        <v>150</v>
      </c>
      <c r="AI19" s="72">
        <f>IF(ABS('Cargas (P=6.6 ksi)'!$D$19)&lt;10.01,IF('Cargas (P=6.6 ksi)'!$D$19&gt;0,'Graficos (P=6.6 ksi)'!$C19,IF('Cargas (P=6.6 ksi)'!$D$19=0,'Graficos (P=6.6 ksi)'!$C19,'Graficos (P=6.6 ksi)'!$C19)),IF(ABS('Cargas (P=6.6 ksi)'!$D$19)&lt;20.01,IF('Cargas (P=6.6 ksi)'!$D$19&gt;0,'Graficos (P=6.6 ksi)'!$E19,'Graficos (P=6.6 ksi)'!$G19),IF(ABS('Cargas (P=6.6 ksi)'!$D$19)&lt;40.01,IF('Cargas (P=6.6 ksi)'!$D$19&gt;0,'Graficos (P=6.6 ksi)'!$I19,'Graficos (P=6.6 ksi)'!$K19),IF(ABS('Cargas (P=6.6 ksi)'!$D$19)&lt;70.01,IF('Cargas (P=6.6 ksi)'!$D$19&gt;0,'Graficos (P=6.6 ksi)'!$M19,'Graficos (P=6.6 ksi)'!$O19),""))))</f>
        <v>-55</v>
      </c>
      <c r="AJ19" s="1">
        <f>IF(ABS('Cargas (P=6.6 ksi)'!$D$22)&lt;10.01,IF('Cargas (P=6.6 ksi)'!$D$22&gt;0,'Graficos (P=6.6 ksi)'!$B19,IF('Cargas (P=6.6 ksi)'!$D$22=0,'Graficos (P=6.6 ksi)'!$B19,'Graficos (P=6.6 ksi)'!$B19)),IF(ABS('Cargas (P=6.6 ksi)'!$D$22)&lt;20.01,IF('Cargas (P=6.6 ksi)'!$D$22&gt;0,'Graficos (P=6.6 ksi)'!$D19,'Graficos (P=6.6 ksi)'!$F19),IF(ABS('Cargas (P=6.6 ksi)'!$D$22)&lt;40.01,IF('Cargas (P=6.6 ksi)'!$D$22&gt;0,'Graficos (P=6.6 ksi)'!$H19,'Graficos (P=6.6 ksi)'!$J19),IF(ABS('Cargas (P=6.6 ksi)'!$D$22)&lt;70.01,IF('Cargas (P=6.6 ksi)'!$D$22&gt;0,'Graficos (P=6.6 ksi)'!$L19,'Graficos (P=6.6 ksi)'!$N19),""))))</f>
        <v>150</v>
      </c>
      <c r="AK19" s="1">
        <f>IF(ABS('Cargas (P=6.6 ksi)'!$D$22)&lt;10.01,IF('Cargas (P=6.6 ksi)'!$D$22&gt;0,'Graficos (P=6.6 ksi)'!$C19,IF('Cargas (P=6.6 ksi)'!$D$22=0,'Graficos (P=6.6 ksi)'!$C19,'Graficos (P=6.6 ksi)'!$C19)),IF(ABS('Cargas (P=6.6 ksi)'!$D$22)&lt;20.01,IF('Cargas (P=6.6 ksi)'!$D$22&gt;0,'Graficos (P=6.6 ksi)'!$E19,'Graficos (P=6.6 ksi)'!$G19),IF(ABS('Cargas (P=6.6 ksi)'!$D$22)&lt;40.01,IF('Cargas (P=6.6 ksi)'!$D$22&gt;0,'Graficos (P=6.6 ksi)'!$I19,'Graficos (P=6.6 ksi)'!$K19),IF(ABS('Cargas (P=6.6 ksi)'!$D$22)&lt;70.01,IF('Cargas (P=6.6 ksi)'!$D$22&gt;0,'Graficos (P=6.6 ksi)'!$M19,'Graficos (P=6.6 ksi)'!$O19),""))))</f>
        <v>-55</v>
      </c>
    </row>
    <row r="20" spans="1:37" x14ac:dyDescent="0.25">
      <c r="A20" s="99"/>
      <c r="B20" s="18">
        <v>200</v>
      </c>
      <c r="C20" s="17">
        <v>-30</v>
      </c>
      <c r="D20" s="19">
        <v>210</v>
      </c>
      <c r="E20" s="12">
        <v>0</v>
      </c>
      <c r="F20" s="19">
        <v>210</v>
      </c>
      <c r="G20" s="12">
        <v>0</v>
      </c>
      <c r="H20" s="28">
        <v>210</v>
      </c>
      <c r="I20" s="29">
        <v>0</v>
      </c>
      <c r="J20" s="28">
        <v>220</v>
      </c>
      <c r="K20" s="29">
        <v>0</v>
      </c>
      <c r="L20" s="23">
        <v>180</v>
      </c>
      <c r="M20" s="13">
        <v>0</v>
      </c>
      <c r="N20" s="19">
        <v>230</v>
      </c>
      <c r="O20" s="12">
        <v>0</v>
      </c>
      <c r="P20" s="18">
        <v>130</v>
      </c>
      <c r="Q20" s="17">
        <v>0</v>
      </c>
      <c r="R20" s="28">
        <v>240</v>
      </c>
      <c r="S20" s="29">
        <v>0</v>
      </c>
      <c r="U20" s="72">
        <f>IF(ABS('Cargas (P=6.6 ksi)'!$D$13)&lt;10.01,IF('Cargas (P=6.6 ksi)'!$D$13&gt;0,'Graficos (P=6.6 ksi)'!$D20,IF('Cargas (P=6.6 ksi)'!$D$13=0,'Graficos (P=6.6 ksi)'!$B20,'Graficos (P=6.6 ksi)'!$F20)),IF(ABS('Cargas (P=6.6 ksi)'!$D$13)&lt;20.01,IF('Cargas (P=6.6 ksi)'!$D$13&gt;0,'Graficos (P=6.6 ksi)'!$H20,'Graficos (P=6.6 ksi)'!$J20),IF(ABS('Cargas (P=6.6 ksi)'!$D$13)&lt;40.01,IF('Cargas (P=6.6 ksi)'!$D$13&gt;0,'Graficos (P=6.6 ksi)'!$L20,'Graficos (P=6.6 ksi)'!$N20),IF(ABS('Cargas (P=6.6 ksi)'!$D$13)&lt;70.01,IF('Cargas (P=6.6 ksi)'!$D$13&gt;0,'Graficos (P=6.6 ksi)'!$P20,'Graficos (P=6.6 ksi)'!$R20),""))))</f>
        <v>200</v>
      </c>
      <c r="V20" s="72">
        <f>IF(ABS('Cargas (P=6.6 ksi)'!$D$13)&lt;10.01,IF('Cargas (P=6.6 ksi)'!$D$13&gt;0,'Graficos (P=6.6 ksi)'!$E20,IF('Cargas (P=6.6 ksi)'!$D$13=0,'Graficos (P=6.6 ksi)'!C20,'Graficos (P=6.6 ksi)'!$G20)),IF(ABS('Cargas (P=6.6 ksi)'!$D$13)&lt;20.01,IF('Cargas (P=6.6 ksi)'!$D$13&gt;0,'Graficos (P=6.6 ksi)'!$I20,'Graficos (P=6.6 ksi)'!$K20),IF(ABS('Cargas (P=6.6 ksi)'!$D$13)&lt;40.01,IF('Cargas (P=6.6 ksi)'!$D$13&gt;0,'Graficos (P=6.6 ksi)'!$M20,'Graficos (P=6.6 ksi)'!$O20),IF(ABS('Cargas (P=6.6 ksi)'!$D$13)&lt;70.01,IF('Cargas (P=6.6 ksi)'!$D$13&gt;0,'Graficos (P=6.6 ksi)'!$Q20,'Graficos (P=6.6 ksi)'!$S20),""))))</f>
        <v>-30</v>
      </c>
      <c r="W20" s="1">
        <f>IF(ABS('Cargas (P=6.6 ksi)'!$D$16)&lt;10.01,IF('Cargas (P=6.6 ksi)'!$D$16&gt;0,'Graficos (P=6.6 ksi)'!$D20,IF('Cargas (P=6.6 ksi)'!$D$16=0,'Graficos (P=6.6 ksi)'!$B20,'Graficos (P=6.6 ksi)'!$F20)),IF(ABS('Cargas (P=6.6 ksi)'!$D$16)&lt;20.01,IF('Cargas (P=6.6 ksi)'!$D$16&gt;0,'Graficos (P=6.6 ksi)'!$H20,'Graficos (P=6.6 ksi)'!$J20),IF(ABS('Cargas (P=6.6 ksi)'!$D$16)&lt;40.01,IF('Cargas (P=6.6 ksi)'!$D$16&gt;0,'Graficos (P=6.6 ksi)'!$L20,'Graficos (P=6.6 ksi)'!$N20),IF(ABS('Cargas (P=6.6 ksi)'!$D$16)&lt;70.01,IF('Cargas (P=6.6 ksi)'!$D$16&gt;0,'Graficos (P=6.6 ksi)'!$P20,'Graficos (P=6.6 ksi)'!$R20),""))))</f>
        <v>200</v>
      </c>
      <c r="X20" s="1">
        <f>IF(ABS('Cargas (P=6.6 ksi)'!$D$16)&lt;10.01,IF('Cargas (P=6.6 ksi)'!$D$16&gt;0,'Graficos (P=6.6 ksi)'!$E20,IF('Cargas (P=6.6 ksi)'!$D$16=0,'Graficos (P=6.6 ksi)'!C20,'Graficos (P=6.6 ksi)'!$G20)),IF(ABS('Cargas (P=6.6 ksi)'!$D$16)&lt;20.01,IF('Cargas (P=6.6 ksi)'!$D$16&gt;0,'Graficos (P=6.6 ksi)'!$I20,'Graficos (P=6.6 ksi)'!$K20),IF(ABS('Cargas (P=6.6 ksi)'!$D$16)&lt;40.01,IF('Cargas (P=6.6 ksi)'!$D$16&gt;0,'Graficos (P=6.6 ksi)'!$M20,'Graficos (P=6.6 ksi)'!$O20),IF(ABS('Cargas (P=6.6 ksi)'!$D$16)&lt;70.01,IF('Cargas (P=6.6 ksi)'!$D$16&gt;0,'Graficos (P=6.6 ksi)'!$Q20,'Graficos (P=6.6 ksi)'!$S20),""))))</f>
        <v>-30</v>
      </c>
      <c r="Y20" s="72">
        <f>IF(ABS('Cargas (P=6.6 ksi)'!$D$19)&lt;10.01,IF('Cargas (P=6.6 ksi)'!$D$19&gt;0,'Graficos (P=6.6 ksi)'!$D20,IF('Cargas (P=6.6 ksi)'!$D$19=0,'Graficos (P=6.6 ksi)'!$B20,'Graficos (P=6.6 ksi)'!$F20)),IF(ABS('Cargas (P=6.6 ksi)'!$D$19)&lt;20.01,IF('Cargas (P=6.6 ksi)'!$D$19&gt;0,'Graficos (P=6.6 ksi)'!$H20,'Graficos (P=6.6 ksi)'!$J20),IF(ABS('Cargas (P=6.6 ksi)'!$D$19)&lt;40.01,IF('Cargas (P=6.6 ksi)'!$D$19&gt;0,'Graficos (P=6.6 ksi)'!$L20,'Graficos (P=6.6 ksi)'!$N20),IF(ABS('Cargas (P=6.6 ksi)'!$D$19)&lt;70.01,IF('Cargas (P=6.6 ksi)'!$D$19&gt;0,'Graficos (P=6.6 ksi)'!$P20,'Graficos (P=6.6 ksi)'!$R20),""))))</f>
        <v>200</v>
      </c>
      <c r="Z20" s="72">
        <f>IF(ABS('Cargas (P=6.6 ksi)'!$D$19)&lt;10.01,IF('Cargas (P=6.6 ksi)'!$D$19&gt;0,'Graficos (P=6.6 ksi)'!$E20,IF('Cargas (P=6.6 ksi)'!$D$19=0,'Graficos (P=6.6 ksi)'!C20,'Graficos (P=6.6 ksi)'!$G20)),IF(ABS('Cargas (P=6.6 ksi)'!$D$19)&lt;20.01,IF('Cargas (P=6.6 ksi)'!$D$19&gt;0,'Graficos (P=6.6 ksi)'!$I20,'Graficos (P=6.6 ksi)'!$K20),IF(ABS('Cargas (P=6.6 ksi)'!$D$19)&lt;40.01,IF('Cargas (P=6.6 ksi)'!$D$19&gt;0,'Graficos (P=6.6 ksi)'!$M20,'Graficos (P=6.6 ksi)'!$O20),IF(ABS('Cargas (P=6.6 ksi)'!$D$19)&lt;70.01,IF('Cargas (P=6.6 ksi)'!$D$19&gt;0,'Graficos (P=6.6 ksi)'!$Q20,'Graficos (P=6.6 ksi)'!$S20),""))))</f>
        <v>-30</v>
      </c>
      <c r="AA20" s="1">
        <f>IF(ABS('Cargas (P=6.6 ksi)'!$D$22)&lt;10.01,IF('Cargas (P=6.6 ksi)'!$D$22&gt;0,'Graficos (P=6.6 ksi)'!$D20,IF('Cargas (P=6.6 ksi)'!$D$22=0,'Graficos (P=6.6 ksi)'!$B20,'Graficos (P=6.6 ksi)'!$F20)),IF(ABS('Cargas (P=6.6 ksi)'!$D$22)&lt;20.01,IF('Cargas (P=6.6 ksi)'!$D$22&gt;0,'Graficos (P=6.6 ksi)'!$H20,'Graficos (P=6.6 ksi)'!$J20),IF(ABS('Cargas (P=6.6 ksi)'!$D$22)&lt;40.01,IF('Cargas (P=6.6 ksi)'!$D$22&gt;0,'Graficos (P=6.6 ksi)'!$L20,'Graficos (P=6.6 ksi)'!$N20),IF(ABS('Cargas (P=6.6 ksi)'!$D$22)&lt;70.01,IF('Cargas (P=6.6 ksi)'!$D$22&gt;0,'Graficos (P=6.6 ksi)'!$P20,'Graficos (P=6.6 ksi)'!$R20),""))))</f>
        <v>200</v>
      </c>
      <c r="AB20" s="1">
        <f>IF(ABS('Cargas (P=6.6 ksi)'!$D$22)&lt;10.01,IF('Cargas (P=6.6 ksi)'!$D$22&gt;0,'Graficos (P=6.6 ksi)'!$E20,IF('Cargas (P=6.6 ksi)'!$D$22=0,'Graficos (P=6.6 ksi)'!C20,'Graficos (P=6.6 ksi)'!$G20)),IF(ABS('Cargas (P=6.6 ksi)'!$D$22)&lt;20.01,IF('Cargas (P=6.6 ksi)'!$D$22&gt;0,'Graficos (P=6.6 ksi)'!$I20,'Graficos (P=6.6 ksi)'!$K20),IF(ABS('Cargas (P=6.6 ksi)'!$D$22)&lt;40.01,IF('Cargas (P=6.6 ksi)'!$D$22&gt;0,'Graficos (P=6.6 ksi)'!$M20,'Graficos (P=6.6 ksi)'!$O20),IF(ABS('Cargas (P=6.6 ksi)'!$D$22)&lt;70.01,IF('Cargas (P=6.6 ksi)'!$D$22&gt;0,'Graficos (P=6.6 ksi)'!$Q20,'Graficos (P=6.6 ksi)'!$S20),""))))</f>
        <v>-30</v>
      </c>
      <c r="AD20" s="72">
        <f>IF(ABS('Cargas (P=6.6 ksi)'!$D$13)&lt;10.01,IF('Cargas (P=6.6 ksi)'!$D$13&gt;0,'Graficos (P=6.6 ksi)'!$B20,IF('Cargas (P=6.6 ksi)'!$D$13=0,'Graficos (P=6.6 ksi)'!$B20,'Graficos (P=6.6 ksi)'!$B20)),IF(ABS('Cargas (P=6.6 ksi)'!$D$13)&lt;20.01,IF('Cargas (P=6.6 ksi)'!$D$13&gt;0,'Graficos (P=6.6 ksi)'!$D20,'Graficos (P=6.6 ksi)'!$F20),IF(ABS('Cargas (P=6.6 ksi)'!$D$13)&lt;40.01,IF('Cargas (P=6.6 ksi)'!$D$13&gt;0,'Graficos (P=6.6 ksi)'!$H20,'Graficos (P=6.6 ksi)'!$J20),IF(ABS('Cargas (P=6.6 ksi)'!$D$13)&lt;70.01,IF('Cargas (P=6.6 ksi)'!$D$13&gt;0,'Graficos (P=6.6 ksi)'!$L20,'Graficos (P=6.6 ksi)'!$N20),""))))</f>
        <v>200</v>
      </c>
      <c r="AE20" s="72">
        <f>IF(ABS('Cargas (P=6.6 ksi)'!$D$13)&lt;10.01,IF('Cargas (P=6.6 ksi)'!$D$13&gt;0,'Graficos (P=6.6 ksi)'!$C20,IF('Cargas (P=6.6 ksi)'!$D$13=0,'Graficos (P=6.6 ksi)'!$C20,'Graficos (P=6.6 ksi)'!$C20)),IF(ABS('Cargas (P=6.6 ksi)'!$D$13)&lt;20.01,IF('Cargas (P=6.6 ksi)'!$D$13&gt;0,'Graficos (P=6.6 ksi)'!$E20,'Graficos (P=6.6 ksi)'!$G20),IF(ABS('Cargas (P=6.6 ksi)'!$D$13)&lt;40.01,IF('Cargas (P=6.6 ksi)'!$D$13&gt;0,'Graficos (P=6.6 ksi)'!$I20,'Graficos (P=6.6 ksi)'!$K20),IF(ABS('Cargas (P=6.6 ksi)'!$D$13)&lt;70.01,IF('Cargas (P=6.6 ksi)'!$D$13&gt;0,'Graficos (P=6.6 ksi)'!$M20,'Graficos (P=6.6 ksi)'!$O20),""))))</f>
        <v>-30</v>
      </c>
      <c r="AF20" s="1">
        <f>IF(ABS('Cargas (P=6.6 ksi)'!$D$16)&lt;10.01,IF('Cargas (P=6.6 ksi)'!$D$16&gt;0,'Graficos (P=6.6 ksi)'!$B20,IF('Cargas (P=6.6 ksi)'!$D$16=0,'Graficos (P=6.6 ksi)'!$B20,'Graficos (P=6.6 ksi)'!$B20)),IF(ABS('Cargas (P=6.6 ksi)'!$D$16)&lt;20.01,IF('Cargas (P=6.6 ksi)'!$D$16&gt;0,'Graficos (P=6.6 ksi)'!$D20,'Graficos (P=6.6 ksi)'!$F20),IF(ABS('Cargas (P=6.6 ksi)'!$D$16)&lt;40.01,IF('Cargas (P=6.6 ksi)'!$D$16&gt;0,'Graficos (P=6.6 ksi)'!$H20,'Graficos (P=6.6 ksi)'!$J20),IF(ABS('Cargas (P=6.6 ksi)'!$D$16)&lt;70.01,IF('Cargas (P=6.6 ksi)'!$D$16&gt;0,'Graficos (P=6.6 ksi)'!$L20,'Graficos (P=6.6 ksi)'!$N20),""))))</f>
        <v>200</v>
      </c>
      <c r="AG20" s="1">
        <f>IF(ABS('Cargas (P=6.6 ksi)'!$D$16)&lt;10.01,IF('Cargas (P=6.6 ksi)'!$D$16&gt;0,'Graficos (P=6.6 ksi)'!$C20,IF('Cargas (P=6.6 ksi)'!$D$16=0,'Graficos (P=6.6 ksi)'!$C20,'Graficos (P=6.6 ksi)'!$C20)),IF(ABS('Cargas (P=6.6 ksi)'!$D$16)&lt;20.01,IF('Cargas (P=6.6 ksi)'!$D$16&gt;0,'Graficos (P=6.6 ksi)'!$E20,'Graficos (P=6.6 ksi)'!$G20),IF(ABS('Cargas (P=6.6 ksi)'!$D$16)&lt;40.01,IF('Cargas (P=6.6 ksi)'!$D$16&gt;0,'Graficos (P=6.6 ksi)'!$I20,'Graficos (P=6.6 ksi)'!$K20),IF(ABS('Cargas (P=6.6 ksi)'!$D$16)&lt;70.01,IF('Cargas (P=6.6 ksi)'!$D$16&gt;0,'Graficos (P=6.6 ksi)'!$M20,'Graficos (P=6.6 ksi)'!$O20),""))))</f>
        <v>-30</v>
      </c>
      <c r="AH20" s="72">
        <f>IF(ABS('Cargas (P=6.6 ksi)'!$D$19)&lt;10.01,IF('Cargas (P=6.6 ksi)'!$D$19&gt;0,'Graficos (P=6.6 ksi)'!$B20,IF('Cargas (P=6.6 ksi)'!$D$19=0,'Graficos (P=6.6 ksi)'!$B20,'Graficos (P=6.6 ksi)'!$B20)),IF(ABS('Cargas (P=6.6 ksi)'!$D$19)&lt;20.01,IF('Cargas (P=6.6 ksi)'!$D$19&gt;0,'Graficos (P=6.6 ksi)'!$D20,'Graficos (P=6.6 ksi)'!$F20),IF(ABS('Cargas (P=6.6 ksi)'!$D$19)&lt;40.01,IF('Cargas (P=6.6 ksi)'!$D$19&gt;0,'Graficos (P=6.6 ksi)'!$H20,'Graficos (P=6.6 ksi)'!$J20),IF(ABS('Cargas (P=6.6 ksi)'!$D$19)&lt;70.01,IF('Cargas (P=6.6 ksi)'!$D$19&gt;0,'Graficos (P=6.6 ksi)'!$L20,'Graficos (P=6.6 ksi)'!$N20),""))))</f>
        <v>200</v>
      </c>
      <c r="AI20" s="72">
        <f>IF(ABS('Cargas (P=6.6 ksi)'!$D$19)&lt;10.01,IF('Cargas (P=6.6 ksi)'!$D$19&gt;0,'Graficos (P=6.6 ksi)'!$C20,IF('Cargas (P=6.6 ksi)'!$D$19=0,'Graficos (P=6.6 ksi)'!$C20,'Graficos (P=6.6 ksi)'!$C20)),IF(ABS('Cargas (P=6.6 ksi)'!$D$19)&lt;20.01,IF('Cargas (P=6.6 ksi)'!$D$19&gt;0,'Graficos (P=6.6 ksi)'!$E20,'Graficos (P=6.6 ksi)'!$G20),IF(ABS('Cargas (P=6.6 ksi)'!$D$19)&lt;40.01,IF('Cargas (P=6.6 ksi)'!$D$19&gt;0,'Graficos (P=6.6 ksi)'!$I20,'Graficos (P=6.6 ksi)'!$K20),IF(ABS('Cargas (P=6.6 ksi)'!$D$19)&lt;70.01,IF('Cargas (P=6.6 ksi)'!$D$19&gt;0,'Graficos (P=6.6 ksi)'!$M20,'Graficos (P=6.6 ksi)'!$O20),""))))</f>
        <v>-30</v>
      </c>
      <c r="AJ20" s="1">
        <f>IF(ABS('Cargas (P=6.6 ksi)'!$D$22)&lt;10.01,IF('Cargas (P=6.6 ksi)'!$D$22&gt;0,'Graficos (P=6.6 ksi)'!$B20,IF('Cargas (P=6.6 ksi)'!$D$22=0,'Graficos (P=6.6 ksi)'!$B20,'Graficos (P=6.6 ksi)'!$B20)),IF(ABS('Cargas (P=6.6 ksi)'!$D$22)&lt;20.01,IF('Cargas (P=6.6 ksi)'!$D$22&gt;0,'Graficos (P=6.6 ksi)'!$D20,'Graficos (P=6.6 ksi)'!$F20),IF(ABS('Cargas (P=6.6 ksi)'!$D$22)&lt;40.01,IF('Cargas (P=6.6 ksi)'!$D$22&gt;0,'Graficos (P=6.6 ksi)'!$H20,'Graficos (P=6.6 ksi)'!$J20),IF(ABS('Cargas (P=6.6 ksi)'!$D$22)&lt;70.01,IF('Cargas (P=6.6 ksi)'!$D$22&gt;0,'Graficos (P=6.6 ksi)'!$L20,'Graficos (P=6.6 ksi)'!$N20),""))))</f>
        <v>200</v>
      </c>
      <c r="AK20" s="1">
        <f>IF(ABS('Cargas (P=6.6 ksi)'!$D$22)&lt;10.01,IF('Cargas (P=6.6 ksi)'!$D$22&gt;0,'Graficos (P=6.6 ksi)'!$C20,IF('Cargas (P=6.6 ksi)'!$D$22=0,'Graficos (P=6.6 ksi)'!$C20,'Graficos (P=6.6 ksi)'!$C20)),IF(ABS('Cargas (P=6.6 ksi)'!$D$22)&lt;20.01,IF('Cargas (P=6.6 ksi)'!$D$22&gt;0,'Graficos (P=6.6 ksi)'!$E20,'Graficos (P=6.6 ksi)'!$G20),IF(ABS('Cargas (P=6.6 ksi)'!$D$22)&lt;40.01,IF('Cargas (P=6.6 ksi)'!$D$22&gt;0,'Graficos (P=6.6 ksi)'!$I20,'Graficos (P=6.6 ksi)'!$K20),IF(ABS('Cargas (P=6.6 ksi)'!$D$22)&lt;70.01,IF('Cargas (P=6.6 ksi)'!$D$22&gt;0,'Graficos (P=6.6 ksi)'!$M20,'Graficos (P=6.6 ksi)'!$O20),""))))</f>
        <v>-30</v>
      </c>
    </row>
    <row r="21" spans="1:37" x14ac:dyDescent="0.25">
      <c r="A21" s="99"/>
      <c r="B21" s="18">
        <v>240</v>
      </c>
      <c r="C21" s="17">
        <v>0</v>
      </c>
      <c r="D21" s="19">
        <v>210</v>
      </c>
      <c r="E21" s="12">
        <v>205</v>
      </c>
      <c r="F21" s="19">
        <v>210</v>
      </c>
      <c r="G21" s="12">
        <v>200</v>
      </c>
      <c r="H21" s="28">
        <v>210</v>
      </c>
      <c r="I21" s="29">
        <v>200</v>
      </c>
      <c r="J21" s="28">
        <v>220</v>
      </c>
      <c r="K21" s="29">
        <v>205</v>
      </c>
      <c r="L21" s="23">
        <v>180</v>
      </c>
      <c r="M21" s="13">
        <v>210</v>
      </c>
      <c r="N21" s="19">
        <v>230</v>
      </c>
      <c r="O21" s="12">
        <v>200</v>
      </c>
      <c r="P21" s="18">
        <v>130</v>
      </c>
      <c r="Q21" s="17">
        <v>200</v>
      </c>
      <c r="R21" s="28">
        <v>240</v>
      </c>
      <c r="S21" s="29">
        <v>195</v>
      </c>
      <c r="U21" s="72">
        <f>IF(ABS('Cargas (P=6.6 ksi)'!$D$13)&lt;10.01,IF('Cargas (P=6.6 ksi)'!$D$13&gt;0,'Graficos (P=6.6 ksi)'!$D21,IF('Cargas (P=6.6 ksi)'!$D$13=0,'Graficos (P=6.6 ksi)'!$B21,'Graficos (P=6.6 ksi)'!$F21)),IF(ABS('Cargas (P=6.6 ksi)'!$D$13)&lt;20.01,IF('Cargas (P=6.6 ksi)'!$D$13&gt;0,'Graficos (P=6.6 ksi)'!$H21,'Graficos (P=6.6 ksi)'!$J21),IF(ABS('Cargas (P=6.6 ksi)'!$D$13)&lt;40.01,IF('Cargas (P=6.6 ksi)'!$D$13&gt;0,'Graficos (P=6.6 ksi)'!$L21,'Graficos (P=6.6 ksi)'!$N21),IF(ABS('Cargas (P=6.6 ksi)'!$D$13)&lt;70.01,IF('Cargas (P=6.6 ksi)'!$D$13&gt;0,'Graficos (P=6.6 ksi)'!$P21,'Graficos (P=6.6 ksi)'!$R21),""))))</f>
        <v>240</v>
      </c>
      <c r="V21" s="72">
        <f>IF(ABS('Cargas (P=6.6 ksi)'!$D$13)&lt;10.01,IF('Cargas (P=6.6 ksi)'!$D$13&gt;0,'Graficos (P=6.6 ksi)'!$E21,IF('Cargas (P=6.6 ksi)'!$D$13=0,'Graficos (P=6.6 ksi)'!C21,'Graficos (P=6.6 ksi)'!$G21)),IF(ABS('Cargas (P=6.6 ksi)'!$D$13)&lt;20.01,IF('Cargas (P=6.6 ksi)'!$D$13&gt;0,'Graficos (P=6.6 ksi)'!$I21,'Graficos (P=6.6 ksi)'!$K21),IF(ABS('Cargas (P=6.6 ksi)'!$D$13)&lt;40.01,IF('Cargas (P=6.6 ksi)'!$D$13&gt;0,'Graficos (P=6.6 ksi)'!$M21,'Graficos (P=6.6 ksi)'!$O21),IF(ABS('Cargas (P=6.6 ksi)'!$D$13)&lt;70.01,IF('Cargas (P=6.6 ksi)'!$D$13&gt;0,'Graficos (P=6.6 ksi)'!$Q21,'Graficos (P=6.6 ksi)'!$S21),""))))</f>
        <v>0</v>
      </c>
      <c r="W21" s="1">
        <f>IF(ABS('Cargas (P=6.6 ksi)'!$D$16)&lt;10.01,IF('Cargas (P=6.6 ksi)'!$D$16&gt;0,'Graficos (P=6.6 ksi)'!$D21,IF('Cargas (P=6.6 ksi)'!$D$16=0,'Graficos (P=6.6 ksi)'!$B21,'Graficos (P=6.6 ksi)'!$F21)),IF(ABS('Cargas (P=6.6 ksi)'!$D$16)&lt;20.01,IF('Cargas (P=6.6 ksi)'!$D$16&gt;0,'Graficos (P=6.6 ksi)'!$H21,'Graficos (P=6.6 ksi)'!$J21),IF(ABS('Cargas (P=6.6 ksi)'!$D$16)&lt;40.01,IF('Cargas (P=6.6 ksi)'!$D$16&gt;0,'Graficos (P=6.6 ksi)'!$L21,'Graficos (P=6.6 ksi)'!$N21),IF(ABS('Cargas (P=6.6 ksi)'!$D$16)&lt;70.01,IF('Cargas (P=6.6 ksi)'!$D$16&gt;0,'Graficos (P=6.6 ksi)'!$P21,'Graficos (P=6.6 ksi)'!$R21),""))))</f>
        <v>240</v>
      </c>
      <c r="X21" s="1">
        <f>IF(ABS('Cargas (P=6.6 ksi)'!$D$16)&lt;10.01,IF('Cargas (P=6.6 ksi)'!$D$16&gt;0,'Graficos (P=6.6 ksi)'!$E21,IF('Cargas (P=6.6 ksi)'!$D$16=0,'Graficos (P=6.6 ksi)'!C21,'Graficos (P=6.6 ksi)'!$G21)),IF(ABS('Cargas (P=6.6 ksi)'!$D$16)&lt;20.01,IF('Cargas (P=6.6 ksi)'!$D$16&gt;0,'Graficos (P=6.6 ksi)'!$I21,'Graficos (P=6.6 ksi)'!$K21),IF(ABS('Cargas (P=6.6 ksi)'!$D$16)&lt;40.01,IF('Cargas (P=6.6 ksi)'!$D$16&gt;0,'Graficos (P=6.6 ksi)'!$M21,'Graficos (P=6.6 ksi)'!$O21),IF(ABS('Cargas (P=6.6 ksi)'!$D$16)&lt;70.01,IF('Cargas (P=6.6 ksi)'!$D$16&gt;0,'Graficos (P=6.6 ksi)'!$Q21,'Graficos (P=6.6 ksi)'!$S21),""))))</f>
        <v>0</v>
      </c>
      <c r="Y21" s="72">
        <f>IF(ABS('Cargas (P=6.6 ksi)'!$D$19)&lt;10.01,IF('Cargas (P=6.6 ksi)'!$D$19&gt;0,'Graficos (P=6.6 ksi)'!$D21,IF('Cargas (P=6.6 ksi)'!$D$19=0,'Graficos (P=6.6 ksi)'!$B21,'Graficos (P=6.6 ksi)'!$F21)),IF(ABS('Cargas (P=6.6 ksi)'!$D$19)&lt;20.01,IF('Cargas (P=6.6 ksi)'!$D$19&gt;0,'Graficos (P=6.6 ksi)'!$H21,'Graficos (P=6.6 ksi)'!$J21),IF(ABS('Cargas (P=6.6 ksi)'!$D$19)&lt;40.01,IF('Cargas (P=6.6 ksi)'!$D$19&gt;0,'Graficos (P=6.6 ksi)'!$L21,'Graficos (P=6.6 ksi)'!$N21),IF(ABS('Cargas (P=6.6 ksi)'!$D$19)&lt;70.01,IF('Cargas (P=6.6 ksi)'!$D$19&gt;0,'Graficos (P=6.6 ksi)'!$P21,'Graficos (P=6.6 ksi)'!$R21),""))))</f>
        <v>240</v>
      </c>
      <c r="Z21" s="72">
        <f>IF(ABS('Cargas (P=6.6 ksi)'!$D$19)&lt;10.01,IF('Cargas (P=6.6 ksi)'!$D$19&gt;0,'Graficos (P=6.6 ksi)'!$E21,IF('Cargas (P=6.6 ksi)'!$D$19=0,'Graficos (P=6.6 ksi)'!C21,'Graficos (P=6.6 ksi)'!$G21)),IF(ABS('Cargas (P=6.6 ksi)'!$D$19)&lt;20.01,IF('Cargas (P=6.6 ksi)'!$D$19&gt;0,'Graficos (P=6.6 ksi)'!$I21,'Graficos (P=6.6 ksi)'!$K21),IF(ABS('Cargas (P=6.6 ksi)'!$D$19)&lt;40.01,IF('Cargas (P=6.6 ksi)'!$D$19&gt;0,'Graficos (P=6.6 ksi)'!$M21,'Graficos (P=6.6 ksi)'!$O21),IF(ABS('Cargas (P=6.6 ksi)'!$D$19)&lt;70.01,IF('Cargas (P=6.6 ksi)'!$D$19&gt;0,'Graficos (P=6.6 ksi)'!$Q21,'Graficos (P=6.6 ksi)'!$S21),""))))</f>
        <v>0</v>
      </c>
      <c r="AA21" s="1">
        <f>IF(ABS('Cargas (P=6.6 ksi)'!$D$22)&lt;10.01,IF('Cargas (P=6.6 ksi)'!$D$22&gt;0,'Graficos (P=6.6 ksi)'!$D21,IF('Cargas (P=6.6 ksi)'!$D$22=0,'Graficos (P=6.6 ksi)'!$B21,'Graficos (P=6.6 ksi)'!$F21)),IF(ABS('Cargas (P=6.6 ksi)'!$D$22)&lt;20.01,IF('Cargas (P=6.6 ksi)'!$D$22&gt;0,'Graficos (P=6.6 ksi)'!$H21,'Graficos (P=6.6 ksi)'!$J21),IF(ABS('Cargas (P=6.6 ksi)'!$D$22)&lt;40.01,IF('Cargas (P=6.6 ksi)'!$D$22&gt;0,'Graficos (P=6.6 ksi)'!$L21,'Graficos (P=6.6 ksi)'!$N21),IF(ABS('Cargas (P=6.6 ksi)'!$D$22)&lt;70.01,IF('Cargas (P=6.6 ksi)'!$D$22&gt;0,'Graficos (P=6.6 ksi)'!$P21,'Graficos (P=6.6 ksi)'!$R21),""))))</f>
        <v>240</v>
      </c>
      <c r="AB21" s="1">
        <f>IF(ABS('Cargas (P=6.6 ksi)'!$D$22)&lt;10.01,IF('Cargas (P=6.6 ksi)'!$D$22&gt;0,'Graficos (P=6.6 ksi)'!$E21,IF('Cargas (P=6.6 ksi)'!$D$22=0,'Graficos (P=6.6 ksi)'!C21,'Graficos (P=6.6 ksi)'!$G21)),IF(ABS('Cargas (P=6.6 ksi)'!$D$22)&lt;20.01,IF('Cargas (P=6.6 ksi)'!$D$22&gt;0,'Graficos (P=6.6 ksi)'!$I21,'Graficos (P=6.6 ksi)'!$K21),IF(ABS('Cargas (P=6.6 ksi)'!$D$22)&lt;40.01,IF('Cargas (P=6.6 ksi)'!$D$22&gt;0,'Graficos (P=6.6 ksi)'!$M21,'Graficos (P=6.6 ksi)'!$O21),IF(ABS('Cargas (P=6.6 ksi)'!$D$22)&lt;70.01,IF('Cargas (P=6.6 ksi)'!$D$22&gt;0,'Graficos (P=6.6 ksi)'!$Q21,'Graficos (P=6.6 ksi)'!$S21),""))))</f>
        <v>0</v>
      </c>
      <c r="AD21" s="72">
        <f>IF(ABS('Cargas (P=6.6 ksi)'!$D$13)&lt;10.01,IF('Cargas (P=6.6 ksi)'!$D$13&gt;0,'Graficos (P=6.6 ksi)'!$B21,IF('Cargas (P=6.6 ksi)'!$D$13=0,'Graficos (P=6.6 ksi)'!$B21,'Graficos (P=6.6 ksi)'!$B21)),IF(ABS('Cargas (P=6.6 ksi)'!$D$13)&lt;20.01,IF('Cargas (P=6.6 ksi)'!$D$13&gt;0,'Graficos (P=6.6 ksi)'!$D21,'Graficos (P=6.6 ksi)'!$F21),IF(ABS('Cargas (P=6.6 ksi)'!$D$13)&lt;40.01,IF('Cargas (P=6.6 ksi)'!$D$13&gt;0,'Graficos (P=6.6 ksi)'!$H21,'Graficos (P=6.6 ksi)'!$J21),IF(ABS('Cargas (P=6.6 ksi)'!$D$13)&lt;70.01,IF('Cargas (P=6.6 ksi)'!$D$13&gt;0,'Graficos (P=6.6 ksi)'!$L21,'Graficos (P=6.6 ksi)'!$N21),""))))</f>
        <v>240</v>
      </c>
      <c r="AE21" s="72">
        <f>IF(ABS('Cargas (P=6.6 ksi)'!$D$13)&lt;10.01,IF('Cargas (P=6.6 ksi)'!$D$13&gt;0,'Graficos (P=6.6 ksi)'!$C21,IF('Cargas (P=6.6 ksi)'!$D$13=0,'Graficos (P=6.6 ksi)'!$C21,'Graficos (P=6.6 ksi)'!$C21)),IF(ABS('Cargas (P=6.6 ksi)'!$D$13)&lt;20.01,IF('Cargas (P=6.6 ksi)'!$D$13&gt;0,'Graficos (P=6.6 ksi)'!$E21,'Graficos (P=6.6 ksi)'!$G21),IF(ABS('Cargas (P=6.6 ksi)'!$D$13)&lt;40.01,IF('Cargas (P=6.6 ksi)'!$D$13&gt;0,'Graficos (P=6.6 ksi)'!$I21,'Graficos (P=6.6 ksi)'!$K21),IF(ABS('Cargas (P=6.6 ksi)'!$D$13)&lt;70.01,IF('Cargas (P=6.6 ksi)'!$D$13&gt;0,'Graficos (P=6.6 ksi)'!$M21,'Graficos (P=6.6 ksi)'!$O21),""))))</f>
        <v>0</v>
      </c>
      <c r="AF21" s="1">
        <f>IF(ABS('Cargas (P=6.6 ksi)'!$D$16)&lt;10.01,IF('Cargas (P=6.6 ksi)'!$D$16&gt;0,'Graficos (P=6.6 ksi)'!$B21,IF('Cargas (P=6.6 ksi)'!$D$16=0,'Graficos (P=6.6 ksi)'!$B21,'Graficos (P=6.6 ksi)'!$B21)),IF(ABS('Cargas (P=6.6 ksi)'!$D$16)&lt;20.01,IF('Cargas (P=6.6 ksi)'!$D$16&gt;0,'Graficos (P=6.6 ksi)'!$D21,'Graficos (P=6.6 ksi)'!$F21),IF(ABS('Cargas (P=6.6 ksi)'!$D$16)&lt;40.01,IF('Cargas (P=6.6 ksi)'!$D$16&gt;0,'Graficos (P=6.6 ksi)'!$H21,'Graficos (P=6.6 ksi)'!$J21),IF(ABS('Cargas (P=6.6 ksi)'!$D$16)&lt;70.01,IF('Cargas (P=6.6 ksi)'!$D$16&gt;0,'Graficos (P=6.6 ksi)'!$L21,'Graficos (P=6.6 ksi)'!$N21),""))))</f>
        <v>240</v>
      </c>
      <c r="AG21" s="1">
        <f>IF(ABS('Cargas (P=6.6 ksi)'!$D$16)&lt;10.01,IF('Cargas (P=6.6 ksi)'!$D$16&gt;0,'Graficos (P=6.6 ksi)'!$C21,IF('Cargas (P=6.6 ksi)'!$D$16=0,'Graficos (P=6.6 ksi)'!$C21,'Graficos (P=6.6 ksi)'!$C21)),IF(ABS('Cargas (P=6.6 ksi)'!$D$16)&lt;20.01,IF('Cargas (P=6.6 ksi)'!$D$16&gt;0,'Graficos (P=6.6 ksi)'!$E21,'Graficos (P=6.6 ksi)'!$G21),IF(ABS('Cargas (P=6.6 ksi)'!$D$16)&lt;40.01,IF('Cargas (P=6.6 ksi)'!$D$16&gt;0,'Graficos (P=6.6 ksi)'!$I21,'Graficos (P=6.6 ksi)'!$K21),IF(ABS('Cargas (P=6.6 ksi)'!$D$16)&lt;70.01,IF('Cargas (P=6.6 ksi)'!$D$16&gt;0,'Graficos (P=6.6 ksi)'!$M21,'Graficos (P=6.6 ksi)'!$O21),""))))</f>
        <v>0</v>
      </c>
      <c r="AH21" s="72">
        <f>IF(ABS('Cargas (P=6.6 ksi)'!$D$19)&lt;10.01,IF('Cargas (P=6.6 ksi)'!$D$19&gt;0,'Graficos (P=6.6 ksi)'!$B21,IF('Cargas (P=6.6 ksi)'!$D$19=0,'Graficos (P=6.6 ksi)'!$B21,'Graficos (P=6.6 ksi)'!$B21)),IF(ABS('Cargas (P=6.6 ksi)'!$D$19)&lt;20.01,IF('Cargas (P=6.6 ksi)'!$D$19&gt;0,'Graficos (P=6.6 ksi)'!$D21,'Graficos (P=6.6 ksi)'!$F21),IF(ABS('Cargas (P=6.6 ksi)'!$D$19)&lt;40.01,IF('Cargas (P=6.6 ksi)'!$D$19&gt;0,'Graficos (P=6.6 ksi)'!$H21,'Graficos (P=6.6 ksi)'!$J21),IF(ABS('Cargas (P=6.6 ksi)'!$D$19)&lt;70.01,IF('Cargas (P=6.6 ksi)'!$D$19&gt;0,'Graficos (P=6.6 ksi)'!$L21,'Graficos (P=6.6 ksi)'!$N21),""))))</f>
        <v>240</v>
      </c>
      <c r="AI21" s="72">
        <f>IF(ABS('Cargas (P=6.6 ksi)'!$D$19)&lt;10.01,IF('Cargas (P=6.6 ksi)'!$D$19&gt;0,'Graficos (P=6.6 ksi)'!$C21,IF('Cargas (P=6.6 ksi)'!$D$19=0,'Graficos (P=6.6 ksi)'!$C21,'Graficos (P=6.6 ksi)'!$C21)),IF(ABS('Cargas (P=6.6 ksi)'!$D$19)&lt;20.01,IF('Cargas (P=6.6 ksi)'!$D$19&gt;0,'Graficos (P=6.6 ksi)'!$E21,'Graficos (P=6.6 ksi)'!$G21),IF(ABS('Cargas (P=6.6 ksi)'!$D$19)&lt;40.01,IF('Cargas (P=6.6 ksi)'!$D$19&gt;0,'Graficos (P=6.6 ksi)'!$I21,'Graficos (P=6.6 ksi)'!$K21),IF(ABS('Cargas (P=6.6 ksi)'!$D$19)&lt;70.01,IF('Cargas (P=6.6 ksi)'!$D$19&gt;0,'Graficos (P=6.6 ksi)'!$M21,'Graficos (P=6.6 ksi)'!$O21),""))))</f>
        <v>0</v>
      </c>
      <c r="AJ21" s="1">
        <f>IF(ABS('Cargas (P=6.6 ksi)'!$D$22)&lt;10.01,IF('Cargas (P=6.6 ksi)'!$D$22&gt;0,'Graficos (P=6.6 ksi)'!$B21,IF('Cargas (P=6.6 ksi)'!$D$22=0,'Graficos (P=6.6 ksi)'!$B21,'Graficos (P=6.6 ksi)'!$B21)),IF(ABS('Cargas (P=6.6 ksi)'!$D$22)&lt;20.01,IF('Cargas (P=6.6 ksi)'!$D$22&gt;0,'Graficos (P=6.6 ksi)'!$D21,'Graficos (P=6.6 ksi)'!$F21),IF(ABS('Cargas (P=6.6 ksi)'!$D$22)&lt;40.01,IF('Cargas (P=6.6 ksi)'!$D$22&gt;0,'Graficos (P=6.6 ksi)'!$H21,'Graficos (P=6.6 ksi)'!$J21),IF(ABS('Cargas (P=6.6 ksi)'!$D$22)&lt;70.01,IF('Cargas (P=6.6 ksi)'!$D$22&gt;0,'Graficos (P=6.6 ksi)'!$L21,'Graficos (P=6.6 ksi)'!$N21),""))))</f>
        <v>240</v>
      </c>
      <c r="AK21" s="1">
        <f>IF(ABS('Cargas (P=6.6 ksi)'!$D$22)&lt;10.01,IF('Cargas (P=6.6 ksi)'!$D$22&gt;0,'Graficos (P=6.6 ksi)'!$C21,IF('Cargas (P=6.6 ksi)'!$D$22=0,'Graficos (P=6.6 ksi)'!$C21,'Graficos (P=6.6 ksi)'!$C21)),IF(ABS('Cargas (P=6.6 ksi)'!$D$22)&lt;20.01,IF('Cargas (P=6.6 ksi)'!$D$22&gt;0,'Graficos (P=6.6 ksi)'!$E21,'Graficos (P=6.6 ksi)'!$G21),IF(ABS('Cargas (P=6.6 ksi)'!$D$22)&lt;40.01,IF('Cargas (P=6.6 ksi)'!$D$22&gt;0,'Graficos (P=6.6 ksi)'!$I21,'Graficos (P=6.6 ksi)'!$K21),IF(ABS('Cargas (P=6.6 ksi)'!$D$22)&lt;70.01,IF('Cargas (P=6.6 ksi)'!$D$22&gt;0,'Graficos (P=6.6 ksi)'!$M21,'Graficos (P=6.6 ksi)'!$O21),""))))</f>
        <v>0</v>
      </c>
    </row>
    <row r="22" spans="1:37" x14ac:dyDescent="0.25">
      <c r="A22" s="99"/>
      <c r="B22" s="18"/>
      <c r="C22" s="17"/>
      <c r="D22" s="23"/>
      <c r="E22" s="13"/>
      <c r="F22" s="21"/>
      <c r="G22" s="25"/>
      <c r="H22" s="30"/>
      <c r="I22" s="31"/>
      <c r="J22" s="18"/>
      <c r="K22" s="17"/>
      <c r="L22" s="23"/>
      <c r="M22" s="13"/>
      <c r="N22" s="23"/>
      <c r="O22" s="13"/>
      <c r="P22" s="30"/>
      <c r="Q22" s="31"/>
      <c r="R22" s="18"/>
      <c r="S22" s="17"/>
    </row>
    <row r="23" spans="1:37" x14ac:dyDescent="0.25">
      <c r="A23" s="99"/>
      <c r="B23" s="18"/>
      <c r="C23" s="17"/>
      <c r="D23" s="23"/>
      <c r="E23" s="13"/>
      <c r="F23" s="23"/>
      <c r="G23" s="13"/>
      <c r="H23" s="30"/>
      <c r="I23" s="31"/>
      <c r="J23" s="18"/>
      <c r="K23" s="17"/>
      <c r="L23" s="23"/>
      <c r="M23" s="13"/>
      <c r="N23" s="23"/>
      <c r="O23" s="13"/>
      <c r="P23" s="30"/>
      <c r="Q23" s="31"/>
      <c r="R23" s="18"/>
      <c r="S23" s="17"/>
    </row>
    <row r="24" spans="1:37" ht="3" customHeight="1" x14ac:dyDescent="0.25"/>
    <row r="25" spans="1:37" x14ac:dyDescent="0.25">
      <c r="A25" s="99" t="s">
        <v>54</v>
      </c>
      <c r="B25" s="98">
        <v>0</v>
      </c>
      <c r="C25" s="97"/>
      <c r="D25" s="96">
        <v>10</v>
      </c>
      <c r="E25" s="97"/>
      <c r="F25" s="96">
        <v>-10</v>
      </c>
      <c r="G25" s="97"/>
      <c r="H25" s="98">
        <v>20</v>
      </c>
      <c r="I25" s="97"/>
      <c r="J25" s="98">
        <v>-20</v>
      </c>
      <c r="K25" s="97"/>
      <c r="L25" s="96">
        <v>40</v>
      </c>
      <c r="M25" s="97"/>
      <c r="N25" s="96">
        <v>-40</v>
      </c>
      <c r="O25" s="97"/>
      <c r="P25" s="98">
        <v>70</v>
      </c>
      <c r="Q25" s="97"/>
      <c r="R25" s="98">
        <v>-70</v>
      </c>
      <c r="S25" s="97"/>
    </row>
    <row r="26" spans="1:37" x14ac:dyDescent="0.25">
      <c r="A26" s="99"/>
      <c r="B26" s="38" t="s">
        <v>43</v>
      </c>
      <c r="C26" s="38" t="s">
        <v>44</v>
      </c>
      <c r="D26" s="24" t="s">
        <v>43</v>
      </c>
      <c r="E26" s="24" t="s">
        <v>44</v>
      </c>
      <c r="F26" s="24" t="s">
        <v>43</v>
      </c>
      <c r="G26" s="24" t="s">
        <v>44</v>
      </c>
      <c r="H26" s="38" t="s">
        <v>43</v>
      </c>
      <c r="I26" s="38" t="s">
        <v>44</v>
      </c>
      <c r="J26" s="38" t="s">
        <v>43</v>
      </c>
      <c r="K26" s="38" t="s">
        <v>44</v>
      </c>
      <c r="L26" s="24" t="s">
        <v>43</v>
      </c>
      <c r="M26" s="24" t="s">
        <v>44</v>
      </c>
      <c r="N26" s="24" t="s">
        <v>43</v>
      </c>
      <c r="O26" s="24" t="s">
        <v>44</v>
      </c>
      <c r="P26" s="38" t="s">
        <v>43</v>
      </c>
      <c r="Q26" s="38" t="s">
        <v>44</v>
      </c>
      <c r="R26" s="38" t="s">
        <v>43</v>
      </c>
      <c r="S26" s="38" t="s">
        <v>44</v>
      </c>
      <c r="U26" s="95" t="s">
        <v>51</v>
      </c>
      <c r="V26" s="95"/>
      <c r="W26" s="95" t="s">
        <v>52</v>
      </c>
      <c r="X26" s="95"/>
      <c r="Y26" s="95" t="s">
        <v>53</v>
      </c>
      <c r="Z26" s="95"/>
      <c r="AB26" s="95" t="s">
        <v>51</v>
      </c>
      <c r="AC26" s="95"/>
      <c r="AD26" s="95" t="s">
        <v>52</v>
      </c>
      <c r="AE26" s="95"/>
      <c r="AF26" s="95" t="s">
        <v>53</v>
      </c>
      <c r="AG26" s="95"/>
    </row>
    <row r="27" spans="1:37" x14ac:dyDescent="0.25">
      <c r="A27" s="99"/>
      <c r="B27" s="28">
        <v>160</v>
      </c>
      <c r="C27" s="17">
        <v>150</v>
      </c>
      <c r="D27" s="34">
        <v>150</v>
      </c>
      <c r="E27" s="40">
        <v>185</v>
      </c>
      <c r="F27" s="11">
        <v>180</v>
      </c>
      <c r="G27" s="9">
        <v>190</v>
      </c>
      <c r="H27" s="28">
        <v>150</v>
      </c>
      <c r="I27" s="29">
        <v>190</v>
      </c>
      <c r="J27" s="28">
        <v>180</v>
      </c>
      <c r="K27" s="17">
        <v>175</v>
      </c>
      <c r="L27" s="23">
        <v>115</v>
      </c>
      <c r="M27" s="13">
        <v>180</v>
      </c>
      <c r="N27" s="19">
        <v>170</v>
      </c>
      <c r="O27" s="13">
        <v>165</v>
      </c>
      <c r="P27" s="18">
        <v>65</v>
      </c>
      <c r="Q27" s="17">
        <v>170</v>
      </c>
      <c r="R27" s="28">
        <v>150</v>
      </c>
      <c r="S27" s="17">
        <v>145</v>
      </c>
      <c r="U27" s="72">
        <f>IF(ABS('Cargas (P=6.6 ksi)'!$D$25)&lt;10.01,IF('Cargas (P=6.6 ksi)'!$D$25&gt;0,'Graficos (P=6.6 ksi)'!$D27,IF('Cargas (P=6.6 ksi)'!$D$25=0,'Graficos (P=6.6 ksi)'!$B27,'Graficos (P=6.6 ksi)'!$F27)),IF(ABS('Cargas (P=6.6 ksi)'!$D$25)&lt;20.01,IF('Cargas (P=6.6 ksi)'!$D$25&gt;0,'Graficos (P=6.6 ksi)'!$H27,'Graficos (P=6.6 ksi)'!$J27),IF(ABS('Cargas (P=6.6 ksi)'!$D$25)&lt;40.01,IF('Cargas (P=6.6 ksi)'!$D$25&gt;0,'Graficos (P=6.6 ksi)'!$L27,'Graficos (P=6.6 ksi)'!$N27),IF(ABS('Cargas (P=6.6 ksi)'!$D$25)&lt;70.01,IF('Cargas (P=6.6 ksi)'!$D$25&gt;0,'Graficos (P=6.6 ksi)'!$P27,'Graficos (P=6.6 ksi)'!$R27),""))))</f>
        <v>160</v>
      </c>
      <c r="V27" s="72">
        <f>IF(ABS('Cargas (P=6.6 ksi)'!$D$25)&lt;10.01,IF('Cargas (P=6.6 ksi)'!$D$25&gt;0,'Graficos (P=6.6 ksi)'!$E27,IF('Cargas (P=6.6 ksi)'!$D$25=0,'Graficos (P=6.6 ksi)'!C27,'Graficos (P=6.6 ksi)'!$G27)),IF(ABS('Cargas (P=6.6 ksi)'!$D$25)&lt;20.01,IF('Cargas (P=6.6 ksi)'!$D$25&gt;0,'Graficos (P=6.6 ksi)'!$I27,'Graficos (P=6.6 ksi)'!$K27),IF(ABS('Cargas (P=6.6 ksi)'!$D$25)&lt;40.01,IF('Cargas (P=6.6 ksi)'!$D$25&gt;0,'Graficos (P=6.6 ksi)'!$M27,'Graficos (P=6.6 ksi)'!$O27),IF(ABS('Cargas (P=6.6 ksi)'!$D$25)&lt;70.01,IF('Cargas (P=6.6 ksi)'!$D$25&gt;0,'Graficos (P=6.6 ksi)'!$Q27,'Graficos (P=6.6 ksi)'!$S27),""))))</f>
        <v>150</v>
      </c>
      <c r="W27" s="1">
        <f>IF(ABS('Cargas (P=6.6 ksi)'!$D$28)&lt;10.01,IF('Cargas (P=6.6 ksi)'!$D$28&gt;0,'Graficos (P=6.6 ksi)'!$D27,IF('Cargas (P=6.6 ksi)'!$D$28=0,'Graficos (P=6.6 ksi)'!$B27,'Graficos (P=6.6 ksi)'!$F27)),IF(ABS('Cargas (P=6.6 ksi)'!$D$28)&lt;20.01,IF('Cargas (P=6.6 ksi)'!$D$28&gt;0,'Graficos (P=6.6 ksi)'!$H27,'Graficos (P=6.6 ksi)'!$J27),IF(ABS('Cargas (P=6.6 ksi)'!$D$28)&lt;40.01,IF('Cargas (P=6.6 ksi)'!$D$28&gt;0,'Graficos (P=6.6 ksi)'!$L27,'Graficos (P=6.6 ksi)'!$N27),IF(ABS('Cargas (P=6.6 ksi)'!$D$28)&lt;70.01,IF('Cargas (P=6.6 ksi)'!$D$28&gt;0,'Graficos (P=6.6 ksi)'!$P27,'Graficos (P=6.6 ksi)'!$R27),""))))</f>
        <v>160</v>
      </c>
      <c r="X27" s="1">
        <f>IF(ABS('Cargas (P=6.6 ksi)'!$D$28)&lt;10.01,IF('Cargas (P=6.6 ksi)'!$D$28&gt;0,'Graficos (P=6.6 ksi)'!$E27,IF('Cargas (P=6.6 ksi)'!$D$28=0,'Graficos (P=6.6 ksi)'!C27,'Graficos (P=6.6 ksi)'!$G27)),IF(ABS('Cargas (P=6.6 ksi)'!$D$28)&lt;20.01,IF('Cargas (P=6.6 ksi)'!$D$28&gt;0,'Graficos (P=6.6 ksi)'!$I27,'Graficos (P=6.6 ksi)'!$K27),IF(ABS('Cargas (P=6.6 ksi)'!$D$28)&lt;40.01,IF('Cargas (P=6.6 ksi)'!$D$28&gt;0,'Graficos (P=6.6 ksi)'!$M27,'Graficos (P=6.6 ksi)'!$O27),IF(ABS('Cargas (P=6.6 ksi)'!$D$28)&lt;70.01,IF('Cargas (P=6.6 ksi)'!$D$28&gt;0,'Graficos (P=6.6 ksi)'!$Q27,'Graficos (P=6.6 ksi)'!$S27),""))))</f>
        <v>150</v>
      </c>
      <c r="Y27" s="72">
        <f>IF(ABS('Cargas (P=6.6 ksi)'!$D$31)&lt;10.01,IF('Cargas (P=6.6 ksi)'!$D$31&gt;0,'Graficos (P=6.6 ksi)'!$D27,IF('Cargas (P=6.6 ksi)'!$D$31=0,'Graficos (P=6.6 ksi)'!$B27,'Graficos (P=6.6 ksi)'!$F27)),IF(ABS('Cargas (P=6.6 ksi)'!$D$31)&lt;20.01,IF('Cargas (P=6.6 ksi)'!$D$31&gt;0,'Graficos (P=6.6 ksi)'!$H27,'Graficos (P=6.6 ksi)'!$J27),IF(ABS('Cargas (P=6.6 ksi)'!$D$31)&lt;40.01,IF('Cargas (P=6.6 ksi)'!$D$31&gt;0,'Graficos (P=6.6 ksi)'!$L27,'Graficos (P=6.6 ksi)'!$N27),IF(ABS('Cargas (P=6.6 ksi)'!$D$31)&lt;70.01,IF('Cargas (P=6.6 ksi)'!$D$31&gt;0,'Graficos (P=6.6 ksi)'!$P27,'Graficos (P=6.6 ksi)'!$R27),""))))</f>
        <v>160</v>
      </c>
      <c r="Z27" s="72">
        <f>IF(ABS('Cargas (P=6.6 ksi)'!$D$31)&lt;10.01,IF('Cargas (P=6.6 ksi)'!$D$31&gt;0,'Graficos (P=6.6 ksi)'!$E27,IF('Cargas (P=6.6 ksi)'!$D$31=0,'Graficos (P=6.6 ksi)'!C27,'Graficos (P=6.6 ksi)'!$G27)),IF(ABS('Cargas (P=6.6 ksi)'!$D$31)&lt;20.01,IF('Cargas (P=6.6 ksi)'!$D$31&gt;0,'Graficos (P=6.6 ksi)'!$I27,'Graficos (P=6.6 ksi)'!$K27),IF(ABS('Cargas (P=6.6 ksi)'!$D$31)&lt;40.01,IF('Cargas (P=6.6 ksi)'!$D$31&gt;0,'Graficos (P=6.6 ksi)'!$M27,'Graficos (P=6.6 ksi)'!$O27),IF(ABS('Cargas (P=6.6 ksi)'!$D$31)&lt;70.01,IF('Cargas (P=6.6 ksi)'!$D$31&gt;0,'Graficos (P=6.6 ksi)'!$Q27,'Graficos (P=6.6 ksi)'!$S27),""))))</f>
        <v>150</v>
      </c>
      <c r="AB27" s="72">
        <f>IF(ABS('Cargas (P=6.6 ksi)'!$D$25)&lt;10.01,IF('Cargas (P=6.6 ksi)'!$D$25&gt;0,'Graficos (P=6.6 ksi)'!$B27,IF('Cargas (P=6.6 ksi)'!$D$25=0,'Graficos (P=6.6 ksi)'!$B27,'Graficos (P=6.6 ksi)'!$B27)),IF(ABS('Cargas (P=6.6 ksi)'!$D$25)&lt;20.01,IF('Cargas (P=6.6 ksi)'!$D$25&gt;0,'Graficos (P=6.6 ksi)'!$D27,'Graficos (P=6.6 ksi)'!$F27),IF(ABS('Cargas (P=6.6 ksi)'!$D$25)&lt;40.01,IF('Cargas (P=6.6 ksi)'!$D$25&gt;0,'Graficos (P=6.6 ksi)'!$H27,'Graficos (P=6.6 ksi)'!$J27),IF(ABS('Cargas (P=6.6 ksi)'!$D$25)&lt;70.01,IF('Cargas (P=6.6 ksi)'!$D$25&gt;0,'Graficos (P=6.6 ksi)'!$L27,'Graficos (P=6.6 ksi)'!$N27),""))))</f>
        <v>160</v>
      </c>
      <c r="AC27" s="72">
        <f>IF(ABS('Cargas (P=6.6 ksi)'!$D$25)&lt;10.01,IF('Cargas (P=6.6 ksi)'!$D$25&gt;0,'Graficos (P=6.6 ksi)'!$C27,IF('Cargas (P=6.6 ksi)'!$D$25=0,'Graficos (P=6.6 ksi)'!C27,'Graficos (P=6.6 ksi)'!$C27)),IF(ABS('Cargas (P=6.6 ksi)'!$D$25)&lt;20.01,IF('Cargas (P=6.6 ksi)'!$D$25&gt;0,'Graficos (P=6.6 ksi)'!$E27,'Graficos (P=6.6 ksi)'!$G27),IF(ABS('Cargas (P=6.6 ksi)'!$D$25)&lt;40.01,IF('Cargas (P=6.6 ksi)'!$D$25&gt;0,'Graficos (P=6.6 ksi)'!$I27,'Graficos (P=6.6 ksi)'!$K27),IF(ABS('Cargas (P=6.6 ksi)'!$D$25)&lt;70.01,IF('Cargas (P=6.6 ksi)'!$D$25&gt;0,'Graficos (P=6.6 ksi)'!$M27,'Graficos (P=6.6 ksi)'!$O27),""))))</f>
        <v>150</v>
      </c>
      <c r="AD27" s="1">
        <f>IF(ABS('Cargas (P=6.6 ksi)'!$D$28)&lt;10.01,IF('Cargas (P=6.6 ksi)'!$D$28&gt;0,'Graficos (P=6.6 ksi)'!$B27,IF('Cargas (P=6.6 ksi)'!$D$28=0,'Graficos (P=6.6 ksi)'!$B27,'Graficos (P=6.6 ksi)'!$B27)),IF(ABS('Cargas (P=6.6 ksi)'!$D$28)&lt;20.01,IF('Cargas (P=6.6 ksi)'!$D$28&gt;0,'Graficos (P=6.6 ksi)'!$D27,'Graficos (P=6.6 ksi)'!$F27),IF(ABS('Cargas (P=6.6 ksi)'!$D$28)&lt;40.01,IF('Cargas (P=6.6 ksi)'!$D$28&gt;0,'Graficos (P=6.6 ksi)'!$H27,'Graficos (P=6.6 ksi)'!$J27),IF(ABS('Cargas (P=6.6 ksi)'!$D$28)&lt;70.01,IF('Cargas (P=6.6 ksi)'!$D$28&gt;0,'Graficos (P=6.6 ksi)'!$L27,'Graficos (P=6.6 ksi)'!$N27),""))))</f>
        <v>160</v>
      </c>
      <c r="AE27" s="1">
        <f>IF(ABS('Cargas (P=6.6 ksi)'!$D$28)&lt;10.01,IF('Cargas (P=6.6 ksi)'!$D$28&gt;0,'Graficos (P=6.6 ksi)'!$C27,IF('Cargas (P=6.6 ksi)'!$D$28=0,'Graficos (P=6.6 ksi)'!C27,'Graficos (P=6.6 ksi)'!$C27)),IF(ABS('Cargas (P=6.6 ksi)'!$D$28)&lt;20.01,IF('Cargas (P=6.6 ksi)'!$D$28&gt;0,'Graficos (P=6.6 ksi)'!$E27,'Graficos (P=6.6 ksi)'!$G27),IF(ABS('Cargas (P=6.6 ksi)'!$D$28)&lt;40.01,IF('Cargas (P=6.6 ksi)'!$D$28&gt;0,'Graficos (P=6.6 ksi)'!$I27,'Graficos (P=6.6 ksi)'!$K27),IF(ABS('Cargas (P=6.6 ksi)'!$D$28)&lt;70.01,IF('Cargas (P=6.6 ksi)'!$D$28&gt;0,'Graficos (P=6.6 ksi)'!$M27,'Graficos (P=6.6 ksi)'!$O27),""))))</f>
        <v>150</v>
      </c>
      <c r="AF27" s="72">
        <f>IF(ABS('Cargas (P=6.6 ksi)'!$D$31)&lt;10.01,IF('Cargas (P=6.6 ksi)'!$D$31&gt;0,'Graficos (P=6.6 ksi)'!$B27,IF('Cargas (P=6.6 ksi)'!$D$31=0,'Graficos (P=6.6 ksi)'!$B27,'Graficos (P=6.6 ksi)'!$B27)),IF(ABS('Cargas (P=6.6 ksi)'!$D$31)&lt;20.01,IF('Cargas (P=6.6 ksi)'!$D$31&gt;0,'Graficos (P=6.6 ksi)'!$D27,'Graficos (P=6.6 ksi)'!$F27),IF(ABS('Cargas (P=6.6 ksi)'!$D$31)&lt;40.01,IF('Cargas (P=6.6 ksi)'!$D$31&gt;0,'Graficos (P=6.6 ksi)'!$H27,'Graficos (P=6.6 ksi)'!$J27),IF(ABS('Cargas (P=6.6 ksi)'!$D$31)&lt;70.01,IF('Cargas (P=6.6 ksi)'!$D$31&gt;0,'Graficos (P=6.6 ksi)'!$L27,'Graficos (P=6.6 ksi)'!$N27),""))))</f>
        <v>160</v>
      </c>
      <c r="AG27" s="72">
        <f>IF(ABS('Cargas (P=6.6 ksi)'!$D$31)&lt;10.01,IF('Cargas (P=6.6 ksi)'!$D$31&gt;0,'Graficos (P=6.6 ksi)'!$C27,IF('Cargas (P=6.6 ksi)'!$D$31=0,'Graficos (P=6.6 ksi)'!C27,'Graficos (P=6.6 ksi)'!$C27)),IF(ABS('Cargas (P=6.6 ksi)'!$D$31)&lt;20.01,IF('Cargas (P=6.6 ksi)'!$D$31&gt;0,'Graficos (P=6.6 ksi)'!$E27,'Graficos (P=6.6 ksi)'!$G27),IF(ABS('Cargas (P=6.6 ksi)'!$D$31)&lt;40.01,IF('Cargas (P=6.6 ksi)'!$D$31&gt;0,'Graficos (P=6.6 ksi)'!$I27,'Graficos (P=6.6 ksi)'!$K27),IF(ABS('Cargas (P=6.6 ksi)'!$D$31)&lt;70.01,IF('Cargas (P=6.6 ksi)'!$D$31&gt;0,'Graficos (P=6.6 ksi)'!$M27,'Graficos (P=6.6 ksi)'!$O27),""))))</f>
        <v>150</v>
      </c>
    </row>
    <row r="28" spans="1:37" x14ac:dyDescent="0.25">
      <c r="A28" s="99"/>
      <c r="B28" s="18">
        <v>120</v>
      </c>
      <c r="C28" s="17">
        <v>130</v>
      </c>
      <c r="D28" s="37">
        <v>125</v>
      </c>
      <c r="E28" s="39">
        <v>170</v>
      </c>
      <c r="F28" s="22">
        <v>150</v>
      </c>
      <c r="G28" s="15">
        <v>175</v>
      </c>
      <c r="H28" s="18">
        <v>125</v>
      </c>
      <c r="I28" s="17">
        <v>175</v>
      </c>
      <c r="J28" s="18">
        <v>150</v>
      </c>
      <c r="K28" s="17">
        <v>170</v>
      </c>
      <c r="L28" s="23">
        <v>100</v>
      </c>
      <c r="M28" s="13">
        <v>175</v>
      </c>
      <c r="N28" s="23">
        <v>150</v>
      </c>
      <c r="O28" s="13">
        <v>160</v>
      </c>
      <c r="P28" s="18">
        <v>45</v>
      </c>
      <c r="Q28" s="17">
        <v>160</v>
      </c>
      <c r="R28" s="18">
        <v>100</v>
      </c>
      <c r="S28" s="17">
        <v>120</v>
      </c>
      <c r="U28" s="72">
        <f>IF(ABS('Cargas (P=6.6 ksi)'!$D$25)&lt;10.01,IF('Cargas (P=6.6 ksi)'!$D$25&gt;0,'Graficos (P=6.6 ksi)'!$D28,IF('Cargas (P=6.6 ksi)'!$D$25=0,'Graficos (P=6.6 ksi)'!$B28,'Graficos (P=6.6 ksi)'!$F28)),IF(ABS('Cargas (P=6.6 ksi)'!$D$25)&lt;20.01,IF('Cargas (P=6.6 ksi)'!$D$25&gt;0,'Graficos (P=6.6 ksi)'!$H28,'Graficos (P=6.6 ksi)'!$J28),IF(ABS('Cargas (P=6.6 ksi)'!$D$25)&lt;40.01,IF('Cargas (P=6.6 ksi)'!$D$25&gt;0,'Graficos (P=6.6 ksi)'!$L28,'Graficos (P=6.6 ksi)'!$N28),IF(ABS('Cargas (P=6.6 ksi)'!$D$25)&lt;70.01,IF('Cargas (P=6.6 ksi)'!$D$25&gt;0,'Graficos (P=6.6 ksi)'!$P28,'Graficos (P=6.6 ksi)'!$R28),""))))</f>
        <v>120</v>
      </c>
      <c r="V28" s="72">
        <f>IF(ABS('Cargas (P=6.6 ksi)'!$D$25)&lt;10.01,IF('Cargas (P=6.6 ksi)'!$D$25&gt;0,'Graficos (P=6.6 ksi)'!$E28,IF('Cargas (P=6.6 ksi)'!$D$25=0,'Graficos (P=6.6 ksi)'!C28,'Graficos (P=6.6 ksi)'!$G28)),IF(ABS('Cargas (P=6.6 ksi)'!$D$25)&lt;20.01,IF('Cargas (P=6.6 ksi)'!$D$25&gt;0,'Graficos (P=6.6 ksi)'!$I28,'Graficos (P=6.6 ksi)'!$K28),IF(ABS('Cargas (P=6.6 ksi)'!$D$25)&lt;40.01,IF('Cargas (P=6.6 ksi)'!$D$25&gt;0,'Graficos (P=6.6 ksi)'!$M28,'Graficos (P=6.6 ksi)'!$O28),IF(ABS('Cargas (P=6.6 ksi)'!$D$25)&lt;70.01,IF('Cargas (P=6.6 ksi)'!$D$25&gt;0,'Graficos (P=6.6 ksi)'!$Q28,'Graficos (P=6.6 ksi)'!$S28),""))))</f>
        <v>130</v>
      </c>
      <c r="W28" s="1">
        <f>IF(ABS('Cargas (P=6.6 ksi)'!$D$28)&lt;10.01,IF('Cargas (P=6.6 ksi)'!$D$28&gt;0,'Graficos (P=6.6 ksi)'!$D28,IF('Cargas (P=6.6 ksi)'!$D$28=0,'Graficos (P=6.6 ksi)'!$B28,'Graficos (P=6.6 ksi)'!$F28)),IF(ABS('Cargas (P=6.6 ksi)'!$D$28)&lt;20.01,IF('Cargas (P=6.6 ksi)'!$D$28&gt;0,'Graficos (P=6.6 ksi)'!$H28,'Graficos (P=6.6 ksi)'!$J28),IF(ABS('Cargas (P=6.6 ksi)'!$D$28)&lt;40.01,IF('Cargas (P=6.6 ksi)'!$D$28&gt;0,'Graficos (P=6.6 ksi)'!$L28,'Graficos (P=6.6 ksi)'!$N28),IF(ABS('Cargas (P=6.6 ksi)'!$D$28)&lt;70.01,IF('Cargas (P=6.6 ksi)'!$D$28&gt;0,'Graficos (P=6.6 ksi)'!$P28,'Graficos (P=6.6 ksi)'!$R28),""))))</f>
        <v>120</v>
      </c>
      <c r="X28" s="1">
        <f>IF(ABS('Cargas (P=6.6 ksi)'!$D$28)&lt;10.01,IF('Cargas (P=6.6 ksi)'!$D$28&gt;0,'Graficos (P=6.6 ksi)'!$E28,IF('Cargas (P=6.6 ksi)'!$D$28=0,'Graficos (P=6.6 ksi)'!C28,'Graficos (P=6.6 ksi)'!$G28)),IF(ABS('Cargas (P=6.6 ksi)'!$D$28)&lt;20.01,IF('Cargas (P=6.6 ksi)'!$D$28&gt;0,'Graficos (P=6.6 ksi)'!$I28,'Graficos (P=6.6 ksi)'!$K28),IF(ABS('Cargas (P=6.6 ksi)'!$D$28)&lt;40.01,IF('Cargas (P=6.6 ksi)'!$D$28&gt;0,'Graficos (P=6.6 ksi)'!$M28,'Graficos (P=6.6 ksi)'!$O28),IF(ABS('Cargas (P=6.6 ksi)'!$D$28)&lt;70.01,IF('Cargas (P=6.6 ksi)'!$D$28&gt;0,'Graficos (P=6.6 ksi)'!$Q28,'Graficos (P=6.6 ksi)'!$S28),""))))</f>
        <v>130</v>
      </c>
      <c r="Y28" s="72">
        <f>IF(ABS('Cargas (P=6.6 ksi)'!$D$31)&lt;10.01,IF('Cargas (P=6.6 ksi)'!$D$31&gt;0,'Graficos (P=6.6 ksi)'!$D28,IF('Cargas (P=6.6 ksi)'!$D$31=0,'Graficos (P=6.6 ksi)'!$B28,'Graficos (P=6.6 ksi)'!$F28)),IF(ABS('Cargas (P=6.6 ksi)'!$D$31)&lt;20.01,IF('Cargas (P=6.6 ksi)'!$D$31&gt;0,'Graficos (P=6.6 ksi)'!$H28,'Graficos (P=6.6 ksi)'!$J28),IF(ABS('Cargas (P=6.6 ksi)'!$D$31)&lt;40.01,IF('Cargas (P=6.6 ksi)'!$D$31&gt;0,'Graficos (P=6.6 ksi)'!$L28,'Graficos (P=6.6 ksi)'!$N28),IF(ABS('Cargas (P=6.6 ksi)'!$D$31)&lt;70.01,IF('Cargas (P=6.6 ksi)'!$D$31&gt;0,'Graficos (P=6.6 ksi)'!$P28,'Graficos (P=6.6 ksi)'!$R28),""))))</f>
        <v>120</v>
      </c>
      <c r="Z28" s="72">
        <f>IF(ABS('Cargas (P=6.6 ksi)'!$D$31)&lt;10.01,IF('Cargas (P=6.6 ksi)'!$D$31&gt;0,'Graficos (P=6.6 ksi)'!$E28,IF('Cargas (P=6.6 ksi)'!$D$31=0,'Graficos (P=6.6 ksi)'!C28,'Graficos (P=6.6 ksi)'!$G28)),IF(ABS('Cargas (P=6.6 ksi)'!$D$31)&lt;20.01,IF('Cargas (P=6.6 ksi)'!$D$31&gt;0,'Graficos (P=6.6 ksi)'!$I28,'Graficos (P=6.6 ksi)'!$K28),IF(ABS('Cargas (P=6.6 ksi)'!$D$31)&lt;40.01,IF('Cargas (P=6.6 ksi)'!$D$31&gt;0,'Graficos (P=6.6 ksi)'!$M28,'Graficos (P=6.6 ksi)'!$O28),IF(ABS('Cargas (P=6.6 ksi)'!$D$31)&lt;70.01,IF('Cargas (P=6.6 ksi)'!$D$31&gt;0,'Graficos (P=6.6 ksi)'!$Q28,'Graficos (P=6.6 ksi)'!$S28),""))))</f>
        <v>130</v>
      </c>
      <c r="AB28" s="72">
        <f>IF(ABS('Cargas (P=6.6 ksi)'!$D$25)&lt;10.01,IF('Cargas (P=6.6 ksi)'!$D$25&gt;0,'Graficos (P=6.6 ksi)'!$B28,IF('Cargas (P=6.6 ksi)'!$D$25=0,'Graficos (P=6.6 ksi)'!$B28,'Graficos (P=6.6 ksi)'!$B28)),IF(ABS('Cargas (P=6.6 ksi)'!$D$25)&lt;20.01,IF('Cargas (P=6.6 ksi)'!$D$25&gt;0,'Graficos (P=6.6 ksi)'!$D28,'Graficos (P=6.6 ksi)'!$F28),IF(ABS('Cargas (P=6.6 ksi)'!$D$25)&lt;40.01,IF('Cargas (P=6.6 ksi)'!$D$25&gt;0,'Graficos (P=6.6 ksi)'!$H28,'Graficos (P=6.6 ksi)'!$J28),IF(ABS('Cargas (P=6.6 ksi)'!$D$25)&lt;70.01,IF('Cargas (P=6.6 ksi)'!$D$25&gt;0,'Graficos (P=6.6 ksi)'!$L28,'Graficos (P=6.6 ksi)'!$N28),""))))</f>
        <v>120</v>
      </c>
      <c r="AC28" s="72">
        <f>IF(ABS('Cargas (P=6.6 ksi)'!$D$25)&lt;10.01,IF('Cargas (P=6.6 ksi)'!$D$25&gt;0,'Graficos (P=6.6 ksi)'!$C28,IF('Cargas (P=6.6 ksi)'!$D$25=0,'Graficos (P=6.6 ksi)'!C28,'Graficos (P=6.6 ksi)'!$C28)),IF(ABS('Cargas (P=6.6 ksi)'!$D$25)&lt;20.01,IF('Cargas (P=6.6 ksi)'!$D$25&gt;0,'Graficos (P=6.6 ksi)'!$E28,'Graficos (P=6.6 ksi)'!$G28),IF(ABS('Cargas (P=6.6 ksi)'!$D$25)&lt;40.01,IF('Cargas (P=6.6 ksi)'!$D$25&gt;0,'Graficos (P=6.6 ksi)'!$I28,'Graficos (P=6.6 ksi)'!$K28),IF(ABS('Cargas (P=6.6 ksi)'!$D$25)&lt;70.01,IF('Cargas (P=6.6 ksi)'!$D$25&gt;0,'Graficos (P=6.6 ksi)'!$M28,'Graficos (P=6.6 ksi)'!$O28),""))))</f>
        <v>130</v>
      </c>
      <c r="AD28" s="1">
        <f>IF(ABS('Cargas (P=6.6 ksi)'!$D$28)&lt;10.01,IF('Cargas (P=6.6 ksi)'!$D$28&gt;0,'Graficos (P=6.6 ksi)'!$B28,IF('Cargas (P=6.6 ksi)'!$D$28=0,'Graficos (P=6.6 ksi)'!$B28,'Graficos (P=6.6 ksi)'!$B28)),IF(ABS('Cargas (P=6.6 ksi)'!$D$28)&lt;20.01,IF('Cargas (P=6.6 ksi)'!$D$28&gt;0,'Graficos (P=6.6 ksi)'!$D28,'Graficos (P=6.6 ksi)'!$F28),IF(ABS('Cargas (P=6.6 ksi)'!$D$28)&lt;40.01,IF('Cargas (P=6.6 ksi)'!$D$28&gt;0,'Graficos (P=6.6 ksi)'!$H28,'Graficos (P=6.6 ksi)'!$J28),IF(ABS('Cargas (P=6.6 ksi)'!$D$28)&lt;70.01,IF('Cargas (P=6.6 ksi)'!$D$28&gt;0,'Graficos (P=6.6 ksi)'!$L28,'Graficos (P=6.6 ksi)'!$N28),""))))</f>
        <v>120</v>
      </c>
      <c r="AE28" s="1">
        <f>IF(ABS('Cargas (P=6.6 ksi)'!$D$28)&lt;10.01,IF('Cargas (P=6.6 ksi)'!$D$28&gt;0,'Graficos (P=6.6 ksi)'!$C28,IF('Cargas (P=6.6 ksi)'!$D$28=0,'Graficos (P=6.6 ksi)'!C28,'Graficos (P=6.6 ksi)'!$C28)),IF(ABS('Cargas (P=6.6 ksi)'!$D$28)&lt;20.01,IF('Cargas (P=6.6 ksi)'!$D$28&gt;0,'Graficos (P=6.6 ksi)'!$E28,'Graficos (P=6.6 ksi)'!$G28),IF(ABS('Cargas (P=6.6 ksi)'!$D$28)&lt;40.01,IF('Cargas (P=6.6 ksi)'!$D$28&gt;0,'Graficos (P=6.6 ksi)'!$I28,'Graficos (P=6.6 ksi)'!$K28),IF(ABS('Cargas (P=6.6 ksi)'!$D$28)&lt;70.01,IF('Cargas (P=6.6 ksi)'!$D$28&gt;0,'Graficos (P=6.6 ksi)'!$M28,'Graficos (P=6.6 ksi)'!$O28),""))))</f>
        <v>130</v>
      </c>
      <c r="AF28" s="72">
        <f>IF(ABS('Cargas (P=6.6 ksi)'!$D$31)&lt;10.01,IF('Cargas (P=6.6 ksi)'!$D$31&gt;0,'Graficos (P=6.6 ksi)'!$B28,IF('Cargas (P=6.6 ksi)'!$D$31=0,'Graficos (P=6.6 ksi)'!$B28,'Graficos (P=6.6 ksi)'!$B28)),IF(ABS('Cargas (P=6.6 ksi)'!$D$31)&lt;20.01,IF('Cargas (P=6.6 ksi)'!$D$31&gt;0,'Graficos (P=6.6 ksi)'!$D28,'Graficos (P=6.6 ksi)'!$F28),IF(ABS('Cargas (P=6.6 ksi)'!$D$31)&lt;40.01,IF('Cargas (P=6.6 ksi)'!$D$31&gt;0,'Graficos (P=6.6 ksi)'!$H28,'Graficos (P=6.6 ksi)'!$J28),IF(ABS('Cargas (P=6.6 ksi)'!$D$31)&lt;70.01,IF('Cargas (P=6.6 ksi)'!$D$31&gt;0,'Graficos (P=6.6 ksi)'!$L28,'Graficos (P=6.6 ksi)'!$N28),""))))</f>
        <v>120</v>
      </c>
      <c r="AG28" s="72">
        <f>IF(ABS('Cargas (P=6.6 ksi)'!$D$31)&lt;10.01,IF('Cargas (P=6.6 ksi)'!$D$31&gt;0,'Graficos (P=6.6 ksi)'!$C28,IF('Cargas (P=6.6 ksi)'!$D$31=0,'Graficos (P=6.6 ksi)'!C28,'Graficos (P=6.6 ksi)'!$C28)),IF(ABS('Cargas (P=6.6 ksi)'!$D$31)&lt;20.01,IF('Cargas (P=6.6 ksi)'!$D$31&gt;0,'Graficos (P=6.6 ksi)'!$E28,'Graficos (P=6.6 ksi)'!$G28),IF(ABS('Cargas (P=6.6 ksi)'!$D$31)&lt;40.01,IF('Cargas (P=6.6 ksi)'!$D$31&gt;0,'Graficos (P=6.6 ksi)'!$I28,'Graficos (P=6.6 ksi)'!$K28),IF(ABS('Cargas (P=6.6 ksi)'!$D$31)&lt;70.01,IF('Cargas (P=6.6 ksi)'!$D$31&gt;0,'Graficos (P=6.6 ksi)'!$M28,'Graficos (P=6.6 ksi)'!$O28),""))))</f>
        <v>130</v>
      </c>
    </row>
    <row r="29" spans="1:37" x14ac:dyDescent="0.25">
      <c r="A29" s="99"/>
      <c r="B29" s="18">
        <v>80</v>
      </c>
      <c r="C29" s="17">
        <v>110</v>
      </c>
      <c r="D29" s="37">
        <v>100</v>
      </c>
      <c r="E29" s="39">
        <v>160</v>
      </c>
      <c r="F29" s="22">
        <v>100</v>
      </c>
      <c r="G29" s="15">
        <v>155</v>
      </c>
      <c r="H29" s="18">
        <v>100</v>
      </c>
      <c r="I29" s="17">
        <v>165</v>
      </c>
      <c r="J29" s="18">
        <v>100</v>
      </c>
      <c r="K29" s="17">
        <v>150</v>
      </c>
      <c r="L29" s="23">
        <v>75</v>
      </c>
      <c r="M29" s="13">
        <v>165</v>
      </c>
      <c r="N29" s="23">
        <v>100</v>
      </c>
      <c r="O29" s="13">
        <v>140</v>
      </c>
      <c r="P29" s="18">
        <v>30</v>
      </c>
      <c r="Q29" s="17">
        <v>155</v>
      </c>
      <c r="R29" s="18">
        <v>50</v>
      </c>
      <c r="S29" s="17">
        <v>85</v>
      </c>
      <c r="U29" s="72">
        <f>IF(ABS('Cargas (P=6.6 ksi)'!$D$25)&lt;10.01,IF('Cargas (P=6.6 ksi)'!$D$25&gt;0,'Graficos (P=6.6 ksi)'!$D29,IF('Cargas (P=6.6 ksi)'!$D$25=0,'Graficos (P=6.6 ksi)'!$B29,'Graficos (P=6.6 ksi)'!$F29)),IF(ABS('Cargas (P=6.6 ksi)'!$D$25)&lt;20.01,IF('Cargas (P=6.6 ksi)'!$D$25&gt;0,'Graficos (P=6.6 ksi)'!$H29,'Graficos (P=6.6 ksi)'!$J29),IF(ABS('Cargas (P=6.6 ksi)'!$D$25)&lt;40.01,IF('Cargas (P=6.6 ksi)'!$D$25&gt;0,'Graficos (P=6.6 ksi)'!$L29,'Graficos (P=6.6 ksi)'!$N29),IF(ABS('Cargas (P=6.6 ksi)'!$D$25)&lt;70.01,IF('Cargas (P=6.6 ksi)'!$D$25&gt;0,'Graficos (P=6.6 ksi)'!$P29,'Graficos (P=6.6 ksi)'!$R29),""))))</f>
        <v>80</v>
      </c>
      <c r="V29" s="72">
        <f>IF(ABS('Cargas (P=6.6 ksi)'!$D$25)&lt;10.01,IF('Cargas (P=6.6 ksi)'!$D$25&gt;0,'Graficos (P=6.6 ksi)'!$E29,IF('Cargas (P=6.6 ksi)'!$D$25=0,'Graficos (P=6.6 ksi)'!C29,'Graficos (P=6.6 ksi)'!$G29)),IF(ABS('Cargas (P=6.6 ksi)'!$D$25)&lt;20.01,IF('Cargas (P=6.6 ksi)'!$D$25&gt;0,'Graficos (P=6.6 ksi)'!$I29,'Graficos (P=6.6 ksi)'!$K29),IF(ABS('Cargas (P=6.6 ksi)'!$D$25)&lt;40.01,IF('Cargas (P=6.6 ksi)'!$D$25&gt;0,'Graficos (P=6.6 ksi)'!$M29,'Graficos (P=6.6 ksi)'!$O29),IF(ABS('Cargas (P=6.6 ksi)'!$D$25)&lt;70.01,IF('Cargas (P=6.6 ksi)'!$D$25&gt;0,'Graficos (P=6.6 ksi)'!$Q29,'Graficos (P=6.6 ksi)'!$S29),""))))</f>
        <v>110</v>
      </c>
      <c r="W29" s="1">
        <f>IF(ABS('Cargas (P=6.6 ksi)'!$D$28)&lt;10.01,IF('Cargas (P=6.6 ksi)'!$D$28&gt;0,'Graficos (P=6.6 ksi)'!$D29,IF('Cargas (P=6.6 ksi)'!$D$28=0,'Graficos (P=6.6 ksi)'!$B29,'Graficos (P=6.6 ksi)'!$F29)),IF(ABS('Cargas (P=6.6 ksi)'!$D$28)&lt;20.01,IF('Cargas (P=6.6 ksi)'!$D$28&gt;0,'Graficos (P=6.6 ksi)'!$H29,'Graficos (P=6.6 ksi)'!$J29),IF(ABS('Cargas (P=6.6 ksi)'!$D$28)&lt;40.01,IF('Cargas (P=6.6 ksi)'!$D$28&gt;0,'Graficos (P=6.6 ksi)'!$L29,'Graficos (P=6.6 ksi)'!$N29),IF(ABS('Cargas (P=6.6 ksi)'!$D$28)&lt;70.01,IF('Cargas (P=6.6 ksi)'!$D$28&gt;0,'Graficos (P=6.6 ksi)'!$P29,'Graficos (P=6.6 ksi)'!$R29),""))))</f>
        <v>80</v>
      </c>
      <c r="X29" s="1">
        <f>IF(ABS('Cargas (P=6.6 ksi)'!$D$28)&lt;10.01,IF('Cargas (P=6.6 ksi)'!$D$28&gt;0,'Graficos (P=6.6 ksi)'!$E29,IF('Cargas (P=6.6 ksi)'!$D$28=0,'Graficos (P=6.6 ksi)'!C29,'Graficos (P=6.6 ksi)'!$G29)),IF(ABS('Cargas (P=6.6 ksi)'!$D$28)&lt;20.01,IF('Cargas (P=6.6 ksi)'!$D$28&gt;0,'Graficos (P=6.6 ksi)'!$I29,'Graficos (P=6.6 ksi)'!$K29),IF(ABS('Cargas (P=6.6 ksi)'!$D$28)&lt;40.01,IF('Cargas (P=6.6 ksi)'!$D$28&gt;0,'Graficos (P=6.6 ksi)'!$M29,'Graficos (P=6.6 ksi)'!$O29),IF(ABS('Cargas (P=6.6 ksi)'!$D$28)&lt;70.01,IF('Cargas (P=6.6 ksi)'!$D$28&gt;0,'Graficos (P=6.6 ksi)'!$Q29,'Graficos (P=6.6 ksi)'!$S29),""))))</f>
        <v>110</v>
      </c>
      <c r="Y29" s="72">
        <f>IF(ABS('Cargas (P=6.6 ksi)'!$D$31)&lt;10.01,IF('Cargas (P=6.6 ksi)'!$D$31&gt;0,'Graficos (P=6.6 ksi)'!$D29,IF('Cargas (P=6.6 ksi)'!$D$31=0,'Graficos (P=6.6 ksi)'!$B29,'Graficos (P=6.6 ksi)'!$F29)),IF(ABS('Cargas (P=6.6 ksi)'!$D$31)&lt;20.01,IF('Cargas (P=6.6 ksi)'!$D$31&gt;0,'Graficos (P=6.6 ksi)'!$H29,'Graficos (P=6.6 ksi)'!$J29),IF(ABS('Cargas (P=6.6 ksi)'!$D$31)&lt;40.01,IF('Cargas (P=6.6 ksi)'!$D$31&gt;0,'Graficos (P=6.6 ksi)'!$L29,'Graficos (P=6.6 ksi)'!$N29),IF(ABS('Cargas (P=6.6 ksi)'!$D$31)&lt;70.01,IF('Cargas (P=6.6 ksi)'!$D$31&gt;0,'Graficos (P=6.6 ksi)'!$P29,'Graficos (P=6.6 ksi)'!$R29),""))))</f>
        <v>80</v>
      </c>
      <c r="Z29" s="72">
        <f>IF(ABS('Cargas (P=6.6 ksi)'!$D$31)&lt;10.01,IF('Cargas (P=6.6 ksi)'!$D$31&gt;0,'Graficos (P=6.6 ksi)'!$E29,IF('Cargas (P=6.6 ksi)'!$D$31=0,'Graficos (P=6.6 ksi)'!C29,'Graficos (P=6.6 ksi)'!$G29)),IF(ABS('Cargas (P=6.6 ksi)'!$D$31)&lt;20.01,IF('Cargas (P=6.6 ksi)'!$D$31&gt;0,'Graficos (P=6.6 ksi)'!$I29,'Graficos (P=6.6 ksi)'!$K29),IF(ABS('Cargas (P=6.6 ksi)'!$D$31)&lt;40.01,IF('Cargas (P=6.6 ksi)'!$D$31&gt;0,'Graficos (P=6.6 ksi)'!$M29,'Graficos (P=6.6 ksi)'!$O29),IF(ABS('Cargas (P=6.6 ksi)'!$D$31)&lt;70.01,IF('Cargas (P=6.6 ksi)'!$D$31&gt;0,'Graficos (P=6.6 ksi)'!$Q29,'Graficos (P=6.6 ksi)'!$S29),""))))</f>
        <v>110</v>
      </c>
      <c r="AB29" s="72">
        <f>IF(ABS('Cargas (P=6.6 ksi)'!$D$25)&lt;10.01,IF('Cargas (P=6.6 ksi)'!$D$25&gt;0,'Graficos (P=6.6 ksi)'!$B29,IF('Cargas (P=6.6 ksi)'!$D$25=0,'Graficos (P=6.6 ksi)'!$B29,'Graficos (P=6.6 ksi)'!$B29)),IF(ABS('Cargas (P=6.6 ksi)'!$D$25)&lt;20.01,IF('Cargas (P=6.6 ksi)'!$D$25&gt;0,'Graficos (P=6.6 ksi)'!$D29,'Graficos (P=6.6 ksi)'!$F29),IF(ABS('Cargas (P=6.6 ksi)'!$D$25)&lt;40.01,IF('Cargas (P=6.6 ksi)'!$D$25&gt;0,'Graficos (P=6.6 ksi)'!$H29,'Graficos (P=6.6 ksi)'!$J29),IF(ABS('Cargas (P=6.6 ksi)'!$D$25)&lt;70.01,IF('Cargas (P=6.6 ksi)'!$D$25&gt;0,'Graficos (P=6.6 ksi)'!$L29,'Graficos (P=6.6 ksi)'!$N29),""))))</f>
        <v>80</v>
      </c>
      <c r="AC29" s="72">
        <f>IF(ABS('Cargas (P=6.6 ksi)'!$D$25)&lt;10.01,IF('Cargas (P=6.6 ksi)'!$D$25&gt;0,'Graficos (P=6.6 ksi)'!$C29,IF('Cargas (P=6.6 ksi)'!$D$25=0,'Graficos (P=6.6 ksi)'!C29,'Graficos (P=6.6 ksi)'!$C29)),IF(ABS('Cargas (P=6.6 ksi)'!$D$25)&lt;20.01,IF('Cargas (P=6.6 ksi)'!$D$25&gt;0,'Graficos (P=6.6 ksi)'!$E29,'Graficos (P=6.6 ksi)'!$G29),IF(ABS('Cargas (P=6.6 ksi)'!$D$25)&lt;40.01,IF('Cargas (P=6.6 ksi)'!$D$25&gt;0,'Graficos (P=6.6 ksi)'!$I29,'Graficos (P=6.6 ksi)'!$K29),IF(ABS('Cargas (P=6.6 ksi)'!$D$25)&lt;70.01,IF('Cargas (P=6.6 ksi)'!$D$25&gt;0,'Graficos (P=6.6 ksi)'!$M29,'Graficos (P=6.6 ksi)'!$O29),""))))</f>
        <v>110</v>
      </c>
      <c r="AD29" s="1">
        <f>IF(ABS('Cargas (P=6.6 ksi)'!$D$28)&lt;10.01,IF('Cargas (P=6.6 ksi)'!$D$28&gt;0,'Graficos (P=6.6 ksi)'!$B29,IF('Cargas (P=6.6 ksi)'!$D$28=0,'Graficos (P=6.6 ksi)'!$B29,'Graficos (P=6.6 ksi)'!$B29)),IF(ABS('Cargas (P=6.6 ksi)'!$D$28)&lt;20.01,IF('Cargas (P=6.6 ksi)'!$D$28&gt;0,'Graficos (P=6.6 ksi)'!$D29,'Graficos (P=6.6 ksi)'!$F29),IF(ABS('Cargas (P=6.6 ksi)'!$D$28)&lt;40.01,IF('Cargas (P=6.6 ksi)'!$D$28&gt;0,'Graficos (P=6.6 ksi)'!$H29,'Graficos (P=6.6 ksi)'!$J29),IF(ABS('Cargas (P=6.6 ksi)'!$D$28)&lt;70.01,IF('Cargas (P=6.6 ksi)'!$D$28&gt;0,'Graficos (P=6.6 ksi)'!$L29,'Graficos (P=6.6 ksi)'!$N29),""))))</f>
        <v>80</v>
      </c>
      <c r="AE29" s="1">
        <f>IF(ABS('Cargas (P=6.6 ksi)'!$D$28)&lt;10.01,IF('Cargas (P=6.6 ksi)'!$D$28&gt;0,'Graficos (P=6.6 ksi)'!$C29,IF('Cargas (P=6.6 ksi)'!$D$28=0,'Graficos (P=6.6 ksi)'!C29,'Graficos (P=6.6 ksi)'!$C29)),IF(ABS('Cargas (P=6.6 ksi)'!$D$28)&lt;20.01,IF('Cargas (P=6.6 ksi)'!$D$28&gt;0,'Graficos (P=6.6 ksi)'!$E29,'Graficos (P=6.6 ksi)'!$G29),IF(ABS('Cargas (P=6.6 ksi)'!$D$28)&lt;40.01,IF('Cargas (P=6.6 ksi)'!$D$28&gt;0,'Graficos (P=6.6 ksi)'!$I29,'Graficos (P=6.6 ksi)'!$K29),IF(ABS('Cargas (P=6.6 ksi)'!$D$28)&lt;70.01,IF('Cargas (P=6.6 ksi)'!$D$28&gt;0,'Graficos (P=6.6 ksi)'!$M29,'Graficos (P=6.6 ksi)'!$O29),""))))</f>
        <v>110</v>
      </c>
      <c r="AF29" s="72">
        <f>IF(ABS('Cargas (P=6.6 ksi)'!$D$31)&lt;10.01,IF('Cargas (P=6.6 ksi)'!$D$31&gt;0,'Graficos (P=6.6 ksi)'!$B29,IF('Cargas (P=6.6 ksi)'!$D$31=0,'Graficos (P=6.6 ksi)'!$B29,'Graficos (P=6.6 ksi)'!$B29)),IF(ABS('Cargas (P=6.6 ksi)'!$D$31)&lt;20.01,IF('Cargas (P=6.6 ksi)'!$D$31&gt;0,'Graficos (P=6.6 ksi)'!$D29,'Graficos (P=6.6 ksi)'!$F29),IF(ABS('Cargas (P=6.6 ksi)'!$D$31)&lt;40.01,IF('Cargas (P=6.6 ksi)'!$D$31&gt;0,'Graficos (P=6.6 ksi)'!$H29,'Graficos (P=6.6 ksi)'!$J29),IF(ABS('Cargas (P=6.6 ksi)'!$D$31)&lt;70.01,IF('Cargas (P=6.6 ksi)'!$D$31&gt;0,'Graficos (P=6.6 ksi)'!$L29,'Graficos (P=6.6 ksi)'!$N29),""))))</f>
        <v>80</v>
      </c>
      <c r="AG29" s="72">
        <f>IF(ABS('Cargas (P=6.6 ksi)'!$D$31)&lt;10.01,IF('Cargas (P=6.6 ksi)'!$D$31&gt;0,'Graficos (P=6.6 ksi)'!$C29,IF('Cargas (P=6.6 ksi)'!$D$31=0,'Graficos (P=6.6 ksi)'!C29,'Graficos (P=6.6 ksi)'!$C29)),IF(ABS('Cargas (P=6.6 ksi)'!$D$31)&lt;20.01,IF('Cargas (P=6.6 ksi)'!$D$31&gt;0,'Graficos (P=6.6 ksi)'!$E29,'Graficos (P=6.6 ksi)'!$G29),IF(ABS('Cargas (P=6.6 ksi)'!$D$31)&lt;40.01,IF('Cargas (P=6.6 ksi)'!$D$31&gt;0,'Graficos (P=6.6 ksi)'!$I29,'Graficos (P=6.6 ksi)'!$K29),IF(ABS('Cargas (P=6.6 ksi)'!$D$31)&lt;70.01,IF('Cargas (P=6.6 ksi)'!$D$31&gt;0,'Graficos (P=6.6 ksi)'!$M29,'Graficos (P=6.6 ksi)'!$O29),""))))</f>
        <v>110</v>
      </c>
    </row>
    <row r="30" spans="1:37" x14ac:dyDescent="0.25">
      <c r="A30" s="99"/>
      <c r="B30" s="18">
        <v>40</v>
      </c>
      <c r="C30" s="17">
        <v>100</v>
      </c>
      <c r="D30" s="37">
        <v>50</v>
      </c>
      <c r="E30" s="39">
        <v>140</v>
      </c>
      <c r="F30" s="22">
        <v>50</v>
      </c>
      <c r="G30" s="15">
        <v>130</v>
      </c>
      <c r="H30" s="18">
        <v>50</v>
      </c>
      <c r="I30" s="17">
        <v>145</v>
      </c>
      <c r="J30" s="18">
        <v>50</v>
      </c>
      <c r="K30" s="17">
        <v>125</v>
      </c>
      <c r="L30" s="23">
        <v>50</v>
      </c>
      <c r="M30" s="13">
        <v>155</v>
      </c>
      <c r="N30" s="23">
        <v>50</v>
      </c>
      <c r="O30" s="13">
        <v>115</v>
      </c>
      <c r="P30" s="18">
        <v>15</v>
      </c>
      <c r="Q30" s="17">
        <v>150</v>
      </c>
      <c r="R30" s="18">
        <v>25</v>
      </c>
      <c r="S30" s="17">
        <v>70</v>
      </c>
      <c r="U30" s="72">
        <f>IF(ABS('Cargas (P=6.6 ksi)'!$D$25)&lt;10.01,IF('Cargas (P=6.6 ksi)'!$D$25&gt;0,'Graficos (P=6.6 ksi)'!$D30,IF('Cargas (P=6.6 ksi)'!$D$25=0,'Graficos (P=6.6 ksi)'!$B30,'Graficos (P=6.6 ksi)'!$F30)),IF(ABS('Cargas (P=6.6 ksi)'!$D$25)&lt;20.01,IF('Cargas (P=6.6 ksi)'!$D$25&gt;0,'Graficos (P=6.6 ksi)'!$H30,'Graficos (P=6.6 ksi)'!$J30),IF(ABS('Cargas (P=6.6 ksi)'!$D$25)&lt;40.01,IF('Cargas (P=6.6 ksi)'!$D$25&gt;0,'Graficos (P=6.6 ksi)'!$L30,'Graficos (P=6.6 ksi)'!$N30),IF(ABS('Cargas (P=6.6 ksi)'!$D$25)&lt;70.01,IF('Cargas (P=6.6 ksi)'!$D$25&gt;0,'Graficos (P=6.6 ksi)'!$P30,'Graficos (P=6.6 ksi)'!$R30),""))))</f>
        <v>40</v>
      </c>
      <c r="V30" s="72">
        <f>IF(ABS('Cargas (P=6.6 ksi)'!$D$25)&lt;10.01,IF('Cargas (P=6.6 ksi)'!$D$25&gt;0,'Graficos (P=6.6 ksi)'!$E30,IF('Cargas (P=6.6 ksi)'!$D$25=0,'Graficos (P=6.6 ksi)'!C30,'Graficos (P=6.6 ksi)'!$G30)),IF(ABS('Cargas (P=6.6 ksi)'!$D$25)&lt;20.01,IF('Cargas (P=6.6 ksi)'!$D$25&gt;0,'Graficos (P=6.6 ksi)'!$I30,'Graficos (P=6.6 ksi)'!$K30),IF(ABS('Cargas (P=6.6 ksi)'!$D$25)&lt;40.01,IF('Cargas (P=6.6 ksi)'!$D$25&gt;0,'Graficos (P=6.6 ksi)'!$M30,'Graficos (P=6.6 ksi)'!$O30),IF(ABS('Cargas (P=6.6 ksi)'!$D$25)&lt;70.01,IF('Cargas (P=6.6 ksi)'!$D$25&gt;0,'Graficos (P=6.6 ksi)'!$Q30,'Graficos (P=6.6 ksi)'!$S30),""))))</f>
        <v>100</v>
      </c>
      <c r="W30" s="1">
        <f>IF(ABS('Cargas (P=6.6 ksi)'!$D$28)&lt;10.01,IF('Cargas (P=6.6 ksi)'!$D$28&gt;0,'Graficos (P=6.6 ksi)'!$D30,IF('Cargas (P=6.6 ksi)'!$D$28=0,'Graficos (P=6.6 ksi)'!$B30,'Graficos (P=6.6 ksi)'!$F30)),IF(ABS('Cargas (P=6.6 ksi)'!$D$28)&lt;20.01,IF('Cargas (P=6.6 ksi)'!$D$28&gt;0,'Graficos (P=6.6 ksi)'!$H30,'Graficos (P=6.6 ksi)'!$J30),IF(ABS('Cargas (P=6.6 ksi)'!$D$28)&lt;40.01,IF('Cargas (P=6.6 ksi)'!$D$28&gt;0,'Graficos (P=6.6 ksi)'!$L30,'Graficos (P=6.6 ksi)'!$N30),IF(ABS('Cargas (P=6.6 ksi)'!$D$28)&lt;70.01,IF('Cargas (P=6.6 ksi)'!$D$28&gt;0,'Graficos (P=6.6 ksi)'!$P30,'Graficos (P=6.6 ksi)'!$R30),""))))</f>
        <v>40</v>
      </c>
      <c r="X30" s="1">
        <f>IF(ABS('Cargas (P=6.6 ksi)'!$D$28)&lt;10.01,IF('Cargas (P=6.6 ksi)'!$D$28&gt;0,'Graficos (P=6.6 ksi)'!$E30,IF('Cargas (P=6.6 ksi)'!$D$28=0,'Graficos (P=6.6 ksi)'!C30,'Graficos (P=6.6 ksi)'!$G30)),IF(ABS('Cargas (P=6.6 ksi)'!$D$28)&lt;20.01,IF('Cargas (P=6.6 ksi)'!$D$28&gt;0,'Graficos (P=6.6 ksi)'!$I30,'Graficos (P=6.6 ksi)'!$K30),IF(ABS('Cargas (P=6.6 ksi)'!$D$28)&lt;40.01,IF('Cargas (P=6.6 ksi)'!$D$28&gt;0,'Graficos (P=6.6 ksi)'!$M30,'Graficos (P=6.6 ksi)'!$O30),IF(ABS('Cargas (P=6.6 ksi)'!$D$28)&lt;70.01,IF('Cargas (P=6.6 ksi)'!$D$28&gt;0,'Graficos (P=6.6 ksi)'!$Q30,'Graficos (P=6.6 ksi)'!$S30),""))))</f>
        <v>100</v>
      </c>
      <c r="Y30" s="72">
        <f>IF(ABS('Cargas (P=6.6 ksi)'!$D$31)&lt;10.01,IF('Cargas (P=6.6 ksi)'!$D$31&gt;0,'Graficos (P=6.6 ksi)'!$D30,IF('Cargas (P=6.6 ksi)'!$D$31=0,'Graficos (P=6.6 ksi)'!$B30,'Graficos (P=6.6 ksi)'!$F30)),IF(ABS('Cargas (P=6.6 ksi)'!$D$31)&lt;20.01,IF('Cargas (P=6.6 ksi)'!$D$31&gt;0,'Graficos (P=6.6 ksi)'!$H30,'Graficos (P=6.6 ksi)'!$J30),IF(ABS('Cargas (P=6.6 ksi)'!$D$31)&lt;40.01,IF('Cargas (P=6.6 ksi)'!$D$31&gt;0,'Graficos (P=6.6 ksi)'!$L30,'Graficos (P=6.6 ksi)'!$N30),IF(ABS('Cargas (P=6.6 ksi)'!$D$31)&lt;70.01,IF('Cargas (P=6.6 ksi)'!$D$31&gt;0,'Graficos (P=6.6 ksi)'!$P30,'Graficos (P=6.6 ksi)'!$R30),""))))</f>
        <v>40</v>
      </c>
      <c r="Z30" s="72">
        <f>IF(ABS('Cargas (P=6.6 ksi)'!$D$31)&lt;10.01,IF('Cargas (P=6.6 ksi)'!$D$31&gt;0,'Graficos (P=6.6 ksi)'!$E30,IF('Cargas (P=6.6 ksi)'!$D$31=0,'Graficos (P=6.6 ksi)'!C30,'Graficos (P=6.6 ksi)'!$G30)),IF(ABS('Cargas (P=6.6 ksi)'!$D$31)&lt;20.01,IF('Cargas (P=6.6 ksi)'!$D$31&gt;0,'Graficos (P=6.6 ksi)'!$I30,'Graficos (P=6.6 ksi)'!$K30),IF(ABS('Cargas (P=6.6 ksi)'!$D$31)&lt;40.01,IF('Cargas (P=6.6 ksi)'!$D$31&gt;0,'Graficos (P=6.6 ksi)'!$M30,'Graficos (P=6.6 ksi)'!$O30),IF(ABS('Cargas (P=6.6 ksi)'!$D$31)&lt;70.01,IF('Cargas (P=6.6 ksi)'!$D$31&gt;0,'Graficos (P=6.6 ksi)'!$Q30,'Graficos (P=6.6 ksi)'!$S30),""))))</f>
        <v>100</v>
      </c>
      <c r="AB30" s="72">
        <f>IF(ABS('Cargas (P=6.6 ksi)'!$D$25)&lt;10.01,IF('Cargas (P=6.6 ksi)'!$D$25&gt;0,'Graficos (P=6.6 ksi)'!$B30,IF('Cargas (P=6.6 ksi)'!$D$25=0,'Graficos (P=6.6 ksi)'!$B30,'Graficos (P=6.6 ksi)'!$B30)),IF(ABS('Cargas (P=6.6 ksi)'!$D$25)&lt;20.01,IF('Cargas (P=6.6 ksi)'!$D$25&gt;0,'Graficos (P=6.6 ksi)'!$D30,'Graficos (P=6.6 ksi)'!$F30),IF(ABS('Cargas (P=6.6 ksi)'!$D$25)&lt;40.01,IF('Cargas (P=6.6 ksi)'!$D$25&gt;0,'Graficos (P=6.6 ksi)'!$H30,'Graficos (P=6.6 ksi)'!$J30),IF(ABS('Cargas (P=6.6 ksi)'!$D$25)&lt;70.01,IF('Cargas (P=6.6 ksi)'!$D$25&gt;0,'Graficos (P=6.6 ksi)'!$L30,'Graficos (P=6.6 ksi)'!$N30),""))))</f>
        <v>40</v>
      </c>
      <c r="AC30" s="72">
        <f>IF(ABS('Cargas (P=6.6 ksi)'!$D$25)&lt;10.01,IF('Cargas (P=6.6 ksi)'!$D$25&gt;0,'Graficos (P=6.6 ksi)'!$C30,IF('Cargas (P=6.6 ksi)'!$D$25=0,'Graficos (P=6.6 ksi)'!C30,'Graficos (P=6.6 ksi)'!$C30)),IF(ABS('Cargas (P=6.6 ksi)'!$D$25)&lt;20.01,IF('Cargas (P=6.6 ksi)'!$D$25&gt;0,'Graficos (P=6.6 ksi)'!$E30,'Graficos (P=6.6 ksi)'!$G30),IF(ABS('Cargas (P=6.6 ksi)'!$D$25)&lt;40.01,IF('Cargas (P=6.6 ksi)'!$D$25&gt;0,'Graficos (P=6.6 ksi)'!$I30,'Graficos (P=6.6 ksi)'!$K30),IF(ABS('Cargas (P=6.6 ksi)'!$D$25)&lt;70.01,IF('Cargas (P=6.6 ksi)'!$D$25&gt;0,'Graficos (P=6.6 ksi)'!$M30,'Graficos (P=6.6 ksi)'!$O30),""))))</f>
        <v>100</v>
      </c>
      <c r="AD30" s="1">
        <f>IF(ABS('Cargas (P=6.6 ksi)'!$D$28)&lt;10.01,IF('Cargas (P=6.6 ksi)'!$D$28&gt;0,'Graficos (P=6.6 ksi)'!$B30,IF('Cargas (P=6.6 ksi)'!$D$28=0,'Graficos (P=6.6 ksi)'!$B30,'Graficos (P=6.6 ksi)'!$B30)),IF(ABS('Cargas (P=6.6 ksi)'!$D$28)&lt;20.01,IF('Cargas (P=6.6 ksi)'!$D$28&gt;0,'Graficos (P=6.6 ksi)'!$D30,'Graficos (P=6.6 ksi)'!$F30),IF(ABS('Cargas (P=6.6 ksi)'!$D$28)&lt;40.01,IF('Cargas (P=6.6 ksi)'!$D$28&gt;0,'Graficos (P=6.6 ksi)'!$H30,'Graficos (P=6.6 ksi)'!$J30),IF(ABS('Cargas (P=6.6 ksi)'!$D$28)&lt;70.01,IF('Cargas (P=6.6 ksi)'!$D$28&gt;0,'Graficos (P=6.6 ksi)'!$L30,'Graficos (P=6.6 ksi)'!$N30),""))))</f>
        <v>40</v>
      </c>
      <c r="AE30" s="1">
        <f>IF(ABS('Cargas (P=6.6 ksi)'!$D$28)&lt;10.01,IF('Cargas (P=6.6 ksi)'!$D$28&gt;0,'Graficos (P=6.6 ksi)'!$C30,IF('Cargas (P=6.6 ksi)'!$D$28=0,'Graficos (P=6.6 ksi)'!C30,'Graficos (P=6.6 ksi)'!$C30)),IF(ABS('Cargas (P=6.6 ksi)'!$D$28)&lt;20.01,IF('Cargas (P=6.6 ksi)'!$D$28&gt;0,'Graficos (P=6.6 ksi)'!$E30,'Graficos (P=6.6 ksi)'!$G30),IF(ABS('Cargas (P=6.6 ksi)'!$D$28)&lt;40.01,IF('Cargas (P=6.6 ksi)'!$D$28&gt;0,'Graficos (P=6.6 ksi)'!$I30,'Graficos (P=6.6 ksi)'!$K30),IF(ABS('Cargas (P=6.6 ksi)'!$D$28)&lt;70.01,IF('Cargas (P=6.6 ksi)'!$D$28&gt;0,'Graficos (P=6.6 ksi)'!$M30,'Graficos (P=6.6 ksi)'!$O30),""))))</f>
        <v>100</v>
      </c>
      <c r="AF30" s="72">
        <f>IF(ABS('Cargas (P=6.6 ksi)'!$D$31)&lt;10.01,IF('Cargas (P=6.6 ksi)'!$D$31&gt;0,'Graficos (P=6.6 ksi)'!$B30,IF('Cargas (P=6.6 ksi)'!$D$31=0,'Graficos (P=6.6 ksi)'!$B30,'Graficos (P=6.6 ksi)'!$B30)),IF(ABS('Cargas (P=6.6 ksi)'!$D$31)&lt;20.01,IF('Cargas (P=6.6 ksi)'!$D$31&gt;0,'Graficos (P=6.6 ksi)'!$D30,'Graficos (P=6.6 ksi)'!$F30),IF(ABS('Cargas (P=6.6 ksi)'!$D$31)&lt;40.01,IF('Cargas (P=6.6 ksi)'!$D$31&gt;0,'Graficos (P=6.6 ksi)'!$H30,'Graficos (P=6.6 ksi)'!$J30),IF(ABS('Cargas (P=6.6 ksi)'!$D$31)&lt;70.01,IF('Cargas (P=6.6 ksi)'!$D$31&gt;0,'Graficos (P=6.6 ksi)'!$L30,'Graficos (P=6.6 ksi)'!$N30),""))))</f>
        <v>40</v>
      </c>
      <c r="AG30" s="72">
        <f>IF(ABS('Cargas (P=6.6 ksi)'!$D$31)&lt;10.01,IF('Cargas (P=6.6 ksi)'!$D$31&gt;0,'Graficos (P=6.6 ksi)'!$C30,IF('Cargas (P=6.6 ksi)'!$D$31=0,'Graficos (P=6.6 ksi)'!C30,'Graficos (P=6.6 ksi)'!$C30)),IF(ABS('Cargas (P=6.6 ksi)'!$D$31)&lt;20.01,IF('Cargas (P=6.6 ksi)'!$D$31&gt;0,'Graficos (P=6.6 ksi)'!$E30,'Graficos (P=6.6 ksi)'!$G30),IF(ABS('Cargas (P=6.6 ksi)'!$D$31)&lt;40.01,IF('Cargas (P=6.6 ksi)'!$D$31&gt;0,'Graficos (P=6.6 ksi)'!$I30,'Graficos (P=6.6 ksi)'!$K30),IF(ABS('Cargas (P=6.6 ksi)'!$D$31)&lt;70.01,IF('Cargas (P=6.6 ksi)'!$D$31&gt;0,'Graficos (P=6.6 ksi)'!$M30,'Graficos (P=6.6 ksi)'!$O30),""))))</f>
        <v>100</v>
      </c>
    </row>
    <row r="31" spans="1:37" x14ac:dyDescent="0.25">
      <c r="A31" s="99"/>
      <c r="B31" s="18">
        <v>0</v>
      </c>
      <c r="C31" s="17">
        <v>80</v>
      </c>
      <c r="D31" s="37">
        <v>0</v>
      </c>
      <c r="E31" s="39">
        <v>120</v>
      </c>
      <c r="F31" s="36">
        <v>0</v>
      </c>
      <c r="G31" s="35">
        <v>100</v>
      </c>
      <c r="H31" s="18">
        <v>0</v>
      </c>
      <c r="I31" s="17">
        <v>120</v>
      </c>
      <c r="J31" s="10">
        <v>0</v>
      </c>
      <c r="K31" s="20">
        <v>100</v>
      </c>
      <c r="L31" s="23">
        <v>0</v>
      </c>
      <c r="M31" s="13">
        <v>130</v>
      </c>
      <c r="N31" s="16">
        <v>0</v>
      </c>
      <c r="O31" s="14">
        <v>80</v>
      </c>
      <c r="P31" s="18">
        <v>0</v>
      </c>
      <c r="Q31" s="17">
        <v>145</v>
      </c>
      <c r="R31" s="10">
        <v>0</v>
      </c>
      <c r="S31" s="20">
        <v>55</v>
      </c>
      <c r="U31" s="72">
        <f>IF(ABS('Cargas (P=6.6 ksi)'!$D$25)&lt;10.01,IF('Cargas (P=6.6 ksi)'!$D$25&gt;0,'Graficos (P=6.6 ksi)'!$D31,IF('Cargas (P=6.6 ksi)'!$D$25=0,'Graficos (P=6.6 ksi)'!$B31,'Graficos (P=6.6 ksi)'!$F31)),IF(ABS('Cargas (P=6.6 ksi)'!$D$25)&lt;20.01,IF('Cargas (P=6.6 ksi)'!$D$25&gt;0,'Graficos (P=6.6 ksi)'!$H31,'Graficos (P=6.6 ksi)'!$J31),IF(ABS('Cargas (P=6.6 ksi)'!$D$25)&lt;40.01,IF('Cargas (P=6.6 ksi)'!$D$25&gt;0,'Graficos (P=6.6 ksi)'!$L31,'Graficos (P=6.6 ksi)'!$N31),IF(ABS('Cargas (P=6.6 ksi)'!$D$25)&lt;70.01,IF('Cargas (P=6.6 ksi)'!$D$25&gt;0,'Graficos (P=6.6 ksi)'!$P31,'Graficos (P=6.6 ksi)'!$R31),""))))</f>
        <v>0</v>
      </c>
      <c r="V31" s="72">
        <f>IF(ABS('Cargas (P=6.6 ksi)'!$D$25)&lt;10.01,IF('Cargas (P=6.6 ksi)'!$D$25&gt;0,'Graficos (P=6.6 ksi)'!$E31,IF('Cargas (P=6.6 ksi)'!$D$25=0,'Graficos (P=6.6 ksi)'!C31,'Graficos (P=6.6 ksi)'!$G31)),IF(ABS('Cargas (P=6.6 ksi)'!$D$25)&lt;20.01,IF('Cargas (P=6.6 ksi)'!$D$25&gt;0,'Graficos (P=6.6 ksi)'!$I31,'Graficos (P=6.6 ksi)'!$K31),IF(ABS('Cargas (P=6.6 ksi)'!$D$25)&lt;40.01,IF('Cargas (P=6.6 ksi)'!$D$25&gt;0,'Graficos (P=6.6 ksi)'!$M31,'Graficos (P=6.6 ksi)'!$O31),IF(ABS('Cargas (P=6.6 ksi)'!$D$25)&lt;70.01,IF('Cargas (P=6.6 ksi)'!$D$25&gt;0,'Graficos (P=6.6 ksi)'!$Q31,'Graficos (P=6.6 ksi)'!$S31),""))))</f>
        <v>80</v>
      </c>
      <c r="W31" s="1">
        <f>IF(ABS('Cargas (P=6.6 ksi)'!$D$28)&lt;10.01,IF('Cargas (P=6.6 ksi)'!$D$28&gt;0,'Graficos (P=6.6 ksi)'!$D31,IF('Cargas (P=6.6 ksi)'!$D$28=0,'Graficos (P=6.6 ksi)'!$B31,'Graficos (P=6.6 ksi)'!$F31)),IF(ABS('Cargas (P=6.6 ksi)'!$D$28)&lt;20.01,IF('Cargas (P=6.6 ksi)'!$D$28&gt;0,'Graficos (P=6.6 ksi)'!$H31,'Graficos (P=6.6 ksi)'!$J31),IF(ABS('Cargas (P=6.6 ksi)'!$D$28)&lt;40.01,IF('Cargas (P=6.6 ksi)'!$D$28&gt;0,'Graficos (P=6.6 ksi)'!$L31,'Graficos (P=6.6 ksi)'!$N31),IF(ABS('Cargas (P=6.6 ksi)'!$D$28)&lt;70.01,IF('Cargas (P=6.6 ksi)'!$D$28&gt;0,'Graficos (P=6.6 ksi)'!$P31,'Graficos (P=6.6 ksi)'!$R31),""))))</f>
        <v>0</v>
      </c>
      <c r="X31" s="1">
        <f>IF(ABS('Cargas (P=6.6 ksi)'!$D$28)&lt;10.01,IF('Cargas (P=6.6 ksi)'!$D$28&gt;0,'Graficos (P=6.6 ksi)'!$E31,IF('Cargas (P=6.6 ksi)'!$D$28=0,'Graficos (P=6.6 ksi)'!C31,'Graficos (P=6.6 ksi)'!$G31)),IF(ABS('Cargas (P=6.6 ksi)'!$D$28)&lt;20.01,IF('Cargas (P=6.6 ksi)'!$D$28&gt;0,'Graficos (P=6.6 ksi)'!$I31,'Graficos (P=6.6 ksi)'!$K31),IF(ABS('Cargas (P=6.6 ksi)'!$D$28)&lt;40.01,IF('Cargas (P=6.6 ksi)'!$D$28&gt;0,'Graficos (P=6.6 ksi)'!$M31,'Graficos (P=6.6 ksi)'!$O31),IF(ABS('Cargas (P=6.6 ksi)'!$D$28)&lt;70.01,IF('Cargas (P=6.6 ksi)'!$D$28&gt;0,'Graficos (P=6.6 ksi)'!$Q31,'Graficos (P=6.6 ksi)'!$S31),""))))</f>
        <v>80</v>
      </c>
      <c r="Y31" s="72">
        <f>IF(ABS('Cargas (P=6.6 ksi)'!$D$31)&lt;10.01,IF('Cargas (P=6.6 ksi)'!$D$31&gt;0,'Graficos (P=6.6 ksi)'!$D31,IF('Cargas (P=6.6 ksi)'!$D$31=0,'Graficos (P=6.6 ksi)'!$B31,'Graficos (P=6.6 ksi)'!$F31)),IF(ABS('Cargas (P=6.6 ksi)'!$D$31)&lt;20.01,IF('Cargas (P=6.6 ksi)'!$D$31&gt;0,'Graficos (P=6.6 ksi)'!$H31,'Graficos (P=6.6 ksi)'!$J31),IF(ABS('Cargas (P=6.6 ksi)'!$D$31)&lt;40.01,IF('Cargas (P=6.6 ksi)'!$D$31&gt;0,'Graficos (P=6.6 ksi)'!$L31,'Graficos (P=6.6 ksi)'!$N31),IF(ABS('Cargas (P=6.6 ksi)'!$D$31)&lt;70.01,IF('Cargas (P=6.6 ksi)'!$D$31&gt;0,'Graficos (P=6.6 ksi)'!$P31,'Graficos (P=6.6 ksi)'!$R31),""))))</f>
        <v>0</v>
      </c>
      <c r="Z31" s="72">
        <f>IF(ABS('Cargas (P=6.6 ksi)'!$D$31)&lt;10.01,IF('Cargas (P=6.6 ksi)'!$D$31&gt;0,'Graficos (P=6.6 ksi)'!$E31,IF('Cargas (P=6.6 ksi)'!$D$31=0,'Graficos (P=6.6 ksi)'!C31,'Graficos (P=6.6 ksi)'!$G31)),IF(ABS('Cargas (P=6.6 ksi)'!$D$31)&lt;20.01,IF('Cargas (P=6.6 ksi)'!$D$31&gt;0,'Graficos (P=6.6 ksi)'!$I31,'Graficos (P=6.6 ksi)'!$K31),IF(ABS('Cargas (P=6.6 ksi)'!$D$31)&lt;40.01,IF('Cargas (P=6.6 ksi)'!$D$31&gt;0,'Graficos (P=6.6 ksi)'!$M31,'Graficos (P=6.6 ksi)'!$O31),IF(ABS('Cargas (P=6.6 ksi)'!$D$31)&lt;70.01,IF('Cargas (P=6.6 ksi)'!$D$31&gt;0,'Graficos (P=6.6 ksi)'!$Q31,'Graficos (P=6.6 ksi)'!$S31),""))))</f>
        <v>80</v>
      </c>
      <c r="AB31" s="72">
        <f>IF(ABS('Cargas (P=6.6 ksi)'!$D$25)&lt;10.01,IF('Cargas (P=6.6 ksi)'!$D$25&gt;0,'Graficos (P=6.6 ksi)'!$B31,IF('Cargas (P=6.6 ksi)'!$D$25=0,'Graficos (P=6.6 ksi)'!$B31,'Graficos (P=6.6 ksi)'!$B31)),IF(ABS('Cargas (P=6.6 ksi)'!$D$25)&lt;20.01,IF('Cargas (P=6.6 ksi)'!$D$25&gt;0,'Graficos (P=6.6 ksi)'!$D31,'Graficos (P=6.6 ksi)'!$F31),IF(ABS('Cargas (P=6.6 ksi)'!$D$25)&lt;40.01,IF('Cargas (P=6.6 ksi)'!$D$25&gt;0,'Graficos (P=6.6 ksi)'!$H31,'Graficos (P=6.6 ksi)'!$J31),IF(ABS('Cargas (P=6.6 ksi)'!$D$25)&lt;70.01,IF('Cargas (P=6.6 ksi)'!$D$25&gt;0,'Graficos (P=6.6 ksi)'!$L31,'Graficos (P=6.6 ksi)'!$N31),""))))</f>
        <v>0</v>
      </c>
      <c r="AC31" s="72">
        <f>IF(ABS('Cargas (P=6.6 ksi)'!$D$25)&lt;10.01,IF('Cargas (P=6.6 ksi)'!$D$25&gt;0,'Graficos (P=6.6 ksi)'!$C31,IF('Cargas (P=6.6 ksi)'!$D$25=0,'Graficos (P=6.6 ksi)'!C31,'Graficos (P=6.6 ksi)'!$C31)),IF(ABS('Cargas (P=6.6 ksi)'!$D$25)&lt;20.01,IF('Cargas (P=6.6 ksi)'!$D$25&gt;0,'Graficos (P=6.6 ksi)'!$E31,'Graficos (P=6.6 ksi)'!$G31),IF(ABS('Cargas (P=6.6 ksi)'!$D$25)&lt;40.01,IF('Cargas (P=6.6 ksi)'!$D$25&gt;0,'Graficos (P=6.6 ksi)'!$I31,'Graficos (P=6.6 ksi)'!$K31),IF(ABS('Cargas (P=6.6 ksi)'!$D$25)&lt;70.01,IF('Cargas (P=6.6 ksi)'!$D$25&gt;0,'Graficos (P=6.6 ksi)'!$M31,'Graficos (P=6.6 ksi)'!$O31),""))))</f>
        <v>80</v>
      </c>
      <c r="AD31" s="1">
        <f>IF(ABS('Cargas (P=6.6 ksi)'!$D$28)&lt;10.01,IF('Cargas (P=6.6 ksi)'!$D$28&gt;0,'Graficos (P=6.6 ksi)'!$B31,IF('Cargas (P=6.6 ksi)'!$D$28=0,'Graficos (P=6.6 ksi)'!$B31,'Graficos (P=6.6 ksi)'!$B31)),IF(ABS('Cargas (P=6.6 ksi)'!$D$28)&lt;20.01,IF('Cargas (P=6.6 ksi)'!$D$28&gt;0,'Graficos (P=6.6 ksi)'!$D31,'Graficos (P=6.6 ksi)'!$F31),IF(ABS('Cargas (P=6.6 ksi)'!$D$28)&lt;40.01,IF('Cargas (P=6.6 ksi)'!$D$28&gt;0,'Graficos (P=6.6 ksi)'!$H31,'Graficos (P=6.6 ksi)'!$J31),IF(ABS('Cargas (P=6.6 ksi)'!$D$28)&lt;70.01,IF('Cargas (P=6.6 ksi)'!$D$28&gt;0,'Graficos (P=6.6 ksi)'!$L31,'Graficos (P=6.6 ksi)'!$N31),""))))</f>
        <v>0</v>
      </c>
      <c r="AE31" s="1">
        <f>IF(ABS('Cargas (P=6.6 ksi)'!$D$28)&lt;10.01,IF('Cargas (P=6.6 ksi)'!$D$28&gt;0,'Graficos (P=6.6 ksi)'!$C31,IF('Cargas (P=6.6 ksi)'!$D$28=0,'Graficos (P=6.6 ksi)'!C31,'Graficos (P=6.6 ksi)'!$C31)),IF(ABS('Cargas (P=6.6 ksi)'!$D$28)&lt;20.01,IF('Cargas (P=6.6 ksi)'!$D$28&gt;0,'Graficos (P=6.6 ksi)'!$E31,'Graficos (P=6.6 ksi)'!$G31),IF(ABS('Cargas (P=6.6 ksi)'!$D$28)&lt;40.01,IF('Cargas (P=6.6 ksi)'!$D$28&gt;0,'Graficos (P=6.6 ksi)'!$I31,'Graficos (P=6.6 ksi)'!$K31),IF(ABS('Cargas (P=6.6 ksi)'!$D$28)&lt;70.01,IF('Cargas (P=6.6 ksi)'!$D$28&gt;0,'Graficos (P=6.6 ksi)'!$M31,'Graficos (P=6.6 ksi)'!$O31),""))))</f>
        <v>80</v>
      </c>
      <c r="AF31" s="72">
        <f>IF(ABS('Cargas (P=6.6 ksi)'!$D$31)&lt;10.01,IF('Cargas (P=6.6 ksi)'!$D$31&gt;0,'Graficos (P=6.6 ksi)'!$B31,IF('Cargas (P=6.6 ksi)'!$D$31=0,'Graficos (P=6.6 ksi)'!$B31,'Graficos (P=6.6 ksi)'!$B31)),IF(ABS('Cargas (P=6.6 ksi)'!$D$31)&lt;20.01,IF('Cargas (P=6.6 ksi)'!$D$31&gt;0,'Graficos (P=6.6 ksi)'!$D31,'Graficos (P=6.6 ksi)'!$F31),IF(ABS('Cargas (P=6.6 ksi)'!$D$31)&lt;40.01,IF('Cargas (P=6.6 ksi)'!$D$31&gt;0,'Graficos (P=6.6 ksi)'!$H31,'Graficos (P=6.6 ksi)'!$J31),IF(ABS('Cargas (P=6.6 ksi)'!$D$31)&lt;70.01,IF('Cargas (P=6.6 ksi)'!$D$31&gt;0,'Graficos (P=6.6 ksi)'!$L31,'Graficos (P=6.6 ksi)'!$N31),""))))</f>
        <v>0</v>
      </c>
      <c r="AG31" s="72">
        <f>IF(ABS('Cargas (P=6.6 ksi)'!$D$31)&lt;10.01,IF('Cargas (P=6.6 ksi)'!$D$31&gt;0,'Graficos (P=6.6 ksi)'!$C31,IF('Cargas (P=6.6 ksi)'!$D$31=0,'Graficos (P=6.6 ksi)'!C31,'Graficos (P=6.6 ksi)'!$C31)),IF(ABS('Cargas (P=6.6 ksi)'!$D$31)&lt;20.01,IF('Cargas (P=6.6 ksi)'!$D$31&gt;0,'Graficos (P=6.6 ksi)'!$E31,'Graficos (P=6.6 ksi)'!$G31),IF(ABS('Cargas (P=6.6 ksi)'!$D$31)&lt;40.01,IF('Cargas (P=6.6 ksi)'!$D$31&gt;0,'Graficos (P=6.6 ksi)'!$I31,'Graficos (P=6.6 ksi)'!$K31),IF(ABS('Cargas (P=6.6 ksi)'!$D$31)&lt;70.01,IF('Cargas (P=6.6 ksi)'!$D$31&gt;0,'Graficos (P=6.6 ksi)'!$M31,'Graficos (P=6.6 ksi)'!$O31),""))))</f>
        <v>80</v>
      </c>
    </row>
    <row r="32" spans="1:37" x14ac:dyDescent="0.25">
      <c r="A32" s="99"/>
      <c r="B32" s="10">
        <v>-40</v>
      </c>
      <c r="C32" s="20">
        <v>65</v>
      </c>
      <c r="D32" s="37">
        <v>-50</v>
      </c>
      <c r="E32" s="39">
        <v>95</v>
      </c>
      <c r="F32" s="22">
        <v>-50</v>
      </c>
      <c r="G32" s="15">
        <v>70</v>
      </c>
      <c r="H32" s="10">
        <v>-50</v>
      </c>
      <c r="I32" s="20">
        <v>100</v>
      </c>
      <c r="J32" s="18">
        <v>-50</v>
      </c>
      <c r="K32" s="17">
        <v>65</v>
      </c>
      <c r="L32" s="16">
        <v>-50</v>
      </c>
      <c r="M32" s="14">
        <v>110</v>
      </c>
      <c r="N32" s="23">
        <v>-50</v>
      </c>
      <c r="O32" s="13">
        <v>50</v>
      </c>
      <c r="P32" s="10">
        <v>-40</v>
      </c>
      <c r="Q32" s="20">
        <v>125</v>
      </c>
      <c r="R32" s="18">
        <v>-10</v>
      </c>
      <c r="S32" s="17">
        <v>45</v>
      </c>
      <c r="U32" s="72">
        <f>IF(ABS('Cargas (P=6.6 ksi)'!$D$25)&lt;10.01,IF('Cargas (P=6.6 ksi)'!$D$25&gt;0,'Graficos (P=6.6 ksi)'!$D32,IF('Cargas (P=6.6 ksi)'!$D$25=0,'Graficos (P=6.6 ksi)'!$B32,'Graficos (P=6.6 ksi)'!$F32)),IF(ABS('Cargas (P=6.6 ksi)'!$D$25)&lt;20.01,IF('Cargas (P=6.6 ksi)'!$D$25&gt;0,'Graficos (P=6.6 ksi)'!$H32,'Graficos (P=6.6 ksi)'!$J32),IF(ABS('Cargas (P=6.6 ksi)'!$D$25)&lt;40.01,IF('Cargas (P=6.6 ksi)'!$D$25&gt;0,'Graficos (P=6.6 ksi)'!$L32,'Graficos (P=6.6 ksi)'!$N32),IF(ABS('Cargas (P=6.6 ksi)'!$D$25)&lt;70.01,IF('Cargas (P=6.6 ksi)'!$D$25&gt;0,'Graficos (P=6.6 ksi)'!$P32,'Graficos (P=6.6 ksi)'!$R32),""))))</f>
        <v>-40</v>
      </c>
      <c r="V32" s="72">
        <f>IF(ABS('Cargas (P=6.6 ksi)'!$D$25)&lt;10.01,IF('Cargas (P=6.6 ksi)'!$D$25&gt;0,'Graficos (P=6.6 ksi)'!$E32,IF('Cargas (P=6.6 ksi)'!$D$25=0,'Graficos (P=6.6 ksi)'!C32,'Graficos (P=6.6 ksi)'!$G32)),IF(ABS('Cargas (P=6.6 ksi)'!$D$25)&lt;20.01,IF('Cargas (P=6.6 ksi)'!$D$25&gt;0,'Graficos (P=6.6 ksi)'!$I32,'Graficos (P=6.6 ksi)'!$K32),IF(ABS('Cargas (P=6.6 ksi)'!$D$25)&lt;40.01,IF('Cargas (P=6.6 ksi)'!$D$25&gt;0,'Graficos (P=6.6 ksi)'!$M32,'Graficos (P=6.6 ksi)'!$O32),IF(ABS('Cargas (P=6.6 ksi)'!$D$25)&lt;70.01,IF('Cargas (P=6.6 ksi)'!$D$25&gt;0,'Graficos (P=6.6 ksi)'!$Q32,'Graficos (P=6.6 ksi)'!$S32),""))))</f>
        <v>65</v>
      </c>
      <c r="W32" s="1">
        <f>IF(ABS('Cargas (P=6.6 ksi)'!$D$28)&lt;10.01,IF('Cargas (P=6.6 ksi)'!$D$28&gt;0,'Graficos (P=6.6 ksi)'!$D32,IF('Cargas (P=6.6 ksi)'!$D$28=0,'Graficos (P=6.6 ksi)'!$B32,'Graficos (P=6.6 ksi)'!$F32)),IF(ABS('Cargas (P=6.6 ksi)'!$D$28)&lt;20.01,IF('Cargas (P=6.6 ksi)'!$D$28&gt;0,'Graficos (P=6.6 ksi)'!$H32,'Graficos (P=6.6 ksi)'!$J32),IF(ABS('Cargas (P=6.6 ksi)'!$D$28)&lt;40.01,IF('Cargas (P=6.6 ksi)'!$D$28&gt;0,'Graficos (P=6.6 ksi)'!$L32,'Graficos (P=6.6 ksi)'!$N32),IF(ABS('Cargas (P=6.6 ksi)'!$D$28)&lt;70.01,IF('Cargas (P=6.6 ksi)'!$D$28&gt;0,'Graficos (P=6.6 ksi)'!$P32,'Graficos (P=6.6 ksi)'!$R32),""))))</f>
        <v>-40</v>
      </c>
      <c r="X32" s="1">
        <f>IF(ABS('Cargas (P=6.6 ksi)'!$D$28)&lt;10.01,IF('Cargas (P=6.6 ksi)'!$D$28&gt;0,'Graficos (P=6.6 ksi)'!$E32,IF('Cargas (P=6.6 ksi)'!$D$28=0,'Graficos (P=6.6 ksi)'!C32,'Graficos (P=6.6 ksi)'!$G32)),IF(ABS('Cargas (P=6.6 ksi)'!$D$28)&lt;20.01,IF('Cargas (P=6.6 ksi)'!$D$28&gt;0,'Graficos (P=6.6 ksi)'!$I32,'Graficos (P=6.6 ksi)'!$K32),IF(ABS('Cargas (P=6.6 ksi)'!$D$28)&lt;40.01,IF('Cargas (P=6.6 ksi)'!$D$28&gt;0,'Graficos (P=6.6 ksi)'!$M32,'Graficos (P=6.6 ksi)'!$O32),IF(ABS('Cargas (P=6.6 ksi)'!$D$28)&lt;70.01,IF('Cargas (P=6.6 ksi)'!$D$28&gt;0,'Graficos (P=6.6 ksi)'!$Q32,'Graficos (P=6.6 ksi)'!$S32),""))))</f>
        <v>65</v>
      </c>
      <c r="Y32" s="72">
        <f>IF(ABS('Cargas (P=6.6 ksi)'!$D$31)&lt;10.01,IF('Cargas (P=6.6 ksi)'!$D$31&gt;0,'Graficos (P=6.6 ksi)'!$D32,IF('Cargas (P=6.6 ksi)'!$D$31=0,'Graficos (P=6.6 ksi)'!$B32,'Graficos (P=6.6 ksi)'!$F32)),IF(ABS('Cargas (P=6.6 ksi)'!$D$31)&lt;20.01,IF('Cargas (P=6.6 ksi)'!$D$31&gt;0,'Graficos (P=6.6 ksi)'!$H32,'Graficos (P=6.6 ksi)'!$J32),IF(ABS('Cargas (P=6.6 ksi)'!$D$31)&lt;40.01,IF('Cargas (P=6.6 ksi)'!$D$31&gt;0,'Graficos (P=6.6 ksi)'!$L32,'Graficos (P=6.6 ksi)'!$N32),IF(ABS('Cargas (P=6.6 ksi)'!$D$31)&lt;70.01,IF('Cargas (P=6.6 ksi)'!$D$31&gt;0,'Graficos (P=6.6 ksi)'!$P32,'Graficos (P=6.6 ksi)'!$R32),""))))</f>
        <v>-40</v>
      </c>
      <c r="Z32" s="72">
        <f>IF(ABS('Cargas (P=6.6 ksi)'!$D$31)&lt;10.01,IF('Cargas (P=6.6 ksi)'!$D$31&gt;0,'Graficos (P=6.6 ksi)'!$E32,IF('Cargas (P=6.6 ksi)'!$D$31=0,'Graficos (P=6.6 ksi)'!C32,'Graficos (P=6.6 ksi)'!$G32)),IF(ABS('Cargas (P=6.6 ksi)'!$D$31)&lt;20.01,IF('Cargas (P=6.6 ksi)'!$D$31&gt;0,'Graficos (P=6.6 ksi)'!$I32,'Graficos (P=6.6 ksi)'!$K32),IF(ABS('Cargas (P=6.6 ksi)'!$D$31)&lt;40.01,IF('Cargas (P=6.6 ksi)'!$D$31&gt;0,'Graficos (P=6.6 ksi)'!$M32,'Graficos (P=6.6 ksi)'!$O32),IF(ABS('Cargas (P=6.6 ksi)'!$D$31)&lt;70.01,IF('Cargas (P=6.6 ksi)'!$D$31&gt;0,'Graficos (P=6.6 ksi)'!$Q32,'Graficos (P=6.6 ksi)'!$S32),""))))</f>
        <v>65</v>
      </c>
      <c r="AB32" s="72">
        <f>IF(ABS('Cargas (P=6.6 ksi)'!$D$25)&lt;10.01,IF('Cargas (P=6.6 ksi)'!$D$25&gt;0,'Graficos (P=6.6 ksi)'!$B32,IF('Cargas (P=6.6 ksi)'!$D$25=0,'Graficos (P=6.6 ksi)'!$B32,'Graficos (P=6.6 ksi)'!$B32)),IF(ABS('Cargas (P=6.6 ksi)'!$D$25)&lt;20.01,IF('Cargas (P=6.6 ksi)'!$D$25&gt;0,'Graficos (P=6.6 ksi)'!$D32,'Graficos (P=6.6 ksi)'!$F32),IF(ABS('Cargas (P=6.6 ksi)'!$D$25)&lt;40.01,IF('Cargas (P=6.6 ksi)'!$D$25&gt;0,'Graficos (P=6.6 ksi)'!$H32,'Graficos (P=6.6 ksi)'!$J32),IF(ABS('Cargas (P=6.6 ksi)'!$D$25)&lt;70.01,IF('Cargas (P=6.6 ksi)'!$D$25&gt;0,'Graficos (P=6.6 ksi)'!$L32,'Graficos (P=6.6 ksi)'!$N32),""))))</f>
        <v>-40</v>
      </c>
      <c r="AC32" s="72">
        <f>IF(ABS('Cargas (P=6.6 ksi)'!$D$25)&lt;10.01,IF('Cargas (P=6.6 ksi)'!$D$25&gt;0,'Graficos (P=6.6 ksi)'!$C32,IF('Cargas (P=6.6 ksi)'!$D$25=0,'Graficos (P=6.6 ksi)'!C32,'Graficos (P=6.6 ksi)'!$C32)),IF(ABS('Cargas (P=6.6 ksi)'!$D$25)&lt;20.01,IF('Cargas (P=6.6 ksi)'!$D$25&gt;0,'Graficos (P=6.6 ksi)'!$E32,'Graficos (P=6.6 ksi)'!$G32),IF(ABS('Cargas (P=6.6 ksi)'!$D$25)&lt;40.01,IF('Cargas (P=6.6 ksi)'!$D$25&gt;0,'Graficos (P=6.6 ksi)'!$I32,'Graficos (P=6.6 ksi)'!$K32),IF(ABS('Cargas (P=6.6 ksi)'!$D$25)&lt;70.01,IF('Cargas (P=6.6 ksi)'!$D$25&gt;0,'Graficos (P=6.6 ksi)'!$M32,'Graficos (P=6.6 ksi)'!$O32),""))))</f>
        <v>65</v>
      </c>
      <c r="AD32" s="1">
        <f>IF(ABS('Cargas (P=6.6 ksi)'!$D$28)&lt;10.01,IF('Cargas (P=6.6 ksi)'!$D$28&gt;0,'Graficos (P=6.6 ksi)'!$B32,IF('Cargas (P=6.6 ksi)'!$D$28=0,'Graficos (P=6.6 ksi)'!$B32,'Graficos (P=6.6 ksi)'!$B32)),IF(ABS('Cargas (P=6.6 ksi)'!$D$28)&lt;20.01,IF('Cargas (P=6.6 ksi)'!$D$28&gt;0,'Graficos (P=6.6 ksi)'!$D32,'Graficos (P=6.6 ksi)'!$F32),IF(ABS('Cargas (P=6.6 ksi)'!$D$28)&lt;40.01,IF('Cargas (P=6.6 ksi)'!$D$28&gt;0,'Graficos (P=6.6 ksi)'!$H32,'Graficos (P=6.6 ksi)'!$J32),IF(ABS('Cargas (P=6.6 ksi)'!$D$28)&lt;70.01,IF('Cargas (P=6.6 ksi)'!$D$28&gt;0,'Graficos (P=6.6 ksi)'!$L32,'Graficos (P=6.6 ksi)'!$N32),""))))</f>
        <v>-40</v>
      </c>
      <c r="AE32" s="1">
        <f>IF(ABS('Cargas (P=6.6 ksi)'!$D$28)&lt;10.01,IF('Cargas (P=6.6 ksi)'!$D$28&gt;0,'Graficos (P=6.6 ksi)'!$C32,IF('Cargas (P=6.6 ksi)'!$D$28=0,'Graficos (P=6.6 ksi)'!C32,'Graficos (P=6.6 ksi)'!$C32)),IF(ABS('Cargas (P=6.6 ksi)'!$D$28)&lt;20.01,IF('Cargas (P=6.6 ksi)'!$D$28&gt;0,'Graficos (P=6.6 ksi)'!$E32,'Graficos (P=6.6 ksi)'!$G32),IF(ABS('Cargas (P=6.6 ksi)'!$D$28)&lt;40.01,IF('Cargas (P=6.6 ksi)'!$D$28&gt;0,'Graficos (P=6.6 ksi)'!$I32,'Graficos (P=6.6 ksi)'!$K32),IF(ABS('Cargas (P=6.6 ksi)'!$D$28)&lt;70.01,IF('Cargas (P=6.6 ksi)'!$D$28&gt;0,'Graficos (P=6.6 ksi)'!$M32,'Graficos (P=6.6 ksi)'!$O32),""))))</f>
        <v>65</v>
      </c>
      <c r="AF32" s="72">
        <f>IF(ABS('Cargas (P=6.6 ksi)'!$D$31)&lt;10.01,IF('Cargas (P=6.6 ksi)'!$D$31&gt;0,'Graficos (P=6.6 ksi)'!$B32,IF('Cargas (P=6.6 ksi)'!$D$31=0,'Graficos (P=6.6 ksi)'!$B32,'Graficos (P=6.6 ksi)'!$B32)),IF(ABS('Cargas (P=6.6 ksi)'!$D$31)&lt;20.01,IF('Cargas (P=6.6 ksi)'!$D$31&gt;0,'Graficos (P=6.6 ksi)'!$D32,'Graficos (P=6.6 ksi)'!$F32),IF(ABS('Cargas (P=6.6 ksi)'!$D$31)&lt;40.01,IF('Cargas (P=6.6 ksi)'!$D$31&gt;0,'Graficos (P=6.6 ksi)'!$H32,'Graficos (P=6.6 ksi)'!$J32),IF(ABS('Cargas (P=6.6 ksi)'!$D$31)&lt;70.01,IF('Cargas (P=6.6 ksi)'!$D$31&gt;0,'Graficos (P=6.6 ksi)'!$L32,'Graficos (P=6.6 ksi)'!$N32),""))))</f>
        <v>-40</v>
      </c>
      <c r="AG32" s="72">
        <f>IF(ABS('Cargas (P=6.6 ksi)'!$D$31)&lt;10.01,IF('Cargas (P=6.6 ksi)'!$D$31&gt;0,'Graficos (P=6.6 ksi)'!$C32,IF('Cargas (P=6.6 ksi)'!$D$31=0,'Graficos (P=6.6 ksi)'!C32,'Graficos (P=6.6 ksi)'!$C32)),IF(ABS('Cargas (P=6.6 ksi)'!$D$31)&lt;20.01,IF('Cargas (P=6.6 ksi)'!$D$31&gt;0,'Graficos (P=6.6 ksi)'!$E32,'Graficos (P=6.6 ksi)'!$G32),IF(ABS('Cargas (P=6.6 ksi)'!$D$31)&lt;40.01,IF('Cargas (P=6.6 ksi)'!$D$31&gt;0,'Graficos (P=6.6 ksi)'!$I32,'Graficos (P=6.6 ksi)'!$K32),IF(ABS('Cargas (P=6.6 ksi)'!$D$31)&lt;70.01,IF('Cargas (P=6.6 ksi)'!$D$31&gt;0,'Graficos (P=6.6 ksi)'!$M32,'Graficos (P=6.6 ksi)'!$O32),""))))</f>
        <v>65</v>
      </c>
    </row>
    <row r="33" spans="1:33" x14ac:dyDescent="0.25">
      <c r="A33" s="99"/>
      <c r="B33" s="10">
        <v>-80</v>
      </c>
      <c r="C33" s="20">
        <v>45</v>
      </c>
      <c r="D33" s="37">
        <v>-100</v>
      </c>
      <c r="E33" s="39">
        <v>65</v>
      </c>
      <c r="F33" s="22">
        <v>-100</v>
      </c>
      <c r="G33" s="15">
        <v>45</v>
      </c>
      <c r="H33" s="18">
        <v>-100</v>
      </c>
      <c r="I33" s="17">
        <v>70</v>
      </c>
      <c r="J33" s="18">
        <v>-100</v>
      </c>
      <c r="K33" s="17">
        <v>35</v>
      </c>
      <c r="L33" s="23">
        <v>-100</v>
      </c>
      <c r="M33" s="13">
        <v>85</v>
      </c>
      <c r="N33" s="23">
        <v>-75</v>
      </c>
      <c r="O33" s="13">
        <v>30</v>
      </c>
      <c r="P33" s="18">
        <v>-80</v>
      </c>
      <c r="Q33" s="17">
        <v>110</v>
      </c>
      <c r="R33" s="18">
        <v>-35</v>
      </c>
      <c r="S33" s="17">
        <v>25</v>
      </c>
      <c r="U33" s="72">
        <f>IF(ABS('Cargas (P=6.6 ksi)'!$D$25)&lt;10.01,IF('Cargas (P=6.6 ksi)'!$D$25&gt;0,'Graficos (P=6.6 ksi)'!$D33,IF('Cargas (P=6.6 ksi)'!$D$25=0,'Graficos (P=6.6 ksi)'!$B33,'Graficos (P=6.6 ksi)'!$F33)),IF(ABS('Cargas (P=6.6 ksi)'!$D$25)&lt;20.01,IF('Cargas (P=6.6 ksi)'!$D$25&gt;0,'Graficos (P=6.6 ksi)'!$H33,'Graficos (P=6.6 ksi)'!$J33),IF(ABS('Cargas (P=6.6 ksi)'!$D$25)&lt;40.01,IF('Cargas (P=6.6 ksi)'!$D$25&gt;0,'Graficos (P=6.6 ksi)'!$L33,'Graficos (P=6.6 ksi)'!$N33),IF(ABS('Cargas (P=6.6 ksi)'!$D$25)&lt;70.01,IF('Cargas (P=6.6 ksi)'!$D$25&gt;0,'Graficos (P=6.6 ksi)'!$P33,'Graficos (P=6.6 ksi)'!$R33),""))))</f>
        <v>-80</v>
      </c>
      <c r="V33" s="72">
        <f>IF(ABS('Cargas (P=6.6 ksi)'!$D$25)&lt;10.01,IF('Cargas (P=6.6 ksi)'!$D$25&gt;0,'Graficos (P=6.6 ksi)'!$E33,IF('Cargas (P=6.6 ksi)'!$D$25=0,'Graficos (P=6.6 ksi)'!C33,'Graficos (P=6.6 ksi)'!$G33)),IF(ABS('Cargas (P=6.6 ksi)'!$D$25)&lt;20.01,IF('Cargas (P=6.6 ksi)'!$D$25&gt;0,'Graficos (P=6.6 ksi)'!$I33,'Graficos (P=6.6 ksi)'!$K33),IF(ABS('Cargas (P=6.6 ksi)'!$D$25)&lt;40.01,IF('Cargas (P=6.6 ksi)'!$D$25&gt;0,'Graficos (P=6.6 ksi)'!$M33,'Graficos (P=6.6 ksi)'!$O33),IF(ABS('Cargas (P=6.6 ksi)'!$D$25)&lt;70.01,IF('Cargas (P=6.6 ksi)'!$D$25&gt;0,'Graficos (P=6.6 ksi)'!$Q33,'Graficos (P=6.6 ksi)'!$S33),""))))</f>
        <v>45</v>
      </c>
      <c r="W33" s="1">
        <f>IF(ABS('Cargas (P=6.6 ksi)'!$D$28)&lt;10.01,IF('Cargas (P=6.6 ksi)'!$D$28&gt;0,'Graficos (P=6.6 ksi)'!$D33,IF('Cargas (P=6.6 ksi)'!$D$28=0,'Graficos (P=6.6 ksi)'!$B33,'Graficos (P=6.6 ksi)'!$F33)),IF(ABS('Cargas (P=6.6 ksi)'!$D$28)&lt;20.01,IF('Cargas (P=6.6 ksi)'!$D$28&gt;0,'Graficos (P=6.6 ksi)'!$H33,'Graficos (P=6.6 ksi)'!$J33),IF(ABS('Cargas (P=6.6 ksi)'!$D$28)&lt;40.01,IF('Cargas (P=6.6 ksi)'!$D$28&gt;0,'Graficos (P=6.6 ksi)'!$L33,'Graficos (P=6.6 ksi)'!$N33),IF(ABS('Cargas (P=6.6 ksi)'!$D$28)&lt;70.01,IF('Cargas (P=6.6 ksi)'!$D$28&gt;0,'Graficos (P=6.6 ksi)'!$P33,'Graficos (P=6.6 ksi)'!$R33),""))))</f>
        <v>-80</v>
      </c>
      <c r="X33" s="1">
        <f>IF(ABS('Cargas (P=6.6 ksi)'!$D$28)&lt;10.01,IF('Cargas (P=6.6 ksi)'!$D$28&gt;0,'Graficos (P=6.6 ksi)'!$E33,IF('Cargas (P=6.6 ksi)'!$D$28=0,'Graficos (P=6.6 ksi)'!C33,'Graficos (P=6.6 ksi)'!$G33)),IF(ABS('Cargas (P=6.6 ksi)'!$D$28)&lt;20.01,IF('Cargas (P=6.6 ksi)'!$D$28&gt;0,'Graficos (P=6.6 ksi)'!$I33,'Graficos (P=6.6 ksi)'!$K33),IF(ABS('Cargas (P=6.6 ksi)'!$D$28)&lt;40.01,IF('Cargas (P=6.6 ksi)'!$D$28&gt;0,'Graficos (P=6.6 ksi)'!$M33,'Graficos (P=6.6 ksi)'!$O33),IF(ABS('Cargas (P=6.6 ksi)'!$D$28)&lt;70.01,IF('Cargas (P=6.6 ksi)'!$D$28&gt;0,'Graficos (P=6.6 ksi)'!$Q33,'Graficos (P=6.6 ksi)'!$S33),""))))</f>
        <v>45</v>
      </c>
      <c r="Y33" s="72">
        <f>IF(ABS('Cargas (P=6.6 ksi)'!$D$31)&lt;10.01,IF('Cargas (P=6.6 ksi)'!$D$31&gt;0,'Graficos (P=6.6 ksi)'!$D33,IF('Cargas (P=6.6 ksi)'!$D$31=0,'Graficos (P=6.6 ksi)'!$B33,'Graficos (P=6.6 ksi)'!$F33)),IF(ABS('Cargas (P=6.6 ksi)'!$D$31)&lt;20.01,IF('Cargas (P=6.6 ksi)'!$D$31&gt;0,'Graficos (P=6.6 ksi)'!$H33,'Graficos (P=6.6 ksi)'!$J33),IF(ABS('Cargas (P=6.6 ksi)'!$D$31)&lt;40.01,IF('Cargas (P=6.6 ksi)'!$D$31&gt;0,'Graficos (P=6.6 ksi)'!$L33,'Graficos (P=6.6 ksi)'!$N33),IF(ABS('Cargas (P=6.6 ksi)'!$D$31)&lt;70.01,IF('Cargas (P=6.6 ksi)'!$D$31&gt;0,'Graficos (P=6.6 ksi)'!$P33,'Graficos (P=6.6 ksi)'!$R33),""))))</f>
        <v>-80</v>
      </c>
      <c r="Z33" s="72">
        <f>IF(ABS('Cargas (P=6.6 ksi)'!$D$31)&lt;10.01,IF('Cargas (P=6.6 ksi)'!$D$31&gt;0,'Graficos (P=6.6 ksi)'!$E33,IF('Cargas (P=6.6 ksi)'!$D$31=0,'Graficos (P=6.6 ksi)'!C33,'Graficos (P=6.6 ksi)'!$G33)),IF(ABS('Cargas (P=6.6 ksi)'!$D$31)&lt;20.01,IF('Cargas (P=6.6 ksi)'!$D$31&gt;0,'Graficos (P=6.6 ksi)'!$I33,'Graficos (P=6.6 ksi)'!$K33),IF(ABS('Cargas (P=6.6 ksi)'!$D$31)&lt;40.01,IF('Cargas (P=6.6 ksi)'!$D$31&gt;0,'Graficos (P=6.6 ksi)'!$M33,'Graficos (P=6.6 ksi)'!$O33),IF(ABS('Cargas (P=6.6 ksi)'!$D$31)&lt;70.01,IF('Cargas (P=6.6 ksi)'!$D$31&gt;0,'Graficos (P=6.6 ksi)'!$Q33,'Graficos (P=6.6 ksi)'!$S33),""))))</f>
        <v>45</v>
      </c>
      <c r="AB33" s="72">
        <f>IF(ABS('Cargas (P=6.6 ksi)'!$D$25)&lt;10.01,IF('Cargas (P=6.6 ksi)'!$D$25&gt;0,'Graficos (P=6.6 ksi)'!$B33,IF('Cargas (P=6.6 ksi)'!$D$25=0,'Graficos (P=6.6 ksi)'!$B33,'Graficos (P=6.6 ksi)'!$B33)),IF(ABS('Cargas (P=6.6 ksi)'!$D$25)&lt;20.01,IF('Cargas (P=6.6 ksi)'!$D$25&gt;0,'Graficos (P=6.6 ksi)'!$D33,'Graficos (P=6.6 ksi)'!$F33),IF(ABS('Cargas (P=6.6 ksi)'!$D$25)&lt;40.01,IF('Cargas (P=6.6 ksi)'!$D$25&gt;0,'Graficos (P=6.6 ksi)'!$H33,'Graficos (P=6.6 ksi)'!$J33),IF(ABS('Cargas (P=6.6 ksi)'!$D$25)&lt;70.01,IF('Cargas (P=6.6 ksi)'!$D$25&gt;0,'Graficos (P=6.6 ksi)'!$L33,'Graficos (P=6.6 ksi)'!$N33),""))))</f>
        <v>-80</v>
      </c>
      <c r="AC33" s="72">
        <f>IF(ABS('Cargas (P=6.6 ksi)'!$D$25)&lt;10.01,IF('Cargas (P=6.6 ksi)'!$D$25&gt;0,'Graficos (P=6.6 ksi)'!$C33,IF('Cargas (P=6.6 ksi)'!$D$25=0,'Graficos (P=6.6 ksi)'!C33,'Graficos (P=6.6 ksi)'!$C33)),IF(ABS('Cargas (P=6.6 ksi)'!$D$25)&lt;20.01,IF('Cargas (P=6.6 ksi)'!$D$25&gt;0,'Graficos (P=6.6 ksi)'!$E33,'Graficos (P=6.6 ksi)'!$G33),IF(ABS('Cargas (P=6.6 ksi)'!$D$25)&lt;40.01,IF('Cargas (P=6.6 ksi)'!$D$25&gt;0,'Graficos (P=6.6 ksi)'!$I33,'Graficos (P=6.6 ksi)'!$K33),IF(ABS('Cargas (P=6.6 ksi)'!$D$25)&lt;70.01,IF('Cargas (P=6.6 ksi)'!$D$25&gt;0,'Graficos (P=6.6 ksi)'!$M33,'Graficos (P=6.6 ksi)'!$O33),""))))</f>
        <v>45</v>
      </c>
      <c r="AD33" s="1">
        <f>IF(ABS('Cargas (P=6.6 ksi)'!$D$28)&lt;10.01,IF('Cargas (P=6.6 ksi)'!$D$28&gt;0,'Graficos (P=6.6 ksi)'!$B33,IF('Cargas (P=6.6 ksi)'!$D$28=0,'Graficos (P=6.6 ksi)'!$B33,'Graficos (P=6.6 ksi)'!$B33)),IF(ABS('Cargas (P=6.6 ksi)'!$D$28)&lt;20.01,IF('Cargas (P=6.6 ksi)'!$D$28&gt;0,'Graficos (P=6.6 ksi)'!$D33,'Graficos (P=6.6 ksi)'!$F33),IF(ABS('Cargas (P=6.6 ksi)'!$D$28)&lt;40.01,IF('Cargas (P=6.6 ksi)'!$D$28&gt;0,'Graficos (P=6.6 ksi)'!$H33,'Graficos (P=6.6 ksi)'!$J33),IF(ABS('Cargas (P=6.6 ksi)'!$D$28)&lt;70.01,IF('Cargas (P=6.6 ksi)'!$D$28&gt;0,'Graficos (P=6.6 ksi)'!$L33,'Graficos (P=6.6 ksi)'!$N33),""))))</f>
        <v>-80</v>
      </c>
      <c r="AE33" s="1">
        <f>IF(ABS('Cargas (P=6.6 ksi)'!$D$28)&lt;10.01,IF('Cargas (P=6.6 ksi)'!$D$28&gt;0,'Graficos (P=6.6 ksi)'!$C33,IF('Cargas (P=6.6 ksi)'!$D$28=0,'Graficos (P=6.6 ksi)'!C33,'Graficos (P=6.6 ksi)'!$C33)),IF(ABS('Cargas (P=6.6 ksi)'!$D$28)&lt;20.01,IF('Cargas (P=6.6 ksi)'!$D$28&gt;0,'Graficos (P=6.6 ksi)'!$E33,'Graficos (P=6.6 ksi)'!$G33),IF(ABS('Cargas (P=6.6 ksi)'!$D$28)&lt;40.01,IF('Cargas (P=6.6 ksi)'!$D$28&gt;0,'Graficos (P=6.6 ksi)'!$I33,'Graficos (P=6.6 ksi)'!$K33),IF(ABS('Cargas (P=6.6 ksi)'!$D$28)&lt;70.01,IF('Cargas (P=6.6 ksi)'!$D$28&gt;0,'Graficos (P=6.6 ksi)'!$M33,'Graficos (P=6.6 ksi)'!$O33),""))))</f>
        <v>45</v>
      </c>
      <c r="AF33" s="72">
        <f>IF(ABS('Cargas (P=6.6 ksi)'!$D$31)&lt;10.01,IF('Cargas (P=6.6 ksi)'!$D$31&gt;0,'Graficos (P=6.6 ksi)'!$B33,IF('Cargas (P=6.6 ksi)'!$D$31=0,'Graficos (P=6.6 ksi)'!$B33,'Graficos (P=6.6 ksi)'!$B33)),IF(ABS('Cargas (P=6.6 ksi)'!$D$31)&lt;20.01,IF('Cargas (P=6.6 ksi)'!$D$31&gt;0,'Graficos (P=6.6 ksi)'!$D33,'Graficos (P=6.6 ksi)'!$F33),IF(ABS('Cargas (P=6.6 ksi)'!$D$31)&lt;40.01,IF('Cargas (P=6.6 ksi)'!$D$31&gt;0,'Graficos (P=6.6 ksi)'!$H33,'Graficos (P=6.6 ksi)'!$J33),IF(ABS('Cargas (P=6.6 ksi)'!$D$31)&lt;70.01,IF('Cargas (P=6.6 ksi)'!$D$31&gt;0,'Graficos (P=6.6 ksi)'!$L33,'Graficos (P=6.6 ksi)'!$N33),""))))</f>
        <v>-80</v>
      </c>
      <c r="AG33" s="72">
        <f>IF(ABS('Cargas (P=6.6 ksi)'!$D$31)&lt;10.01,IF('Cargas (P=6.6 ksi)'!$D$31&gt;0,'Graficos (P=6.6 ksi)'!$C33,IF('Cargas (P=6.6 ksi)'!$D$31=0,'Graficos (P=6.6 ksi)'!C33,'Graficos (P=6.6 ksi)'!$C33)),IF(ABS('Cargas (P=6.6 ksi)'!$D$31)&lt;20.01,IF('Cargas (P=6.6 ksi)'!$D$31&gt;0,'Graficos (P=6.6 ksi)'!$E33,'Graficos (P=6.6 ksi)'!$G33),IF(ABS('Cargas (P=6.6 ksi)'!$D$31)&lt;40.01,IF('Cargas (P=6.6 ksi)'!$D$31&gt;0,'Graficos (P=6.6 ksi)'!$I33,'Graficos (P=6.6 ksi)'!$K33),IF(ABS('Cargas (P=6.6 ksi)'!$D$31)&lt;70.01,IF('Cargas (P=6.6 ksi)'!$D$31&gt;0,'Graficos (P=6.6 ksi)'!$M33,'Graficos (P=6.6 ksi)'!$O33),""))))</f>
        <v>45</v>
      </c>
    </row>
    <row r="34" spans="1:33" x14ac:dyDescent="0.25">
      <c r="A34" s="99"/>
      <c r="B34" s="18">
        <v>-120</v>
      </c>
      <c r="C34" s="17">
        <v>30</v>
      </c>
      <c r="D34" s="37">
        <v>-125</v>
      </c>
      <c r="E34" s="39">
        <v>45</v>
      </c>
      <c r="F34" s="22">
        <v>-150</v>
      </c>
      <c r="G34" s="15">
        <v>10</v>
      </c>
      <c r="H34" s="18">
        <v>-125</v>
      </c>
      <c r="I34" s="17">
        <v>55</v>
      </c>
      <c r="J34" s="18">
        <v>-125</v>
      </c>
      <c r="K34" s="17">
        <v>15</v>
      </c>
      <c r="L34" s="23">
        <v>-150</v>
      </c>
      <c r="M34" s="13">
        <v>60</v>
      </c>
      <c r="N34" s="23">
        <v>-100</v>
      </c>
      <c r="O34" s="13">
        <v>15</v>
      </c>
      <c r="P34" s="18">
        <v>-120</v>
      </c>
      <c r="Q34" s="17">
        <v>90</v>
      </c>
      <c r="R34" s="18">
        <v>-50</v>
      </c>
      <c r="S34" s="17">
        <v>15</v>
      </c>
      <c r="U34" s="72">
        <f>IF(ABS('Cargas (P=6.6 ksi)'!$D$25)&lt;10.01,IF('Cargas (P=6.6 ksi)'!$D$25&gt;0,'Graficos (P=6.6 ksi)'!$D34,IF('Cargas (P=6.6 ksi)'!$D$25=0,'Graficos (P=6.6 ksi)'!$B34,'Graficos (P=6.6 ksi)'!$F34)),IF(ABS('Cargas (P=6.6 ksi)'!$D$25)&lt;20.01,IF('Cargas (P=6.6 ksi)'!$D$25&gt;0,'Graficos (P=6.6 ksi)'!$H34,'Graficos (P=6.6 ksi)'!$J34),IF(ABS('Cargas (P=6.6 ksi)'!$D$25)&lt;40.01,IF('Cargas (P=6.6 ksi)'!$D$25&gt;0,'Graficos (P=6.6 ksi)'!$L34,'Graficos (P=6.6 ksi)'!$N34),IF(ABS('Cargas (P=6.6 ksi)'!$D$25)&lt;70.01,IF('Cargas (P=6.6 ksi)'!$D$25&gt;0,'Graficos (P=6.6 ksi)'!$P34,'Graficos (P=6.6 ksi)'!$R34),""))))</f>
        <v>-120</v>
      </c>
      <c r="V34" s="72">
        <f>IF(ABS('Cargas (P=6.6 ksi)'!$D$25)&lt;10.01,IF('Cargas (P=6.6 ksi)'!$D$25&gt;0,'Graficos (P=6.6 ksi)'!$E34,IF('Cargas (P=6.6 ksi)'!$D$25=0,'Graficos (P=6.6 ksi)'!C34,'Graficos (P=6.6 ksi)'!$G34)),IF(ABS('Cargas (P=6.6 ksi)'!$D$25)&lt;20.01,IF('Cargas (P=6.6 ksi)'!$D$25&gt;0,'Graficos (P=6.6 ksi)'!$I34,'Graficos (P=6.6 ksi)'!$K34),IF(ABS('Cargas (P=6.6 ksi)'!$D$25)&lt;40.01,IF('Cargas (P=6.6 ksi)'!$D$25&gt;0,'Graficos (P=6.6 ksi)'!$M34,'Graficos (P=6.6 ksi)'!$O34),IF(ABS('Cargas (P=6.6 ksi)'!$D$25)&lt;70.01,IF('Cargas (P=6.6 ksi)'!$D$25&gt;0,'Graficos (P=6.6 ksi)'!$Q34,'Graficos (P=6.6 ksi)'!$S34),""))))</f>
        <v>30</v>
      </c>
      <c r="W34" s="1">
        <f>IF(ABS('Cargas (P=6.6 ksi)'!$D$28)&lt;10.01,IF('Cargas (P=6.6 ksi)'!$D$28&gt;0,'Graficos (P=6.6 ksi)'!$D34,IF('Cargas (P=6.6 ksi)'!$D$28=0,'Graficos (P=6.6 ksi)'!$B34,'Graficos (P=6.6 ksi)'!$F34)),IF(ABS('Cargas (P=6.6 ksi)'!$D$28)&lt;20.01,IF('Cargas (P=6.6 ksi)'!$D$28&gt;0,'Graficos (P=6.6 ksi)'!$H34,'Graficos (P=6.6 ksi)'!$J34),IF(ABS('Cargas (P=6.6 ksi)'!$D$28)&lt;40.01,IF('Cargas (P=6.6 ksi)'!$D$28&gt;0,'Graficos (P=6.6 ksi)'!$L34,'Graficos (P=6.6 ksi)'!$N34),IF(ABS('Cargas (P=6.6 ksi)'!$D$28)&lt;70.01,IF('Cargas (P=6.6 ksi)'!$D$28&gt;0,'Graficos (P=6.6 ksi)'!$P34,'Graficos (P=6.6 ksi)'!$R34),""))))</f>
        <v>-120</v>
      </c>
      <c r="X34" s="1">
        <f>IF(ABS('Cargas (P=6.6 ksi)'!$D$28)&lt;10.01,IF('Cargas (P=6.6 ksi)'!$D$28&gt;0,'Graficos (P=6.6 ksi)'!$E34,IF('Cargas (P=6.6 ksi)'!$D$28=0,'Graficos (P=6.6 ksi)'!C34,'Graficos (P=6.6 ksi)'!$G34)),IF(ABS('Cargas (P=6.6 ksi)'!$D$28)&lt;20.01,IF('Cargas (P=6.6 ksi)'!$D$28&gt;0,'Graficos (P=6.6 ksi)'!$I34,'Graficos (P=6.6 ksi)'!$K34),IF(ABS('Cargas (P=6.6 ksi)'!$D$28)&lt;40.01,IF('Cargas (P=6.6 ksi)'!$D$28&gt;0,'Graficos (P=6.6 ksi)'!$M34,'Graficos (P=6.6 ksi)'!$O34),IF(ABS('Cargas (P=6.6 ksi)'!$D$28)&lt;70.01,IF('Cargas (P=6.6 ksi)'!$D$28&gt;0,'Graficos (P=6.6 ksi)'!$Q34,'Graficos (P=6.6 ksi)'!$S34),""))))</f>
        <v>30</v>
      </c>
      <c r="Y34" s="72">
        <f>IF(ABS('Cargas (P=6.6 ksi)'!$D$31)&lt;10.01,IF('Cargas (P=6.6 ksi)'!$D$31&gt;0,'Graficos (P=6.6 ksi)'!$D34,IF('Cargas (P=6.6 ksi)'!$D$31=0,'Graficos (P=6.6 ksi)'!$B34,'Graficos (P=6.6 ksi)'!$F34)),IF(ABS('Cargas (P=6.6 ksi)'!$D$31)&lt;20.01,IF('Cargas (P=6.6 ksi)'!$D$31&gt;0,'Graficos (P=6.6 ksi)'!$H34,'Graficos (P=6.6 ksi)'!$J34),IF(ABS('Cargas (P=6.6 ksi)'!$D$31)&lt;40.01,IF('Cargas (P=6.6 ksi)'!$D$31&gt;0,'Graficos (P=6.6 ksi)'!$L34,'Graficos (P=6.6 ksi)'!$N34),IF(ABS('Cargas (P=6.6 ksi)'!$D$31)&lt;70.01,IF('Cargas (P=6.6 ksi)'!$D$31&gt;0,'Graficos (P=6.6 ksi)'!$P34,'Graficos (P=6.6 ksi)'!$R34),""))))</f>
        <v>-120</v>
      </c>
      <c r="Z34" s="72">
        <f>IF(ABS('Cargas (P=6.6 ksi)'!$D$31)&lt;10.01,IF('Cargas (P=6.6 ksi)'!$D$31&gt;0,'Graficos (P=6.6 ksi)'!$E34,IF('Cargas (P=6.6 ksi)'!$D$31=0,'Graficos (P=6.6 ksi)'!C34,'Graficos (P=6.6 ksi)'!$G34)),IF(ABS('Cargas (P=6.6 ksi)'!$D$31)&lt;20.01,IF('Cargas (P=6.6 ksi)'!$D$31&gt;0,'Graficos (P=6.6 ksi)'!$I34,'Graficos (P=6.6 ksi)'!$K34),IF(ABS('Cargas (P=6.6 ksi)'!$D$31)&lt;40.01,IF('Cargas (P=6.6 ksi)'!$D$31&gt;0,'Graficos (P=6.6 ksi)'!$M34,'Graficos (P=6.6 ksi)'!$O34),IF(ABS('Cargas (P=6.6 ksi)'!$D$31)&lt;70.01,IF('Cargas (P=6.6 ksi)'!$D$31&gt;0,'Graficos (P=6.6 ksi)'!$Q34,'Graficos (P=6.6 ksi)'!$S34),""))))</f>
        <v>30</v>
      </c>
      <c r="AB34" s="72">
        <f>IF(ABS('Cargas (P=6.6 ksi)'!$D$25)&lt;10.01,IF('Cargas (P=6.6 ksi)'!$D$25&gt;0,'Graficos (P=6.6 ksi)'!$B34,IF('Cargas (P=6.6 ksi)'!$D$25=0,'Graficos (P=6.6 ksi)'!$B34,'Graficos (P=6.6 ksi)'!$B34)),IF(ABS('Cargas (P=6.6 ksi)'!$D$25)&lt;20.01,IF('Cargas (P=6.6 ksi)'!$D$25&gt;0,'Graficos (P=6.6 ksi)'!$D34,'Graficos (P=6.6 ksi)'!$F34),IF(ABS('Cargas (P=6.6 ksi)'!$D$25)&lt;40.01,IF('Cargas (P=6.6 ksi)'!$D$25&gt;0,'Graficos (P=6.6 ksi)'!$H34,'Graficos (P=6.6 ksi)'!$J34),IF(ABS('Cargas (P=6.6 ksi)'!$D$25)&lt;70.01,IF('Cargas (P=6.6 ksi)'!$D$25&gt;0,'Graficos (P=6.6 ksi)'!$L34,'Graficos (P=6.6 ksi)'!$N34),""))))</f>
        <v>-120</v>
      </c>
      <c r="AC34" s="72">
        <f>IF(ABS('Cargas (P=6.6 ksi)'!$D$25)&lt;10.01,IF('Cargas (P=6.6 ksi)'!$D$25&gt;0,'Graficos (P=6.6 ksi)'!$C34,IF('Cargas (P=6.6 ksi)'!$D$25=0,'Graficos (P=6.6 ksi)'!C34,'Graficos (P=6.6 ksi)'!$C34)),IF(ABS('Cargas (P=6.6 ksi)'!$D$25)&lt;20.01,IF('Cargas (P=6.6 ksi)'!$D$25&gt;0,'Graficos (P=6.6 ksi)'!$E34,'Graficos (P=6.6 ksi)'!$G34),IF(ABS('Cargas (P=6.6 ksi)'!$D$25)&lt;40.01,IF('Cargas (P=6.6 ksi)'!$D$25&gt;0,'Graficos (P=6.6 ksi)'!$I34,'Graficos (P=6.6 ksi)'!$K34),IF(ABS('Cargas (P=6.6 ksi)'!$D$25)&lt;70.01,IF('Cargas (P=6.6 ksi)'!$D$25&gt;0,'Graficos (P=6.6 ksi)'!$M34,'Graficos (P=6.6 ksi)'!$O34),""))))</f>
        <v>30</v>
      </c>
      <c r="AD34" s="1">
        <f>IF(ABS('Cargas (P=6.6 ksi)'!$D$28)&lt;10.01,IF('Cargas (P=6.6 ksi)'!$D$28&gt;0,'Graficos (P=6.6 ksi)'!$B34,IF('Cargas (P=6.6 ksi)'!$D$28=0,'Graficos (P=6.6 ksi)'!$B34,'Graficos (P=6.6 ksi)'!$B34)),IF(ABS('Cargas (P=6.6 ksi)'!$D$28)&lt;20.01,IF('Cargas (P=6.6 ksi)'!$D$28&gt;0,'Graficos (P=6.6 ksi)'!$D34,'Graficos (P=6.6 ksi)'!$F34),IF(ABS('Cargas (P=6.6 ksi)'!$D$28)&lt;40.01,IF('Cargas (P=6.6 ksi)'!$D$28&gt;0,'Graficos (P=6.6 ksi)'!$H34,'Graficos (P=6.6 ksi)'!$J34),IF(ABS('Cargas (P=6.6 ksi)'!$D$28)&lt;70.01,IF('Cargas (P=6.6 ksi)'!$D$28&gt;0,'Graficos (P=6.6 ksi)'!$L34,'Graficos (P=6.6 ksi)'!$N34),""))))</f>
        <v>-120</v>
      </c>
      <c r="AE34" s="1">
        <f>IF(ABS('Cargas (P=6.6 ksi)'!$D$28)&lt;10.01,IF('Cargas (P=6.6 ksi)'!$D$28&gt;0,'Graficos (P=6.6 ksi)'!$C34,IF('Cargas (P=6.6 ksi)'!$D$28=0,'Graficos (P=6.6 ksi)'!C34,'Graficos (P=6.6 ksi)'!$C34)),IF(ABS('Cargas (P=6.6 ksi)'!$D$28)&lt;20.01,IF('Cargas (P=6.6 ksi)'!$D$28&gt;0,'Graficos (P=6.6 ksi)'!$E34,'Graficos (P=6.6 ksi)'!$G34),IF(ABS('Cargas (P=6.6 ksi)'!$D$28)&lt;40.01,IF('Cargas (P=6.6 ksi)'!$D$28&gt;0,'Graficos (P=6.6 ksi)'!$I34,'Graficos (P=6.6 ksi)'!$K34),IF(ABS('Cargas (P=6.6 ksi)'!$D$28)&lt;70.01,IF('Cargas (P=6.6 ksi)'!$D$28&gt;0,'Graficos (P=6.6 ksi)'!$M34,'Graficos (P=6.6 ksi)'!$O34),""))))</f>
        <v>30</v>
      </c>
      <c r="AF34" s="72">
        <f>IF(ABS('Cargas (P=6.6 ksi)'!$D$31)&lt;10.01,IF('Cargas (P=6.6 ksi)'!$D$31&gt;0,'Graficos (P=6.6 ksi)'!$B34,IF('Cargas (P=6.6 ksi)'!$D$31=0,'Graficos (P=6.6 ksi)'!$B34,'Graficos (P=6.6 ksi)'!$B34)),IF(ABS('Cargas (P=6.6 ksi)'!$D$31)&lt;20.01,IF('Cargas (P=6.6 ksi)'!$D$31&gt;0,'Graficos (P=6.6 ksi)'!$D34,'Graficos (P=6.6 ksi)'!$F34),IF(ABS('Cargas (P=6.6 ksi)'!$D$31)&lt;40.01,IF('Cargas (P=6.6 ksi)'!$D$31&gt;0,'Graficos (P=6.6 ksi)'!$H34,'Graficos (P=6.6 ksi)'!$J34),IF(ABS('Cargas (P=6.6 ksi)'!$D$31)&lt;70.01,IF('Cargas (P=6.6 ksi)'!$D$31&gt;0,'Graficos (P=6.6 ksi)'!$L34,'Graficos (P=6.6 ksi)'!$N34),""))))</f>
        <v>-120</v>
      </c>
      <c r="AG34" s="72">
        <f>IF(ABS('Cargas (P=6.6 ksi)'!$D$31)&lt;10.01,IF('Cargas (P=6.6 ksi)'!$D$31&gt;0,'Graficos (P=6.6 ksi)'!$C34,IF('Cargas (P=6.6 ksi)'!$D$31=0,'Graficos (P=6.6 ksi)'!C34,'Graficos (P=6.6 ksi)'!$C34)),IF(ABS('Cargas (P=6.6 ksi)'!$D$31)&lt;20.01,IF('Cargas (P=6.6 ksi)'!$D$31&gt;0,'Graficos (P=6.6 ksi)'!$E34,'Graficos (P=6.6 ksi)'!$G34),IF(ABS('Cargas (P=6.6 ksi)'!$D$31)&lt;40.01,IF('Cargas (P=6.6 ksi)'!$D$31&gt;0,'Graficos (P=6.6 ksi)'!$I34,'Graficos (P=6.6 ksi)'!$K34),IF(ABS('Cargas (P=6.6 ksi)'!$D$31)&lt;70.01,IF('Cargas (P=6.6 ksi)'!$D$31&gt;0,'Graficos (P=6.6 ksi)'!$M34,'Graficos (P=6.6 ksi)'!$O34),""))))</f>
        <v>30</v>
      </c>
    </row>
    <row r="35" spans="1:33" x14ac:dyDescent="0.25">
      <c r="A35" s="99"/>
      <c r="B35" s="28">
        <v>-160</v>
      </c>
      <c r="C35" s="17">
        <v>0</v>
      </c>
      <c r="D35" s="37">
        <v>-150</v>
      </c>
      <c r="E35" s="39">
        <v>30</v>
      </c>
      <c r="F35" s="11">
        <v>-160</v>
      </c>
      <c r="G35" s="15">
        <v>0</v>
      </c>
      <c r="H35" s="28">
        <v>-150</v>
      </c>
      <c r="I35" s="17">
        <v>40</v>
      </c>
      <c r="J35" s="28">
        <v>-150</v>
      </c>
      <c r="K35" s="17">
        <v>0</v>
      </c>
      <c r="L35" s="19">
        <v>-170</v>
      </c>
      <c r="M35" s="13">
        <v>45</v>
      </c>
      <c r="N35" s="23">
        <v>-115</v>
      </c>
      <c r="O35" s="13">
        <v>0</v>
      </c>
      <c r="P35" s="28">
        <v>-150</v>
      </c>
      <c r="Q35" s="17">
        <v>75</v>
      </c>
      <c r="R35" s="18">
        <v>-65</v>
      </c>
      <c r="S35" s="17">
        <v>0</v>
      </c>
      <c r="U35" s="72">
        <f>IF(ABS('Cargas (P=6.6 ksi)'!$D$25)&lt;10.01,IF('Cargas (P=6.6 ksi)'!$D$25&gt;0,'Graficos (P=6.6 ksi)'!$D35,IF('Cargas (P=6.6 ksi)'!$D$25=0,'Graficos (P=6.6 ksi)'!$B35,'Graficos (P=6.6 ksi)'!$F35)),IF(ABS('Cargas (P=6.6 ksi)'!$D$25)&lt;20.01,IF('Cargas (P=6.6 ksi)'!$D$25&gt;0,'Graficos (P=6.6 ksi)'!$H35,'Graficos (P=6.6 ksi)'!$J35),IF(ABS('Cargas (P=6.6 ksi)'!$D$25)&lt;40.01,IF('Cargas (P=6.6 ksi)'!$D$25&gt;0,'Graficos (P=6.6 ksi)'!$L35,'Graficos (P=6.6 ksi)'!$N35),IF(ABS('Cargas (P=6.6 ksi)'!$D$25)&lt;70.01,IF('Cargas (P=6.6 ksi)'!$D$25&gt;0,'Graficos (P=6.6 ksi)'!$P35,'Graficos (P=6.6 ksi)'!$R35),""))))</f>
        <v>-160</v>
      </c>
      <c r="V35" s="72">
        <f>IF(ABS('Cargas (P=6.6 ksi)'!$D$25)&lt;10.01,IF('Cargas (P=6.6 ksi)'!$D$25&gt;0,'Graficos (P=6.6 ksi)'!$E35,IF('Cargas (P=6.6 ksi)'!$D$25=0,'Graficos (P=6.6 ksi)'!C35,'Graficos (P=6.6 ksi)'!$G35)),IF(ABS('Cargas (P=6.6 ksi)'!$D$25)&lt;20.01,IF('Cargas (P=6.6 ksi)'!$D$25&gt;0,'Graficos (P=6.6 ksi)'!$I35,'Graficos (P=6.6 ksi)'!$K35),IF(ABS('Cargas (P=6.6 ksi)'!$D$25)&lt;40.01,IF('Cargas (P=6.6 ksi)'!$D$25&gt;0,'Graficos (P=6.6 ksi)'!$M35,'Graficos (P=6.6 ksi)'!$O35),IF(ABS('Cargas (P=6.6 ksi)'!$D$25)&lt;70.01,IF('Cargas (P=6.6 ksi)'!$D$25&gt;0,'Graficos (P=6.6 ksi)'!$Q35,'Graficos (P=6.6 ksi)'!$S35),""))))</f>
        <v>0</v>
      </c>
      <c r="W35" s="1">
        <f>IF(ABS('Cargas (P=6.6 ksi)'!$D$28)&lt;10.01,IF('Cargas (P=6.6 ksi)'!$D$28&gt;0,'Graficos (P=6.6 ksi)'!$D35,IF('Cargas (P=6.6 ksi)'!$D$28=0,'Graficos (P=6.6 ksi)'!$B35,'Graficos (P=6.6 ksi)'!$F35)),IF(ABS('Cargas (P=6.6 ksi)'!$D$28)&lt;20.01,IF('Cargas (P=6.6 ksi)'!$D$28&gt;0,'Graficos (P=6.6 ksi)'!$H35,'Graficos (P=6.6 ksi)'!$J35),IF(ABS('Cargas (P=6.6 ksi)'!$D$28)&lt;40.01,IF('Cargas (P=6.6 ksi)'!$D$28&gt;0,'Graficos (P=6.6 ksi)'!$L35,'Graficos (P=6.6 ksi)'!$N35),IF(ABS('Cargas (P=6.6 ksi)'!$D$28)&lt;70.01,IF('Cargas (P=6.6 ksi)'!$D$28&gt;0,'Graficos (P=6.6 ksi)'!$P35,'Graficos (P=6.6 ksi)'!$R35),""))))</f>
        <v>-160</v>
      </c>
      <c r="X35" s="1">
        <f>IF(ABS('Cargas (P=6.6 ksi)'!$D$28)&lt;10.01,IF('Cargas (P=6.6 ksi)'!$D$28&gt;0,'Graficos (P=6.6 ksi)'!$E35,IF('Cargas (P=6.6 ksi)'!$D$28=0,'Graficos (P=6.6 ksi)'!C35,'Graficos (P=6.6 ksi)'!$G35)),IF(ABS('Cargas (P=6.6 ksi)'!$D$28)&lt;20.01,IF('Cargas (P=6.6 ksi)'!$D$28&gt;0,'Graficos (P=6.6 ksi)'!$I35,'Graficos (P=6.6 ksi)'!$K35),IF(ABS('Cargas (P=6.6 ksi)'!$D$28)&lt;40.01,IF('Cargas (P=6.6 ksi)'!$D$28&gt;0,'Graficos (P=6.6 ksi)'!$M35,'Graficos (P=6.6 ksi)'!$O35),IF(ABS('Cargas (P=6.6 ksi)'!$D$28)&lt;70.01,IF('Cargas (P=6.6 ksi)'!$D$28&gt;0,'Graficos (P=6.6 ksi)'!$Q35,'Graficos (P=6.6 ksi)'!$S35),""))))</f>
        <v>0</v>
      </c>
      <c r="Y35" s="72">
        <f>IF(ABS('Cargas (P=6.6 ksi)'!$D$31)&lt;10.01,IF('Cargas (P=6.6 ksi)'!$D$31&gt;0,'Graficos (P=6.6 ksi)'!$D35,IF('Cargas (P=6.6 ksi)'!$D$31=0,'Graficos (P=6.6 ksi)'!$B35,'Graficos (P=6.6 ksi)'!$F35)),IF(ABS('Cargas (P=6.6 ksi)'!$D$31)&lt;20.01,IF('Cargas (P=6.6 ksi)'!$D$31&gt;0,'Graficos (P=6.6 ksi)'!$H35,'Graficos (P=6.6 ksi)'!$J35),IF(ABS('Cargas (P=6.6 ksi)'!$D$31)&lt;40.01,IF('Cargas (P=6.6 ksi)'!$D$31&gt;0,'Graficos (P=6.6 ksi)'!$L35,'Graficos (P=6.6 ksi)'!$N35),IF(ABS('Cargas (P=6.6 ksi)'!$D$31)&lt;70.01,IF('Cargas (P=6.6 ksi)'!$D$31&gt;0,'Graficos (P=6.6 ksi)'!$P35,'Graficos (P=6.6 ksi)'!$R35),""))))</f>
        <v>-160</v>
      </c>
      <c r="Z35" s="72">
        <f>IF(ABS('Cargas (P=6.6 ksi)'!$D$31)&lt;10.01,IF('Cargas (P=6.6 ksi)'!$D$31&gt;0,'Graficos (P=6.6 ksi)'!$E35,IF('Cargas (P=6.6 ksi)'!$D$31=0,'Graficos (P=6.6 ksi)'!C35,'Graficos (P=6.6 ksi)'!$G35)),IF(ABS('Cargas (P=6.6 ksi)'!$D$31)&lt;20.01,IF('Cargas (P=6.6 ksi)'!$D$31&gt;0,'Graficos (P=6.6 ksi)'!$I35,'Graficos (P=6.6 ksi)'!$K35),IF(ABS('Cargas (P=6.6 ksi)'!$D$31)&lt;40.01,IF('Cargas (P=6.6 ksi)'!$D$31&gt;0,'Graficos (P=6.6 ksi)'!$M35,'Graficos (P=6.6 ksi)'!$O35),IF(ABS('Cargas (P=6.6 ksi)'!$D$31)&lt;70.01,IF('Cargas (P=6.6 ksi)'!$D$31&gt;0,'Graficos (P=6.6 ksi)'!$Q35,'Graficos (P=6.6 ksi)'!$S35),""))))</f>
        <v>0</v>
      </c>
      <c r="AB35" s="72">
        <f>IF(ABS('Cargas (P=6.6 ksi)'!$D$25)&lt;10.01,IF('Cargas (P=6.6 ksi)'!$D$25&gt;0,'Graficos (P=6.6 ksi)'!$B35,IF('Cargas (P=6.6 ksi)'!$D$25=0,'Graficos (P=6.6 ksi)'!$B35,'Graficos (P=6.6 ksi)'!$B35)),IF(ABS('Cargas (P=6.6 ksi)'!$D$25)&lt;20.01,IF('Cargas (P=6.6 ksi)'!$D$25&gt;0,'Graficos (P=6.6 ksi)'!$D35,'Graficos (P=6.6 ksi)'!$F35),IF(ABS('Cargas (P=6.6 ksi)'!$D$25)&lt;40.01,IF('Cargas (P=6.6 ksi)'!$D$25&gt;0,'Graficos (P=6.6 ksi)'!$H35,'Graficos (P=6.6 ksi)'!$J35),IF(ABS('Cargas (P=6.6 ksi)'!$D$25)&lt;70.01,IF('Cargas (P=6.6 ksi)'!$D$25&gt;0,'Graficos (P=6.6 ksi)'!$L35,'Graficos (P=6.6 ksi)'!$N35),""))))</f>
        <v>-160</v>
      </c>
      <c r="AC35" s="72">
        <f>IF(ABS('Cargas (P=6.6 ksi)'!$D$25)&lt;10.01,IF('Cargas (P=6.6 ksi)'!$D$25&gt;0,'Graficos (P=6.6 ksi)'!$C35,IF('Cargas (P=6.6 ksi)'!$D$25=0,'Graficos (P=6.6 ksi)'!C35,'Graficos (P=6.6 ksi)'!$C35)),IF(ABS('Cargas (P=6.6 ksi)'!$D$25)&lt;20.01,IF('Cargas (P=6.6 ksi)'!$D$25&gt;0,'Graficos (P=6.6 ksi)'!$E35,'Graficos (P=6.6 ksi)'!$G35),IF(ABS('Cargas (P=6.6 ksi)'!$D$25)&lt;40.01,IF('Cargas (P=6.6 ksi)'!$D$25&gt;0,'Graficos (P=6.6 ksi)'!$I35,'Graficos (P=6.6 ksi)'!$K35),IF(ABS('Cargas (P=6.6 ksi)'!$D$25)&lt;70.01,IF('Cargas (P=6.6 ksi)'!$D$25&gt;0,'Graficos (P=6.6 ksi)'!$M35,'Graficos (P=6.6 ksi)'!$O35),""))))</f>
        <v>0</v>
      </c>
      <c r="AD35" s="1">
        <f>IF(ABS('Cargas (P=6.6 ksi)'!$D$28)&lt;10.01,IF('Cargas (P=6.6 ksi)'!$D$28&gt;0,'Graficos (P=6.6 ksi)'!$B35,IF('Cargas (P=6.6 ksi)'!$D$28=0,'Graficos (P=6.6 ksi)'!$B35,'Graficos (P=6.6 ksi)'!$B35)),IF(ABS('Cargas (P=6.6 ksi)'!$D$28)&lt;20.01,IF('Cargas (P=6.6 ksi)'!$D$28&gt;0,'Graficos (P=6.6 ksi)'!$D35,'Graficos (P=6.6 ksi)'!$F35),IF(ABS('Cargas (P=6.6 ksi)'!$D$28)&lt;40.01,IF('Cargas (P=6.6 ksi)'!$D$28&gt;0,'Graficos (P=6.6 ksi)'!$H35,'Graficos (P=6.6 ksi)'!$J35),IF(ABS('Cargas (P=6.6 ksi)'!$D$28)&lt;70.01,IF('Cargas (P=6.6 ksi)'!$D$28&gt;0,'Graficos (P=6.6 ksi)'!$L35,'Graficos (P=6.6 ksi)'!$N35),""))))</f>
        <v>-160</v>
      </c>
      <c r="AE35" s="1">
        <f>IF(ABS('Cargas (P=6.6 ksi)'!$D$28)&lt;10.01,IF('Cargas (P=6.6 ksi)'!$D$28&gt;0,'Graficos (P=6.6 ksi)'!$C35,IF('Cargas (P=6.6 ksi)'!$D$28=0,'Graficos (P=6.6 ksi)'!C35,'Graficos (P=6.6 ksi)'!$C35)),IF(ABS('Cargas (P=6.6 ksi)'!$D$28)&lt;20.01,IF('Cargas (P=6.6 ksi)'!$D$28&gt;0,'Graficos (P=6.6 ksi)'!$E35,'Graficos (P=6.6 ksi)'!$G35),IF(ABS('Cargas (P=6.6 ksi)'!$D$28)&lt;40.01,IF('Cargas (P=6.6 ksi)'!$D$28&gt;0,'Graficos (P=6.6 ksi)'!$I35,'Graficos (P=6.6 ksi)'!$K35),IF(ABS('Cargas (P=6.6 ksi)'!$D$28)&lt;70.01,IF('Cargas (P=6.6 ksi)'!$D$28&gt;0,'Graficos (P=6.6 ksi)'!$M35,'Graficos (P=6.6 ksi)'!$O35),""))))</f>
        <v>0</v>
      </c>
      <c r="AF35" s="72">
        <f>IF(ABS('Cargas (P=6.6 ksi)'!$D$31)&lt;10.01,IF('Cargas (P=6.6 ksi)'!$D$31&gt;0,'Graficos (P=6.6 ksi)'!$B35,IF('Cargas (P=6.6 ksi)'!$D$31=0,'Graficos (P=6.6 ksi)'!$B35,'Graficos (P=6.6 ksi)'!$B35)),IF(ABS('Cargas (P=6.6 ksi)'!$D$31)&lt;20.01,IF('Cargas (P=6.6 ksi)'!$D$31&gt;0,'Graficos (P=6.6 ksi)'!$D35,'Graficos (P=6.6 ksi)'!$F35),IF(ABS('Cargas (P=6.6 ksi)'!$D$31)&lt;40.01,IF('Cargas (P=6.6 ksi)'!$D$31&gt;0,'Graficos (P=6.6 ksi)'!$H35,'Graficos (P=6.6 ksi)'!$J35),IF(ABS('Cargas (P=6.6 ksi)'!$D$31)&lt;70.01,IF('Cargas (P=6.6 ksi)'!$D$31&gt;0,'Graficos (P=6.6 ksi)'!$L35,'Graficos (P=6.6 ksi)'!$N35),""))))</f>
        <v>-160</v>
      </c>
      <c r="AG35" s="72">
        <f>IF(ABS('Cargas (P=6.6 ksi)'!$D$31)&lt;10.01,IF('Cargas (P=6.6 ksi)'!$D$31&gt;0,'Graficos (P=6.6 ksi)'!$C35,IF('Cargas (P=6.6 ksi)'!$D$31=0,'Graficos (P=6.6 ksi)'!C35,'Graficos (P=6.6 ksi)'!$C35)),IF(ABS('Cargas (P=6.6 ksi)'!$D$31)&lt;20.01,IF('Cargas (P=6.6 ksi)'!$D$31&gt;0,'Graficos (P=6.6 ksi)'!$E35,'Graficos (P=6.6 ksi)'!$G35),IF(ABS('Cargas (P=6.6 ksi)'!$D$31)&lt;40.01,IF('Cargas (P=6.6 ksi)'!$D$31&gt;0,'Graficos (P=6.6 ksi)'!$I35,'Graficos (P=6.6 ksi)'!$K35),IF(ABS('Cargas (P=6.6 ksi)'!$D$31)&lt;70.01,IF('Cargas (P=6.6 ksi)'!$D$31&gt;0,'Graficos (P=6.6 ksi)'!$M35,'Graficos (P=6.6 ksi)'!$O35),""))))</f>
        <v>0</v>
      </c>
    </row>
    <row r="36" spans="1:33" x14ac:dyDescent="0.25">
      <c r="A36" s="99"/>
      <c r="B36" s="28">
        <v>-160</v>
      </c>
      <c r="C36" s="17">
        <v>-150</v>
      </c>
      <c r="D36" s="37">
        <v>-150</v>
      </c>
      <c r="E36" s="39">
        <v>-175</v>
      </c>
      <c r="F36" s="11">
        <v>-160</v>
      </c>
      <c r="G36" s="9">
        <v>-190</v>
      </c>
      <c r="H36" s="28">
        <v>-150</v>
      </c>
      <c r="I36" s="29">
        <v>-170</v>
      </c>
      <c r="J36" s="28">
        <v>-150</v>
      </c>
      <c r="K36" s="29">
        <v>-180</v>
      </c>
      <c r="L36" s="19">
        <v>-170</v>
      </c>
      <c r="M36" s="13">
        <v>-170</v>
      </c>
      <c r="N36" s="23">
        <v>-115</v>
      </c>
      <c r="O36" s="13">
        <v>-180</v>
      </c>
      <c r="P36" s="28">
        <v>-150</v>
      </c>
      <c r="Q36" s="17">
        <v>-150</v>
      </c>
      <c r="R36" s="18">
        <v>-65</v>
      </c>
      <c r="S36" s="17">
        <v>-170</v>
      </c>
      <c r="U36" s="72">
        <f>IF(ABS('Cargas (P=6.6 ksi)'!$D$25)&lt;10.01,IF('Cargas (P=6.6 ksi)'!$D$25&gt;0,'Graficos (P=6.6 ksi)'!$D36,IF('Cargas (P=6.6 ksi)'!$D$25=0,'Graficos (P=6.6 ksi)'!$B36,'Graficos (P=6.6 ksi)'!$F36)),IF(ABS('Cargas (P=6.6 ksi)'!$D$25)&lt;20.01,IF('Cargas (P=6.6 ksi)'!$D$25&gt;0,'Graficos (P=6.6 ksi)'!$H36,'Graficos (P=6.6 ksi)'!$J36),IF(ABS('Cargas (P=6.6 ksi)'!$D$25)&lt;40.01,IF('Cargas (P=6.6 ksi)'!$D$25&gt;0,'Graficos (P=6.6 ksi)'!$L36,'Graficos (P=6.6 ksi)'!$N36),IF(ABS('Cargas (P=6.6 ksi)'!$D$25)&lt;70.01,IF('Cargas (P=6.6 ksi)'!$D$25&gt;0,'Graficos (P=6.6 ksi)'!$P36,'Graficos (P=6.6 ksi)'!$R36),""))))</f>
        <v>-160</v>
      </c>
      <c r="V36" s="72">
        <f>IF(ABS('Cargas (P=6.6 ksi)'!$D$25)&lt;10.01,IF('Cargas (P=6.6 ksi)'!$D$25&gt;0,'Graficos (P=6.6 ksi)'!$E36,IF('Cargas (P=6.6 ksi)'!$D$25=0,'Graficos (P=6.6 ksi)'!C36,'Graficos (P=6.6 ksi)'!$G36)),IF(ABS('Cargas (P=6.6 ksi)'!$D$25)&lt;20.01,IF('Cargas (P=6.6 ksi)'!$D$25&gt;0,'Graficos (P=6.6 ksi)'!$I36,'Graficos (P=6.6 ksi)'!$K36),IF(ABS('Cargas (P=6.6 ksi)'!$D$25)&lt;40.01,IF('Cargas (P=6.6 ksi)'!$D$25&gt;0,'Graficos (P=6.6 ksi)'!$M36,'Graficos (P=6.6 ksi)'!$O36),IF(ABS('Cargas (P=6.6 ksi)'!$D$25)&lt;70.01,IF('Cargas (P=6.6 ksi)'!$D$25&gt;0,'Graficos (P=6.6 ksi)'!$Q36,'Graficos (P=6.6 ksi)'!$S36),""))))</f>
        <v>-150</v>
      </c>
      <c r="W36" s="1">
        <f>IF(ABS('Cargas (P=6.6 ksi)'!$D$28)&lt;10.01,IF('Cargas (P=6.6 ksi)'!$D$28&gt;0,'Graficos (P=6.6 ksi)'!$D36,IF('Cargas (P=6.6 ksi)'!$D$28=0,'Graficos (P=6.6 ksi)'!$B36,'Graficos (P=6.6 ksi)'!$F36)),IF(ABS('Cargas (P=6.6 ksi)'!$D$28)&lt;20.01,IF('Cargas (P=6.6 ksi)'!$D$28&gt;0,'Graficos (P=6.6 ksi)'!$H36,'Graficos (P=6.6 ksi)'!$J36),IF(ABS('Cargas (P=6.6 ksi)'!$D$28)&lt;40.01,IF('Cargas (P=6.6 ksi)'!$D$28&gt;0,'Graficos (P=6.6 ksi)'!$L36,'Graficos (P=6.6 ksi)'!$N36),IF(ABS('Cargas (P=6.6 ksi)'!$D$28)&lt;70.01,IF('Cargas (P=6.6 ksi)'!$D$28&gt;0,'Graficos (P=6.6 ksi)'!$P36,'Graficos (P=6.6 ksi)'!$R36),""))))</f>
        <v>-160</v>
      </c>
      <c r="X36" s="1">
        <f>IF(ABS('Cargas (P=6.6 ksi)'!$D$28)&lt;10.01,IF('Cargas (P=6.6 ksi)'!$D$28&gt;0,'Graficos (P=6.6 ksi)'!$E36,IF('Cargas (P=6.6 ksi)'!$D$28=0,'Graficos (P=6.6 ksi)'!C36,'Graficos (P=6.6 ksi)'!$G36)),IF(ABS('Cargas (P=6.6 ksi)'!$D$28)&lt;20.01,IF('Cargas (P=6.6 ksi)'!$D$28&gt;0,'Graficos (P=6.6 ksi)'!$I36,'Graficos (P=6.6 ksi)'!$K36),IF(ABS('Cargas (P=6.6 ksi)'!$D$28)&lt;40.01,IF('Cargas (P=6.6 ksi)'!$D$28&gt;0,'Graficos (P=6.6 ksi)'!$M36,'Graficos (P=6.6 ksi)'!$O36),IF(ABS('Cargas (P=6.6 ksi)'!$D$28)&lt;70.01,IF('Cargas (P=6.6 ksi)'!$D$28&gt;0,'Graficos (P=6.6 ksi)'!$Q36,'Graficos (P=6.6 ksi)'!$S36),""))))</f>
        <v>-150</v>
      </c>
      <c r="Y36" s="72">
        <f>IF(ABS('Cargas (P=6.6 ksi)'!$D$31)&lt;10.01,IF('Cargas (P=6.6 ksi)'!$D$31&gt;0,'Graficos (P=6.6 ksi)'!$D36,IF('Cargas (P=6.6 ksi)'!$D$31=0,'Graficos (P=6.6 ksi)'!$B36,'Graficos (P=6.6 ksi)'!$F36)),IF(ABS('Cargas (P=6.6 ksi)'!$D$31)&lt;20.01,IF('Cargas (P=6.6 ksi)'!$D$31&gt;0,'Graficos (P=6.6 ksi)'!$H36,'Graficos (P=6.6 ksi)'!$J36),IF(ABS('Cargas (P=6.6 ksi)'!$D$31)&lt;40.01,IF('Cargas (P=6.6 ksi)'!$D$31&gt;0,'Graficos (P=6.6 ksi)'!$L36,'Graficos (P=6.6 ksi)'!$N36),IF(ABS('Cargas (P=6.6 ksi)'!$D$31)&lt;70.01,IF('Cargas (P=6.6 ksi)'!$D$31&gt;0,'Graficos (P=6.6 ksi)'!$P36,'Graficos (P=6.6 ksi)'!$R36),""))))</f>
        <v>-160</v>
      </c>
      <c r="Z36" s="72">
        <f>IF(ABS('Cargas (P=6.6 ksi)'!$D$31)&lt;10.01,IF('Cargas (P=6.6 ksi)'!$D$31&gt;0,'Graficos (P=6.6 ksi)'!$E36,IF('Cargas (P=6.6 ksi)'!$D$31=0,'Graficos (P=6.6 ksi)'!C36,'Graficos (P=6.6 ksi)'!$G36)),IF(ABS('Cargas (P=6.6 ksi)'!$D$31)&lt;20.01,IF('Cargas (P=6.6 ksi)'!$D$31&gt;0,'Graficos (P=6.6 ksi)'!$I36,'Graficos (P=6.6 ksi)'!$K36),IF(ABS('Cargas (P=6.6 ksi)'!$D$31)&lt;40.01,IF('Cargas (P=6.6 ksi)'!$D$31&gt;0,'Graficos (P=6.6 ksi)'!$M36,'Graficos (P=6.6 ksi)'!$O36),IF(ABS('Cargas (P=6.6 ksi)'!$D$31)&lt;70.01,IF('Cargas (P=6.6 ksi)'!$D$31&gt;0,'Graficos (P=6.6 ksi)'!$Q36,'Graficos (P=6.6 ksi)'!$S36),""))))</f>
        <v>-150</v>
      </c>
      <c r="AB36" s="72">
        <f>IF(ABS('Cargas (P=6.6 ksi)'!$D$25)&lt;10.01,IF('Cargas (P=6.6 ksi)'!$D$25&gt;0,'Graficos (P=6.6 ksi)'!$B36,IF('Cargas (P=6.6 ksi)'!$D$25=0,'Graficos (P=6.6 ksi)'!$B36,'Graficos (P=6.6 ksi)'!$B36)),IF(ABS('Cargas (P=6.6 ksi)'!$D$25)&lt;20.01,IF('Cargas (P=6.6 ksi)'!$D$25&gt;0,'Graficos (P=6.6 ksi)'!$D36,'Graficos (P=6.6 ksi)'!$F36),IF(ABS('Cargas (P=6.6 ksi)'!$D$25)&lt;40.01,IF('Cargas (P=6.6 ksi)'!$D$25&gt;0,'Graficos (P=6.6 ksi)'!$H36,'Graficos (P=6.6 ksi)'!$J36),IF(ABS('Cargas (P=6.6 ksi)'!$D$25)&lt;70.01,IF('Cargas (P=6.6 ksi)'!$D$25&gt;0,'Graficos (P=6.6 ksi)'!$L36,'Graficos (P=6.6 ksi)'!$N36),""))))</f>
        <v>-160</v>
      </c>
      <c r="AC36" s="72">
        <f>IF(ABS('Cargas (P=6.6 ksi)'!$D$25)&lt;10.01,IF('Cargas (P=6.6 ksi)'!$D$25&gt;0,'Graficos (P=6.6 ksi)'!$C36,IF('Cargas (P=6.6 ksi)'!$D$25=0,'Graficos (P=6.6 ksi)'!C36,'Graficos (P=6.6 ksi)'!$C36)),IF(ABS('Cargas (P=6.6 ksi)'!$D$25)&lt;20.01,IF('Cargas (P=6.6 ksi)'!$D$25&gt;0,'Graficos (P=6.6 ksi)'!$E36,'Graficos (P=6.6 ksi)'!$G36),IF(ABS('Cargas (P=6.6 ksi)'!$D$25)&lt;40.01,IF('Cargas (P=6.6 ksi)'!$D$25&gt;0,'Graficos (P=6.6 ksi)'!$I36,'Graficos (P=6.6 ksi)'!$K36),IF(ABS('Cargas (P=6.6 ksi)'!$D$25)&lt;70.01,IF('Cargas (P=6.6 ksi)'!$D$25&gt;0,'Graficos (P=6.6 ksi)'!$M36,'Graficos (P=6.6 ksi)'!$O36),""))))</f>
        <v>-150</v>
      </c>
      <c r="AD36" s="1">
        <f>IF(ABS('Cargas (P=6.6 ksi)'!$D$28)&lt;10.01,IF('Cargas (P=6.6 ksi)'!$D$28&gt;0,'Graficos (P=6.6 ksi)'!$B36,IF('Cargas (P=6.6 ksi)'!$D$28=0,'Graficos (P=6.6 ksi)'!$B36,'Graficos (P=6.6 ksi)'!$B36)),IF(ABS('Cargas (P=6.6 ksi)'!$D$28)&lt;20.01,IF('Cargas (P=6.6 ksi)'!$D$28&gt;0,'Graficos (P=6.6 ksi)'!$D36,'Graficos (P=6.6 ksi)'!$F36),IF(ABS('Cargas (P=6.6 ksi)'!$D$28)&lt;40.01,IF('Cargas (P=6.6 ksi)'!$D$28&gt;0,'Graficos (P=6.6 ksi)'!$H36,'Graficos (P=6.6 ksi)'!$J36),IF(ABS('Cargas (P=6.6 ksi)'!$D$28)&lt;70.01,IF('Cargas (P=6.6 ksi)'!$D$28&gt;0,'Graficos (P=6.6 ksi)'!$L36,'Graficos (P=6.6 ksi)'!$N36),""))))</f>
        <v>-160</v>
      </c>
      <c r="AE36" s="1">
        <f>IF(ABS('Cargas (P=6.6 ksi)'!$D$28)&lt;10.01,IF('Cargas (P=6.6 ksi)'!$D$28&gt;0,'Graficos (P=6.6 ksi)'!$C36,IF('Cargas (P=6.6 ksi)'!$D$28=0,'Graficos (P=6.6 ksi)'!C36,'Graficos (P=6.6 ksi)'!$C36)),IF(ABS('Cargas (P=6.6 ksi)'!$D$28)&lt;20.01,IF('Cargas (P=6.6 ksi)'!$D$28&gt;0,'Graficos (P=6.6 ksi)'!$E36,'Graficos (P=6.6 ksi)'!$G36),IF(ABS('Cargas (P=6.6 ksi)'!$D$28)&lt;40.01,IF('Cargas (P=6.6 ksi)'!$D$28&gt;0,'Graficos (P=6.6 ksi)'!$I36,'Graficos (P=6.6 ksi)'!$K36),IF(ABS('Cargas (P=6.6 ksi)'!$D$28)&lt;70.01,IF('Cargas (P=6.6 ksi)'!$D$28&gt;0,'Graficos (P=6.6 ksi)'!$M36,'Graficos (P=6.6 ksi)'!$O36),""))))</f>
        <v>-150</v>
      </c>
      <c r="AF36" s="72">
        <f>IF(ABS('Cargas (P=6.6 ksi)'!$D$31)&lt;10.01,IF('Cargas (P=6.6 ksi)'!$D$31&gt;0,'Graficos (P=6.6 ksi)'!$B36,IF('Cargas (P=6.6 ksi)'!$D$31=0,'Graficos (P=6.6 ksi)'!$B36,'Graficos (P=6.6 ksi)'!$B36)),IF(ABS('Cargas (P=6.6 ksi)'!$D$31)&lt;20.01,IF('Cargas (P=6.6 ksi)'!$D$31&gt;0,'Graficos (P=6.6 ksi)'!$D36,'Graficos (P=6.6 ksi)'!$F36),IF(ABS('Cargas (P=6.6 ksi)'!$D$31)&lt;40.01,IF('Cargas (P=6.6 ksi)'!$D$31&gt;0,'Graficos (P=6.6 ksi)'!$H36,'Graficos (P=6.6 ksi)'!$J36),IF(ABS('Cargas (P=6.6 ksi)'!$D$31)&lt;70.01,IF('Cargas (P=6.6 ksi)'!$D$31&gt;0,'Graficos (P=6.6 ksi)'!$L36,'Graficos (P=6.6 ksi)'!$N36),""))))</f>
        <v>-160</v>
      </c>
      <c r="AG36" s="72">
        <f>IF(ABS('Cargas (P=6.6 ksi)'!$D$31)&lt;10.01,IF('Cargas (P=6.6 ksi)'!$D$31&gt;0,'Graficos (P=6.6 ksi)'!$C36,IF('Cargas (P=6.6 ksi)'!$D$31=0,'Graficos (P=6.6 ksi)'!C36,'Graficos (P=6.6 ksi)'!$C36)),IF(ABS('Cargas (P=6.6 ksi)'!$D$31)&lt;20.01,IF('Cargas (P=6.6 ksi)'!$D$31&gt;0,'Graficos (P=6.6 ksi)'!$E36,'Graficos (P=6.6 ksi)'!$G36),IF(ABS('Cargas (P=6.6 ksi)'!$D$31)&lt;40.01,IF('Cargas (P=6.6 ksi)'!$D$31&gt;0,'Graficos (P=6.6 ksi)'!$I36,'Graficos (P=6.6 ksi)'!$K36),IF(ABS('Cargas (P=6.6 ksi)'!$D$31)&lt;70.01,IF('Cargas (P=6.6 ksi)'!$D$31&gt;0,'Graficos (P=6.6 ksi)'!$M36,'Graficos (P=6.6 ksi)'!$O36),""))))</f>
        <v>-150</v>
      </c>
    </row>
    <row r="37" spans="1:33" x14ac:dyDescent="0.25">
      <c r="A37" s="99"/>
      <c r="B37" s="18">
        <v>-120</v>
      </c>
      <c r="C37" s="29">
        <v>-130</v>
      </c>
      <c r="D37" s="37">
        <v>-125</v>
      </c>
      <c r="E37" s="39">
        <v>-165</v>
      </c>
      <c r="F37" s="22">
        <v>-150</v>
      </c>
      <c r="G37" s="15">
        <v>-185</v>
      </c>
      <c r="H37" s="18">
        <v>-125</v>
      </c>
      <c r="I37" s="17">
        <v>-160</v>
      </c>
      <c r="J37" s="18">
        <v>-125</v>
      </c>
      <c r="K37" s="17">
        <v>-170</v>
      </c>
      <c r="L37" s="23">
        <v>-150</v>
      </c>
      <c r="M37" s="13">
        <v>-160</v>
      </c>
      <c r="N37" s="23">
        <v>-100</v>
      </c>
      <c r="O37" s="13">
        <v>-175</v>
      </c>
      <c r="P37" s="18">
        <v>-120</v>
      </c>
      <c r="Q37" s="17">
        <v>-135</v>
      </c>
      <c r="R37" s="18">
        <v>-50</v>
      </c>
      <c r="S37" s="17">
        <v>-165</v>
      </c>
      <c r="U37" s="72">
        <f>IF(ABS('Cargas (P=6.6 ksi)'!$D$25)&lt;10.01,IF('Cargas (P=6.6 ksi)'!$D$25&gt;0,'Graficos (P=6.6 ksi)'!$D37,IF('Cargas (P=6.6 ksi)'!$D$25=0,'Graficos (P=6.6 ksi)'!$B37,'Graficos (P=6.6 ksi)'!$F37)),IF(ABS('Cargas (P=6.6 ksi)'!$D$25)&lt;20.01,IF('Cargas (P=6.6 ksi)'!$D$25&gt;0,'Graficos (P=6.6 ksi)'!$H37,'Graficos (P=6.6 ksi)'!$J37),IF(ABS('Cargas (P=6.6 ksi)'!$D$25)&lt;40.01,IF('Cargas (P=6.6 ksi)'!$D$25&gt;0,'Graficos (P=6.6 ksi)'!$L37,'Graficos (P=6.6 ksi)'!$N37),IF(ABS('Cargas (P=6.6 ksi)'!$D$25)&lt;70.01,IF('Cargas (P=6.6 ksi)'!$D$25&gt;0,'Graficos (P=6.6 ksi)'!$P37,'Graficos (P=6.6 ksi)'!$R37),""))))</f>
        <v>-120</v>
      </c>
      <c r="V37" s="72">
        <f>IF(ABS('Cargas (P=6.6 ksi)'!$D$25)&lt;10.01,IF('Cargas (P=6.6 ksi)'!$D$25&gt;0,'Graficos (P=6.6 ksi)'!$E37,IF('Cargas (P=6.6 ksi)'!$D$25=0,'Graficos (P=6.6 ksi)'!C37,'Graficos (P=6.6 ksi)'!$G37)),IF(ABS('Cargas (P=6.6 ksi)'!$D$25)&lt;20.01,IF('Cargas (P=6.6 ksi)'!$D$25&gt;0,'Graficos (P=6.6 ksi)'!$I37,'Graficos (P=6.6 ksi)'!$K37),IF(ABS('Cargas (P=6.6 ksi)'!$D$25)&lt;40.01,IF('Cargas (P=6.6 ksi)'!$D$25&gt;0,'Graficos (P=6.6 ksi)'!$M37,'Graficos (P=6.6 ksi)'!$O37),IF(ABS('Cargas (P=6.6 ksi)'!$D$25)&lt;70.01,IF('Cargas (P=6.6 ksi)'!$D$25&gt;0,'Graficos (P=6.6 ksi)'!$Q37,'Graficos (P=6.6 ksi)'!$S37),""))))</f>
        <v>-130</v>
      </c>
      <c r="W37" s="1">
        <f>IF(ABS('Cargas (P=6.6 ksi)'!$D$28)&lt;10.01,IF('Cargas (P=6.6 ksi)'!$D$28&gt;0,'Graficos (P=6.6 ksi)'!$D37,IF('Cargas (P=6.6 ksi)'!$D$28=0,'Graficos (P=6.6 ksi)'!$B37,'Graficos (P=6.6 ksi)'!$F37)),IF(ABS('Cargas (P=6.6 ksi)'!$D$28)&lt;20.01,IF('Cargas (P=6.6 ksi)'!$D$28&gt;0,'Graficos (P=6.6 ksi)'!$H37,'Graficos (P=6.6 ksi)'!$J37),IF(ABS('Cargas (P=6.6 ksi)'!$D$28)&lt;40.01,IF('Cargas (P=6.6 ksi)'!$D$28&gt;0,'Graficos (P=6.6 ksi)'!$L37,'Graficos (P=6.6 ksi)'!$N37),IF(ABS('Cargas (P=6.6 ksi)'!$D$28)&lt;70.01,IF('Cargas (P=6.6 ksi)'!$D$28&gt;0,'Graficos (P=6.6 ksi)'!$P37,'Graficos (P=6.6 ksi)'!$R37),""))))</f>
        <v>-120</v>
      </c>
      <c r="X37" s="1">
        <f>IF(ABS('Cargas (P=6.6 ksi)'!$D$28)&lt;10.01,IF('Cargas (P=6.6 ksi)'!$D$28&gt;0,'Graficos (P=6.6 ksi)'!$E37,IF('Cargas (P=6.6 ksi)'!$D$28=0,'Graficos (P=6.6 ksi)'!C37,'Graficos (P=6.6 ksi)'!$G37)),IF(ABS('Cargas (P=6.6 ksi)'!$D$28)&lt;20.01,IF('Cargas (P=6.6 ksi)'!$D$28&gt;0,'Graficos (P=6.6 ksi)'!$I37,'Graficos (P=6.6 ksi)'!$K37),IF(ABS('Cargas (P=6.6 ksi)'!$D$28)&lt;40.01,IF('Cargas (P=6.6 ksi)'!$D$28&gt;0,'Graficos (P=6.6 ksi)'!$M37,'Graficos (P=6.6 ksi)'!$O37),IF(ABS('Cargas (P=6.6 ksi)'!$D$28)&lt;70.01,IF('Cargas (P=6.6 ksi)'!$D$28&gt;0,'Graficos (P=6.6 ksi)'!$Q37,'Graficos (P=6.6 ksi)'!$S37),""))))</f>
        <v>-130</v>
      </c>
      <c r="Y37" s="72">
        <f>IF(ABS('Cargas (P=6.6 ksi)'!$D$31)&lt;10.01,IF('Cargas (P=6.6 ksi)'!$D$31&gt;0,'Graficos (P=6.6 ksi)'!$D37,IF('Cargas (P=6.6 ksi)'!$D$31=0,'Graficos (P=6.6 ksi)'!$B37,'Graficos (P=6.6 ksi)'!$F37)),IF(ABS('Cargas (P=6.6 ksi)'!$D$31)&lt;20.01,IF('Cargas (P=6.6 ksi)'!$D$31&gt;0,'Graficos (P=6.6 ksi)'!$H37,'Graficos (P=6.6 ksi)'!$J37),IF(ABS('Cargas (P=6.6 ksi)'!$D$31)&lt;40.01,IF('Cargas (P=6.6 ksi)'!$D$31&gt;0,'Graficos (P=6.6 ksi)'!$L37,'Graficos (P=6.6 ksi)'!$N37),IF(ABS('Cargas (P=6.6 ksi)'!$D$31)&lt;70.01,IF('Cargas (P=6.6 ksi)'!$D$31&gt;0,'Graficos (P=6.6 ksi)'!$P37,'Graficos (P=6.6 ksi)'!$R37),""))))</f>
        <v>-120</v>
      </c>
      <c r="Z37" s="72">
        <f>IF(ABS('Cargas (P=6.6 ksi)'!$D$31)&lt;10.01,IF('Cargas (P=6.6 ksi)'!$D$31&gt;0,'Graficos (P=6.6 ksi)'!$E37,IF('Cargas (P=6.6 ksi)'!$D$31=0,'Graficos (P=6.6 ksi)'!C37,'Graficos (P=6.6 ksi)'!$G37)),IF(ABS('Cargas (P=6.6 ksi)'!$D$31)&lt;20.01,IF('Cargas (P=6.6 ksi)'!$D$31&gt;0,'Graficos (P=6.6 ksi)'!$I37,'Graficos (P=6.6 ksi)'!$K37),IF(ABS('Cargas (P=6.6 ksi)'!$D$31)&lt;40.01,IF('Cargas (P=6.6 ksi)'!$D$31&gt;0,'Graficos (P=6.6 ksi)'!$M37,'Graficos (P=6.6 ksi)'!$O37),IF(ABS('Cargas (P=6.6 ksi)'!$D$31)&lt;70.01,IF('Cargas (P=6.6 ksi)'!$D$31&gt;0,'Graficos (P=6.6 ksi)'!$Q37,'Graficos (P=6.6 ksi)'!$S37),""))))</f>
        <v>-130</v>
      </c>
      <c r="AB37" s="72">
        <f>IF(ABS('Cargas (P=6.6 ksi)'!$D$25)&lt;10.01,IF('Cargas (P=6.6 ksi)'!$D$25&gt;0,'Graficos (P=6.6 ksi)'!$B37,IF('Cargas (P=6.6 ksi)'!$D$25=0,'Graficos (P=6.6 ksi)'!$B37,'Graficos (P=6.6 ksi)'!$B37)),IF(ABS('Cargas (P=6.6 ksi)'!$D$25)&lt;20.01,IF('Cargas (P=6.6 ksi)'!$D$25&gt;0,'Graficos (P=6.6 ksi)'!$D37,'Graficos (P=6.6 ksi)'!$F37),IF(ABS('Cargas (P=6.6 ksi)'!$D$25)&lt;40.01,IF('Cargas (P=6.6 ksi)'!$D$25&gt;0,'Graficos (P=6.6 ksi)'!$H37,'Graficos (P=6.6 ksi)'!$J37),IF(ABS('Cargas (P=6.6 ksi)'!$D$25)&lt;70.01,IF('Cargas (P=6.6 ksi)'!$D$25&gt;0,'Graficos (P=6.6 ksi)'!$L37,'Graficos (P=6.6 ksi)'!$N37),""))))</f>
        <v>-120</v>
      </c>
      <c r="AC37" s="72">
        <f>IF(ABS('Cargas (P=6.6 ksi)'!$D$25)&lt;10.01,IF('Cargas (P=6.6 ksi)'!$D$25&gt;0,'Graficos (P=6.6 ksi)'!$C37,IF('Cargas (P=6.6 ksi)'!$D$25=0,'Graficos (P=6.6 ksi)'!C37,'Graficos (P=6.6 ksi)'!$C37)),IF(ABS('Cargas (P=6.6 ksi)'!$D$25)&lt;20.01,IF('Cargas (P=6.6 ksi)'!$D$25&gt;0,'Graficos (P=6.6 ksi)'!$E37,'Graficos (P=6.6 ksi)'!$G37),IF(ABS('Cargas (P=6.6 ksi)'!$D$25)&lt;40.01,IF('Cargas (P=6.6 ksi)'!$D$25&gt;0,'Graficos (P=6.6 ksi)'!$I37,'Graficos (P=6.6 ksi)'!$K37),IF(ABS('Cargas (P=6.6 ksi)'!$D$25)&lt;70.01,IF('Cargas (P=6.6 ksi)'!$D$25&gt;0,'Graficos (P=6.6 ksi)'!$M37,'Graficos (P=6.6 ksi)'!$O37),""))))</f>
        <v>-130</v>
      </c>
      <c r="AD37" s="1">
        <f>IF(ABS('Cargas (P=6.6 ksi)'!$D$28)&lt;10.01,IF('Cargas (P=6.6 ksi)'!$D$28&gt;0,'Graficos (P=6.6 ksi)'!$B37,IF('Cargas (P=6.6 ksi)'!$D$28=0,'Graficos (P=6.6 ksi)'!$B37,'Graficos (P=6.6 ksi)'!$B37)),IF(ABS('Cargas (P=6.6 ksi)'!$D$28)&lt;20.01,IF('Cargas (P=6.6 ksi)'!$D$28&gt;0,'Graficos (P=6.6 ksi)'!$D37,'Graficos (P=6.6 ksi)'!$F37),IF(ABS('Cargas (P=6.6 ksi)'!$D$28)&lt;40.01,IF('Cargas (P=6.6 ksi)'!$D$28&gt;0,'Graficos (P=6.6 ksi)'!$H37,'Graficos (P=6.6 ksi)'!$J37),IF(ABS('Cargas (P=6.6 ksi)'!$D$28)&lt;70.01,IF('Cargas (P=6.6 ksi)'!$D$28&gt;0,'Graficos (P=6.6 ksi)'!$L37,'Graficos (P=6.6 ksi)'!$N37),""))))</f>
        <v>-120</v>
      </c>
      <c r="AE37" s="1">
        <f>IF(ABS('Cargas (P=6.6 ksi)'!$D$28)&lt;10.01,IF('Cargas (P=6.6 ksi)'!$D$28&gt;0,'Graficos (P=6.6 ksi)'!$C37,IF('Cargas (P=6.6 ksi)'!$D$28=0,'Graficos (P=6.6 ksi)'!C37,'Graficos (P=6.6 ksi)'!$C37)),IF(ABS('Cargas (P=6.6 ksi)'!$D$28)&lt;20.01,IF('Cargas (P=6.6 ksi)'!$D$28&gt;0,'Graficos (P=6.6 ksi)'!$E37,'Graficos (P=6.6 ksi)'!$G37),IF(ABS('Cargas (P=6.6 ksi)'!$D$28)&lt;40.01,IF('Cargas (P=6.6 ksi)'!$D$28&gt;0,'Graficos (P=6.6 ksi)'!$I37,'Graficos (P=6.6 ksi)'!$K37),IF(ABS('Cargas (P=6.6 ksi)'!$D$28)&lt;70.01,IF('Cargas (P=6.6 ksi)'!$D$28&gt;0,'Graficos (P=6.6 ksi)'!$M37,'Graficos (P=6.6 ksi)'!$O37),""))))</f>
        <v>-130</v>
      </c>
      <c r="AF37" s="72">
        <f>IF(ABS('Cargas (P=6.6 ksi)'!$D$31)&lt;10.01,IF('Cargas (P=6.6 ksi)'!$D$31&gt;0,'Graficos (P=6.6 ksi)'!$B37,IF('Cargas (P=6.6 ksi)'!$D$31=0,'Graficos (P=6.6 ksi)'!$B37,'Graficos (P=6.6 ksi)'!$B37)),IF(ABS('Cargas (P=6.6 ksi)'!$D$31)&lt;20.01,IF('Cargas (P=6.6 ksi)'!$D$31&gt;0,'Graficos (P=6.6 ksi)'!$D37,'Graficos (P=6.6 ksi)'!$F37),IF(ABS('Cargas (P=6.6 ksi)'!$D$31)&lt;40.01,IF('Cargas (P=6.6 ksi)'!$D$31&gt;0,'Graficos (P=6.6 ksi)'!$H37,'Graficos (P=6.6 ksi)'!$J37),IF(ABS('Cargas (P=6.6 ksi)'!$D$31)&lt;70.01,IF('Cargas (P=6.6 ksi)'!$D$31&gt;0,'Graficos (P=6.6 ksi)'!$L37,'Graficos (P=6.6 ksi)'!$N37),""))))</f>
        <v>-120</v>
      </c>
      <c r="AG37" s="72">
        <f>IF(ABS('Cargas (P=6.6 ksi)'!$D$31)&lt;10.01,IF('Cargas (P=6.6 ksi)'!$D$31&gt;0,'Graficos (P=6.6 ksi)'!$C37,IF('Cargas (P=6.6 ksi)'!$D$31=0,'Graficos (P=6.6 ksi)'!C37,'Graficos (P=6.6 ksi)'!$C37)),IF(ABS('Cargas (P=6.6 ksi)'!$D$31)&lt;20.01,IF('Cargas (P=6.6 ksi)'!$D$31&gt;0,'Graficos (P=6.6 ksi)'!$E37,'Graficos (P=6.6 ksi)'!$G37),IF(ABS('Cargas (P=6.6 ksi)'!$D$31)&lt;40.01,IF('Cargas (P=6.6 ksi)'!$D$31&gt;0,'Graficos (P=6.6 ksi)'!$I37,'Graficos (P=6.6 ksi)'!$K37),IF(ABS('Cargas (P=6.6 ksi)'!$D$31)&lt;70.01,IF('Cargas (P=6.6 ksi)'!$D$31&gt;0,'Graficos (P=6.6 ksi)'!$M37,'Graficos (P=6.6 ksi)'!$O37),""))))</f>
        <v>-130</v>
      </c>
    </row>
    <row r="38" spans="1:33" x14ac:dyDescent="0.25">
      <c r="A38" s="99"/>
      <c r="B38" s="18">
        <v>-80</v>
      </c>
      <c r="C38" s="17">
        <v>-115</v>
      </c>
      <c r="D38" s="37">
        <v>-100</v>
      </c>
      <c r="E38" s="39">
        <v>-155</v>
      </c>
      <c r="F38" s="22">
        <v>-100</v>
      </c>
      <c r="G38" s="15">
        <v>-160</v>
      </c>
      <c r="H38" s="18">
        <v>-100</v>
      </c>
      <c r="I38" s="17">
        <v>-150</v>
      </c>
      <c r="J38" s="18">
        <v>-100</v>
      </c>
      <c r="K38" s="17">
        <v>-165</v>
      </c>
      <c r="L38" s="23">
        <v>-100</v>
      </c>
      <c r="M38" s="13">
        <v>-140</v>
      </c>
      <c r="N38" s="23">
        <v>-75</v>
      </c>
      <c r="O38" s="13">
        <v>-165</v>
      </c>
      <c r="P38" s="18">
        <v>-80</v>
      </c>
      <c r="Q38" s="17">
        <v>-105</v>
      </c>
      <c r="R38" s="18">
        <v>-35</v>
      </c>
      <c r="S38" s="17">
        <v>-160</v>
      </c>
      <c r="U38" s="72">
        <f>IF(ABS('Cargas (P=6.6 ksi)'!$D$25)&lt;10.01,IF('Cargas (P=6.6 ksi)'!$D$25&gt;0,'Graficos (P=6.6 ksi)'!$D38,IF('Cargas (P=6.6 ksi)'!$D$25=0,'Graficos (P=6.6 ksi)'!$B38,'Graficos (P=6.6 ksi)'!$F38)),IF(ABS('Cargas (P=6.6 ksi)'!$D$25)&lt;20.01,IF('Cargas (P=6.6 ksi)'!$D$25&gt;0,'Graficos (P=6.6 ksi)'!$H38,'Graficos (P=6.6 ksi)'!$J38),IF(ABS('Cargas (P=6.6 ksi)'!$D$25)&lt;40.01,IF('Cargas (P=6.6 ksi)'!$D$25&gt;0,'Graficos (P=6.6 ksi)'!$L38,'Graficos (P=6.6 ksi)'!$N38),IF(ABS('Cargas (P=6.6 ksi)'!$D$25)&lt;70.01,IF('Cargas (P=6.6 ksi)'!$D$25&gt;0,'Graficos (P=6.6 ksi)'!$P38,'Graficos (P=6.6 ksi)'!$R38),""))))</f>
        <v>-80</v>
      </c>
      <c r="V38" s="72">
        <f>IF(ABS('Cargas (P=6.6 ksi)'!$D$25)&lt;10.01,IF('Cargas (P=6.6 ksi)'!$D$25&gt;0,'Graficos (P=6.6 ksi)'!$E38,IF('Cargas (P=6.6 ksi)'!$D$25=0,'Graficos (P=6.6 ksi)'!C38,'Graficos (P=6.6 ksi)'!$G38)),IF(ABS('Cargas (P=6.6 ksi)'!$D$25)&lt;20.01,IF('Cargas (P=6.6 ksi)'!$D$25&gt;0,'Graficos (P=6.6 ksi)'!$I38,'Graficos (P=6.6 ksi)'!$K38),IF(ABS('Cargas (P=6.6 ksi)'!$D$25)&lt;40.01,IF('Cargas (P=6.6 ksi)'!$D$25&gt;0,'Graficos (P=6.6 ksi)'!$M38,'Graficos (P=6.6 ksi)'!$O38),IF(ABS('Cargas (P=6.6 ksi)'!$D$25)&lt;70.01,IF('Cargas (P=6.6 ksi)'!$D$25&gt;0,'Graficos (P=6.6 ksi)'!$Q38,'Graficos (P=6.6 ksi)'!$S38),""))))</f>
        <v>-115</v>
      </c>
      <c r="W38" s="1">
        <f>IF(ABS('Cargas (P=6.6 ksi)'!$D$28)&lt;10.01,IF('Cargas (P=6.6 ksi)'!$D$28&gt;0,'Graficos (P=6.6 ksi)'!$D38,IF('Cargas (P=6.6 ksi)'!$D$28=0,'Graficos (P=6.6 ksi)'!$B38,'Graficos (P=6.6 ksi)'!$F38)),IF(ABS('Cargas (P=6.6 ksi)'!$D$28)&lt;20.01,IF('Cargas (P=6.6 ksi)'!$D$28&gt;0,'Graficos (P=6.6 ksi)'!$H38,'Graficos (P=6.6 ksi)'!$J38),IF(ABS('Cargas (P=6.6 ksi)'!$D$28)&lt;40.01,IF('Cargas (P=6.6 ksi)'!$D$28&gt;0,'Graficos (P=6.6 ksi)'!$L38,'Graficos (P=6.6 ksi)'!$N38),IF(ABS('Cargas (P=6.6 ksi)'!$D$28)&lt;70.01,IF('Cargas (P=6.6 ksi)'!$D$28&gt;0,'Graficos (P=6.6 ksi)'!$P38,'Graficos (P=6.6 ksi)'!$R38),""))))</f>
        <v>-80</v>
      </c>
      <c r="X38" s="1">
        <f>IF(ABS('Cargas (P=6.6 ksi)'!$D$28)&lt;10.01,IF('Cargas (P=6.6 ksi)'!$D$28&gt;0,'Graficos (P=6.6 ksi)'!$E38,IF('Cargas (P=6.6 ksi)'!$D$28=0,'Graficos (P=6.6 ksi)'!C38,'Graficos (P=6.6 ksi)'!$G38)),IF(ABS('Cargas (P=6.6 ksi)'!$D$28)&lt;20.01,IF('Cargas (P=6.6 ksi)'!$D$28&gt;0,'Graficos (P=6.6 ksi)'!$I38,'Graficos (P=6.6 ksi)'!$K38),IF(ABS('Cargas (P=6.6 ksi)'!$D$28)&lt;40.01,IF('Cargas (P=6.6 ksi)'!$D$28&gt;0,'Graficos (P=6.6 ksi)'!$M38,'Graficos (P=6.6 ksi)'!$O38),IF(ABS('Cargas (P=6.6 ksi)'!$D$28)&lt;70.01,IF('Cargas (P=6.6 ksi)'!$D$28&gt;0,'Graficos (P=6.6 ksi)'!$Q38,'Graficos (P=6.6 ksi)'!$S38),""))))</f>
        <v>-115</v>
      </c>
      <c r="Y38" s="72">
        <f>IF(ABS('Cargas (P=6.6 ksi)'!$D$31)&lt;10.01,IF('Cargas (P=6.6 ksi)'!$D$31&gt;0,'Graficos (P=6.6 ksi)'!$D38,IF('Cargas (P=6.6 ksi)'!$D$31=0,'Graficos (P=6.6 ksi)'!$B38,'Graficos (P=6.6 ksi)'!$F38)),IF(ABS('Cargas (P=6.6 ksi)'!$D$31)&lt;20.01,IF('Cargas (P=6.6 ksi)'!$D$31&gt;0,'Graficos (P=6.6 ksi)'!$H38,'Graficos (P=6.6 ksi)'!$J38),IF(ABS('Cargas (P=6.6 ksi)'!$D$31)&lt;40.01,IF('Cargas (P=6.6 ksi)'!$D$31&gt;0,'Graficos (P=6.6 ksi)'!$L38,'Graficos (P=6.6 ksi)'!$N38),IF(ABS('Cargas (P=6.6 ksi)'!$D$31)&lt;70.01,IF('Cargas (P=6.6 ksi)'!$D$31&gt;0,'Graficos (P=6.6 ksi)'!$P38,'Graficos (P=6.6 ksi)'!$R38),""))))</f>
        <v>-80</v>
      </c>
      <c r="Z38" s="72">
        <f>IF(ABS('Cargas (P=6.6 ksi)'!$D$31)&lt;10.01,IF('Cargas (P=6.6 ksi)'!$D$31&gt;0,'Graficos (P=6.6 ksi)'!$E38,IF('Cargas (P=6.6 ksi)'!$D$31=0,'Graficos (P=6.6 ksi)'!C38,'Graficos (P=6.6 ksi)'!$G38)),IF(ABS('Cargas (P=6.6 ksi)'!$D$31)&lt;20.01,IF('Cargas (P=6.6 ksi)'!$D$31&gt;0,'Graficos (P=6.6 ksi)'!$I38,'Graficos (P=6.6 ksi)'!$K38),IF(ABS('Cargas (P=6.6 ksi)'!$D$31)&lt;40.01,IF('Cargas (P=6.6 ksi)'!$D$31&gt;0,'Graficos (P=6.6 ksi)'!$M38,'Graficos (P=6.6 ksi)'!$O38),IF(ABS('Cargas (P=6.6 ksi)'!$D$31)&lt;70.01,IF('Cargas (P=6.6 ksi)'!$D$31&gt;0,'Graficos (P=6.6 ksi)'!$Q38,'Graficos (P=6.6 ksi)'!$S38),""))))</f>
        <v>-115</v>
      </c>
      <c r="AB38" s="72">
        <f>IF(ABS('Cargas (P=6.6 ksi)'!$D$25)&lt;10.01,IF('Cargas (P=6.6 ksi)'!$D$25&gt;0,'Graficos (P=6.6 ksi)'!$B38,IF('Cargas (P=6.6 ksi)'!$D$25=0,'Graficos (P=6.6 ksi)'!$B38,'Graficos (P=6.6 ksi)'!$B38)),IF(ABS('Cargas (P=6.6 ksi)'!$D$25)&lt;20.01,IF('Cargas (P=6.6 ksi)'!$D$25&gt;0,'Graficos (P=6.6 ksi)'!$D38,'Graficos (P=6.6 ksi)'!$F38),IF(ABS('Cargas (P=6.6 ksi)'!$D$25)&lt;40.01,IF('Cargas (P=6.6 ksi)'!$D$25&gt;0,'Graficos (P=6.6 ksi)'!$H38,'Graficos (P=6.6 ksi)'!$J38),IF(ABS('Cargas (P=6.6 ksi)'!$D$25)&lt;70.01,IF('Cargas (P=6.6 ksi)'!$D$25&gt;0,'Graficos (P=6.6 ksi)'!$L38,'Graficos (P=6.6 ksi)'!$N38),""))))</f>
        <v>-80</v>
      </c>
      <c r="AC38" s="72">
        <f>IF(ABS('Cargas (P=6.6 ksi)'!$D$25)&lt;10.01,IF('Cargas (P=6.6 ksi)'!$D$25&gt;0,'Graficos (P=6.6 ksi)'!$C38,IF('Cargas (P=6.6 ksi)'!$D$25=0,'Graficos (P=6.6 ksi)'!C38,'Graficos (P=6.6 ksi)'!$C38)),IF(ABS('Cargas (P=6.6 ksi)'!$D$25)&lt;20.01,IF('Cargas (P=6.6 ksi)'!$D$25&gt;0,'Graficos (P=6.6 ksi)'!$E38,'Graficos (P=6.6 ksi)'!$G38),IF(ABS('Cargas (P=6.6 ksi)'!$D$25)&lt;40.01,IF('Cargas (P=6.6 ksi)'!$D$25&gt;0,'Graficos (P=6.6 ksi)'!$I38,'Graficos (P=6.6 ksi)'!$K38),IF(ABS('Cargas (P=6.6 ksi)'!$D$25)&lt;70.01,IF('Cargas (P=6.6 ksi)'!$D$25&gt;0,'Graficos (P=6.6 ksi)'!$M38,'Graficos (P=6.6 ksi)'!$O38),""))))</f>
        <v>-115</v>
      </c>
      <c r="AD38" s="1">
        <f>IF(ABS('Cargas (P=6.6 ksi)'!$D$28)&lt;10.01,IF('Cargas (P=6.6 ksi)'!$D$28&gt;0,'Graficos (P=6.6 ksi)'!$B38,IF('Cargas (P=6.6 ksi)'!$D$28=0,'Graficos (P=6.6 ksi)'!$B38,'Graficos (P=6.6 ksi)'!$B38)),IF(ABS('Cargas (P=6.6 ksi)'!$D$28)&lt;20.01,IF('Cargas (P=6.6 ksi)'!$D$28&gt;0,'Graficos (P=6.6 ksi)'!$D38,'Graficos (P=6.6 ksi)'!$F38),IF(ABS('Cargas (P=6.6 ksi)'!$D$28)&lt;40.01,IF('Cargas (P=6.6 ksi)'!$D$28&gt;0,'Graficos (P=6.6 ksi)'!$H38,'Graficos (P=6.6 ksi)'!$J38),IF(ABS('Cargas (P=6.6 ksi)'!$D$28)&lt;70.01,IF('Cargas (P=6.6 ksi)'!$D$28&gt;0,'Graficos (P=6.6 ksi)'!$L38,'Graficos (P=6.6 ksi)'!$N38),""))))</f>
        <v>-80</v>
      </c>
      <c r="AE38" s="1">
        <f>IF(ABS('Cargas (P=6.6 ksi)'!$D$28)&lt;10.01,IF('Cargas (P=6.6 ksi)'!$D$28&gt;0,'Graficos (P=6.6 ksi)'!$C38,IF('Cargas (P=6.6 ksi)'!$D$28=0,'Graficos (P=6.6 ksi)'!C38,'Graficos (P=6.6 ksi)'!$C38)),IF(ABS('Cargas (P=6.6 ksi)'!$D$28)&lt;20.01,IF('Cargas (P=6.6 ksi)'!$D$28&gt;0,'Graficos (P=6.6 ksi)'!$E38,'Graficos (P=6.6 ksi)'!$G38),IF(ABS('Cargas (P=6.6 ksi)'!$D$28)&lt;40.01,IF('Cargas (P=6.6 ksi)'!$D$28&gt;0,'Graficos (P=6.6 ksi)'!$I38,'Graficos (P=6.6 ksi)'!$K38),IF(ABS('Cargas (P=6.6 ksi)'!$D$28)&lt;70.01,IF('Cargas (P=6.6 ksi)'!$D$28&gt;0,'Graficos (P=6.6 ksi)'!$M38,'Graficos (P=6.6 ksi)'!$O38),""))))</f>
        <v>-115</v>
      </c>
      <c r="AF38" s="72">
        <f>IF(ABS('Cargas (P=6.6 ksi)'!$D$31)&lt;10.01,IF('Cargas (P=6.6 ksi)'!$D$31&gt;0,'Graficos (P=6.6 ksi)'!$B38,IF('Cargas (P=6.6 ksi)'!$D$31=0,'Graficos (P=6.6 ksi)'!$B38,'Graficos (P=6.6 ksi)'!$B38)),IF(ABS('Cargas (P=6.6 ksi)'!$D$31)&lt;20.01,IF('Cargas (P=6.6 ksi)'!$D$31&gt;0,'Graficos (P=6.6 ksi)'!$D38,'Graficos (P=6.6 ksi)'!$F38),IF(ABS('Cargas (P=6.6 ksi)'!$D$31)&lt;40.01,IF('Cargas (P=6.6 ksi)'!$D$31&gt;0,'Graficos (P=6.6 ksi)'!$H38,'Graficos (P=6.6 ksi)'!$J38),IF(ABS('Cargas (P=6.6 ksi)'!$D$31)&lt;70.01,IF('Cargas (P=6.6 ksi)'!$D$31&gt;0,'Graficos (P=6.6 ksi)'!$L38,'Graficos (P=6.6 ksi)'!$N38),""))))</f>
        <v>-80</v>
      </c>
      <c r="AG38" s="72">
        <f>IF(ABS('Cargas (P=6.6 ksi)'!$D$31)&lt;10.01,IF('Cargas (P=6.6 ksi)'!$D$31&gt;0,'Graficos (P=6.6 ksi)'!$C38,IF('Cargas (P=6.6 ksi)'!$D$31=0,'Graficos (P=6.6 ksi)'!C38,'Graficos (P=6.6 ksi)'!$C38)),IF(ABS('Cargas (P=6.6 ksi)'!$D$31)&lt;20.01,IF('Cargas (P=6.6 ksi)'!$D$31&gt;0,'Graficos (P=6.6 ksi)'!$E38,'Graficos (P=6.6 ksi)'!$G38),IF(ABS('Cargas (P=6.6 ksi)'!$D$31)&lt;40.01,IF('Cargas (P=6.6 ksi)'!$D$31&gt;0,'Graficos (P=6.6 ksi)'!$I38,'Graficos (P=6.6 ksi)'!$K38),IF(ABS('Cargas (P=6.6 ksi)'!$D$31)&lt;70.01,IF('Cargas (P=6.6 ksi)'!$D$31&gt;0,'Graficos (P=6.6 ksi)'!$M38,'Graficos (P=6.6 ksi)'!$O38),""))))</f>
        <v>-115</v>
      </c>
    </row>
    <row r="39" spans="1:33" x14ac:dyDescent="0.25">
      <c r="A39" s="99"/>
      <c r="B39" s="18">
        <v>-40</v>
      </c>
      <c r="C39" s="17">
        <v>-100</v>
      </c>
      <c r="D39" s="37">
        <v>-50</v>
      </c>
      <c r="E39" s="39">
        <v>-130</v>
      </c>
      <c r="F39" s="22">
        <v>-50</v>
      </c>
      <c r="G39" s="15">
        <v>-140</v>
      </c>
      <c r="H39" s="18">
        <v>-50</v>
      </c>
      <c r="I39" s="17">
        <v>-125</v>
      </c>
      <c r="J39" s="18">
        <v>-50</v>
      </c>
      <c r="K39" s="17">
        <v>-145</v>
      </c>
      <c r="L39" s="23">
        <v>-50</v>
      </c>
      <c r="M39" s="13">
        <v>-115</v>
      </c>
      <c r="N39" s="23">
        <v>-50</v>
      </c>
      <c r="O39" s="13">
        <v>-155</v>
      </c>
      <c r="P39" s="18">
        <v>-40</v>
      </c>
      <c r="Q39" s="17">
        <v>-80</v>
      </c>
      <c r="R39" s="18">
        <v>-10</v>
      </c>
      <c r="S39" s="17">
        <v>-150</v>
      </c>
      <c r="U39" s="72">
        <f>IF(ABS('Cargas (P=6.6 ksi)'!$D$25)&lt;10.01,IF('Cargas (P=6.6 ksi)'!$D$25&gt;0,'Graficos (P=6.6 ksi)'!$D39,IF('Cargas (P=6.6 ksi)'!$D$25=0,'Graficos (P=6.6 ksi)'!$B39,'Graficos (P=6.6 ksi)'!$F39)),IF(ABS('Cargas (P=6.6 ksi)'!$D$25)&lt;20.01,IF('Cargas (P=6.6 ksi)'!$D$25&gt;0,'Graficos (P=6.6 ksi)'!$H39,'Graficos (P=6.6 ksi)'!$J39),IF(ABS('Cargas (P=6.6 ksi)'!$D$25)&lt;40.01,IF('Cargas (P=6.6 ksi)'!$D$25&gt;0,'Graficos (P=6.6 ksi)'!$L39,'Graficos (P=6.6 ksi)'!$N39),IF(ABS('Cargas (P=6.6 ksi)'!$D$25)&lt;70.01,IF('Cargas (P=6.6 ksi)'!$D$25&gt;0,'Graficos (P=6.6 ksi)'!$P39,'Graficos (P=6.6 ksi)'!$R39),""))))</f>
        <v>-40</v>
      </c>
      <c r="V39" s="72">
        <f>IF(ABS('Cargas (P=6.6 ksi)'!$D$25)&lt;10.01,IF('Cargas (P=6.6 ksi)'!$D$25&gt;0,'Graficos (P=6.6 ksi)'!$E39,IF('Cargas (P=6.6 ksi)'!$D$25=0,'Graficos (P=6.6 ksi)'!C39,'Graficos (P=6.6 ksi)'!$G39)),IF(ABS('Cargas (P=6.6 ksi)'!$D$25)&lt;20.01,IF('Cargas (P=6.6 ksi)'!$D$25&gt;0,'Graficos (P=6.6 ksi)'!$I39,'Graficos (P=6.6 ksi)'!$K39),IF(ABS('Cargas (P=6.6 ksi)'!$D$25)&lt;40.01,IF('Cargas (P=6.6 ksi)'!$D$25&gt;0,'Graficos (P=6.6 ksi)'!$M39,'Graficos (P=6.6 ksi)'!$O39),IF(ABS('Cargas (P=6.6 ksi)'!$D$25)&lt;70.01,IF('Cargas (P=6.6 ksi)'!$D$25&gt;0,'Graficos (P=6.6 ksi)'!$Q39,'Graficos (P=6.6 ksi)'!$S39),""))))</f>
        <v>-100</v>
      </c>
      <c r="W39" s="1">
        <f>IF(ABS('Cargas (P=6.6 ksi)'!$D$28)&lt;10.01,IF('Cargas (P=6.6 ksi)'!$D$28&gt;0,'Graficos (P=6.6 ksi)'!$D39,IF('Cargas (P=6.6 ksi)'!$D$28=0,'Graficos (P=6.6 ksi)'!$B39,'Graficos (P=6.6 ksi)'!$F39)),IF(ABS('Cargas (P=6.6 ksi)'!$D$28)&lt;20.01,IF('Cargas (P=6.6 ksi)'!$D$28&gt;0,'Graficos (P=6.6 ksi)'!$H39,'Graficos (P=6.6 ksi)'!$J39),IF(ABS('Cargas (P=6.6 ksi)'!$D$28)&lt;40.01,IF('Cargas (P=6.6 ksi)'!$D$28&gt;0,'Graficos (P=6.6 ksi)'!$L39,'Graficos (P=6.6 ksi)'!$N39),IF(ABS('Cargas (P=6.6 ksi)'!$D$28)&lt;70.01,IF('Cargas (P=6.6 ksi)'!$D$28&gt;0,'Graficos (P=6.6 ksi)'!$P39,'Graficos (P=6.6 ksi)'!$R39),""))))</f>
        <v>-40</v>
      </c>
      <c r="X39" s="1">
        <f>IF(ABS('Cargas (P=6.6 ksi)'!$D$28)&lt;10.01,IF('Cargas (P=6.6 ksi)'!$D$28&gt;0,'Graficos (P=6.6 ksi)'!$E39,IF('Cargas (P=6.6 ksi)'!$D$28=0,'Graficos (P=6.6 ksi)'!C39,'Graficos (P=6.6 ksi)'!$G39)),IF(ABS('Cargas (P=6.6 ksi)'!$D$28)&lt;20.01,IF('Cargas (P=6.6 ksi)'!$D$28&gt;0,'Graficos (P=6.6 ksi)'!$I39,'Graficos (P=6.6 ksi)'!$K39),IF(ABS('Cargas (P=6.6 ksi)'!$D$28)&lt;40.01,IF('Cargas (P=6.6 ksi)'!$D$28&gt;0,'Graficos (P=6.6 ksi)'!$M39,'Graficos (P=6.6 ksi)'!$O39),IF(ABS('Cargas (P=6.6 ksi)'!$D$28)&lt;70.01,IF('Cargas (P=6.6 ksi)'!$D$28&gt;0,'Graficos (P=6.6 ksi)'!$Q39,'Graficos (P=6.6 ksi)'!$S39),""))))</f>
        <v>-100</v>
      </c>
      <c r="Y39" s="72">
        <f>IF(ABS('Cargas (P=6.6 ksi)'!$D$31)&lt;10.01,IF('Cargas (P=6.6 ksi)'!$D$31&gt;0,'Graficos (P=6.6 ksi)'!$D39,IF('Cargas (P=6.6 ksi)'!$D$31=0,'Graficos (P=6.6 ksi)'!$B39,'Graficos (P=6.6 ksi)'!$F39)),IF(ABS('Cargas (P=6.6 ksi)'!$D$31)&lt;20.01,IF('Cargas (P=6.6 ksi)'!$D$31&gt;0,'Graficos (P=6.6 ksi)'!$H39,'Graficos (P=6.6 ksi)'!$J39),IF(ABS('Cargas (P=6.6 ksi)'!$D$31)&lt;40.01,IF('Cargas (P=6.6 ksi)'!$D$31&gt;0,'Graficos (P=6.6 ksi)'!$L39,'Graficos (P=6.6 ksi)'!$N39),IF(ABS('Cargas (P=6.6 ksi)'!$D$31)&lt;70.01,IF('Cargas (P=6.6 ksi)'!$D$31&gt;0,'Graficos (P=6.6 ksi)'!$P39,'Graficos (P=6.6 ksi)'!$R39),""))))</f>
        <v>-40</v>
      </c>
      <c r="Z39" s="72">
        <f>IF(ABS('Cargas (P=6.6 ksi)'!$D$31)&lt;10.01,IF('Cargas (P=6.6 ksi)'!$D$31&gt;0,'Graficos (P=6.6 ksi)'!$E39,IF('Cargas (P=6.6 ksi)'!$D$31=0,'Graficos (P=6.6 ksi)'!C39,'Graficos (P=6.6 ksi)'!$G39)),IF(ABS('Cargas (P=6.6 ksi)'!$D$31)&lt;20.01,IF('Cargas (P=6.6 ksi)'!$D$31&gt;0,'Graficos (P=6.6 ksi)'!$I39,'Graficos (P=6.6 ksi)'!$K39),IF(ABS('Cargas (P=6.6 ksi)'!$D$31)&lt;40.01,IF('Cargas (P=6.6 ksi)'!$D$31&gt;0,'Graficos (P=6.6 ksi)'!$M39,'Graficos (P=6.6 ksi)'!$O39),IF(ABS('Cargas (P=6.6 ksi)'!$D$31)&lt;70.01,IF('Cargas (P=6.6 ksi)'!$D$31&gt;0,'Graficos (P=6.6 ksi)'!$Q39,'Graficos (P=6.6 ksi)'!$S39),""))))</f>
        <v>-100</v>
      </c>
      <c r="AB39" s="72">
        <f>IF(ABS('Cargas (P=6.6 ksi)'!$D$25)&lt;10.01,IF('Cargas (P=6.6 ksi)'!$D$25&gt;0,'Graficos (P=6.6 ksi)'!$B39,IF('Cargas (P=6.6 ksi)'!$D$25=0,'Graficos (P=6.6 ksi)'!$B39,'Graficos (P=6.6 ksi)'!$B39)),IF(ABS('Cargas (P=6.6 ksi)'!$D$25)&lt;20.01,IF('Cargas (P=6.6 ksi)'!$D$25&gt;0,'Graficos (P=6.6 ksi)'!$D39,'Graficos (P=6.6 ksi)'!$F39),IF(ABS('Cargas (P=6.6 ksi)'!$D$25)&lt;40.01,IF('Cargas (P=6.6 ksi)'!$D$25&gt;0,'Graficos (P=6.6 ksi)'!$H39,'Graficos (P=6.6 ksi)'!$J39),IF(ABS('Cargas (P=6.6 ksi)'!$D$25)&lt;70.01,IF('Cargas (P=6.6 ksi)'!$D$25&gt;0,'Graficos (P=6.6 ksi)'!$L39,'Graficos (P=6.6 ksi)'!$N39),""))))</f>
        <v>-40</v>
      </c>
      <c r="AC39" s="72">
        <f>IF(ABS('Cargas (P=6.6 ksi)'!$D$25)&lt;10.01,IF('Cargas (P=6.6 ksi)'!$D$25&gt;0,'Graficos (P=6.6 ksi)'!$C39,IF('Cargas (P=6.6 ksi)'!$D$25=0,'Graficos (P=6.6 ksi)'!C39,'Graficos (P=6.6 ksi)'!$C39)),IF(ABS('Cargas (P=6.6 ksi)'!$D$25)&lt;20.01,IF('Cargas (P=6.6 ksi)'!$D$25&gt;0,'Graficos (P=6.6 ksi)'!$E39,'Graficos (P=6.6 ksi)'!$G39),IF(ABS('Cargas (P=6.6 ksi)'!$D$25)&lt;40.01,IF('Cargas (P=6.6 ksi)'!$D$25&gt;0,'Graficos (P=6.6 ksi)'!$I39,'Graficos (P=6.6 ksi)'!$K39),IF(ABS('Cargas (P=6.6 ksi)'!$D$25)&lt;70.01,IF('Cargas (P=6.6 ksi)'!$D$25&gt;0,'Graficos (P=6.6 ksi)'!$M39,'Graficos (P=6.6 ksi)'!$O39),""))))</f>
        <v>-100</v>
      </c>
      <c r="AD39" s="1">
        <f>IF(ABS('Cargas (P=6.6 ksi)'!$D$28)&lt;10.01,IF('Cargas (P=6.6 ksi)'!$D$28&gt;0,'Graficos (P=6.6 ksi)'!$B39,IF('Cargas (P=6.6 ksi)'!$D$28=0,'Graficos (P=6.6 ksi)'!$B39,'Graficos (P=6.6 ksi)'!$B39)),IF(ABS('Cargas (P=6.6 ksi)'!$D$28)&lt;20.01,IF('Cargas (P=6.6 ksi)'!$D$28&gt;0,'Graficos (P=6.6 ksi)'!$D39,'Graficos (P=6.6 ksi)'!$F39),IF(ABS('Cargas (P=6.6 ksi)'!$D$28)&lt;40.01,IF('Cargas (P=6.6 ksi)'!$D$28&gt;0,'Graficos (P=6.6 ksi)'!$H39,'Graficos (P=6.6 ksi)'!$J39),IF(ABS('Cargas (P=6.6 ksi)'!$D$28)&lt;70.01,IF('Cargas (P=6.6 ksi)'!$D$28&gt;0,'Graficos (P=6.6 ksi)'!$L39,'Graficos (P=6.6 ksi)'!$N39),""))))</f>
        <v>-40</v>
      </c>
      <c r="AE39" s="1">
        <f>IF(ABS('Cargas (P=6.6 ksi)'!$D$28)&lt;10.01,IF('Cargas (P=6.6 ksi)'!$D$28&gt;0,'Graficos (P=6.6 ksi)'!$C39,IF('Cargas (P=6.6 ksi)'!$D$28=0,'Graficos (P=6.6 ksi)'!C39,'Graficos (P=6.6 ksi)'!$C39)),IF(ABS('Cargas (P=6.6 ksi)'!$D$28)&lt;20.01,IF('Cargas (P=6.6 ksi)'!$D$28&gt;0,'Graficos (P=6.6 ksi)'!$E39,'Graficos (P=6.6 ksi)'!$G39),IF(ABS('Cargas (P=6.6 ksi)'!$D$28)&lt;40.01,IF('Cargas (P=6.6 ksi)'!$D$28&gt;0,'Graficos (P=6.6 ksi)'!$I39,'Graficos (P=6.6 ksi)'!$K39),IF(ABS('Cargas (P=6.6 ksi)'!$D$28)&lt;70.01,IF('Cargas (P=6.6 ksi)'!$D$28&gt;0,'Graficos (P=6.6 ksi)'!$M39,'Graficos (P=6.6 ksi)'!$O39),""))))</f>
        <v>-100</v>
      </c>
      <c r="AF39" s="72">
        <f>IF(ABS('Cargas (P=6.6 ksi)'!$D$31)&lt;10.01,IF('Cargas (P=6.6 ksi)'!$D$31&gt;0,'Graficos (P=6.6 ksi)'!$B39,IF('Cargas (P=6.6 ksi)'!$D$31=0,'Graficos (P=6.6 ksi)'!$B39,'Graficos (P=6.6 ksi)'!$B39)),IF(ABS('Cargas (P=6.6 ksi)'!$D$31)&lt;20.01,IF('Cargas (P=6.6 ksi)'!$D$31&gt;0,'Graficos (P=6.6 ksi)'!$D39,'Graficos (P=6.6 ksi)'!$F39),IF(ABS('Cargas (P=6.6 ksi)'!$D$31)&lt;40.01,IF('Cargas (P=6.6 ksi)'!$D$31&gt;0,'Graficos (P=6.6 ksi)'!$H39,'Graficos (P=6.6 ksi)'!$J39),IF(ABS('Cargas (P=6.6 ksi)'!$D$31)&lt;70.01,IF('Cargas (P=6.6 ksi)'!$D$31&gt;0,'Graficos (P=6.6 ksi)'!$L39,'Graficos (P=6.6 ksi)'!$N39),""))))</f>
        <v>-40</v>
      </c>
      <c r="AG39" s="72">
        <f>IF(ABS('Cargas (P=6.6 ksi)'!$D$31)&lt;10.01,IF('Cargas (P=6.6 ksi)'!$D$31&gt;0,'Graficos (P=6.6 ksi)'!$C39,IF('Cargas (P=6.6 ksi)'!$D$31=0,'Graficos (P=6.6 ksi)'!C39,'Graficos (P=6.6 ksi)'!$C39)),IF(ABS('Cargas (P=6.6 ksi)'!$D$31)&lt;20.01,IF('Cargas (P=6.6 ksi)'!$D$31&gt;0,'Graficos (P=6.6 ksi)'!$E39,'Graficos (P=6.6 ksi)'!$G39),IF(ABS('Cargas (P=6.6 ksi)'!$D$31)&lt;40.01,IF('Cargas (P=6.6 ksi)'!$D$31&gt;0,'Graficos (P=6.6 ksi)'!$I39,'Graficos (P=6.6 ksi)'!$K39),IF(ABS('Cargas (P=6.6 ksi)'!$D$31)&lt;70.01,IF('Cargas (P=6.6 ksi)'!$D$31&gt;0,'Graficos (P=6.6 ksi)'!$M39,'Graficos (P=6.6 ksi)'!$O39),""))))</f>
        <v>-100</v>
      </c>
    </row>
    <row r="40" spans="1:33" x14ac:dyDescent="0.25">
      <c r="A40" s="99"/>
      <c r="B40" s="18">
        <v>0</v>
      </c>
      <c r="C40" s="17">
        <v>-80</v>
      </c>
      <c r="D40" s="37">
        <v>0</v>
      </c>
      <c r="E40" s="39">
        <v>-110</v>
      </c>
      <c r="F40" s="22">
        <v>0</v>
      </c>
      <c r="G40" s="15">
        <v>-110</v>
      </c>
      <c r="H40" s="18">
        <v>0</v>
      </c>
      <c r="I40" s="17">
        <v>-100</v>
      </c>
      <c r="J40" s="18">
        <v>0</v>
      </c>
      <c r="K40" s="17">
        <v>-120</v>
      </c>
      <c r="L40" s="23">
        <v>0</v>
      </c>
      <c r="M40" s="13">
        <v>-80</v>
      </c>
      <c r="N40" s="23">
        <v>0</v>
      </c>
      <c r="O40" s="13">
        <v>-130</v>
      </c>
      <c r="P40" s="18">
        <v>0</v>
      </c>
      <c r="Q40" s="17">
        <v>-55</v>
      </c>
      <c r="R40" s="18">
        <v>0</v>
      </c>
      <c r="S40" s="17">
        <v>-145</v>
      </c>
      <c r="U40" s="72">
        <f>IF(ABS('Cargas (P=6.6 ksi)'!$D$25)&lt;10.01,IF('Cargas (P=6.6 ksi)'!$D$25&gt;0,'Graficos (P=6.6 ksi)'!$D40,IF('Cargas (P=6.6 ksi)'!$D$25=0,'Graficos (P=6.6 ksi)'!$B40,'Graficos (P=6.6 ksi)'!$F40)),IF(ABS('Cargas (P=6.6 ksi)'!$D$25)&lt;20.01,IF('Cargas (P=6.6 ksi)'!$D$25&gt;0,'Graficos (P=6.6 ksi)'!$H40,'Graficos (P=6.6 ksi)'!$J40),IF(ABS('Cargas (P=6.6 ksi)'!$D$25)&lt;40.01,IF('Cargas (P=6.6 ksi)'!$D$25&gt;0,'Graficos (P=6.6 ksi)'!$L40,'Graficos (P=6.6 ksi)'!$N40),IF(ABS('Cargas (P=6.6 ksi)'!$D$25)&lt;70.01,IF('Cargas (P=6.6 ksi)'!$D$25&gt;0,'Graficos (P=6.6 ksi)'!$P40,'Graficos (P=6.6 ksi)'!$R40),""))))</f>
        <v>0</v>
      </c>
      <c r="V40" s="72">
        <f>IF(ABS('Cargas (P=6.6 ksi)'!$D$25)&lt;10.01,IF('Cargas (P=6.6 ksi)'!$D$25&gt;0,'Graficos (P=6.6 ksi)'!$E40,IF('Cargas (P=6.6 ksi)'!$D$25=0,'Graficos (P=6.6 ksi)'!C40,'Graficos (P=6.6 ksi)'!$G40)),IF(ABS('Cargas (P=6.6 ksi)'!$D$25)&lt;20.01,IF('Cargas (P=6.6 ksi)'!$D$25&gt;0,'Graficos (P=6.6 ksi)'!$I40,'Graficos (P=6.6 ksi)'!$K40),IF(ABS('Cargas (P=6.6 ksi)'!$D$25)&lt;40.01,IF('Cargas (P=6.6 ksi)'!$D$25&gt;0,'Graficos (P=6.6 ksi)'!$M40,'Graficos (P=6.6 ksi)'!$O40),IF(ABS('Cargas (P=6.6 ksi)'!$D$25)&lt;70.01,IF('Cargas (P=6.6 ksi)'!$D$25&gt;0,'Graficos (P=6.6 ksi)'!$Q40,'Graficos (P=6.6 ksi)'!$S40),""))))</f>
        <v>-80</v>
      </c>
      <c r="W40" s="1">
        <f>IF(ABS('Cargas (P=6.6 ksi)'!$D$28)&lt;10.01,IF('Cargas (P=6.6 ksi)'!$D$28&gt;0,'Graficos (P=6.6 ksi)'!$D40,IF('Cargas (P=6.6 ksi)'!$D$28=0,'Graficos (P=6.6 ksi)'!$B40,'Graficos (P=6.6 ksi)'!$F40)),IF(ABS('Cargas (P=6.6 ksi)'!$D$28)&lt;20.01,IF('Cargas (P=6.6 ksi)'!$D$28&gt;0,'Graficos (P=6.6 ksi)'!$H40,'Graficos (P=6.6 ksi)'!$J40),IF(ABS('Cargas (P=6.6 ksi)'!$D$28)&lt;40.01,IF('Cargas (P=6.6 ksi)'!$D$28&gt;0,'Graficos (P=6.6 ksi)'!$L40,'Graficos (P=6.6 ksi)'!$N40),IF(ABS('Cargas (P=6.6 ksi)'!$D$28)&lt;70.01,IF('Cargas (P=6.6 ksi)'!$D$28&gt;0,'Graficos (P=6.6 ksi)'!$P40,'Graficos (P=6.6 ksi)'!$R40),""))))</f>
        <v>0</v>
      </c>
      <c r="X40" s="1">
        <f>IF(ABS('Cargas (P=6.6 ksi)'!$D$28)&lt;10.01,IF('Cargas (P=6.6 ksi)'!$D$28&gt;0,'Graficos (P=6.6 ksi)'!$E40,IF('Cargas (P=6.6 ksi)'!$D$28=0,'Graficos (P=6.6 ksi)'!C40,'Graficos (P=6.6 ksi)'!$G40)),IF(ABS('Cargas (P=6.6 ksi)'!$D$28)&lt;20.01,IF('Cargas (P=6.6 ksi)'!$D$28&gt;0,'Graficos (P=6.6 ksi)'!$I40,'Graficos (P=6.6 ksi)'!$K40),IF(ABS('Cargas (P=6.6 ksi)'!$D$28)&lt;40.01,IF('Cargas (P=6.6 ksi)'!$D$28&gt;0,'Graficos (P=6.6 ksi)'!$M40,'Graficos (P=6.6 ksi)'!$O40),IF(ABS('Cargas (P=6.6 ksi)'!$D$28)&lt;70.01,IF('Cargas (P=6.6 ksi)'!$D$28&gt;0,'Graficos (P=6.6 ksi)'!$Q40,'Graficos (P=6.6 ksi)'!$S40),""))))</f>
        <v>-80</v>
      </c>
      <c r="Y40" s="72">
        <f>IF(ABS('Cargas (P=6.6 ksi)'!$D$31)&lt;10.01,IF('Cargas (P=6.6 ksi)'!$D$31&gt;0,'Graficos (P=6.6 ksi)'!$D40,IF('Cargas (P=6.6 ksi)'!$D$31=0,'Graficos (P=6.6 ksi)'!$B40,'Graficos (P=6.6 ksi)'!$F40)),IF(ABS('Cargas (P=6.6 ksi)'!$D$31)&lt;20.01,IF('Cargas (P=6.6 ksi)'!$D$31&gt;0,'Graficos (P=6.6 ksi)'!$H40,'Graficos (P=6.6 ksi)'!$J40),IF(ABS('Cargas (P=6.6 ksi)'!$D$31)&lt;40.01,IF('Cargas (P=6.6 ksi)'!$D$31&gt;0,'Graficos (P=6.6 ksi)'!$L40,'Graficos (P=6.6 ksi)'!$N40),IF(ABS('Cargas (P=6.6 ksi)'!$D$31)&lt;70.01,IF('Cargas (P=6.6 ksi)'!$D$31&gt;0,'Graficos (P=6.6 ksi)'!$P40,'Graficos (P=6.6 ksi)'!$R40),""))))</f>
        <v>0</v>
      </c>
      <c r="Z40" s="72">
        <f>IF(ABS('Cargas (P=6.6 ksi)'!$D$31)&lt;10.01,IF('Cargas (P=6.6 ksi)'!$D$31&gt;0,'Graficos (P=6.6 ksi)'!$E40,IF('Cargas (P=6.6 ksi)'!$D$31=0,'Graficos (P=6.6 ksi)'!C40,'Graficos (P=6.6 ksi)'!$G40)),IF(ABS('Cargas (P=6.6 ksi)'!$D$31)&lt;20.01,IF('Cargas (P=6.6 ksi)'!$D$31&gt;0,'Graficos (P=6.6 ksi)'!$I40,'Graficos (P=6.6 ksi)'!$K40),IF(ABS('Cargas (P=6.6 ksi)'!$D$31)&lt;40.01,IF('Cargas (P=6.6 ksi)'!$D$31&gt;0,'Graficos (P=6.6 ksi)'!$M40,'Graficos (P=6.6 ksi)'!$O40),IF(ABS('Cargas (P=6.6 ksi)'!$D$31)&lt;70.01,IF('Cargas (P=6.6 ksi)'!$D$31&gt;0,'Graficos (P=6.6 ksi)'!$Q40,'Graficos (P=6.6 ksi)'!$S40),""))))</f>
        <v>-80</v>
      </c>
      <c r="AB40" s="72">
        <f>IF(ABS('Cargas (P=6.6 ksi)'!$D$25)&lt;10.01,IF('Cargas (P=6.6 ksi)'!$D$25&gt;0,'Graficos (P=6.6 ksi)'!$B40,IF('Cargas (P=6.6 ksi)'!$D$25=0,'Graficos (P=6.6 ksi)'!$B40,'Graficos (P=6.6 ksi)'!$B40)),IF(ABS('Cargas (P=6.6 ksi)'!$D$25)&lt;20.01,IF('Cargas (P=6.6 ksi)'!$D$25&gt;0,'Graficos (P=6.6 ksi)'!$D40,'Graficos (P=6.6 ksi)'!$F40),IF(ABS('Cargas (P=6.6 ksi)'!$D$25)&lt;40.01,IF('Cargas (P=6.6 ksi)'!$D$25&gt;0,'Graficos (P=6.6 ksi)'!$H40,'Graficos (P=6.6 ksi)'!$J40),IF(ABS('Cargas (P=6.6 ksi)'!$D$25)&lt;70.01,IF('Cargas (P=6.6 ksi)'!$D$25&gt;0,'Graficos (P=6.6 ksi)'!$L40,'Graficos (P=6.6 ksi)'!$N40),""))))</f>
        <v>0</v>
      </c>
      <c r="AC40" s="72">
        <f>IF(ABS('Cargas (P=6.6 ksi)'!$D$25)&lt;10.01,IF('Cargas (P=6.6 ksi)'!$D$25&gt;0,'Graficos (P=6.6 ksi)'!$C40,IF('Cargas (P=6.6 ksi)'!$D$25=0,'Graficos (P=6.6 ksi)'!C40,'Graficos (P=6.6 ksi)'!$C40)),IF(ABS('Cargas (P=6.6 ksi)'!$D$25)&lt;20.01,IF('Cargas (P=6.6 ksi)'!$D$25&gt;0,'Graficos (P=6.6 ksi)'!$E40,'Graficos (P=6.6 ksi)'!$G40),IF(ABS('Cargas (P=6.6 ksi)'!$D$25)&lt;40.01,IF('Cargas (P=6.6 ksi)'!$D$25&gt;0,'Graficos (P=6.6 ksi)'!$I40,'Graficos (P=6.6 ksi)'!$K40),IF(ABS('Cargas (P=6.6 ksi)'!$D$25)&lt;70.01,IF('Cargas (P=6.6 ksi)'!$D$25&gt;0,'Graficos (P=6.6 ksi)'!$M40,'Graficos (P=6.6 ksi)'!$O40),""))))</f>
        <v>-80</v>
      </c>
      <c r="AD40" s="1">
        <f>IF(ABS('Cargas (P=6.6 ksi)'!$D$28)&lt;10.01,IF('Cargas (P=6.6 ksi)'!$D$28&gt;0,'Graficos (P=6.6 ksi)'!$B40,IF('Cargas (P=6.6 ksi)'!$D$28=0,'Graficos (P=6.6 ksi)'!$B40,'Graficos (P=6.6 ksi)'!$B40)),IF(ABS('Cargas (P=6.6 ksi)'!$D$28)&lt;20.01,IF('Cargas (P=6.6 ksi)'!$D$28&gt;0,'Graficos (P=6.6 ksi)'!$D40,'Graficos (P=6.6 ksi)'!$F40),IF(ABS('Cargas (P=6.6 ksi)'!$D$28)&lt;40.01,IF('Cargas (P=6.6 ksi)'!$D$28&gt;0,'Graficos (P=6.6 ksi)'!$H40,'Graficos (P=6.6 ksi)'!$J40),IF(ABS('Cargas (P=6.6 ksi)'!$D$28)&lt;70.01,IF('Cargas (P=6.6 ksi)'!$D$28&gt;0,'Graficos (P=6.6 ksi)'!$L40,'Graficos (P=6.6 ksi)'!$N40),""))))</f>
        <v>0</v>
      </c>
      <c r="AE40" s="1">
        <f>IF(ABS('Cargas (P=6.6 ksi)'!$D$28)&lt;10.01,IF('Cargas (P=6.6 ksi)'!$D$28&gt;0,'Graficos (P=6.6 ksi)'!$C40,IF('Cargas (P=6.6 ksi)'!$D$28=0,'Graficos (P=6.6 ksi)'!C40,'Graficos (P=6.6 ksi)'!$C40)),IF(ABS('Cargas (P=6.6 ksi)'!$D$28)&lt;20.01,IF('Cargas (P=6.6 ksi)'!$D$28&gt;0,'Graficos (P=6.6 ksi)'!$E40,'Graficos (P=6.6 ksi)'!$G40),IF(ABS('Cargas (P=6.6 ksi)'!$D$28)&lt;40.01,IF('Cargas (P=6.6 ksi)'!$D$28&gt;0,'Graficos (P=6.6 ksi)'!$I40,'Graficos (P=6.6 ksi)'!$K40),IF(ABS('Cargas (P=6.6 ksi)'!$D$28)&lt;70.01,IF('Cargas (P=6.6 ksi)'!$D$28&gt;0,'Graficos (P=6.6 ksi)'!$M40,'Graficos (P=6.6 ksi)'!$O40),""))))</f>
        <v>-80</v>
      </c>
      <c r="AF40" s="72">
        <f>IF(ABS('Cargas (P=6.6 ksi)'!$D$31)&lt;10.01,IF('Cargas (P=6.6 ksi)'!$D$31&gt;0,'Graficos (P=6.6 ksi)'!$B40,IF('Cargas (P=6.6 ksi)'!$D$31=0,'Graficos (P=6.6 ksi)'!$B40,'Graficos (P=6.6 ksi)'!$B40)),IF(ABS('Cargas (P=6.6 ksi)'!$D$31)&lt;20.01,IF('Cargas (P=6.6 ksi)'!$D$31&gt;0,'Graficos (P=6.6 ksi)'!$D40,'Graficos (P=6.6 ksi)'!$F40),IF(ABS('Cargas (P=6.6 ksi)'!$D$31)&lt;40.01,IF('Cargas (P=6.6 ksi)'!$D$31&gt;0,'Graficos (P=6.6 ksi)'!$H40,'Graficos (P=6.6 ksi)'!$J40),IF(ABS('Cargas (P=6.6 ksi)'!$D$31)&lt;70.01,IF('Cargas (P=6.6 ksi)'!$D$31&gt;0,'Graficos (P=6.6 ksi)'!$L40,'Graficos (P=6.6 ksi)'!$N40),""))))</f>
        <v>0</v>
      </c>
      <c r="AG40" s="72">
        <f>IF(ABS('Cargas (P=6.6 ksi)'!$D$31)&lt;10.01,IF('Cargas (P=6.6 ksi)'!$D$31&gt;0,'Graficos (P=6.6 ksi)'!$C40,IF('Cargas (P=6.6 ksi)'!$D$31=0,'Graficos (P=6.6 ksi)'!C40,'Graficos (P=6.6 ksi)'!$C40)),IF(ABS('Cargas (P=6.6 ksi)'!$D$31)&lt;20.01,IF('Cargas (P=6.6 ksi)'!$D$31&gt;0,'Graficos (P=6.6 ksi)'!$E40,'Graficos (P=6.6 ksi)'!$G40),IF(ABS('Cargas (P=6.6 ksi)'!$D$31)&lt;40.01,IF('Cargas (P=6.6 ksi)'!$D$31&gt;0,'Graficos (P=6.6 ksi)'!$I40,'Graficos (P=6.6 ksi)'!$K40),IF(ABS('Cargas (P=6.6 ksi)'!$D$31)&lt;70.01,IF('Cargas (P=6.6 ksi)'!$D$31&gt;0,'Graficos (P=6.6 ksi)'!$M40,'Graficos (P=6.6 ksi)'!$O40),""))))</f>
        <v>-80</v>
      </c>
    </row>
    <row r="41" spans="1:33" x14ac:dyDescent="0.25">
      <c r="A41" s="99"/>
      <c r="B41" s="18">
        <v>40</v>
      </c>
      <c r="C41" s="17">
        <v>-65</v>
      </c>
      <c r="D41" s="37">
        <v>50</v>
      </c>
      <c r="E41" s="39">
        <v>-75</v>
      </c>
      <c r="F41" s="22">
        <v>50</v>
      </c>
      <c r="G41" s="15">
        <v>-95</v>
      </c>
      <c r="H41" s="18">
        <v>50</v>
      </c>
      <c r="I41" s="17">
        <v>-65</v>
      </c>
      <c r="J41" s="18">
        <v>50</v>
      </c>
      <c r="K41" s="17">
        <v>-100</v>
      </c>
      <c r="L41" s="23">
        <v>50</v>
      </c>
      <c r="M41" s="13">
        <v>-50</v>
      </c>
      <c r="N41" s="23">
        <v>50</v>
      </c>
      <c r="O41" s="13">
        <v>-110</v>
      </c>
      <c r="P41" s="18">
        <v>15</v>
      </c>
      <c r="Q41" s="17">
        <v>-45</v>
      </c>
      <c r="R41" s="18">
        <v>25</v>
      </c>
      <c r="S41" s="17">
        <v>-135</v>
      </c>
      <c r="U41" s="72">
        <f>IF(ABS('Cargas (P=6.6 ksi)'!$D$25)&lt;10.01,IF('Cargas (P=6.6 ksi)'!$D$25&gt;0,'Graficos (P=6.6 ksi)'!$D41,IF('Cargas (P=6.6 ksi)'!$D$25=0,'Graficos (P=6.6 ksi)'!$B41,'Graficos (P=6.6 ksi)'!$F41)),IF(ABS('Cargas (P=6.6 ksi)'!$D$25)&lt;20.01,IF('Cargas (P=6.6 ksi)'!$D$25&gt;0,'Graficos (P=6.6 ksi)'!$H41,'Graficos (P=6.6 ksi)'!$J41),IF(ABS('Cargas (P=6.6 ksi)'!$D$25)&lt;40.01,IF('Cargas (P=6.6 ksi)'!$D$25&gt;0,'Graficos (P=6.6 ksi)'!$L41,'Graficos (P=6.6 ksi)'!$N41),IF(ABS('Cargas (P=6.6 ksi)'!$D$25)&lt;70.01,IF('Cargas (P=6.6 ksi)'!$D$25&gt;0,'Graficos (P=6.6 ksi)'!$P41,'Graficos (P=6.6 ksi)'!$R41),""))))</f>
        <v>40</v>
      </c>
      <c r="V41" s="72">
        <f>IF(ABS('Cargas (P=6.6 ksi)'!$D$25)&lt;10.01,IF('Cargas (P=6.6 ksi)'!$D$25&gt;0,'Graficos (P=6.6 ksi)'!$E41,IF('Cargas (P=6.6 ksi)'!$D$25=0,'Graficos (P=6.6 ksi)'!C41,'Graficos (P=6.6 ksi)'!$G41)),IF(ABS('Cargas (P=6.6 ksi)'!$D$25)&lt;20.01,IF('Cargas (P=6.6 ksi)'!$D$25&gt;0,'Graficos (P=6.6 ksi)'!$I41,'Graficos (P=6.6 ksi)'!$K41),IF(ABS('Cargas (P=6.6 ksi)'!$D$25)&lt;40.01,IF('Cargas (P=6.6 ksi)'!$D$25&gt;0,'Graficos (P=6.6 ksi)'!$M41,'Graficos (P=6.6 ksi)'!$O41),IF(ABS('Cargas (P=6.6 ksi)'!$D$25)&lt;70.01,IF('Cargas (P=6.6 ksi)'!$D$25&gt;0,'Graficos (P=6.6 ksi)'!$Q41,'Graficos (P=6.6 ksi)'!$S41),""))))</f>
        <v>-65</v>
      </c>
      <c r="W41" s="1">
        <f>IF(ABS('Cargas (P=6.6 ksi)'!$D$28)&lt;10.01,IF('Cargas (P=6.6 ksi)'!$D$28&gt;0,'Graficos (P=6.6 ksi)'!$D41,IF('Cargas (P=6.6 ksi)'!$D$28=0,'Graficos (P=6.6 ksi)'!$B41,'Graficos (P=6.6 ksi)'!$F41)),IF(ABS('Cargas (P=6.6 ksi)'!$D$28)&lt;20.01,IF('Cargas (P=6.6 ksi)'!$D$28&gt;0,'Graficos (P=6.6 ksi)'!$H41,'Graficos (P=6.6 ksi)'!$J41),IF(ABS('Cargas (P=6.6 ksi)'!$D$28)&lt;40.01,IF('Cargas (P=6.6 ksi)'!$D$28&gt;0,'Graficos (P=6.6 ksi)'!$L41,'Graficos (P=6.6 ksi)'!$N41),IF(ABS('Cargas (P=6.6 ksi)'!$D$28)&lt;70.01,IF('Cargas (P=6.6 ksi)'!$D$28&gt;0,'Graficos (P=6.6 ksi)'!$P41,'Graficos (P=6.6 ksi)'!$R41),""))))</f>
        <v>40</v>
      </c>
      <c r="X41" s="1">
        <f>IF(ABS('Cargas (P=6.6 ksi)'!$D$28)&lt;10.01,IF('Cargas (P=6.6 ksi)'!$D$28&gt;0,'Graficos (P=6.6 ksi)'!$E41,IF('Cargas (P=6.6 ksi)'!$D$28=0,'Graficos (P=6.6 ksi)'!C41,'Graficos (P=6.6 ksi)'!$G41)),IF(ABS('Cargas (P=6.6 ksi)'!$D$28)&lt;20.01,IF('Cargas (P=6.6 ksi)'!$D$28&gt;0,'Graficos (P=6.6 ksi)'!$I41,'Graficos (P=6.6 ksi)'!$K41),IF(ABS('Cargas (P=6.6 ksi)'!$D$28)&lt;40.01,IF('Cargas (P=6.6 ksi)'!$D$28&gt;0,'Graficos (P=6.6 ksi)'!$M41,'Graficos (P=6.6 ksi)'!$O41),IF(ABS('Cargas (P=6.6 ksi)'!$D$28)&lt;70.01,IF('Cargas (P=6.6 ksi)'!$D$28&gt;0,'Graficos (P=6.6 ksi)'!$Q41,'Graficos (P=6.6 ksi)'!$S41),""))))</f>
        <v>-65</v>
      </c>
      <c r="Y41" s="72">
        <f>IF(ABS('Cargas (P=6.6 ksi)'!$D$31)&lt;10.01,IF('Cargas (P=6.6 ksi)'!$D$31&gt;0,'Graficos (P=6.6 ksi)'!$D41,IF('Cargas (P=6.6 ksi)'!$D$31=0,'Graficos (P=6.6 ksi)'!$B41,'Graficos (P=6.6 ksi)'!$F41)),IF(ABS('Cargas (P=6.6 ksi)'!$D$31)&lt;20.01,IF('Cargas (P=6.6 ksi)'!$D$31&gt;0,'Graficos (P=6.6 ksi)'!$H41,'Graficos (P=6.6 ksi)'!$J41),IF(ABS('Cargas (P=6.6 ksi)'!$D$31)&lt;40.01,IF('Cargas (P=6.6 ksi)'!$D$31&gt;0,'Graficos (P=6.6 ksi)'!$L41,'Graficos (P=6.6 ksi)'!$N41),IF(ABS('Cargas (P=6.6 ksi)'!$D$31)&lt;70.01,IF('Cargas (P=6.6 ksi)'!$D$31&gt;0,'Graficos (P=6.6 ksi)'!$P41,'Graficos (P=6.6 ksi)'!$R41),""))))</f>
        <v>40</v>
      </c>
      <c r="Z41" s="72">
        <f>IF(ABS('Cargas (P=6.6 ksi)'!$D$31)&lt;10.01,IF('Cargas (P=6.6 ksi)'!$D$31&gt;0,'Graficos (P=6.6 ksi)'!$E41,IF('Cargas (P=6.6 ksi)'!$D$31=0,'Graficos (P=6.6 ksi)'!C41,'Graficos (P=6.6 ksi)'!$G41)),IF(ABS('Cargas (P=6.6 ksi)'!$D$31)&lt;20.01,IF('Cargas (P=6.6 ksi)'!$D$31&gt;0,'Graficos (P=6.6 ksi)'!$I41,'Graficos (P=6.6 ksi)'!$K41),IF(ABS('Cargas (P=6.6 ksi)'!$D$31)&lt;40.01,IF('Cargas (P=6.6 ksi)'!$D$31&gt;0,'Graficos (P=6.6 ksi)'!$M41,'Graficos (P=6.6 ksi)'!$O41),IF(ABS('Cargas (P=6.6 ksi)'!$D$31)&lt;70.01,IF('Cargas (P=6.6 ksi)'!$D$31&gt;0,'Graficos (P=6.6 ksi)'!$Q41,'Graficos (P=6.6 ksi)'!$S41),""))))</f>
        <v>-65</v>
      </c>
      <c r="AB41" s="72">
        <f>IF(ABS('Cargas (P=6.6 ksi)'!$D$25)&lt;10.01,IF('Cargas (P=6.6 ksi)'!$D$25&gt;0,'Graficos (P=6.6 ksi)'!$B41,IF('Cargas (P=6.6 ksi)'!$D$25=0,'Graficos (P=6.6 ksi)'!$B41,'Graficos (P=6.6 ksi)'!$B41)),IF(ABS('Cargas (P=6.6 ksi)'!$D$25)&lt;20.01,IF('Cargas (P=6.6 ksi)'!$D$25&gt;0,'Graficos (P=6.6 ksi)'!$D41,'Graficos (P=6.6 ksi)'!$F41),IF(ABS('Cargas (P=6.6 ksi)'!$D$25)&lt;40.01,IF('Cargas (P=6.6 ksi)'!$D$25&gt;0,'Graficos (P=6.6 ksi)'!$H41,'Graficos (P=6.6 ksi)'!$J41),IF(ABS('Cargas (P=6.6 ksi)'!$D$25)&lt;70.01,IF('Cargas (P=6.6 ksi)'!$D$25&gt;0,'Graficos (P=6.6 ksi)'!$L41,'Graficos (P=6.6 ksi)'!$N41),""))))</f>
        <v>40</v>
      </c>
      <c r="AC41" s="72">
        <f>IF(ABS('Cargas (P=6.6 ksi)'!$D$25)&lt;10.01,IF('Cargas (P=6.6 ksi)'!$D$25&gt;0,'Graficos (P=6.6 ksi)'!$C41,IF('Cargas (P=6.6 ksi)'!$D$25=0,'Graficos (P=6.6 ksi)'!C41,'Graficos (P=6.6 ksi)'!$C41)),IF(ABS('Cargas (P=6.6 ksi)'!$D$25)&lt;20.01,IF('Cargas (P=6.6 ksi)'!$D$25&gt;0,'Graficos (P=6.6 ksi)'!$E41,'Graficos (P=6.6 ksi)'!$G41),IF(ABS('Cargas (P=6.6 ksi)'!$D$25)&lt;40.01,IF('Cargas (P=6.6 ksi)'!$D$25&gt;0,'Graficos (P=6.6 ksi)'!$I41,'Graficos (P=6.6 ksi)'!$K41),IF(ABS('Cargas (P=6.6 ksi)'!$D$25)&lt;70.01,IF('Cargas (P=6.6 ksi)'!$D$25&gt;0,'Graficos (P=6.6 ksi)'!$M41,'Graficos (P=6.6 ksi)'!$O41),""))))</f>
        <v>-65</v>
      </c>
      <c r="AD41" s="1">
        <f>IF(ABS('Cargas (P=6.6 ksi)'!$D$28)&lt;10.01,IF('Cargas (P=6.6 ksi)'!$D$28&gt;0,'Graficos (P=6.6 ksi)'!$B41,IF('Cargas (P=6.6 ksi)'!$D$28=0,'Graficos (P=6.6 ksi)'!$B41,'Graficos (P=6.6 ksi)'!$B41)),IF(ABS('Cargas (P=6.6 ksi)'!$D$28)&lt;20.01,IF('Cargas (P=6.6 ksi)'!$D$28&gt;0,'Graficos (P=6.6 ksi)'!$D41,'Graficos (P=6.6 ksi)'!$F41),IF(ABS('Cargas (P=6.6 ksi)'!$D$28)&lt;40.01,IF('Cargas (P=6.6 ksi)'!$D$28&gt;0,'Graficos (P=6.6 ksi)'!$H41,'Graficos (P=6.6 ksi)'!$J41),IF(ABS('Cargas (P=6.6 ksi)'!$D$28)&lt;70.01,IF('Cargas (P=6.6 ksi)'!$D$28&gt;0,'Graficos (P=6.6 ksi)'!$L41,'Graficos (P=6.6 ksi)'!$N41),""))))</f>
        <v>40</v>
      </c>
      <c r="AE41" s="1">
        <f>IF(ABS('Cargas (P=6.6 ksi)'!$D$28)&lt;10.01,IF('Cargas (P=6.6 ksi)'!$D$28&gt;0,'Graficos (P=6.6 ksi)'!$C41,IF('Cargas (P=6.6 ksi)'!$D$28=0,'Graficos (P=6.6 ksi)'!C41,'Graficos (P=6.6 ksi)'!$C41)),IF(ABS('Cargas (P=6.6 ksi)'!$D$28)&lt;20.01,IF('Cargas (P=6.6 ksi)'!$D$28&gt;0,'Graficos (P=6.6 ksi)'!$E41,'Graficos (P=6.6 ksi)'!$G41),IF(ABS('Cargas (P=6.6 ksi)'!$D$28)&lt;40.01,IF('Cargas (P=6.6 ksi)'!$D$28&gt;0,'Graficos (P=6.6 ksi)'!$I41,'Graficos (P=6.6 ksi)'!$K41),IF(ABS('Cargas (P=6.6 ksi)'!$D$28)&lt;70.01,IF('Cargas (P=6.6 ksi)'!$D$28&gt;0,'Graficos (P=6.6 ksi)'!$M41,'Graficos (P=6.6 ksi)'!$O41),""))))</f>
        <v>-65</v>
      </c>
      <c r="AF41" s="72">
        <f>IF(ABS('Cargas (P=6.6 ksi)'!$D$31)&lt;10.01,IF('Cargas (P=6.6 ksi)'!$D$31&gt;0,'Graficos (P=6.6 ksi)'!$B41,IF('Cargas (P=6.6 ksi)'!$D$31=0,'Graficos (P=6.6 ksi)'!$B41,'Graficos (P=6.6 ksi)'!$B41)),IF(ABS('Cargas (P=6.6 ksi)'!$D$31)&lt;20.01,IF('Cargas (P=6.6 ksi)'!$D$31&gt;0,'Graficos (P=6.6 ksi)'!$D41,'Graficos (P=6.6 ksi)'!$F41),IF(ABS('Cargas (P=6.6 ksi)'!$D$31)&lt;40.01,IF('Cargas (P=6.6 ksi)'!$D$31&gt;0,'Graficos (P=6.6 ksi)'!$H41,'Graficos (P=6.6 ksi)'!$J41),IF(ABS('Cargas (P=6.6 ksi)'!$D$31)&lt;70.01,IF('Cargas (P=6.6 ksi)'!$D$31&gt;0,'Graficos (P=6.6 ksi)'!$L41,'Graficos (P=6.6 ksi)'!$N41),""))))</f>
        <v>40</v>
      </c>
      <c r="AG41" s="72">
        <f>IF(ABS('Cargas (P=6.6 ksi)'!$D$31)&lt;10.01,IF('Cargas (P=6.6 ksi)'!$D$31&gt;0,'Graficos (P=6.6 ksi)'!$C41,IF('Cargas (P=6.6 ksi)'!$D$31=0,'Graficos (P=6.6 ksi)'!C41,'Graficos (P=6.6 ksi)'!$C41)),IF(ABS('Cargas (P=6.6 ksi)'!$D$31)&lt;20.01,IF('Cargas (P=6.6 ksi)'!$D$31&gt;0,'Graficos (P=6.6 ksi)'!$E41,'Graficos (P=6.6 ksi)'!$G41),IF(ABS('Cargas (P=6.6 ksi)'!$D$31)&lt;40.01,IF('Cargas (P=6.6 ksi)'!$D$31&gt;0,'Graficos (P=6.6 ksi)'!$I41,'Graficos (P=6.6 ksi)'!$K41),IF(ABS('Cargas (P=6.6 ksi)'!$D$31)&lt;70.01,IF('Cargas (P=6.6 ksi)'!$D$31&gt;0,'Graficos (P=6.6 ksi)'!$M41,'Graficos (P=6.6 ksi)'!$O41),""))))</f>
        <v>-65</v>
      </c>
    </row>
    <row r="42" spans="1:33" x14ac:dyDescent="0.25">
      <c r="A42" s="99"/>
      <c r="B42" s="18">
        <v>80</v>
      </c>
      <c r="C42" s="17">
        <v>-45</v>
      </c>
      <c r="D42" s="37">
        <v>100</v>
      </c>
      <c r="E42" s="39">
        <v>-45</v>
      </c>
      <c r="F42" s="22">
        <v>100</v>
      </c>
      <c r="G42" s="15">
        <v>-65</v>
      </c>
      <c r="H42" s="18">
        <v>100</v>
      </c>
      <c r="I42" s="17">
        <v>-35</v>
      </c>
      <c r="J42" s="18">
        <v>100</v>
      </c>
      <c r="K42" s="17">
        <v>-70</v>
      </c>
      <c r="L42" s="23">
        <v>75</v>
      </c>
      <c r="M42" s="13">
        <v>-30</v>
      </c>
      <c r="N42" s="23">
        <v>100</v>
      </c>
      <c r="O42" s="13">
        <v>-85</v>
      </c>
      <c r="P42" s="18">
        <v>30</v>
      </c>
      <c r="Q42" s="17">
        <v>-30</v>
      </c>
      <c r="R42" s="18">
        <v>50</v>
      </c>
      <c r="S42" s="17">
        <v>-120</v>
      </c>
      <c r="U42" s="72">
        <f>IF(ABS('Cargas (P=6.6 ksi)'!$D$25)&lt;10.01,IF('Cargas (P=6.6 ksi)'!$D$25&gt;0,'Graficos (P=6.6 ksi)'!$D42,IF('Cargas (P=6.6 ksi)'!$D$25=0,'Graficos (P=6.6 ksi)'!$B42,'Graficos (P=6.6 ksi)'!$F42)),IF(ABS('Cargas (P=6.6 ksi)'!$D$25)&lt;20.01,IF('Cargas (P=6.6 ksi)'!$D$25&gt;0,'Graficos (P=6.6 ksi)'!$H42,'Graficos (P=6.6 ksi)'!$J42),IF(ABS('Cargas (P=6.6 ksi)'!$D$25)&lt;40.01,IF('Cargas (P=6.6 ksi)'!$D$25&gt;0,'Graficos (P=6.6 ksi)'!$L42,'Graficos (P=6.6 ksi)'!$N42),IF(ABS('Cargas (P=6.6 ksi)'!$D$25)&lt;70.01,IF('Cargas (P=6.6 ksi)'!$D$25&gt;0,'Graficos (P=6.6 ksi)'!$P42,'Graficos (P=6.6 ksi)'!$R42),""))))</f>
        <v>80</v>
      </c>
      <c r="V42" s="72">
        <f>IF(ABS('Cargas (P=6.6 ksi)'!$D$25)&lt;10.01,IF('Cargas (P=6.6 ksi)'!$D$25&gt;0,'Graficos (P=6.6 ksi)'!$E42,IF('Cargas (P=6.6 ksi)'!$D$25=0,'Graficos (P=6.6 ksi)'!C42,'Graficos (P=6.6 ksi)'!$G42)),IF(ABS('Cargas (P=6.6 ksi)'!$D$25)&lt;20.01,IF('Cargas (P=6.6 ksi)'!$D$25&gt;0,'Graficos (P=6.6 ksi)'!$I42,'Graficos (P=6.6 ksi)'!$K42),IF(ABS('Cargas (P=6.6 ksi)'!$D$25)&lt;40.01,IF('Cargas (P=6.6 ksi)'!$D$25&gt;0,'Graficos (P=6.6 ksi)'!$M42,'Graficos (P=6.6 ksi)'!$O42),IF(ABS('Cargas (P=6.6 ksi)'!$D$25)&lt;70.01,IF('Cargas (P=6.6 ksi)'!$D$25&gt;0,'Graficos (P=6.6 ksi)'!$Q42,'Graficos (P=6.6 ksi)'!$S42),""))))</f>
        <v>-45</v>
      </c>
      <c r="W42" s="1">
        <f>IF(ABS('Cargas (P=6.6 ksi)'!$D$28)&lt;10.01,IF('Cargas (P=6.6 ksi)'!$D$28&gt;0,'Graficos (P=6.6 ksi)'!$D42,IF('Cargas (P=6.6 ksi)'!$D$28=0,'Graficos (P=6.6 ksi)'!$B42,'Graficos (P=6.6 ksi)'!$F42)),IF(ABS('Cargas (P=6.6 ksi)'!$D$28)&lt;20.01,IF('Cargas (P=6.6 ksi)'!$D$28&gt;0,'Graficos (P=6.6 ksi)'!$H42,'Graficos (P=6.6 ksi)'!$J42),IF(ABS('Cargas (P=6.6 ksi)'!$D$28)&lt;40.01,IF('Cargas (P=6.6 ksi)'!$D$28&gt;0,'Graficos (P=6.6 ksi)'!$L42,'Graficos (P=6.6 ksi)'!$N42),IF(ABS('Cargas (P=6.6 ksi)'!$D$28)&lt;70.01,IF('Cargas (P=6.6 ksi)'!$D$28&gt;0,'Graficos (P=6.6 ksi)'!$P42,'Graficos (P=6.6 ksi)'!$R42),""))))</f>
        <v>80</v>
      </c>
      <c r="X42" s="1">
        <f>IF(ABS('Cargas (P=6.6 ksi)'!$D$28)&lt;10.01,IF('Cargas (P=6.6 ksi)'!$D$28&gt;0,'Graficos (P=6.6 ksi)'!$E42,IF('Cargas (P=6.6 ksi)'!$D$28=0,'Graficos (P=6.6 ksi)'!C42,'Graficos (P=6.6 ksi)'!$G42)),IF(ABS('Cargas (P=6.6 ksi)'!$D$28)&lt;20.01,IF('Cargas (P=6.6 ksi)'!$D$28&gt;0,'Graficos (P=6.6 ksi)'!$I42,'Graficos (P=6.6 ksi)'!$K42),IF(ABS('Cargas (P=6.6 ksi)'!$D$28)&lt;40.01,IF('Cargas (P=6.6 ksi)'!$D$28&gt;0,'Graficos (P=6.6 ksi)'!$M42,'Graficos (P=6.6 ksi)'!$O42),IF(ABS('Cargas (P=6.6 ksi)'!$D$28)&lt;70.01,IF('Cargas (P=6.6 ksi)'!$D$28&gt;0,'Graficos (P=6.6 ksi)'!$Q42,'Graficos (P=6.6 ksi)'!$S42),""))))</f>
        <v>-45</v>
      </c>
      <c r="Y42" s="72">
        <f>IF(ABS('Cargas (P=6.6 ksi)'!$D$31)&lt;10.01,IF('Cargas (P=6.6 ksi)'!$D$31&gt;0,'Graficos (P=6.6 ksi)'!$D42,IF('Cargas (P=6.6 ksi)'!$D$31=0,'Graficos (P=6.6 ksi)'!$B42,'Graficos (P=6.6 ksi)'!$F42)),IF(ABS('Cargas (P=6.6 ksi)'!$D$31)&lt;20.01,IF('Cargas (P=6.6 ksi)'!$D$31&gt;0,'Graficos (P=6.6 ksi)'!$H42,'Graficos (P=6.6 ksi)'!$J42),IF(ABS('Cargas (P=6.6 ksi)'!$D$31)&lt;40.01,IF('Cargas (P=6.6 ksi)'!$D$31&gt;0,'Graficos (P=6.6 ksi)'!$L42,'Graficos (P=6.6 ksi)'!$N42),IF(ABS('Cargas (P=6.6 ksi)'!$D$31)&lt;70.01,IF('Cargas (P=6.6 ksi)'!$D$31&gt;0,'Graficos (P=6.6 ksi)'!$P42,'Graficos (P=6.6 ksi)'!$R42),""))))</f>
        <v>80</v>
      </c>
      <c r="Z42" s="72">
        <f>IF(ABS('Cargas (P=6.6 ksi)'!$D$31)&lt;10.01,IF('Cargas (P=6.6 ksi)'!$D$31&gt;0,'Graficos (P=6.6 ksi)'!$E42,IF('Cargas (P=6.6 ksi)'!$D$31=0,'Graficos (P=6.6 ksi)'!C42,'Graficos (P=6.6 ksi)'!$G42)),IF(ABS('Cargas (P=6.6 ksi)'!$D$31)&lt;20.01,IF('Cargas (P=6.6 ksi)'!$D$31&gt;0,'Graficos (P=6.6 ksi)'!$I42,'Graficos (P=6.6 ksi)'!$K42),IF(ABS('Cargas (P=6.6 ksi)'!$D$31)&lt;40.01,IF('Cargas (P=6.6 ksi)'!$D$31&gt;0,'Graficos (P=6.6 ksi)'!$M42,'Graficos (P=6.6 ksi)'!$O42),IF(ABS('Cargas (P=6.6 ksi)'!$D$31)&lt;70.01,IF('Cargas (P=6.6 ksi)'!$D$31&gt;0,'Graficos (P=6.6 ksi)'!$Q42,'Graficos (P=6.6 ksi)'!$S42),""))))</f>
        <v>-45</v>
      </c>
      <c r="AB42" s="72">
        <f>IF(ABS('Cargas (P=6.6 ksi)'!$D$25)&lt;10.01,IF('Cargas (P=6.6 ksi)'!$D$25&gt;0,'Graficos (P=6.6 ksi)'!$B42,IF('Cargas (P=6.6 ksi)'!$D$25=0,'Graficos (P=6.6 ksi)'!$B42,'Graficos (P=6.6 ksi)'!$B42)),IF(ABS('Cargas (P=6.6 ksi)'!$D$25)&lt;20.01,IF('Cargas (P=6.6 ksi)'!$D$25&gt;0,'Graficos (P=6.6 ksi)'!$D42,'Graficos (P=6.6 ksi)'!$F42),IF(ABS('Cargas (P=6.6 ksi)'!$D$25)&lt;40.01,IF('Cargas (P=6.6 ksi)'!$D$25&gt;0,'Graficos (P=6.6 ksi)'!$H42,'Graficos (P=6.6 ksi)'!$J42),IF(ABS('Cargas (P=6.6 ksi)'!$D$25)&lt;70.01,IF('Cargas (P=6.6 ksi)'!$D$25&gt;0,'Graficos (P=6.6 ksi)'!$L42,'Graficos (P=6.6 ksi)'!$N42),""))))</f>
        <v>80</v>
      </c>
      <c r="AC42" s="72">
        <f>IF(ABS('Cargas (P=6.6 ksi)'!$D$25)&lt;10.01,IF('Cargas (P=6.6 ksi)'!$D$25&gt;0,'Graficos (P=6.6 ksi)'!$C42,IF('Cargas (P=6.6 ksi)'!$D$25=0,'Graficos (P=6.6 ksi)'!C42,'Graficos (P=6.6 ksi)'!$C42)),IF(ABS('Cargas (P=6.6 ksi)'!$D$25)&lt;20.01,IF('Cargas (P=6.6 ksi)'!$D$25&gt;0,'Graficos (P=6.6 ksi)'!$E42,'Graficos (P=6.6 ksi)'!$G42),IF(ABS('Cargas (P=6.6 ksi)'!$D$25)&lt;40.01,IF('Cargas (P=6.6 ksi)'!$D$25&gt;0,'Graficos (P=6.6 ksi)'!$I42,'Graficos (P=6.6 ksi)'!$K42),IF(ABS('Cargas (P=6.6 ksi)'!$D$25)&lt;70.01,IF('Cargas (P=6.6 ksi)'!$D$25&gt;0,'Graficos (P=6.6 ksi)'!$M42,'Graficos (P=6.6 ksi)'!$O42),""))))</f>
        <v>-45</v>
      </c>
      <c r="AD42" s="1">
        <f>IF(ABS('Cargas (P=6.6 ksi)'!$D$28)&lt;10.01,IF('Cargas (P=6.6 ksi)'!$D$28&gt;0,'Graficos (P=6.6 ksi)'!$B42,IF('Cargas (P=6.6 ksi)'!$D$28=0,'Graficos (P=6.6 ksi)'!$B42,'Graficos (P=6.6 ksi)'!$B42)),IF(ABS('Cargas (P=6.6 ksi)'!$D$28)&lt;20.01,IF('Cargas (P=6.6 ksi)'!$D$28&gt;0,'Graficos (P=6.6 ksi)'!$D42,'Graficos (P=6.6 ksi)'!$F42),IF(ABS('Cargas (P=6.6 ksi)'!$D$28)&lt;40.01,IF('Cargas (P=6.6 ksi)'!$D$28&gt;0,'Graficos (P=6.6 ksi)'!$H42,'Graficos (P=6.6 ksi)'!$J42),IF(ABS('Cargas (P=6.6 ksi)'!$D$28)&lt;70.01,IF('Cargas (P=6.6 ksi)'!$D$28&gt;0,'Graficos (P=6.6 ksi)'!$L42,'Graficos (P=6.6 ksi)'!$N42),""))))</f>
        <v>80</v>
      </c>
      <c r="AE42" s="1">
        <f>IF(ABS('Cargas (P=6.6 ksi)'!$D$28)&lt;10.01,IF('Cargas (P=6.6 ksi)'!$D$28&gt;0,'Graficos (P=6.6 ksi)'!$C42,IF('Cargas (P=6.6 ksi)'!$D$28=0,'Graficos (P=6.6 ksi)'!C42,'Graficos (P=6.6 ksi)'!$C42)),IF(ABS('Cargas (P=6.6 ksi)'!$D$28)&lt;20.01,IF('Cargas (P=6.6 ksi)'!$D$28&gt;0,'Graficos (P=6.6 ksi)'!$E42,'Graficos (P=6.6 ksi)'!$G42),IF(ABS('Cargas (P=6.6 ksi)'!$D$28)&lt;40.01,IF('Cargas (P=6.6 ksi)'!$D$28&gt;0,'Graficos (P=6.6 ksi)'!$I42,'Graficos (P=6.6 ksi)'!$K42),IF(ABS('Cargas (P=6.6 ksi)'!$D$28)&lt;70.01,IF('Cargas (P=6.6 ksi)'!$D$28&gt;0,'Graficos (P=6.6 ksi)'!$M42,'Graficos (P=6.6 ksi)'!$O42),""))))</f>
        <v>-45</v>
      </c>
      <c r="AF42" s="72">
        <f>IF(ABS('Cargas (P=6.6 ksi)'!$D$31)&lt;10.01,IF('Cargas (P=6.6 ksi)'!$D$31&gt;0,'Graficos (P=6.6 ksi)'!$B42,IF('Cargas (P=6.6 ksi)'!$D$31=0,'Graficos (P=6.6 ksi)'!$B42,'Graficos (P=6.6 ksi)'!$B42)),IF(ABS('Cargas (P=6.6 ksi)'!$D$31)&lt;20.01,IF('Cargas (P=6.6 ksi)'!$D$31&gt;0,'Graficos (P=6.6 ksi)'!$D42,'Graficos (P=6.6 ksi)'!$F42),IF(ABS('Cargas (P=6.6 ksi)'!$D$31)&lt;40.01,IF('Cargas (P=6.6 ksi)'!$D$31&gt;0,'Graficos (P=6.6 ksi)'!$H42,'Graficos (P=6.6 ksi)'!$J42),IF(ABS('Cargas (P=6.6 ksi)'!$D$31)&lt;70.01,IF('Cargas (P=6.6 ksi)'!$D$31&gt;0,'Graficos (P=6.6 ksi)'!$L42,'Graficos (P=6.6 ksi)'!$N42),""))))</f>
        <v>80</v>
      </c>
      <c r="AG42" s="72">
        <f>IF(ABS('Cargas (P=6.6 ksi)'!$D$31)&lt;10.01,IF('Cargas (P=6.6 ksi)'!$D$31&gt;0,'Graficos (P=6.6 ksi)'!$C42,IF('Cargas (P=6.6 ksi)'!$D$31=0,'Graficos (P=6.6 ksi)'!C42,'Graficos (P=6.6 ksi)'!$C42)),IF(ABS('Cargas (P=6.6 ksi)'!$D$31)&lt;20.01,IF('Cargas (P=6.6 ksi)'!$D$31&gt;0,'Graficos (P=6.6 ksi)'!$E42,'Graficos (P=6.6 ksi)'!$G42),IF(ABS('Cargas (P=6.6 ksi)'!$D$31)&lt;40.01,IF('Cargas (P=6.6 ksi)'!$D$31&gt;0,'Graficos (P=6.6 ksi)'!$I42,'Graficos (P=6.6 ksi)'!$K42),IF(ABS('Cargas (P=6.6 ksi)'!$D$31)&lt;70.01,IF('Cargas (P=6.6 ksi)'!$D$31&gt;0,'Graficos (P=6.6 ksi)'!$M42,'Graficos (P=6.6 ksi)'!$O42),""))))</f>
        <v>-45</v>
      </c>
    </row>
    <row r="43" spans="1:33" x14ac:dyDescent="0.25">
      <c r="A43" s="99"/>
      <c r="B43" s="18">
        <v>120</v>
      </c>
      <c r="C43" s="17">
        <v>-30</v>
      </c>
      <c r="D43" s="37">
        <v>125</v>
      </c>
      <c r="E43" s="39">
        <v>-25</v>
      </c>
      <c r="F43" s="22">
        <v>150</v>
      </c>
      <c r="G43" s="15">
        <v>-30</v>
      </c>
      <c r="H43" s="18">
        <v>125</v>
      </c>
      <c r="I43" s="17">
        <v>-15</v>
      </c>
      <c r="J43" s="18">
        <v>150</v>
      </c>
      <c r="K43" s="17">
        <v>-40</v>
      </c>
      <c r="L43" s="23">
        <v>100</v>
      </c>
      <c r="M43" s="13">
        <v>-15</v>
      </c>
      <c r="N43" s="23">
        <v>150</v>
      </c>
      <c r="O43" s="13">
        <v>-55</v>
      </c>
      <c r="P43" s="18">
        <v>45</v>
      </c>
      <c r="Q43" s="17">
        <v>-20</v>
      </c>
      <c r="R43" s="18">
        <v>100</v>
      </c>
      <c r="S43" s="17">
        <v>-100</v>
      </c>
      <c r="U43" s="72">
        <f>IF(ABS('Cargas (P=6.6 ksi)'!$D$25)&lt;10.01,IF('Cargas (P=6.6 ksi)'!$D$25&gt;0,'Graficos (P=6.6 ksi)'!$D43,IF('Cargas (P=6.6 ksi)'!$D$25=0,'Graficos (P=6.6 ksi)'!$B43,'Graficos (P=6.6 ksi)'!$F43)),IF(ABS('Cargas (P=6.6 ksi)'!$D$25)&lt;20.01,IF('Cargas (P=6.6 ksi)'!$D$25&gt;0,'Graficos (P=6.6 ksi)'!$H43,'Graficos (P=6.6 ksi)'!$J43),IF(ABS('Cargas (P=6.6 ksi)'!$D$25)&lt;40.01,IF('Cargas (P=6.6 ksi)'!$D$25&gt;0,'Graficos (P=6.6 ksi)'!$L43,'Graficos (P=6.6 ksi)'!$N43),IF(ABS('Cargas (P=6.6 ksi)'!$D$25)&lt;70.01,IF('Cargas (P=6.6 ksi)'!$D$25&gt;0,'Graficos (P=6.6 ksi)'!$P43,'Graficos (P=6.6 ksi)'!$R43),""))))</f>
        <v>120</v>
      </c>
      <c r="V43" s="72">
        <f>IF(ABS('Cargas (P=6.6 ksi)'!$D$25)&lt;10.01,IF('Cargas (P=6.6 ksi)'!$D$25&gt;0,'Graficos (P=6.6 ksi)'!$E43,IF('Cargas (P=6.6 ksi)'!$D$25=0,'Graficos (P=6.6 ksi)'!C43,'Graficos (P=6.6 ksi)'!$G43)),IF(ABS('Cargas (P=6.6 ksi)'!$D$25)&lt;20.01,IF('Cargas (P=6.6 ksi)'!$D$25&gt;0,'Graficos (P=6.6 ksi)'!$I43,'Graficos (P=6.6 ksi)'!$K43),IF(ABS('Cargas (P=6.6 ksi)'!$D$25)&lt;40.01,IF('Cargas (P=6.6 ksi)'!$D$25&gt;0,'Graficos (P=6.6 ksi)'!$M43,'Graficos (P=6.6 ksi)'!$O43),IF(ABS('Cargas (P=6.6 ksi)'!$D$25)&lt;70.01,IF('Cargas (P=6.6 ksi)'!$D$25&gt;0,'Graficos (P=6.6 ksi)'!$Q43,'Graficos (P=6.6 ksi)'!$S43),""))))</f>
        <v>-30</v>
      </c>
      <c r="W43" s="1">
        <f>IF(ABS('Cargas (P=6.6 ksi)'!$D$28)&lt;10.01,IF('Cargas (P=6.6 ksi)'!$D$28&gt;0,'Graficos (P=6.6 ksi)'!$D43,IF('Cargas (P=6.6 ksi)'!$D$28=0,'Graficos (P=6.6 ksi)'!$B43,'Graficos (P=6.6 ksi)'!$F43)),IF(ABS('Cargas (P=6.6 ksi)'!$D$28)&lt;20.01,IF('Cargas (P=6.6 ksi)'!$D$28&gt;0,'Graficos (P=6.6 ksi)'!$H43,'Graficos (P=6.6 ksi)'!$J43),IF(ABS('Cargas (P=6.6 ksi)'!$D$28)&lt;40.01,IF('Cargas (P=6.6 ksi)'!$D$28&gt;0,'Graficos (P=6.6 ksi)'!$L43,'Graficos (P=6.6 ksi)'!$N43),IF(ABS('Cargas (P=6.6 ksi)'!$D$28)&lt;70.01,IF('Cargas (P=6.6 ksi)'!$D$28&gt;0,'Graficos (P=6.6 ksi)'!$P43,'Graficos (P=6.6 ksi)'!$R43),""))))</f>
        <v>120</v>
      </c>
      <c r="X43" s="1">
        <f>IF(ABS('Cargas (P=6.6 ksi)'!$D$28)&lt;10.01,IF('Cargas (P=6.6 ksi)'!$D$28&gt;0,'Graficos (P=6.6 ksi)'!$E43,IF('Cargas (P=6.6 ksi)'!$D$28=0,'Graficos (P=6.6 ksi)'!C43,'Graficos (P=6.6 ksi)'!$G43)),IF(ABS('Cargas (P=6.6 ksi)'!$D$28)&lt;20.01,IF('Cargas (P=6.6 ksi)'!$D$28&gt;0,'Graficos (P=6.6 ksi)'!$I43,'Graficos (P=6.6 ksi)'!$K43),IF(ABS('Cargas (P=6.6 ksi)'!$D$28)&lt;40.01,IF('Cargas (P=6.6 ksi)'!$D$28&gt;0,'Graficos (P=6.6 ksi)'!$M43,'Graficos (P=6.6 ksi)'!$O43),IF(ABS('Cargas (P=6.6 ksi)'!$D$28)&lt;70.01,IF('Cargas (P=6.6 ksi)'!$D$28&gt;0,'Graficos (P=6.6 ksi)'!$Q43,'Graficos (P=6.6 ksi)'!$S43),""))))</f>
        <v>-30</v>
      </c>
      <c r="Y43" s="72">
        <f>IF(ABS('Cargas (P=6.6 ksi)'!$D$31)&lt;10.01,IF('Cargas (P=6.6 ksi)'!$D$31&gt;0,'Graficos (P=6.6 ksi)'!$D43,IF('Cargas (P=6.6 ksi)'!$D$31=0,'Graficos (P=6.6 ksi)'!$B43,'Graficos (P=6.6 ksi)'!$F43)),IF(ABS('Cargas (P=6.6 ksi)'!$D$31)&lt;20.01,IF('Cargas (P=6.6 ksi)'!$D$31&gt;0,'Graficos (P=6.6 ksi)'!$H43,'Graficos (P=6.6 ksi)'!$J43),IF(ABS('Cargas (P=6.6 ksi)'!$D$31)&lt;40.01,IF('Cargas (P=6.6 ksi)'!$D$31&gt;0,'Graficos (P=6.6 ksi)'!$L43,'Graficos (P=6.6 ksi)'!$N43),IF(ABS('Cargas (P=6.6 ksi)'!$D$31)&lt;70.01,IF('Cargas (P=6.6 ksi)'!$D$31&gt;0,'Graficos (P=6.6 ksi)'!$P43,'Graficos (P=6.6 ksi)'!$R43),""))))</f>
        <v>120</v>
      </c>
      <c r="Z43" s="72">
        <f>IF(ABS('Cargas (P=6.6 ksi)'!$D$31)&lt;10.01,IF('Cargas (P=6.6 ksi)'!$D$31&gt;0,'Graficos (P=6.6 ksi)'!$E43,IF('Cargas (P=6.6 ksi)'!$D$31=0,'Graficos (P=6.6 ksi)'!C43,'Graficos (P=6.6 ksi)'!$G43)),IF(ABS('Cargas (P=6.6 ksi)'!$D$31)&lt;20.01,IF('Cargas (P=6.6 ksi)'!$D$31&gt;0,'Graficos (P=6.6 ksi)'!$I43,'Graficos (P=6.6 ksi)'!$K43),IF(ABS('Cargas (P=6.6 ksi)'!$D$31)&lt;40.01,IF('Cargas (P=6.6 ksi)'!$D$31&gt;0,'Graficos (P=6.6 ksi)'!$M43,'Graficos (P=6.6 ksi)'!$O43),IF(ABS('Cargas (P=6.6 ksi)'!$D$31)&lt;70.01,IF('Cargas (P=6.6 ksi)'!$D$31&gt;0,'Graficos (P=6.6 ksi)'!$Q43,'Graficos (P=6.6 ksi)'!$S43),""))))</f>
        <v>-30</v>
      </c>
      <c r="AB43" s="72">
        <f>IF(ABS('Cargas (P=6.6 ksi)'!$D$25)&lt;10.01,IF('Cargas (P=6.6 ksi)'!$D$25&gt;0,'Graficos (P=6.6 ksi)'!$B43,IF('Cargas (P=6.6 ksi)'!$D$25=0,'Graficos (P=6.6 ksi)'!$B43,'Graficos (P=6.6 ksi)'!$B43)),IF(ABS('Cargas (P=6.6 ksi)'!$D$25)&lt;20.01,IF('Cargas (P=6.6 ksi)'!$D$25&gt;0,'Graficos (P=6.6 ksi)'!$D43,'Graficos (P=6.6 ksi)'!$F43),IF(ABS('Cargas (P=6.6 ksi)'!$D$25)&lt;40.01,IF('Cargas (P=6.6 ksi)'!$D$25&gt;0,'Graficos (P=6.6 ksi)'!$H43,'Graficos (P=6.6 ksi)'!$J43),IF(ABS('Cargas (P=6.6 ksi)'!$D$25)&lt;70.01,IF('Cargas (P=6.6 ksi)'!$D$25&gt;0,'Graficos (P=6.6 ksi)'!$L43,'Graficos (P=6.6 ksi)'!$N43),""))))</f>
        <v>120</v>
      </c>
      <c r="AC43" s="72">
        <f>IF(ABS('Cargas (P=6.6 ksi)'!$D$25)&lt;10.01,IF('Cargas (P=6.6 ksi)'!$D$25&gt;0,'Graficos (P=6.6 ksi)'!$C43,IF('Cargas (P=6.6 ksi)'!$D$25=0,'Graficos (P=6.6 ksi)'!C43,'Graficos (P=6.6 ksi)'!$C43)),IF(ABS('Cargas (P=6.6 ksi)'!$D$25)&lt;20.01,IF('Cargas (P=6.6 ksi)'!$D$25&gt;0,'Graficos (P=6.6 ksi)'!$E43,'Graficos (P=6.6 ksi)'!$G43),IF(ABS('Cargas (P=6.6 ksi)'!$D$25)&lt;40.01,IF('Cargas (P=6.6 ksi)'!$D$25&gt;0,'Graficos (P=6.6 ksi)'!$I43,'Graficos (P=6.6 ksi)'!$K43),IF(ABS('Cargas (P=6.6 ksi)'!$D$25)&lt;70.01,IF('Cargas (P=6.6 ksi)'!$D$25&gt;0,'Graficos (P=6.6 ksi)'!$M43,'Graficos (P=6.6 ksi)'!$O43),""))))</f>
        <v>-30</v>
      </c>
      <c r="AD43" s="1">
        <f>IF(ABS('Cargas (P=6.6 ksi)'!$D$28)&lt;10.01,IF('Cargas (P=6.6 ksi)'!$D$28&gt;0,'Graficos (P=6.6 ksi)'!$B43,IF('Cargas (P=6.6 ksi)'!$D$28=0,'Graficos (P=6.6 ksi)'!$B43,'Graficos (P=6.6 ksi)'!$B43)),IF(ABS('Cargas (P=6.6 ksi)'!$D$28)&lt;20.01,IF('Cargas (P=6.6 ksi)'!$D$28&gt;0,'Graficos (P=6.6 ksi)'!$D43,'Graficos (P=6.6 ksi)'!$F43),IF(ABS('Cargas (P=6.6 ksi)'!$D$28)&lt;40.01,IF('Cargas (P=6.6 ksi)'!$D$28&gt;0,'Graficos (P=6.6 ksi)'!$H43,'Graficos (P=6.6 ksi)'!$J43),IF(ABS('Cargas (P=6.6 ksi)'!$D$28)&lt;70.01,IF('Cargas (P=6.6 ksi)'!$D$28&gt;0,'Graficos (P=6.6 ksi)'!$L43,'Graficos (P=6.6 ksi)'!$N43),""))))</f>
        <v>120</v>
      </c>
      <c r="AE43" s="1">
        <f>IF(ABS('Cargas (P=6.6 ksi)'!$D$28)&lt;10.01,IF('Cargas (P=6.6 ksi)'!$D$28&gt;0,'Graficos (P=6.6 ksi)'!$C43,IF('Cargas (P=6.6 ksi)'!$D$28=0,'Graficos (P=6.6 ksi)'!C43,'Graficos (P=6.6 ksi)'!$C43)),IF(ABS('Cargas (P=6.6 ksi)'!$D$28)&lt;20.01,IF('Cargas (P=6.6 ksi)'!$D$28&gt;0,'Graficos (P=6.6 ksi)'!$E43,'Graficos (P=6.6 ksi)'!$G43),IF(ABS('Cargas (P=6.6 ksi)'!$D$28)&lt;40.01,IF('Cargas (P=6.6 ksi)'!$D$28&gt;0,'Graficos (P=6.6 ksi)'!$I43,'Graficos (P=6.6 ksi)'!$K43),IF(ABS('Cargas (P=6.6 ksi)'!$D$28)&lt;70.01,IF('Cargas (P=6.6 ksi)'!$D$28&gt;0,'Graficos (P=6.6 ksi)'!$M43,'Graficos (P=6.6 ksi)'!$O43),""))))</f>
        <v>-30</v>
      </c>
      <c r="AF43" s="72">
        <f>IF(ABS('Cargas (P=6.6 ksi)'!$D$31)&lt;10.01,IF('Cargas (P=6.6 ksi)'!$D$31&gt;0,'Graficos (P=6.6 ksi)'!$B43,IF('Cargas (P=6.6 ksi)'!$D$31=0,'Graficos (P=6.6 ksi)'!$B43,'Graficos (P=6.6 ksi)'!$B43)),IF(ABS('Cargas (P=6.6 ksi)'!$D$31)&lt;20.01,IF('Cargas (P=6.6 ksi)'!$D$31&gt;0,'Graficos (P=6.6 ksi)'!$D43,'Graficos (P=6.6 ksi)'!$F43),IF(ABS('Cargas (P=6.6 ksi)'!$D$31)&lt;40.01,IF('Cargas (P=6.6 ksi)'!$D$31&gt;0,'Graficos (P=6.6 ksi)'!$H43,'Graficos (P=6.6 ksi)'!$J43),IF(ABS('Cargas (P=6.6 ksi)'!$D$31)&lt;70.01,IF('Cargas (P=6.6 ksi)'!$D$31&gt;0,'Graficos (P=6.6 ksi)'!$L43,'Graficos (P=6.6 ksi)'!$N43),""))))</f>
        <v>120</v>
      </c>
      <c r="AG43" s="72">
        <f>IF(ABS('Cargas (P=6.6 ksi)'!$D$31)&lt;10.01,IF('Cargas (P=6.6 ksi)'!$D$31&gt;0,'Graficos (P=6.6 ksi)'!$C43,IF('Cargas (P=6.6 ksi)'!$D$31=0,'Graficos (P=6.6 ksi)'!C43,'Graficos (P=6.6 ksi)'!$C43)),IF(ABS('Cargas (P=6.6 ksi)'!$D$31)&lt;20.01,IF('Cargas (P=6.6 ksi)'!$D$31&gt;0,'Graficos (P=6.6 ksi)'!$E43,'Graficos (P=6.6 ksi)'!$G43),IF(ABS('Cargas (P=6.6 ksi)'!$D$31)&lt;40.01,IF('Cargas (P=6.6 ksi)'!$D$31&gt;0,'Graficos (P=6.6 ksi)'!$I43,'Graficos (P=6.6 ksi)'!$K43),IF(ABS('Cargas (P=6.6 ksi)'!$D$31)&lt;70.01,IF('Cargas (P=6.6 ksi)'!$D$31&gt;0,'Graficos (P=6.6 ksi)'!$M43,'Graficos (P=6.6 ksi)'!$O43),""))))</f>
        <v>-30</v>
      </c>
    </row>
    <row r="44" spans="1:33" x14ac:dyDescent="0.25">
      <c r="A44" s="99"/>
      <c r="B44" s="28">
        <v>160</v>
      </c>
      <c r="C44" s="17">
        <v>0</v>
      </c>
      <c r="D44" s="34">
        <v>150</v>
      </c>
      <c r="E44" s="40">
        <v>-10</v>
      </c>
      <c r="F44" s="11">
        <v>180</v>
      </c>
      <c r="G44" s="9">
        <v>-10</v>
      </c>
      <c r="H44" s="28">
        <v>150</v>
      </c>
      <c r="I44" s="29">
        <v>0</v>
      </c>
      <c r="J44" s="28">
        <v>180</v>
      </c>
      <c r="K44" s="29">
        <v>-20</v>
      </c>
      <c r="L44" s="23">
        <v>115</v>
      </c>
      <c r="M44" s="13">
        <v>0</v>
      </c>
      <c r="N44" s="19">
        <v>170</v>
      </c>
      <c r="O44" s="13">
        <v>-40</v>
      </c>
      <c r="P44" s="18">
        <v>65</v>
      </c>
      <c r="Q44" s="17">
        <v>0</v>
      </c>
      <c r="R44" s="28">
        <v>150</v>
      </c>
      <c r="S44" s="17">
        <v>-75</v>
      </c>
      <c r="U44" s="72">
        <f>IF(ABS('Cargas (P=6.6 ksi)'!$D$25)&lt;10.01,IF('Cargas (P=6.6 ksi)'!$D$25&gt;0,'Graficos (P=6.6 ksi)'!$D44,IF('Cargas (P=6.6 ksi)'!$D$25=0,'Graficos (P=6.6 ksi)'!$B44,'Graficos (P=6.6 ksi)'!$F44)),IF(ABS('Cargas (P=6.6 ksi)'!$D$25)&lt;20.01,IF('Cargas (P=6.6 ksi)'!$D$25&gt;0,'Graficos (P=6.6 ksi)'!$H44,'Graficos (P=6.6 ksi)'!$J44),IF(ABS('Cargas (P=6.6 ksi)'!$D$25)&lt;40.01,IF('Cargas (P=6.6 ksi)'!$D$25&gt;0,'Graficos (P=6.6 ksi)'!$L44,'Graficos (P=6.6 ksi)'!$N44),IF(ABS('Cargas (P=6.6 ksi)'!$D$25)&lt;70.01,IF('Cargas (P=6.6 ksi)'!$D$25&gt;0,'Graficos (P=6.6 ksi)'!$P44,'Graficos (P=6.6 ksi)'!$R44),""))))</f>
        <v>160</v>
      </c>
      <c r="V44" s="72">
        <f>IF(ABS('Cargas (P=6.6 ksi)'!$D$25)&lt;10.01,IF('Cargas (P=6.6 ksi)'!$D$25&gt;0,'Graficos (P=6.6 ksi)'!$E44,IF('Cargas (P=6.6 ksi)'!$D$25=0,'Graficos (P=6.6 ksi)'!C44,'Graficos (P=6.6 ksi)'!$G44)),IF(ABS('Cargas (P=6.6 ksi)'!$D$25)&lt;20.01,IF('Cargas (P=6.6 ksi)'!$D$25&gt;0,'Graficos (P=6.6 ksi)'!$I44,'Graficos (P=6.6 ksi)'!$K44),IF(ABS('Cargas (P=6.6 ksi)'!$D$25)&lt;40.01,IF('Cargas (P=6.6 ksi)'!$D$25&gt;0,'Graficos (P=6.6 ksi)'!$M44,'Graficos (P=6.6 ksi)'!$O44),IF(ABS('Cargas (P=6.6 ksi)'!$D$25)&lt;70.01,IF('Cargas (P=6.6 ksi)'!$D$25&gt;0,'Graficos (P=6.6 ksi)'!$Q44,'Graficos (P=6.6 ksi)'!$S44),""))))</f>
        <v>0</v>
      </c>
      <c r="W44" s="1">
        <f>IF(ABS('Cargas (P=6.6 ksi)'!$D$28)&lt;10.01,IF('Cargas (P=6.6 ksi)'!$D$28&gt;0,'Graficos (P=6.6 ksi)'!$D44,IF('Cargas (P=6.6 ksi)'!$D$28=0,'Graficos (P=6.6 ksi)'!$B44,'Graficos (P=6.6 ksi)'!$F44)),IF(ABS('Cargas (P=6.6 ksi)'!$D$28)&lt;20.01,IF('Cargas (P=6.6 ksi)'!$D$28&gt;0,'Graficos (P=6.6 ksi)'!$H44,'Graficos (P=6.6 ksi)'!$J44),IF(ABS('Cargas (P=6.6 ksi)'!$D$28)&lt;40.01,IF('Cargas (P=6.6 ksi)'!$D$28&gt;0,'Graficos (P=6.6 ksi)'!$L44,'Graficos (P=6.6 ksi)'!$N44),IF(ABS('Cargas (P=6.6 ksi)'!$D$28)&lt;70.01,IF('Cargas (P=6.6 ksi)'!$D$28&gt;0,'Graficos (P=6.6 ksi)'!$P44,'Graficos (P=6.6 ksi)'!$R44),""))))</f>
        <v>160</v>
      </c>
      <c r="X44" s="1">
        <f>IF(ABS('Cargas (P=6.6 ksi)'!$D$28)&lt;10.01,IF('Cargas (P=6.6 ksi)'!$D$28&gt;0,'Graficos (P=6.6 ksi)'!$E44,IF('Cargas (P=6.6 ksi)'!$D$28=0,'Graficos (P=6.6 ksi)'!C44,'Graficos (P=6.6 ksi)'!$G44)),IF(ABS('Cargas (P=6.6 ksi)'!$D$28)&lt;20.01,IF('Cargas (P=6.6 ksi)'!$D$28&gt;0,'Graficos (P=6.6 ksi)'!$I44,'Graficos (P=6.6 ksi)'!$K44),IF(ABS('Cargas (P=6.6 ksi)'!$D$28)&lt;40.01,IF('Cargas (P=6.6 ksi)'!$D$28&gt;0,'Graficos (P=6.6 ksi)'!$M44,'Graficos (P=6.6 ksi)'!$O44),IF(ABS('Cargas (P=6.6 ksi)'!$D$28)&lt;70.01,IF('Cargas (P=6.6 ksi)'!$D$28&gt;0,'Graficos (P=6.6 ksi)'!$Q44,'Graficos (P=6.6 ksi)'!$S44),""))))</f>
        <v>0</v>
      </c>
      <c r="Y44" s="72">
        <f>IF(ABS('Cargas (P=6.6 ksi)'!$D$31)&lt;10.01,IF('Cargas (P=6.6 ksi)'!$D$31&gt;0,'Graficos (P=6.6 ksi)'!$D44,IF('Cargas (P=6.6 ksi)'!$D$31=0,'Graficos (P=6.6 ksi)'!$B44,'Graficos (P=6.6 ksi)'!$F44)),IF(ABS('Cargas (P=6.6 ksi)'!$D$31)&lt;20.01,IF('Cargas (P=6.6 ksi)'!$D$31&gt;0,'Graficos (P=6.6 ksi)'!$H44,'Graficos (P=6.6 ksi)'!$J44),IF(ABS('Cargas (P=6.6 ksi)'!$D$31)&lt;40.01,IF('Cargas (P=6.6 ksi)'!$D$31&gt;0,'Graficos (P=6.6 ksi)'!$L44,'Graficos (P=6.6 ksi)'!$N44),IF(ABS('Cargas (P=6.6 ksi)'!$D$31)&lt;70.01,IF('Cargas (P=6.6 ksi)'!$D$31&gt;0,'Graficos (P=6.6 ksi)'!$P44,'Graficos (P=6.6 ksi)'!$R44),""))))</f>
        <v>160</v>
      </c>
      <c r="Z44" s="72">
        <f>IF(ABS('Cargas (P=6.6 ksi)'!$D$31)&lt;10.01,IF('Cargas (P=6.6 ksi)'!$D$31&gt;0,'Graficos (P=6.6 ksi)'!$E44,IF('Cargas (P=6.6 ksi)'!$D$31=0,'Graficos (P=6.6 ksi)'!C44,'Graficos (P=6.6 ksi)'!$G44)),IF(ABS('Cargas (P=6.6 ksi)'!$D$31)&lt;20.01,IF('Cargas (P=6.6 ksi)'!$D$31&gt;0,'Graficos (P=6.6 ksi)'!$I44,'Graficos (P=6.6 ksi)'!$K44),IF(ABS('Cargas (P=6.6 ksi)'!$D$31)&lt;40.01,IF('Cargas (P=6.6 ksi)'!$D$31&gt;0,'Graficos (P=6.6 ksi)'!$M44,'Graficos (P=6.6 ksi)'!$O44),IF(ABS('Cargas (P=6.6 ksi)'!$D$31)&lt;70.01,IF('Cargas (P=6.6 ksi)'!$D$31&gt;0,'Graficos (P=6.6 ksi)'!$Q44,'Graficos (P=6.6 ksi)'!$S44),""))))</f>
        <v>0</v>
      </c>
      <c r="AB44" s="72">
        <f>IF(ABS('Cargas (P=6.6 ksi)'!$D$25)&lt;10.01,IF('Cargas (P=6.6 ksi)'!$D$25&gt;0,'Graficos (P=6.6 ksi)'!$B44,IF('Cargas (P=6.6 ksi)'!$D$25=0,'Graficos (P=6.6 ksi)'!$B44,'Graficos (P=6.6 ksi)'!$B44)),IF(ABS('Cargas (P=6.6 ksi)'!$D$25)&lt;20.01,IF('Cargas (P=6.6 ksi)'!$D$25&gt;0,'Graficos (P=6.6 ksi)'!$D44,'Graficos (P=6.6 ksi)'!$F44),IF(ABS('Cargas (P=6.6 ksi)'!$D$25)&lt;40.01,IF('Cargas (P=6.6 ksi)'!$D$25&gt;0,'Graficos (P=6.6 ksi)'!$H44,'Graficos (P=6.6 ksi)'!$J44),IF(ABS('Cargas (P=6.6 ksi)'!$D$25)&lt;70.01,IF('Cargas (P=6.6 ksi)'!$D$25&gt;0,'Graficos (P=6.6 ksi)'!$L44,'Graficos (P=6.6 ksi)'!$N44),""))))</f>
        <v>160</v>
      </c>
      <c r="AC44" s="72">
        <f>IF(ABS('Cargas (P=6.6 ksi)'!$D$25)&lt;10.01,IF('Cargas (P=6.6 ksi)'!$D$25&gt;0,'Graficos (P=6.6 ksi)'!$C44,IF('Cargas (P=6.6 ksi)'!$D$25=0,'Graficos (P=6.6 ksi)'!C44,'Graficos (P=6.6 ksi)'!$C44)),IF(ABS('Cargas (P=6.6 ksi)'!$D$25)&lt;20.01,IF('Cargas (P=6.6 ksi)'!$D$25&gt;0,'Graficos (P=6.6 ksi)'!$E44,'Graficos (P=6.6 ksi)'!$G44),IF(ABS('Cargas (P=6.6 ksi)'!$D$25)&lt;40.01,IF('Cargas (P=6.6 ksi)'!$D$25&gt;0,'Graficos (P=6.6 ksi)'!$I44,'Graficos (P=6.6 ksi)'!$K44),IF(ABS('Cargas (P=6.6 ksi)'!$D$25)&lt;70.01,IF('Cargas (P=6.6 ksi)'!$D$25&gt;0,'Graficos (P=6.6 ksi)'!$M44,'Graficos (P=6.6 ksi)'!$O44),""))))</f>
        <v>0</v>
      </c>
      <c r="AD44" s="1">
        <f>IF(ABS('Cargas (P=6.6 ksi)'!$D$28)&lt;10.01,IF('Cargas (P=6.6 ksi)'!$D$28&gt;0,'Graficos (P=6.6 ksi)'!$B44,IF('Cargas (P=6.6 ksi)'!$D$28=0,'Graficos (P=6.6 ksi)'!$B44,'Graficos (P=6.6 ksi)'!$B44)),IF(ABS('Cargas (P=6.6 ksi)'!$D$28)&lt;20.01,IF('Cargas (P=6.6 ksi)'!$D$28&gt;0,'Graficos (P=6.6 ksi)'!$D44,'Graficos (P=6.6 ksi)'!$F44),IF(ABS('Cargas (P=6.6 ksi)'!$D$28)&lt;40.01,IF('Cargas (P=6.6 ksi)'!$D$28&gt;0,'Graficos (P=6.6 ksi)'!$H44,'Graficos (P=6.6 ksi)'!$J44),IF(ABS('Cargas (P=6.6 ksi)'!$D$28)&lt;70.01,IF('Cargas (P=6.6 ksi)'!$D$28&gt;0,'Graficos (P=6.6 ksi)'!$L44,'Graficos (P=6.6 ksi)'!$N44),""))))</f>
        <v>160</v>
      </c>
      <c r="AE44" s="1">
        <f>IF(ABS('Cargas (P=6.6 ksi)'!$D$28)&lt;10.01,IF('Cargas (P=6.6 ksi)'!$D$28&gt;0,'Graficos (P=6.6 ksi)'!$C44,IF('Cargas (P=6.6 ksi)'!$D$28=0,'Graficos (P=6.6 ksi)'!C44,'Graficos (P=6.6 ksi)'!$C44)),IF(ABS('Cargas (P=6.6 ksi)'!$D$28)&lt;20.01,IF('Cargas (P=6.6 ksi)'!$D$28&gt;0,'Graficos (P=6.6 ksi)'!$E44,'Graficos (P=6.6 ksi)'!$G44),IF(ABS('Cargas (P=6.6 ksi)'!$D$28)&lt;40.01,IF('Cargas (P=6.6 ksi)'!$D$28&gt;0,'Graficos (P=6.6 ksi)'!$I44,'Graficos (P=6.6 ksi)'!$K44),IF(ABS('Cargas (P=6.6 ksi)'!$D$28)&lt;70.01,IF('Cargas (P=6.6 ksi)'!$D$28&gt;0,'Graficos (P=6.6 ksi)'!$M44,'Graficos (P=6.6 ksi)'!$O44),""))))</f>
        <v>0</v>
      </c>
      <c r="AF44" s="72">
        <f>IF(ABS('Cargas (P=6.6 ksi)'!$D$31)&lt;10.01,IF('Cargas (P=6.6 ksi)'!$D$31&gt;0,'Graficos (P=6.6 ksi)'!$B44,IF('Cargas (P=6.6 ksi)'!$D$31=0,'Graficos (P=6.6 ksi)'!$B44,'Graficos (P=6.6 ksi)'!$B44)),IF(ABS('Cargas (P=6.6 ksi)'!$D$31)&lt;20.01,IF('Cargas (P=6.6 ksi)'!$D$31&gt;0,'Graficos (P=6.6 ksi)'!$D44,'Graficos (P=6.6 ksi)'!$F44),IF(ABS('Cargas (P=6.6 ksi)'!$D$31)&lt;40.01,IF('Cargas (P=6.6 ksi)'!$D$31&gt;0,'Graficos (P=6.6 ksi)'!$H44,'Graficos (P=6.6 ksi)'!$J44),IF(ABS('Cargas (P=6.6 ksi)'!$D$31)&lt;70.01,IF('Cargas (P=6.6 ksi)'!$D$31&gt;0,'Graficos (P=6.6 ksi)'!$L44,'Graficos (P=6.6 ksi)'!$N44),""))))</f>
        <v>160</v>
      </c>
      <c r="AG44" s="72">
        <f>IF(ABS('Cargas (P=6.6 ksi)'!$D$31)&lt;10.01,IF('Cargas (P=6.6 ksi)'!$D$31&gt;0,'Graficos (P=6.6 ksi)'!$C44,IF('Cargas (P=6.6 ksi)'!$D$31=0,'Graficos (P=6.6 ksi)'!C44,'Graficos (P=6.6 ksi)'!$C44)),IF(ABS('Cargas (P=6.6 ksi)'!$D$31)&lt;20.01,IF('Cargas (P=6.6 ksi)'!$D$31&gt;0,'Graficos (P=6.6 ksi)'!$E44,'Graficos (P=6.6 ksi)'!$G44),IF(ABS('Cargas (P=6.6 ksi)'!$D$31)&lt;40.01,IF('Cargas (P=6.6 ksi)'!$D$31&gt;0,'Graficos (P=6.6 ksi)'!$I44,'Graficos (P=6.6 ksi)'!$K44),IF(ABS('Cargas (P=6.6 ksi)'!$D$31)&lt;70.01,IF('Cargas (P=6.6 ksi)'!$D$31&gt;0,'Graficos (P=6.6 ksi)'!$M44,'Graficos (P=6.6 ksi)'!$O44),""))))</f>
        <v>0</v>
      </c>
    </row>
    <row r="45" spans="1:33" x14ac:dyDescent="0.25">
      <c r="A45" s="99"/>
      <c r="B45" s="28">
        <v>160</v>
      </c>
      <c r="C45" s="17">
        <v>150</v>
      </c>
      <c r="D45" s="34">
        <v>150</v>
      </c>
      <c r="E45" s="40">
        <v>185</v>
      </c>
      <c r="F45" s="11">
        <v>180</v>
      </c>
      <c r="G45" s="9">
        <v>190</v>
      </c>
      <c r="H45" s="28">
        <v>150</v>
      </c>
      <c r="I45" s="29">
        <v>190</v>
      </c>
      <c r="J45" s="28">
        <v>180</v>
      </c>
      <c r="K45" s="29">
        <v>175</v>
      </c>
      <c r="L45" s="23">
        <v>115</v>
      </c>
      <c r="M45" s="13">
        <v>180</v>
      </c>
      <c r="N45" s="19">
        <v>170</v>
      </c>
      <c r="O45" s="13">
        <v>165</v>
      </c>
      <c r="P45" s="18">
        <v>65</v>
      </c>
      <c r="Q45" s="17">
        <v>170</v>
      </c>
      <c r="R45" s="28">
        <v>150</v>
      </c>
      <c r="S45" s="17">
        <v>145</v>
      </c>
      <c r="U45" s="72">
        <f>IF(ABS('Cargas (P=6.6 ksi)'!$D$25)&lt;10.01,IF('Cargas (P=6.6 ksi)'!$D$25&gt;0,'Graficos (P=6.6 ksi)'!$D45,IF('Cargas (P=6.6 ksi)'!$D$25=0,'Graficos (P=6.6 ksi)'!$B45,'Graficos (P=6.6 ksi)'!$F45)),IF(ABS('Cargas (P=6.6 ksi)'!$D$25)&lt;20.01,IF('Cargas (P=6.6 ksi)'!$D$25&gt;0,'Graficos (P=6.6 ksi)'!$H45,'Graficos (P=6.6 ksi)'!$J45),IF(ABS('Cargas (P=6.6 ksi)'!$D$25)&lt;40.01,IF('Cargas (P=6.6 ksi)'!$D$25&gt;0,'Graficos (P=6.6 ksi)'!$L45,'Graficos (P=6.6 ksi)'!$N45),IF(ABS('Cargas (P=6.6 ksi)'!$D$25)&lt;70.01,IF('Cargas (P=6.6 ksi)'!$D$25&gt;0,'Graficos (P=6.6 ksi)'!$P45,'Graficos (P=6.6 ksi)'!$R45),""))))</f>
        <v>160</v>
      </c>
      <c r="V45" s="72">
        <f>IF(ABS('Cargas (P=6.6 ksi)'!$D$25)&lt;10.01,IF('Cargas (P=6.6 ksi)'!$D$25&gt;0,'Graficos (P=6.6 ksi)'!$E45,IF('Cargas (P=6.6 ksi)'!$D$25=0,'Graficos (P=6.6 ksi)'!C45,'Graficos (P=6.6 ksi)'!$G45)),IF(ABS('Cargas (P=6.6 ksi)'!$D$25)&lt;20.01,IF('Cargas (P=6.6 ksi)'!$D$25&gt;0,'Graficos (P=6.6 ksi)'!$I45,'Graficos (P=6.6 ksi)'!$K45),IF(ABS('Cargas (P=6.6 ksi)'!$D$25)&lt;40.01,IF('Cargas (P=6.6 ksi)'!$D$25&gt;0,'Graficos (P=6.6 ksi)'!$M45,'Graficos (P=6.6 ksi)'!$O45),IF(ABS('Cargas (P=6.6 ksi)'!$D$25)&lt;70.01,IF('Cargas (P=6.6 ksi)'!$D$25&gt;0,'Graficos (P=6.6 ksi)'!$Q45,'Graficos (P=6.6 ksi)'!$S45),""))))</f>
        <v>150</v>
      </c>
      <c r="W45" s="1">
        <f>IF(ABS('Cargas (P=6.6 ksi)'!$D$28)&lt;10.01,IF('Cargas (P=6.6 ksi)'!$D$28&gt;0,'Graficos (P=6.6 ksi)'!$D45,IF('Cargas (P=6.6 ksi)'!$D$28=0,'Graficos (P=6.6 ksi)'!$B45,'Graficos (P=6.6 ksi)'!$F45)),IF(ABS('Cargas (P=6.6 ksi)'!$D$28)&lt;20.01,IF('Cargas (P=6.6 ksi)'!$D$28&gt;0,'Graficos (P=6.6 ksi)'!$H45,'Graficos (P=6.6 ksi)'!$J45),IF(ABS('Cargas (P=6.6 ksi)'!$D$28)&lt;40.01,IF('Cargas (P=6.6 ksi)'!$D$28&gt;0,'Graficos (P=6.6 ksi)'!$L45,'Graficos (P=6.6 ksi)'!$N45),IF(ABS('Cargas (P=6.6 ksi)'!$D$28)&lt;70.01,IF('Cargas (P=6.6 ksi)'!$D$28&gt;0,'Graficos (P=6.6 ksi)'!$P45,'Graficos (P=6.6 ksi)'!$R45),""))))</f>
        <v>160</v>
      </c>
      <c r="X45" s="1">
        <f>IF(ABS('Cargas (P=6.6 ksi)'!$D$28)&lt;10.01,IF('Cargas (P=6.6 ksi)'!$D$28&gt;0,'Graficos (P=6.6 ksi)'!$E45,IF('Cargas (P=6.6 ksi)'!$D$28=0,'Graficos (P=6.6 ksi)'!C45,'Graficos (P=6.6 ksi)'!$G45)),IF(ABS('Cargas (P=6.6 ksi)'!$D$28)&lt;20.01,IF('Cargas (P=6.6 ksi)'!$D$28&gt;0,'Graficos (P=6.6 ksi)'!$I45,'Graficos (P=6.6 ksi)'!$K45),IF(ABS('Cargas (P=6.6 ksi)'!$D$28)&lt;40.01,IF('Cargas (P=6.6 ksi)'!$D$28&gt;0,'Graficos (P=6.6 ksi)'!$M45,'Graficos (P=6.6 ksi)'!$O45),IF(ABS('Cargas (P=6.6 ksi)'!$D$28)&lt;70.01,IF('Cargas (P=6.6 ksi)'!$D$28&gt;0,'Graficos (P=6.6 ksi)'!$Q45,'Graficos (P=6.6 ksi)'!$S45),""))))</f>
        <v>150</v>
      </c>
      <c r="Y45" s="72">
        <f>IF(ABS('Cargas (P=6.6 ksi)'!$D$31)&lt;10.01,IF('Cargas (P=6.6 ksi)'!$D$31&gt;0,'Graficos (P=6.6 ksi)'!$D45,IF('Cargas (P=6.6 ksi)'!$D$31=0,'Graficos (P=6.6 ksi)'!$B45,'Graficos (P=6.6 ksi)'!$F45)),IF(ABS('Cargas (P=6.6 ksi)'!$D$31)&lt;20.01,IF('Cargas (P=6.6 ksi)'!$D$31&gt;0,'Graficos (P=6.6 ksi)'!$H45,'Graficos (P=6.6 ksi)'!$J45),IF(ABS('Cargas (P=6.6 ksi)'!$D$31)&lt;40.01,IF('Cargas (P=6.6 ksi)'!$D$31&gt;0,'Graficos (P=6.6 ksi)'!$L45,'Graficos (P=6.6 ksi)'!$N45),IF(ABS('Cargas (P=6.6 ksi)'!$D$31)&lt;70.01,IF('Cargas (P=6.6 ksi)'!$D$31&gt;0,'Graficos (P=6.6 ksi)'!$P45,'Graficos (P=6.6 ksi)'!$R45),""))))</f>
        <v>160</v>
      </c>
      <c r="Z45" s="72">
        <f>IF(ABS('Cargas (P=6.6 ksi)'!$D$31)&lt;10.01,IF('Cargas (P=6.6 ksi)'!$D$31&gt;0,'Graficos (P=6.6 ksi)'!$E45,IF('Cargas (P=6.6 ksi)'!$D$31=0,'Graficos (P=6.6 ksi)'!C45,'Graficos (P=6.6 ksi)'!$G45)),IF(ABS('Cargas (P=6.6 ksi)'!$D$31)&lt;20.01,IF('Cargas (P=6.6 ksi)'!$D$31&gt;0,'Graficos (P=6.6 ksi)'!$I45,'Graficos (P=6.6 ksi)'!$K45),IF(ABS('Cargas (P=6.6 ksi)'!$D$31)&lt;40.01,IF('Cargas (P=6.6 ksi)'!$D$31&gt;0,'Graficos (P=6.6 ksi)'!$M45,'Graficos (P=6.6 ksi)'!$O45),IF(ABS('Cargas (P=6.6 ksi)'!$D$31)&lt;70.01,IF('Cargas (P=6.6 ksi)'!$D$31&gt;0,'Graficos (P=6.6 ksi)'!$Q45,'Graficos (P=6.6 ksi)'!$S45),""))))</f>
        <v>150</v>
      </c>
      <c r="AB45" s="72">
        <f>IF(ABS('Cargas (P=6.6 ksi)'!$D$25)&lt;10.01,IF('Cargas (P=6.6 ksi)'!$D$25&gt;0,'Graficos (P=6.6 ksi)'!$B45,IF('Cargas (P=6.6 ksi)'!$D$25=0,'Graficos (P=6.6 ksi)'!$B45,'Graficos (P=6.6 ksi)'!$B45)),IF(ABS('Cargas (P=6.6 ksi)'!$D$25)&lt;20.01,IF('Cargas (P=6.6 ksi)'!$D$25&gt;0,'Graficos (P=6.6 ksi)'!$D45,'Graficos (P=6.6 ksi)'!$F45),IF(ABS('Cargas (P=6.6 ksi)'!$D$25)&lt;40.01,IF('Cargas (P=6.6 ksi)'!$D$25&gt;0,'Graficos (P=6.6 ksi)'!$H45,'Graficos (P=6.6 ksi)'!$J45),IF(ABS('Cargas (P=6.6 ksi)'!$D$25)&lt;70.01,IF('Cargas (P=6.6 ksi)'!$D$25&gt;0,'Graficos (P=6.6 ksi)'!$L45,'Graficos (P=6.6 ksi)'!$N45),""))))</f>
        <v>160</v>
      </c>
      <c r="AC45" s="72">
        <f>IF(ABS('Cargas (P=6.6 ksi)'!$D$25)&lt;10.01,IF('Cargas (P=6.6 ksi)'!$D$25&gt;0,'Graficos (P=6.6 ksi)'!$C45,IF('Cargas (P=6.6 ksi)'!$D$25=0,'Graficos (P=6.6 ksi)'!C45,'Graficos (P=6.6 ksi)'!$C45)),IF(ABS('Cargas (P=6.6 ksi)'!$D$25)&lt;20.01,IF('Cargas (P=6.6 ksi)'!$D$25&gt;0,'Graficos (P=6.6 ksi)'!$E45,'Graficos (P=6.6 ksi)'!$G45),IF(ABS('Cargas (P=6.6 ksi)'!$D$25)&lt;40.01,IF('Cargas (P=6.6 ksi)'!$D$25&gt;0,'Graficos (P=6.6 ksi)'!$I45,'Graficos (P=6.6 ksi)'!$K45),IF(ABS('Cargas (P=6.6 ksi)'!$D$25)&lt;70.01,IF('Cargas (P=6.6 ksi)'!$D$25&gt;0,'Graficos (P=6.6 ksi)'!$M45,'Graficos (P=6.6 ksi)'!$O45),""))))</f>
        <v>150</v>
      </c>
      <c r="AD45" s="1">
        <f>IF(ABS('Cargas (P=6.6 ksi)'!$D$28)&lt;10.01,IF('Cargas (P=6.6 ksi)'!$D$28&gt;0,'Graficos (P=6.6 ksi)'!$B45,IF('Cargas (P=6.6 ksi)'!$D$28=0,'Graficos (P=6.6 ksi)'!$B45,'Graficos (P=6.6 ksi)'!$B45)),IF(ABS('Cargas (P=6.6 ksi)'!$D$28)&lt;20.01,IF('Cargas (P=6.6 ksi)'!$D$28&gt;0,'Graficos (P=6.6 ksi)'!$D45,'Graficos (P=6.6 ksi)'!$F45),IF(ABS('Cargas (P=6.6 ksi)'!$D$28)&lt;40.01,IF('Cargas (P=6.6 ksi)'!$D$28&gt;0,'Graficos (P=6.6 ksi)'!$H45,'Graficos (P=6.6 ksi)'!$J45),IF(ABS('Cargas (P=6.6 ksi)'!$D$28)&lt;70.01,IF('Cargas (P=6.6 ksi)'!$D$28&gt;0,'Graficos (P=6.6 ksi)'!$L45,'Graficos (P=6.6 ksi)'!$N45),""))))</f>
        <v>160</v>
      </c>
      <c r="AE45" s="1">
        <f>IF(ABS('Cargas (P=6.6 ksi)'!$D$28)&lt;10.01,IF('Cargas (P=6.6 ksi)'!$D$28&gt;0,'Graficos (P=6.6 ksi)'!$C45,IF('Cargas (P=6.6 ksi)'!$D$28=0,'Graficos (P=6.6 ksi)'!C45,'Graficos (P=6.6 ksi)'!$C45)),IF(ABS('Cargas (P=6.6 ksi)'!$D$28)&lt;20.01,IF('Cargas (P=6.6 ksi)'!$D$28&gt;0,'Graficos (P=6.6 ksi)'!$E45,'Graficos (P=6.6 ksi)'!$G45),IF(ABS('Cargas (P=6.6 ksi)'!$D$28)&lt;40.01,IF('Cargas (P=6.6 ksi)'!$D$28&gt;0,'Graficos (P=6.6 ksi)'!$I45,'Graficos (P=6.6 ksi)'!$K45),IF(ABS('Cargas (P=6.6 ksi)'!$D$28)&lt;70.01,IF('Cargas (P=6.6 ksi)'!$D$28&gt;0,'Graficos (P=6.6 ksi)'!$M45,'Graficos (P=6.6 ksi)'!$O45),""))))</f>
        <v>150</v>
      </c>
      <c r="AF45" s="72">
        <f>IF(ABS('Cargas (P=6.6 ksi)'!$D$31)&lt;10.01,IF('Cargas (P=6.6 ksi)'!$D$31&gt;0,'Graficos (P=6.6 ksi)'!$B45,IF('Cargas (P=6.6 ksi)'!$D$31=0,'Graficos (P=6.6 ksi)'!$B45,'Graficos (P=6.6 ksi)'!$B45)),IF(ABS('Cargas (P=6.6 ksi)'!$D$31)&lt;20.01,IF('Cargas (P=6.6 ksi)'!$D$31&gt;0,'Graficos (P=6.6 ksi)'!$D45,'Graficos (P=6.6 ksi)'!$F45),IF(ABS('Cargas (P=6.6 ksi)'!$D$31)&lt;40.01,IF('Cargas (P=6.6 ksi)'!$D$31&gt;0,'Graficos (P=6.6 ksi)'!$H45,'Graficos (P=6.6 ksi)'!$J45),IF(ABS('Cargas (P=6.6 ksi)'!$D$31)&lt;70.01,IF('Cargas (P=6.6 ksi)'!$D$31&gt;0,'Graficos (P=6.6 ksi)'!$L45,'Graficos (P=6.6 ksi)'!$N45),""))))</f>
        <v>160</v>
      </c>
      <c r="AG45" s="72">
        <f>IF(ABS('Cargas (P=6.6 ksi)'!$D$31)&lt;10.01,IF('Cargas (P=6.6 ksi)'!$D$31&gt;0,'Graficos (P=6.6 ksi)'!$C45,IF('Cargas (P=6.6 ksi)'!$D$31=0,'Graficos (P=6.6 ksi)'!C45,'Graficos (P=6.6 ksi)'!$C45)),IF(ABS('Cargas (P=6.6 ksi)'!$D$31)&lt;20.01,IF('Cargas (P=6.6 ksi)'!$D$31&gt;0,'Graficos (P=6.6 ksi)'!$E45,'Graficos (P=6.6 ksi)'!$G45),IF(ABS('Cargas (P=6.6 ksi)'!$D$31)&lt;40.01,IF('Cargas (P=6.6 ksi)'!$D$31&gt;0,'Graficos (P=6.6 ksi)'!$I45,'Graficos (P=6.6 ksi)'!$K45),IF(ABS('Cargas (P=6.6 ksi)'!$D$31)&lt;70.01,IF('Cargas (P=6.6 ksi)'!$D$31&gt;0,'Graficos (P=6.6 ksi)'!$M45,'Graficos (P=6.6 ksi)'!$O45),""))))</f>
        <v>150</v>
      </c>
    </row>
    <row r="46" spans="1:33" x14ac:dyDescent="0.25">
      <c r="A46" s="99"/>
      <c r="B46" s="18"/>
      <c r="C46" s="17"/>
      <c r="D46" s="22"/>
      <c r="E46" s="15"/>
      <c r="F46" s="22"/>
      <c r="G46" s="15"/>
      <c r="H46" s="18"/>
      <c r="I46" s="17"/>
      <c r="J46" s="18"/>
      <c r="K46" s="17"/>
      <c r="L46" s="23"/>
      <c r="M46" s="13"/>
      <c r="N46" s="19"/>
      <c r="O46" s="13"/>
      <c r="P46" s="18"/>
      <c r="Q46" s="17"/>
      <c r="R46" s="28"/>
      <c r="S46" s="17"/>
    </row>
    <row r="47" spans="1:33" x14ac:dyDescent="0.25">
      <c r="A47" s="99"/>
      <c r="B47" s="18"/>
      <c r="C47" s="17"/>
      <c r="D47" s="22"/>
      <c r="E47" s="15"/>
      <c r="F47" s="22"/>
      <c r="G47" s="15"/>
      <c r="H47" s="18"/>
      <c r="I47" s="17"/>
      <c r="J47" s="18"/>
      <c r="K47" s="17"/>
      <c r="L47" s="23"/>
      <c r="M47" s="13"/>
      <c r="N47" s="23"/>
      <c r="O47" s="13"/>
      <c r="P47" s="18"/>
      <c r="Q47" s="17"/>
      <c r="R47" s="18"/>
      <c r="S47" s="17"/>
    </row>
  </sheetData>
  <sheetProtection password="EA8E" sheet="1" objects="1" scenarios="1" selectLockedCells="1" selectUnlockedCells="1"/>
  <mergeCells count="44">
    <mergeCell ref="J1:K1"/>
    <mergeCell ref="A1:A23"/>
    <mergeCell ref="B1:C1"/>
    <mergeCell ref="D1:E1"/>
    <mergeCell ref="F1:G1"/>
    <mergeCell ref="H1:I1"/>
    <mergeCell ref="L1:M1"/>
    <mergeCell ref="N1:O1"/>
    <mergeCell ref="P1:Q1"/>
    <mergeCell ref="R1:S1"/>
    <mergeCell ref="U1:AB1"/>
    <mergeCell ref="AM1:AT1"/>
    <mergeCell ref="U2:V2"/>
    <mergeCell ref="W2:X2"/>
    <mergeCell ref="Y2:Z2"/>
    <mergeCell ref="AA2:AB2"/>
    <mergeCell ref="AD2:AE2"/>
    <mergeCell ref="AF2:AG2"/>
    <mergeCell ref="AH2:AI2"/>
    <mergeCell ref="AJ2:AK2"/>
    <mergeCell ref="AM2:AN2"/>
    <mergeCell ref="AD1:AK1"/>
    <mergeCell ref="J25:K25"/>
    <mergeCell ref="AO2:AP2"/>
    <mergeCell ref="AQ2:AR2"/>
    <mergeCell ref="AS2:AT2"/>
    <mergeCell ref="AM6:AN6"/>
    <mergeCell ref="AO6:AP6"/>
    <mergeCell ref="AQ6:AR6"/>
    <mergeCell ref="A25:A47"/>
    <mergeCell ref="B25:C25"/>
    <mergeCell ref="D25:E25"/>
    <mergeCell ref="F25:G25"/>
    <mergeCell ref="H25:I25"/>
    <mergeCell ref="Y26:Z26"/>
    <mergeCell ref="AB26:AC26"/>
    <mergeCell ref="AD26:AE26"/>
    <mergeCell ref="AF26:AG26"/>
    <mergeCell ref="L25:M25"/>
    <mergeCell ref="N25:O25"/>
    <mergeCell ref="P25:Q25"/>
    <mergeCell ref="R25:S25"/>
    <mergeCell ref="U26:V26"/>
    <mergeCell ref="W26:X26"/>
  </mergeCell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7"/>
  <sheetViews>
    <sheetView showGridLines="0" topLeftCell="A2" zoomScale="85" zoomScaleNormal="85" workbookViewId="0">
      <selection activeCell="AG45" sqref="AG45"/>
    </sheetView>
  </sheetViews>
  <sheetFormatPr defaultColWidth="9.140625" defaultRowHeight="15" x14ac:dyDescent="0.25"/>
  <cols>
    <col min="1" max="1" width="7.28515625" customWidth="1"/>
    <col min="2" max="2" width="11.7109375" customWidth="1"/>
    <col min="3" max="3" width="10.85546875" customWidth="1"/>
    <col min="4" max="4" width="11.28515625" customWidth="1"/>
    <col min="5" max="5" width="9.5703125" customWidth="1"/>
    <col min="6" max="6" width="11.28515625" customWidth="1"/>
    <col min="7" max="7" width="8.5703125" customWidth="1"/>
    <col min="8" max="8" width="11" customWidth="1"/>
    <col min="9" max="9" width="7.85546875" customWidth="1"/>
    <col min="10" max="10" width="9" customWidth="1"/>
    <col min="11" max="11" width="9.5703125" customWidth="1"/>
    <col min="12" max="12" width="9.7109375" customWidth="1"/>
    <col min="13" max="13" width="8.85546875" customWidth="1"/>
    <col min="14" max="14" width="9.7109375" customWidth="1"/>
    <col min="15" max="15" width="9.42578125" customWidth="1"/>
    <col min="16" max="16" width="9.7109375" customWidth="1"/>
    <col min="17" max="17" width="8.85546875" customWidth="1"/>
    <col min="18" max="18" width="9.42578125" customWidth="1"/>
    <col min="19" max="19" width="9.7109375" customWidth="1"/>
    <col min="20" max="20" width="1.5703125" customWidth="1"/>
    <col min="21" max="28" width="9.140625" customWidth="1"/>
    <col min="30" max="38" width="9.140625" customWidth="1"/>
    <col min="39" max="46" width="16.85546875" customWidth="1"/>
    <col min="47" max="16383" width="9.140625" customWidth="1"/>
  </cols>
  <sheetData>
    <row r="1" spans="1:46" ht="15" customHeight="1" x14ac:dyDescent="0.25">
      <c r="A1" s="99" t="s">
        <v>39</v>
      </c>
      <c r="B1" s="98">
        <v>0</v>
      </c>
      <c r="C1" s="97"/>
      <c r="D1" s="96">
        <v>10</v>
      </c>
      <c r="E1" s="97"/>
      <c r="F1" s="96">
        <v>-10</v>
      </c>
      <c r="G1" s="97"/>
      <c r="H1" s="98">
        <v>20</v>
      </c>
      <c r="I1" s="97"/>
      <c r="J1" s="98">
        <v>-20</v>
      </c>
      <c r="K1" s="97"/>
      <c r="L1" s="96">
        <v>40</v>
      </c>
      <c r="M1" s="97"/>
      <c r="N1" s="96">
        <v>-40</v>
      </c>
      <c r="O1" s="97"/>
      <c r="P1" s="98">
        <v>70</v>
      </c>
      <c r="Q1" s="97"/>
      <c r="R1" s="98">
        <v>-70</v>
      </c>
      <c r="S1" s="97"/>
      <c r="T1" s="41"/>
      <c r="U1" s="100" t="s">
        <v>40</v>
      </c>
      <c r="V1" s="100"/>
      <c r="W1" s="100"/>
      <c r="X1" s="100"/>
      <c r="Y1" s="100"/>
      <c r="Z1" s="100"/>
      <c r="AA1" s="100"/>
      <c r="AB1" s="100"/>
      <c r="AD1" s="100" t="s">
        <v>41</v>
      </c>
      <c r="AE1" s="100"/>
      <c r="AF1" s="100"/>
      <c r="AG1" s="100"/>
      <c r="AH1" s="100"/>
      <c r="AI1" s="100"/>
      <c r="AJ1" s="100"/>
      <c r="AK1" s="100"/>
      <c r="AM1" s="100" t="s">
        <v>42</v>
      </c>
      <c r="AN1" s="100"/>
      <c r="AO1" s="100"/>
      <c r="AP1" s="100"/>
      <c r="AQ1" s="100"/>
      <c r="AR1" s="100"/>
      <c r="AS1" s="100"/>
      <c r="AT1" s="100"/>
    </row>
    <row r="2" spans="1:46" x14ac:dyDescent="0.25">
      <c r="A2" s="99"/>
      <c r="B2" s="38" t="s">
        <v>43</v>
      </c>
      <c r="C2" s="38" t="s">
        <v>44</v>
      </c>
      <c r="D2" s="24" t="s">
        <v>43</v>
      </c>
      <c r="E2" s="24" t="s">
        <v>44</v>
      </c>
      <c r="F2" s="24" t="s">
        <v>43</v>
      </c>
      <c r="G2" s="24" t="s">
        <v>44</v>
      </c>
      <c r="H2" s="38" t="s">
        <v>43</v>
      </c>
      <c r="I2" s="38" t="s">
        <v>44</v>
      </c>
      <c r="J2" s="38" t="s">
        <v>43</v>
      </c>
      <c r="K2" s="38" t="s">
        <v>44</v>
      </c>
      <c r="L2" s="24" t="s">
        <v>43</v>
      </c>
      <c r="M2" s="24" t="s">
        <v>44</v>
      </c>
      <c r="N2" s="24" t="s">
        <v>43</v>
      </c>
      <c r="O2" s="24" t="s">
        <v>44</v>
      </c>
      <c r="P2" s="38" t="s">
        <v>43</v>
      </c>
      <c r="Q2" s="38" t="s">
        <v>44</v>
      </c>
      <c r="R2" s="38" t="s">
        <v>43</v>
      </c>
      <c r="S2" s="38" t="s">
        <v>44</v>
      </c>
      <c r="U2" s="95" t="s">
        <v>45</v>
      </c>
      <c r="V2" s="95"/>
      <c r="W2" s="95" t="s">
        <v>46</v>
      </c>
      <c r="X2" s="95"/>
      <c r="Y2" s="95" t="s">
        <v>47</v>
      </c>
      <c r="Z2" s="95"/>
      <c r="AA2" s="95" t="s">
        <v>48</v>
      </c>
      <c r="AB2" s="95"/>
      <c r="AD2" s="95" t="s">
        <v>45</v>
      </c>
      <c r="AE2" s="95"/>
      <c r="AF2" s="95" t="s">
        <v>46</v>
      </c>
      <c r="AG2" s="95"/>
      <c r="AH2" s="95" t="s">
        <v>47</v>
      </c>
      <c r="AI2" s="95"/>
      <c r="AJ2" s="95" t="s">
        <v>48</v>
      </c>
      <c r="AK2" s="95"/>
      <c r="AM2" s="95" t="s">
        <v>45</v>
      </c>
      <c r="AN2" s="95"/>
      <c r="AO2" s="95" t="s">
        <v>46</v>
      </c>
      <c r="AP2" s="95"/>
      <c r="AQ2" s="95" t="s">
        <v>47</v>
      </c>
      <c r="AR2" s="95"/>
      <c r="AS2" s="95" t="s">
        <v>48</v>
      </c>
      <c r="AT2" s="95"/>
    </row>
    <row r="3" spans="1:46" x14ac:dyDescent="0.25">
      <c r="A3" s="99"/>
      <c r="B3" s="18">
        <v>240</v>
      </c>
      <c r="C3" s="17">
        <v>0</v>
      </c>
      <c r="D3" s="19">
        <v>210</v>
      </c>
      <c r="E3" s="12">
        <v>205</v>
      </c>
      <c r="F3" s="19">
        <v>210</v>
      </c>
      <c r="G3" s="12">
        <v>200</v>
      </c>
      <c r="H3" s="28">
        <v>210</v>
      </c>
      <c r="I3" s="29">
        <v>200</v>
      </c>
      <c r="J3" s="28">
        <v>220</v>
      </c>
      <c r="K3" s="29">
        <v>205</v>
      </c>
      <c r="L3" s="23">
        <v>180</v>
      </c>
      <c r="M3" s="13">
        <v>210</v>
      </c>
      <c r="N3" s="19">
        <v>230</v>
      </c>
      <c r="O3" s="12">
        <v>200</v>
      </c>
      <c r="P3" s="18">
        <v>130</v>
      </c>
      <c r="Q3" s="17">
        <v>200</v>
      </c>
      <c r="R3" s="28">
        <v>240</v>
      </c>
      <c r="S3" s="29">
        <v>195</v>
      </c>
      <c r="U3" s="72">
        <f>IF(ABS('Cargas (P=11ksi)'!$D$13)&lt;10.01,IF('Cargas (P=11ksi)'!$D$13&gt;0,'Graficos (P=11ksi)'!$D3,IF('Cargas (P=11ksi)'!$D$13=0,'Graficos (P=11ksi)'!$B3,'Graficos (P=11ksi)'!$F3)),IF(ABS('Cargas (P=11ksi)'!$D$13)&lt;20.01,IF('Cargas (P=11ksi)'!$D$13&gt;0,'Graficos (P=11ksi)'!$H3,'Graficos (P=11ksi)'!$J3),IF(ABS('Cargas (P=11ksi)'!$D$13)&lt;40.01,IF('Cargas (P=11ksi)'!$D$13&gt;0,'Graficos (P=11ksi)'!$L3,'Graficos (P=11ksi)'!$N3),IF(ABS('Cargas (P=11ksi)'!$D$13)&lt;70.01,IF('Cargas (P=11ksi)'!$D$13&gt;0,'Graficos (P=11ksi)'!$P3,'Graficos (P=11ksi)'!$R3),""))))</f>
        <v>210</v>
      </c>
      <c r="V3" s="72">
        <f>IF(ABS('Cargas (P=11ksi)'!$D$13)&lt;10.01,IF('Cargas (P=11ksi)'!$D$13&gt;0,'Graficos (P=11ksi)'!$E3,IF('Cargas (P=11ksi)'!$D$13=0,'Graficos (P=11ksi)'!C3,'Graficos (P=11ksi)'!$G3)),IF(ABS('Cargas (P=11ksi)'!$D$13)&lt;20.01,IF('Cargas (P=11ksi)'!$D$13&gt;0,'Graficos (P=11ksi)'!$I3,'Graficos (P=11ksi)'!$K3),IF(ABS('Cargas (P=11ksi)'!$D$13)&lt;40.01,IF('Cargas (P=11ksi)'!$D$13&gt;0,'Graficos (P=11ksi)'!$M3,'Graficos (P=11ksi)'!$O3),IF(ABS('Cargas (P=11ksi)'!$D$13)&lt;70.01,IF('Cargas (P=11ksi)'!$D$13&gt;0,'Graficos (P=11ksi)'!$Q3,'Graficos (P=11ksi)'!$S3),""))))</f>
        <v>200</v>
      </c>
      <c r="W3" s="1">
        <f>IF(ABS('Cargas (P=11ksi)'!$D$16)&lt;10.01,IF('Cargas (P=11ksi)'!$D$16&gt;0,'Graficos (P=11ksi)'!$D3,IF('Cargas (P=11ksi)'!$D$16=0,'Graficos (P=11ksi)'!$B3,'Graficos (P=11ksi)'!$F3)),IF(ABS('Cargas (P=11ksi)'!$D$16)&lt;20.01,IF('Cargas (P=11ksi)'!$D$16&gt;0,'Graficos (P=11ksi)'!$H3,'Graficos (P=11ksi)'!$J3),IF(ABS('Cargas (P=11ksi)'!$D$16)&lt;40.01,IF('Cargas (P=11ksi)'!$D$16&gt;0,'Graficos (P=11ksi)'!$L3,'Graficos (P=11ksi)'!$N3),IF(ABS('Cargas (P=11ksi)'!$D$16)&lt;70.01,IF('Cargas (P=11ksi)'!$D$16&gt;0,'Graficos (P=11ksi)'!$P3,'Graficos (P=11ksi)'!$R3),""))))</f>
        <v>230</v>
      </c>
      <c r="X3" s="1">
        <f>IF(ABS('Cargas (P=11ksi)'!$D$16)&lt;10.01,IF('Cargas (P=11ksi)'!$D$16&gt;0,'Graficos (P=11ksi)'!$E3,IF('Cargas (P=11ksi)'!$D$16=0,'Graficos (P=11ksi)'!C3,'Graficos (P=11ksi)'!$G3)),IF(ABS('Cargas (P=11ksi)'!$D$16)&lt;20.01,IF('Cargas (P=11ksi)'!$D$16&gt;0,'Graficos (P=11ksi)'!$I3,'Graficos (P=11ksi)'!$K3),IF(ABS('Cargas (P=11ksi)'!$D$16)&lt;40.01,IF('Cargas (P=11ksi)'!$D$16&gt;0,'Graficos (P=11ksi)'!$M3,'Graficos (P=11ksi)'!$O3),IF(ABS('Cargas (P=11ksi)'!$D$16)&lt;70.01,IF('Cargas (P=11ksi)'!$D$16&gt;0,'Graficos (P=11ksi)'!$Q3,'Graficos (P=11ksi)'!$S3),""))))</f>
        <v>200</v>
      </c>
      <c r="Y3" s="72">
        <f>IF(ABS('Cargas (P=11ksi)'!$D$19)&lt;10.01,IF('Cargas (P=11ksi)'!$D$19&gt;0,'Graficos (P=11ksi)'!$D3,IF('Cargas (P=11ksi)'!$D$19=0,'Graficos (P=11ksi)'!$B3,'Graficos (P=11ksi)'!$F3)),IF(ABS('Cargas (P=11ksi)'!$D$19)&lt;20.01,IF('Cargas (P=11ksi)'!$D$19&gt;0,'Graficos (P=11ksi)'!$H3,'Graficos (P=11ksi)'!$J3),IF(ABS('Cargas (P=11ksi)'!$D$19)&lt;40.01,IF('Cargas (P=11ksi)'!$D$19&gt;0,'Graficos (P=11ksi)'!$L3,'Graficos (P=11ksi)'!$N3),IF(ABS('Cargas (P=11ksi)'!$D$19)&lt;70.01,IF('Cargas (P=11ksi)'!$D$19&gt;0,'Graficos (P=11ksi)'!$P3,'Graficos (P=11ksi)'!$R3),""))))</f>
        <v>230</v>
      </c>
      <c r="Z3" s="72">
        <f>IF(ABS('Cargas (P=11ksi)'!$D$19)&lt;10.01,IF('Cargas (P=11ksi)'!$D$19&gt;0,'Graficos (P=11ksi)'!$E3,IF('Cargas (P=11ksi)'!$D$19=0,'Graficos (P=11ksi)'!C3,'Graficos (P=11ksi)'!$G3)),IF(ABS('Cargas (P=11ksi)'!$D$19)&lt;20.01,IF('Cargas (P=11ksi)'!$D$19&gt;0,'Graficos (P=11ksi)'!$I3,'Graficos (P=11ksi)'!$K3),IF(ABS('Cargas (P=11ksi)'!$D$19)&lt;40.01,IF('Cargas (P=11ksi)'!$D$19&gt;0,'Graficos (P=11ksi)'!$M3,'Graficos (P=11ksi)'!$O3),IF(ABS('Cargas (P=11ksi)'!$D$19)&lt;70.01,IF('Cargas (P=11ksi)'!$D$19&gt;0,'Graficos (P=11ksi)'!$Q3,'Graficos (P=11ksi)'!$S3),""))))</f>
        <v>200</v>
      </c>
      <c r="AA3" s="1">
        <f>IF(ABS('Cargas (P=11ksi)'!$D$22)&lt;10.01,IF('Cargas (P=11ksi)'!$D$22&gt;0,'Graficos (P=11ksi)'!$D3,IF('Cargas (P=11ksi)'!$D$22=0,'Graficos (P=11ksi)'!$B3,'Graficos (P=11ksi)'!$F3)),IF(ABS('Cargas (P=11ksi)'!$D$22)&lt;20.01,IF('Cargas (P=11ksi)'!$D$22&gt;0,'Graficos (P=11ksi)'!$H3,'Graficos (P=11ksi)'!$J3),IF(ABS('Cargas (P=11ksi)'!$D$22)&lt;40.01,IF('Cargas (P=11ksi)'!$D$22&gt;0,'Graficos (P=11ksi)'!$L3,'Graficos (P=11ksi)'!$N3),IF(ABS('Cargas (P=11ksi)'!$D$22)&lt;70.01,IF('Cargas (P=11ksi)'!$D$22&gt;0,'Graficos (P=11ksi)'!$P3,'Graficos (P=11ksi)'!$R3),""))))</f>
        <v>240</v>
      </c>
      <c r="AB3" s="1">
        <f>IF(ABS('Cargas (P=11ksi)'!$D$22)&lt;10.01,IF('Cargas (P=11ksi)'!$D$22&gt;0,'Graficos (P=11ksi)'!$E3,IF('Cargas (P=11ksi)'!$D$22=0,'Graficos (P=11ksi)'!C3,'Graficos (P=11ksi)'!$G3)),IF(ABS('Cargas (P=11ksi)'!$D$22)&lt;20.01,IF('Cargas (P=11ksi)'!$D$22&gt;0,'Graficos (P=11ksi)'!$I3,'Graficos (P=11ksi)'!$K3),IF(ABS('Cargas (P=11ksi)'!$D$22)&lt;40.01,IF('Cargas (P=11ksi)'!$D$22&gt;0,'Graficos (P=11ksi)'!$M3,'Graficos (P=11ksi)'!$O3),IF(ABS('Cargas (P=11ksi)'!$D$22)&lt;70.01,IF('Cargas (P=11ksi)'!$D$22&gt;0,'Graficos (P=11ksi)'!$Q3,'Graficos (P=11ksi)'!$S3),""))))</f>
        <v>0</v>
      </c>
      <c r="AD3" s="72">
        <f>IF(ABS('Cargas (P=11ksi)'!$D$13)&lt;10.01,IF('Cargas (P=11ksi)'!$D$13&gt;0,'Graficos (P=11ksi)'!$B3,IF('Cargas (P=11ksi)'!$D$13=0,'Graficos (P=11ksi)'!$B3,'Graficos (P=11ksi)'!$B3)),IF(ABS('Cargas (P=11ksi)'!$D$13)&lt;20.01,IF('Cargas (P=11ksi)'!$D$13&gt;0,'Graficos (P=11ksi)'!$D3,'Graficos (P=11ksi)'!$F3),IF(ABS('Cargas (P=11ksi)'!$D$13)&lt;40.01,IF('Cargas (P=11ksi)'!$D$13&gt;0,'Graficos (P=11ksi)'!$H3,'Graficos (P=11ksi)'!$J3),IF(ABS('Cargas (P=11ksi)'!$D$13)&lt;70.01,IF('Cargas (P=11ksi)'!$D$13&gt;0,'Graficos (P=11ksi)'!$L3,'Graficos (P=11ksi)'!$N3),""))))</f>
        <v>240</v>
      </c>
      <c r="AE3" s="72">
        <f>IF(ABS('Cargas (P=11ksi)'!$D$13)&lt;10.01,IF('Cargas (P=11ksi)'!$D$13&gt;0,'Graficos (P=11ksi)'!$C3,IF('Cargas (P=11ksi)'!$D$13=0,'Graficos (P=11ksi)'!$C3,'Graficos (P=11ksi)'!$C3)),IF(ABS('Cargas (P=11ksi)'!$D$13)&lt;20.01,IF('Cargas (P=11ksi)'!$D$13&gt;0,'Graficos (P=11ksi)'!$E3,'Graficos (P=11ksi)'!$G3),IF(ABS('Cargas (P=11ksi)'!$D$13)&lt;40.01,IF('Cargas (P=11ksi)'!$D$13&gt;0,'Graficos (P=11ksi)'!$I3,'Graficos (P=11ksi)'!$K3),IF(ABS('Cargas (P=11ksi)'!$D$13)&lt;70.01,IF('Cargas (P=11ksi)'!$D$13&gt;0,'Graficos (P=11ksi)'!$M3,'Graficos (P=11ksi)'!$O3),""))))</f>
        <v>0</v>
      </c>
      <c r="AF3" s="1">
        <f>IF(ABS('Cargas (P=11ksi)'!$D$16)&lt;10.01,IF('Cargas (P=11ksi)'!$D$16&gt;0,'Graficos (P=11ksi)'!$B3,IF('Cargas (P=11ksi)'!$D$16=0,'Graficos (P=11ksi)'!$B3,'Graficos (P=11ksi)'!$B3)),IF(ABS('Cargas (P=11ksi)'!$D$16)&lt;20.01,IF('Cargas (P=11ksi)'!$D$16&gt;0,'Graficos (P=11ksi)'!$D3,'Graficos (P=11ksi)'!$F3),IF(ABS('Cargas (P=11ksi)'!$D$16)&lt;40.01,IF('Cargas (P=11ksi)'!$D$16&gt;0,'Graficos (P=11ksi)'!$H3,'Graficos (P=11ksi)'!$J3),IF(ABS('Cargas (P=11ksi)'!$D$16)&lt;70.01,IF('Cargas (P=11ksi)'!$D$16&gt;0,'Graficos (P=11ksi)'!$L3,'Graficos (P=11ksi)'!$N3),""))))</f>
        <v>220</v>
      </c>
      <c r="AG3" s="1">
        <f>IF(ABS('Cargas (P=11ksi)'!$D$16)&lt;10.01,IF('Cargas (P=11ksi)'!$D$16&gt;0,'Graficos (P=11ksi)'!$C3,IF('Cargas (P=11ksi)'!$D$16=0,'Graficos (P=11ksi)'!$C3,'Graficos (P=11ksi)'!$C3)),IF(ABS('Cargas (P=11ksi)'!$D$16)&lt;20.01,IF('Cargas (P=11ksi)'!$D$16&gt;0,'Graficos (P=11ksi)'!$E3,'Graficos (P=11ksi)'!$G3),IF(ABS('Cargas (P=11ksi)'!$D$16)&lt;40.01,IF('Cargas (P=11ksi)'!$D$16&gt;0,'Graficos (P=11ksi)'!$I3,'Graficos (P=11ksi)'!$K3),IF(ABS('Cargas (P=11ksi)'!$D$16)&lt;70.01,IF('Cargas (P=11ksi)'!$D$16&gt;0,'Graficos (P=11ksi)'!$M3,'Graficos (P=11ksi)'!$O3),""))))</f>
        <v>205</v>
      </c>
      <c r="AH3" s="72">
        <f>IF(ABS('Cargas (P=11ksi)'!$D$19)&lt;10.01,IF('Cargas (P=11ksi)'!$D$19&gt;0,'Graficos (P=11ksi)'!$B3,IF('Cargas (P=11ksi)'!$D$19=0,'Graficos (P=11ksi)'!$B3,'Graficos (P=11ksi)'!$B3)),IF(ABS('Cargas (P=11ksi)'!$D$19)&lt;20.01,IF('Cargas (P=11ksi)'!$D$19&gt;0,'Graficos (P=11ksi)'!$D3,'Graficos (P=11ksi)'!$F3),IF(ABS('Cargas (P=11ksi)'!$D$19)&lt;40.01,IF('Cargas (P=11ksi)'!$D$19&gt;0,'Graficos (P=11ksi)'!$H3,'Graficos (P=11ksi)'!$J3),IF(ABS('Cargas (P=11ksi)'!$D$19)&lt;70.01,IF('Cargas (P=11ksi)'!$D$19&gt;0,'Graficos (P=11ksi)'!$L3,'Graficos (P=11ksi)'!$N3),""))))</f>
        <v>220</v>
      </c>
      <c r="AI3" s="72">
        <f>IF(ABS('Cargas (P=11ksi)'!$D$19)&lt;10.01,IF('Cargas (P=11ksi)'!$D$19&gt;0,'Graficos (P=11ksi)'!$C3,IF('Cargas (P=11ksi)'!$D$19=0,'Graficos (P=11ksi)'!$C3,'Graficos (P=11ksi)'!$C3)),IF(ABS('Cargas (P=11ksi)'!$D$19)&lt;20.01,IF('Cargas (P=11ksi)'!$D$19&gt;0,'Graficos (P=11ksi)'!$E3,'Graficos (P=11ksi)'!$G3),IF(ABS('Cargas (P=11ksi)'!$D$19)&lt;40.01,IF('Cargas (P=11ksi)'!$D$19&gt;0,'Graficos (P=11ksi)'!$I3,'Graficos (P=11ksi)'!$K3),IF(ABS('Cargas (P=11ksi)'!$D$19)&lt;70.01,IF('Cargas (P=11ksi)'!$D$19&gt;0,'Graficos (P=11ksi)'!$M3,'Graficos (P=11ksi)'!$O3),""))))</f>
        <v>205</v>
      </c>
      <c r="AJ3" s="1">
        <f>IF(ABS('Cargas (P=11ksi)'!$D$22)&lt;10.01,IF('Cargas (P=11ksi)'!$D$22&gt;0,'Graficos (P=11ksi)'!$B3,IF('Cargas (P=11ksi)'!$D$22=0,'Graficos (P=11ksi)'!$B3,'Graficos (P=11ksi)'!$B3)),IF(ABS('Cargas (P=11ksi)'!$D$22)&lt;20.01,IF('Cargas (P=11ksi)'!$D$22&gt;0,'Graficos (P=11ksi)'!$D3,'Graficos (P=11ksi)'!$F3),IF(ABS('Cargas (P=11ksi)'!$D$22)&lt;40.01,IF('Cargas (P=11ksi)'!$D$22&gt;0,'Graficos (P=11ksi)'!$H3,'Graficos (P=11ksi)'!$J3),IF(ABS('Cargas (P=11ksi)'!$D$22)&lt;70.01,IF('Cargas (P=11ksi)'!$D$22&gt;0,'Graficos (P=11ksi)'!$L3,'Graficos (P=11ksi)'!$N3),""))))</f>
        <v>240</v>
      </c>
      <c r="AK3" s="1">
        <f>IF(ABS('Cargas (P=11ksi)'!$D$22)&lt;10.01,IF('Cargas (P=11ksi)'!$D$22&gt;0,'Graficos (P=11ksi)'!$C3,IF('Cargas (P=11ksi)'!$D$22=0,'Graficos (P=11ksi)'!$C3,'Graficos (P=11ksi)'!$C3)),IF(ABS('Cargas (P=11ksi)'!$D$22)&lt;20.01,IF('Cargas (P=11ksi)'!$D$22&gt;0,'Graficos (P=11ksi)'!$E3,'Graficos (P=11ksi)'!$G3),IF(ABS('Cargas (P=11ksi)'!$D$22)&lt;40.01,IF('Cargas (P=11ksi)'!$D$22&gt;0,'Graficos (P=11ksi)'!$I3,'Graficos (P=11ksi)'!$K3),IF(ABS('Cargas (P=11ksi)'!$D$22)&lt;70.01,IF('Cargas (P=11ksi)'!$D$22&gt;0,'Graficos (P=11ksi)'!$M3,'Graficos (P=11ksi)'!$O3),""))))</f>
        <v>0</v>
      </c>
      <c r="AM3" s="72" t="s">
        <v>49</v>
      </c>
      <c r="AN3" s="72" t="s">
        <v>50</v>
      </c>
      <c r="AO3" s="1" t="s">
        <v>49</v>
      </c>
      <c r="AP3" s="1" t="s">
        <v>50</v>
      </c>
      <c r="AQ3" s="72" t="s">
        <v>49</v>
      </c>
      <c r="AR3" s="72" t="s">
        <v>50</v>
      </c>
      <c r="AS3" s="1" t="s">
        <v>49</v>
      </c>
      <c r="AT3" s="1" t="s">
        <v>50</v>
      </c>
    </row>
    <row r="4" spans="1:46" x14ac:dyDescent="0.25">
      <c r="A4" s="99"/>
      <c r="B4" s="18">
        <v>200</v>
      </c>
      <c r="C4" s="17">
        <v>210</v>
      </c>
      <c r="D4" s="21">
        <v>200</v>
      </c>
      <c r="E4" s="25">
        <v>200</v>
      </c>
      <c r="F4" s="21">
        <v>200</v>
      </c>
      <c r="G4" s="25">
        <v>195</v>
      </c>
      <c r="H4" s="30">
        <v>150</v>
      </c>
      <c r="I4" s="31">
        <v>190</v>
      </c>
      <c r="J4" s="30">
        <v>200</v>
      </c>
      <c r="K4" s="29">
        <v>195</v>
      </c>
      <c r="L4" s="23">
        <v>140</v>
      </c>
      <c r="M4" s="13">
        <v>190</v>
      </c>
      <c r="N4" s="23">
        <v>200</v>
      </c>
      <c r="O4" s="13">
        <v>180</v>
      </c>
      <c r="P4" s="18">
        <v>100</v>
      </c>
      <c r="Q4" s="17">
        <v>180</v>
      </c>
      <c r="R4" s="28">
        <v>230</v>
      </c>
      <c r="S4" s="17">
        <v>190</v>
      </c>
      <c r="U4" s="72">
        <f>IF(ABS('Cargas (P=11ksi)'!$D$13)&lt;10.01,IF('Cargas (P=11ksi)'!$D$13&gt;0,'Graficos (P=11ksi)'!$D4,IF('Cargas (P=11ksi)'!$D$13=0,'Graficos (P=11ksi)'!$B4,'Graficos (P=11ksi)'!$F4)),IF(ABS('Cargas (P=11ksi)'!$D$13)&lt;20.01,IF('Cargas (P=11ksi)'!$D$13&gt;0,'Graficos (P=11ksi)'!$H4,'Graficos (P=11ksi)'!$J4),IF(ABS('Cargas (P=11ksi)'!$D$13)&lt;40.01,IF('Cargas (P=11ksi)'!$D$13&gt;0,'Graficos (P=11ksi)'!$L4,'Graficos (P=11ksi)'!$N4),IF(ABS('Cargas (P=11ksi)'!$D$13)&lt;70.01,IF('Cargas (P=11ksi)'!$D$13&gt;0,'Graficos (P=11ksi)'!$P4,'Graficos (P=11ksi)'!$R4),""))))</f>
        <v>200</v>
      </c>
      <c r="V4" s="72">
        <f>IF(ABS('Cargas (P=11ksi)'!$D$13)&lt;10.01,IF('Cargas (P=11ksi)'!$D$13&gt;0,'Graficos (P=11ksi)'!$E4,IF('Cargas (P=11ksi)'!$D$13=0,'Graficos (P=11ksi)'!C4,'Graficos (P=11ksi)'!$G4)),IF(ABS('Cargas (P=11ksi)'!$D$13)&lt;20.01,IF('Cargas (P=11ksi)'!$D$13&gt;0,'Graficos (P=11ksi)'!$I4,'Graficos (P=11ksi)'!$K4),IF(ABS('Cargas (P=11ksi)'!$D$13)&lt;40.01,IF('Cargas (P=11ksi)'!$D$13&gt;0,'Graficos (P=11ksi)'!$M4,'Graficos (P=11ksi)'!$O4),IF(ABS('Cargas (P=11ksi)'!$D$13)&lt;70.01,IF('Cargas (P=11ksi)'!$D$13&gt;0,'Graficos (P=11ksi)'!$Q4,'Graficos (P=11ksi)'!$S4),""))))</f>
        <v>195</v>
      </c>
      <c r="W4" s="1">
        <f>IF(ABS('Cargas (P=11ksi)'!$D$16)&lt;10.01,IF('Cargas (P=11ksi)'!$D$16&gt;0,'Graficos (P=11ksi)'!$D4,IF('Cargas (P=11ksi)'!$D$16=0,'Graficos (P=11ksi)'!$B4,'Graficos (P=11ksi)'!$F4)),IF(ABS('Cargas (P=11ksi)'!$D$16)&lt;20.01,IF('Cargas (P=11ksi)'!$D$16&gt;0,'Graficos (P=11ksi)'!$H4,'Graficos (P=11ksi)'!$J4),IF(ABS('Cargas (P=11ksi)'!$D$16)&lt;40.01,IF('Cargas (P=11ksi)'!$D$16&gt;0,'Graficos (P=11ksi)'!$L4,'Graficos (P=11ksi)'!$N4),IF(ABS('Cargas (P=11ksi)'!$D$16)&lt;70.01,IF('Cargas (P=11ksi)'!$D$16&gt;0,'Graficos (P=11ksi)'!$P4,'Graficos (P=11ksi)'!$R4),""))))</f>
        <v>200</v>
      </c>
      <c r="X4" s="1">
        <f>IF(ABS('Cargas (P=11ksi)'!$D$16)&lt;10.01,IF('Cargas (P=11ksi)'!$D$16&gt;0,'Graficos (P=11ksi)'!$E4,IF('Cargas (P=11ksi)'!$D$16=0,'Graficos (P=11ksi)'!C4,'Graficos (P=11ksi)'!$G4)),IF(ABS('Cargas (P=11ksi)'!$D$16)&lt;20.01,IF('Cargas (P=11ksi)'!$D$16&gt;0,'Graficos (P=11ksi)'!$I4,'Graficos (P=11ksi)'!$K4),IF(ABS('Cargas (P=11ksi)'!$D$16)&lt;40.01,IF('Cargas (P=11ksi)'!$D$16&gt;0,'Graficos (P=11ksi)'!$M4,'Graficos (P=11ksi)'!$O4),IF(ABS('Cargas (P=11ksi)'!$D$16)&lt;70.01,IF('Cargas (P=11ksi)'!$D$16&gt;0,'Graficos (P=11ksi)'!$Q4,'Graficos (P=11ksi)'!$S4),""))))</f>
        <v>180</v>
      </c>
      <c r="Y4" s="72">
        <f>IF(ABS('Cargas (P=11ksi)'!$D$19)&lt;10.01,IF('Cargas (P=11ksi)'!$D$19&gt;0,'Graficos (P=11ksi)'!$D4,IF('Cargas (P=11ksi)'!$D$19=0,'Graficos (P=11ksi)'!$B4,'Graficos (P=11ksi)'!$F4)),IF(ABS('Cargas (P=11ksi)'!$D$19)&lt;20.01,IF('Cargas (P=11ksi)'!$D$19&gt;0,'Graficos (P=11ksi)'!$H4,'Graficos (P=11ksi)'!$J4),IF(ABS('Cargas (P=11ksi)'!$D$19)&lt;40.01,IF('Cargas (P=11ksi)'!$D$19&gt;0,'Graficos (P=11ksi)'!$L4,'Graficos (P=11ksi)'!$N4),IF(ABS('Cargas (P=11ksi)'!$D$19)&lt;70.01,IF('Cargas (P=11ksi)'!$D$19&gt;0,'Graficos (P=11ksi)'!$P4,'Graficos (P=11ksi)'!$R4),""))))</f>
        <v>200</v>
      </c>
      <c r="Z4" s="72">
        <f>IF(ABS('Cargas (P=11ksi)'!$D$19)&lt;10.01,IF('Cargas (P=11ksi)'!$D$19&gt;0,'Graficos (P=11ksi)'!$E4,IF('Cargas (P=11ksi)'!$D$19=0,'Graficos (P=11ksi)'!C4,'Graficos (P=11ksi)'!$G4)),IF(ABS('Cargas (P=11ksi)'!$D$19)&lt;20.01,IF('Cargas (P=11ksi)'!$D$19&gt;0,'Graficos (P=11ksi)'!$I4,'Graficos (P=11ksi)'!$K4),IF(ABS('Cargas (P=11ksi)'!$D$19)&lt;40.01,IF('Cargas (P=11ksi)'!$D$19&gt;0,'Graficos (P=11ksi)'!$M4,'Graficos (P=11ksi)'!$O4),IF(ABS('Cargas (P=11ksi)'!$D$19)&lt;70.01,IF('Cargas (P=11ksi)'!$D$19&gt;0,'Graficos (P=11ksi)'!$Q4,'Graficos (P=11ksi)'!$S4),""))))</f>
        <v>180</v>
      </c>
      <c r="AA4" s="1">
        <f>IF(ABS('Cargas (P=11ksi)'!$D$22)&lt;10.01,IF('Cargas (P=11ksi)'!$D$22&gt;0,'Graficos (P=11ksi)'!$D4,IF('Cargas (P=11ksi)'!$D$22=0,'Graficos (P=11ksi)'!$B4,'Graficos (P=11ksi)'!$F4)),IF(ABS('Cargas (P=11ksi)'!$D$22)&lt;20.01,IF('Cargas (P=11ksi)'!$D$22&gt;0,'Graficos (P=11ksi)'!$H4,'Graficos (P=11ksi)'!$J4),IF(ABS('Cargas (P=11ksi)'!$D$22)&lt;40.01,IF('Cargas (P=11ksi)'!$D$22&gt;0,'Graficos (P=11ksi)'!$L4,'Graficos (P=11ksi)'!$N4),IF(ABS('Cargas (P=11ksi)'!$D$22)&lt;70.01,IF('Cargas (P=11ksi)'!$D$22&gt;0,'Graficos (P=11ksi)'!$P4,'Graficos (P=11ksi)'!$R4),""))))</f>
        <v>200</v>
      </c>
      <c r="AB4" s="1">
        <f>IF(ABS('Cargas (P=11ksi)'!$D$22)&lt;10.01,IF('Cargas (P=11ksi)'!$D$22&gt;0,'Graficos (P=11ksi)'!$E4,IF('Cargas (P=11ksi)'!$D$22=0,'Graficos (P=11ksi)'!C4,'Graficos (P=11ksi)'!$G4)),IF(ABS('Cargas (P=11ksi)'!$D$22)&lt;20.01,IF('Cargas (P=11ksi)'!$D$22&gt;0,'Graficos (P=11ksi)'!$I4,'Graficos (P=11ksi)'!$K4),IF(ABS('Cargas (P=11ksi)'!$D$22)&lt;40.01,IF('Cargas (P=11ksi)'!$D$22&gt;0,'Graficos (P=11ksi)'!$M4,'Graficos (P=11ksi)'!$O4),IF(ABS('Cargas (P=11ksi)'!$D$22)&lt;70.01,IF('Cargas (P=11ksi)'!$D$22&gt;0,'Graficos (P=11ksi)'!$Q4,'Graficos (P=11ksi)'!$S4),""))))</f>
        <v>210</v>
      </c>
      <c r="AD4" s="72">
        <f>IF(ABS('Cargas (P=11ksi)'!$D$13)&lt;10.01,IF('Cargas (P=11ksi)'!$D$13&gt;0,'Graficos (P=11ksi)'!$B4,IF('Cargas (P=11ksi)'!$D$13=0,'Graficos (P=11ksi)'!$B4,'Graficos (P=11ksi)'!$B4)),IF(ABS('Cargas (P=11ksi)'!$D$13)&lt;20.01,IF('Cargas (P=11ksi)'!$D$13&gt;0,'Graficos (P=11ksi)'!$D4,'Graficos (P=11ksi)'!$F4),IF(ABS('Cargas (P=11ksi)'!$D$13)&lt;40.01,IF('Cargas (P=11ksi)'!$D$13&gt;0,'Graficos (P=11ksi)'!$H4,'Graficos (P=11ksi)'!$J4),IF(ABS('Cargas (P=11ksi)'!$D$13)&lt;70.01,IF('Cargas (P=11ksi)'!$D$13&gt;0,'Graficos (P=11ksi)'!$L4,'Graficos (P=11ksi)'!$N4),""))))</f>
        <v>200</v>
      </c>
      <c r="AE4" s="72">
        <f>IF(ABS('Cargas (P=11ksi)'!$D$13)&lt;10.01,IF('Cargas (P=11ksi)'!$D$13&gt;0,'Graficos (P=11ksi)'!$C4,IF('Cargas (P=11ksi)'!$D$13=0,'Graficos (P=11ksi)'!$C4,'Graficos (P=11ksi)'!$C4)),IF(ABS('Cargas (P=11ksi)'!$D$13)&lt;20.01,IF('Cargas (P=11ksi)'!$D$13&gt;0,'Graficos (P=11ksi)'!$E4,'Graficos (P=11ksi)'!$G4),IF(ABS('Cargas (P=11ksi)'!$D$13)&lt;40.01,IF('Cargas (P=11ksi)'!$D$13&gt;0,'Graficos (P=11ksi)'!$I4,'Graficos (P=11ksi)'!$K4),IF(ABS('Cargas (P=11ksi)'!$D$13)&lt;70.01,IF('Cargas (P=11ksi)'!$D$13&gt;0,'Graficos (P=11ksi)'!$M4,'Graficos (P=11ksi)'!$O4),""))))</f>
        <v>210</v>
      </c>
      <c r="AF4" s="1">
        <f>IF(ABS('Cargas (P=11ksi)'!$D$16)&lt;10.01,IF('Cargas (P=11ksi)'!$D$16&gt;0,'Graficos (P=11ksi)'!$B4,IF('Cargas (P=11ksi)'!$D$16=0,'Graficos (P=11ksi)'!$B4,'Graficos (P=11ksi)'!$B4)),IF(ABS('Cargas (P=11ksi)'!$D$16)&lt;20.01,IF('Cargas (P=11ksi)'!$D$16&gt;0,'Graficos (P=11ksi)'!$D4,'Graficos (P=11ksi)'!$F4),IF(ABS('Cargas (P=11ksi)'!$D$16)&lt;40.01,IF('Cargas (P=11ksi)'!$D$16&gt;0,'Graficos (P=11ksi)'!$H4,'Graficos (P=11ksi)'!$J4),IF(ABS('Cargas (P=11ksi)'!$D$16)&lt;70.01,IF('Cargas (P=11ksi)'!$D$16&gt;0,'Graficos (P=11ksi)'!$L4,'Graficos (P=11ksi)'!$N4),""))))</f>
        <v>200</v>
      </c>
      <c r="AG4" s="1">
        <f>IF(ABS('Cargas (P=11ksi)'!$D$16)&lt;10.01,IF('Cargas (P=11ksi)'!$D$16&gt;0,'Graficos (P=11ksi)'!$C4,IF('Cargas (P=11ksi)'!$D$16=0,'Graficos (P=11ksi)'!$C4,'Graficos (P=11ksi)'!$C4)),IF(ABS('Cargas (P=11ksi)'!$D$16)&lt;20.01,IF('Cargas (P=11ksi)'!$D$16&gt;0,'Graficos (P=11ksi)'!$E4,'Graficos (P=11ksi)'!$G4),IF(ABS('Cargas (P=11ksi)'!$D$16)&lt;40.01,IF('Cargas (P=11ksi)'!$D$16&gt;0,'Graficos (P=11ksi)'!$I4,'Graficos (P=11ksi)'!$K4),IF(ABS('Cargas (P=11ksi)'!$D$16)&lt;70.01,IF('Cargas (P=11ksi)'!$D$16&gt;0,'Graficos (P=11ksi)'!$M4,'Graficos (P=11ksi)'!$O4),""))))</f>
        <v>195</v>
      </c>
      <c r="AH4" s="72">
        <f>IF(ABS('Cargas (P=11ksi)'!$D$19)&lt;10.01,IF('Cargas (P=11ksi)'!$D$19&gt;0,'Graficos (P=11ksi)'!$B4,IF('Cargas (P=11ksi)'!$D$19=0,'Graficos (P=11ksi)'!$B4,'Graficos (P=11ksi)'!$B4)),IF(ABS('Cargas (P=11ksi)'!$D$19)&lt;20.01,IF('Cargas (P=11ksi)'!$D$19&gt;0,'Graficos (P=11ksi)'!$D4,'Graficos (P=11ksi)'!$F4),IF(ABS('Cargas (P=11ksi)'!$D$19)&lt;40.01,IF('Cargas (P=11ksi)'!$D$19&gt;0,'Graficos (P=11ksi)'!$H4,'Graficos (P=11ksi)'!$J4),IF(ABS('Cargas (P=11ksi)'!$D$19)&lt;70.01,IF('Cargas (P=11ksi)'!$D$19&gt;0,'Graficos (P=11ksi)'!$L4,'Graficos (P=11ksi)'!$N4),""))))</f>
        <v>200</v>
      </c>
      <c r="AI4" s="72">
        <f>IF(ABS('Cargas (P=11ksi)'!$D$19)&lt;10.01,IF('Cargas (P=11ksi)'!$D$19&gt;0,'Graficos (P=11ksi)'!$C4,IF('Cargas (P=11ksi)'!$D$19=0,'Graficos (P=11ksi)'!$C4,'Graficos (P=11ksi)'!$C4)),IF(ABS('Cargas (P=11ksi)'!$D$19)&lt;20.01,IF('Cargas (P=11ksi)'!$D$19&gt;0,'Graficos (P=11ksi)'!$E4,'Graficos (P=11ksi)'!$G4),IF(ABS('Cargas (P=11ksi)'!$D$19)&lt;40.01,IF('Cargas (P=11ksi)'!$D$19&gt;0,'Graficos (P=11ksi)'!$I4,'Graficos (P=11ksi)'!$K4),IF(ABS('Cargas (P=11ksi)'!$D$19)&lt;70.01,IF('Cargas (P=11ksi)'!$D$19&gt;0,'Graficos (P=11ksi)'!$M4,'Graficos (P=11ksi)'!$O4),""))))</f>
        <v>195</v>
      </c>
      <c r="AJ4" s="1">
        <f>IF(ABS('Cargas (P=11ksi)'!$D$22)&lt;10.01,IF('Cargas (P=11ksi)'!$D$22&gt;0,'Graficos (P=11ksi)'!$B4,IF('Cargas (P=11ksi)'!$D$22=0,'Graficos (P=11ksi)'!$B4,'Graficos (P=11ksi)'!$B4)),IF(ABS('Cargas (P=11ksi)'!$D$22)&lt;20.01,IF('Cargas (P=11ksi)'!$D$22&gt;0,'Graficos (P=11ksi)'!$D4,'Graficos (P=11ksi)'!$F4),IF(ABS('Cargas (P=11ksi)'!$D$22)&lt;40.01,IF('Cargas (P=11ksi)'!$D$22&gt;0,'Graficos (P=11ksi)'!$H4,'Graficos (P=11ksi)'!$J4),IF(ABS('Cargas (P=11ksi)'!$D$22)&lt;70.01,IF('Cargas (P=11ksi)'!$D$22&gt;0,'Graficos (P=11ksi)'!$L4,'Graficos (P=11ksi)'!$N4),""))))</f>
        <v>200</v>
      </c>
      <c r="AK4" s="1">
        <f>IF(ABS('Cargas (P=11ksi)'!$D$22)&lt;10.01,IF('Cargas (P=11ksi)'!$D$22&gt;0,'Graficos (P=11ksi)'!$C4,IF('Cargas (P=11ksi)'!$D$22=0,'Graficos (P=11ksi)'!$C4,'Graficos (P=11ksi)'!$C4)),IF(ABS('Cargas (P=11ksi)'!$D$22)&lt;20.01,IF('Cargas (P=11ksi)'!$D$22&gt;0,'Graficos (P=11ksi)'!$E4,'Graficos (P=11ksi)'!$G4),IF(ABS('Cargas (P=11ksi)'!$D$22)&lt;40.01,IF('Cargas (P=11ksi)'!$D$22&gt;0,'Graficos (P=11ksi)'!$I4,'Graficos (P=11ksi)'!$K4),IF(ABS('Cargas (P=11ksi)'!$D$22)&lt;70.01,IF('Cargas (P=11ksi)'!$D$22&gt;0,'Graficos (P=11ksi)'!$M4,'Graficos (P=11ksi)'!$O4),""))))</f>
        <v>210</v>
      </c>
      <c r="AM4" s="72" t="str">
        <f>IF(ABS('Cargas (P=11ksi)'!$D$13)&lt;10.01,IF('Cargas (P=11ksi)'!$D$13&gt;0,"cortante = +10kN",IF('Cargas (P=11ksi)'!$D$13=0,"cortante = 0kN","cortante = -10kN")),IF(ABS('Cargas (P=11ksi)'!$D$13)&lt;20.01,IF('Cargas (P=11ksi)'!$D$13&gt;0,"cortante = 20kN","cortante = -20kN"),IF(ABS('Cargas (P=11ksi)'!$D$13)&lt;40.01,IF('Cargas (P=11ksi)'!$D$13&gt;0,"cortante = +40kN","cortante = -40kN"),IF(ABS('Cargas (P=11ksi)'!$D$13)&lt;70.01,IF('Cargas (P=11ksi)'!$D$13&gt;0,"cortante = +70kN","cortante = -70kN"),""))))</f>
        <v>cortante = -10kN</v>
      </c>
      <c r="AN4" s="72" t="str">
        <f>IF(ABS('Cargas (P=11ksi)'!$D$13)&lt;10.01,IF('Cargas (P=11ksi)'!$D$13&gt;0,"cortante = 0kN",IF('Cargas (P=11ksi)'!$D$13=0,"cortante = 0kN","cortante = -0kN")),IF(ABS('Cargas (P=11ksi)'!$D$13)&lt;20.01,IF('Cargas (P=11ksi)'!$D$13&gt;0,"cortante = 10kN","cortante = -10kN"),IF(ABS('Cargas (P=11ksi)'!$D$13)&lt;40.01,IF('Cargas (P=11ksi)'!$D$13&gt;0,"cortante = +20kN","cortante = -20kN"),IF(ABS('Cargas (P=11ksi)'!$D$13)&lt;70.01,IF('Cargas (P=11ksi)'!$D$13&gt;0,"cortante = +40kN","cortante = -40kN"),""))))</f>
        <v>cortante = -0kN</v>
      </c>
      <c r="AO4" s="1" t="str">
        <f>IF(ABS('Cargas (P=11ksi)'!$D$16)&lt;10.01,IF('Cargas (P=11ksi)'!$D$16&gt;0,"cortante = +10kN",IF('Cargas (P=11ksi)'!$D$16=0,"cortante = 0kN","cortante = -10kN")),IF(ABS('Cargas (P=11ksi)'!$D$16)&lt;20.01,IF('Cargas (P=11ksi)'!$D$16&gt;0,"cortante = 20kN","cortante = -20kN"),IF(ABS('Cargas (P=11ksi)'!$D$16)&lt;40.01,IF('Cargas (P=11ksi)'!$D$16&gt;0,"cortante = +40kN","cortante = -40kN"),IF(ABS('Cargas (P=11ksi)'!$D$16)&lt;70.01,IF('Cargas (P=11ksi)'!$D$16&gt;0,"cortante = +70kN","cortante = -70kN"),""))))</f>
        <v>cortante = -40kN</v>
      </c>
      <c r="AP4" s="1" t="str">
        <f>IF(ABS('Cargas (P=11ksi)'!$D$16)&lt;10.01,IF('Cargas (P=11ksi)'!$D$16&gt;0,"cortante = 0kN",IF('Cargas (P=11ksi)'!$D$16=0,"cortante = 0kN","cortante = -0kN")),IF(ABS('Cargas (P=11ksi)'!$D$16)&lt;20.01,IF('Cargas (P=11ksi)'!$D$16&gt;0,"cortante = 10kN","cortante = -10kN"),IF(ABS('Cargas (P=11ksi)'!$D$16)&lt;40.01,IF('Cargas (P=11ksi)'!$D$16&gt;0,"cortante = +20kN","cortante = -20kN"),IF(ABS('Cargas (P=11ksi)'!$D$16)&lt;70.01,IF('Cargas (P=11ksi)'!$D$16&gt;0,"cortante = +40kN","cortante = -40kN"),""))))</f>
        <v>cortante = -20kN</v>
      </c>
      <c r="AQ4" s="72" t="str">
        <f>IF(ABS('Cargas (P=11ksi)'!$D$19)&lt;10.01,IF('Cargas (P=11ksi)'!$D$19&gt;0,"cortante = +10kN",IF('Cargas (P=11ksi)'!$D$19=0,"cortante = 0kN","cortante = -10kN")),IF(ABS('Cargas (P=11ksi)'!$D$19)&lt;20.01,IF('Cargas (P=11ksi)'!$D$19&gt;0,"cortante = 20kN","cortante = -20kN"),IF(ABS('Cargas (P=11ksi)'!$D$19)&lt;40.01,IF('Cargas (P=11ksi)'!$D$19&gt;0,"cortante = +40kN","cortante = -40kN"),IF(ABS('Cargas (P=11ksi)'!$D$19)&lt;70.01,IF('Cargas (P=11ksi)'!$D$19&gt;0,"cortante = +70kN","cortante = -70kN"),""))))</f>
        <v>cortante = -40kN</v>
      </c>
      <c r="AR4" s="72" t="str">
        <f>IF(ABS('Cargas (P=11ksi)'!$D$19)&lt;10.01,IF('Cargas (P=11ksi)'!$D$19&gt;0,"cortante = 0kN",IF('Cargas (P=11ksi)'!$D$19=0,"cortante = 0kN","cortante = -0kN")),IF(ABS('Cargas (P=11ksi)'!$D$19)&lt;20.01,IF('Cargas (P=11ksi)'!$D$19&gt;0,"cortante = 10kN","cortante = -10kN"),IF(ABS('Cargas (P=11ksi)'!$D$19)&lt;40.01,IF('Cargas (P=11ksi)'!$D$19&gt;0,"cortante = +20kN","cortante = -20kN"),IF(ABS('Cargas (P=11ksi)'!$D$19)&lt;70.01,IF('Cargas (P=11ksi)'!$D$19&gt;0,"cortante = +40kN","cortante = -40kN"),""))))</f>
        <v>cortante = -20kN</v>
      </c>
      <c r="AS4" s="1" t="str">
        <f>IF(ABS('Cargas (P=11ksi)'!$D$22)&lt;10.01,IF('Cargas (P=11ksi)'!$D$22&gt;0,"cortante = +10kN",IF('Cargas (P=11ksi)'!$D$22=0,"cortante = 0kN","cortante = -10kN")),IF(ABS('Cargas (P=11ksi)'!$D$22)&lt;20.01,IF('Cargas (P=11ksi)'!$D$22&gt;0,"cortante = 20kN","cortante = -20kN"),IF(ABS('Cargas (P=11ksi)'!$D$22)&lt;40.01,IF('Cargas (P=11ksi)'!$D$22&gt;0,"cortante = +40kN","cortante = -40kN"),IF(ABS('Cargas (P=11ksi)'!$D$22)&lt;70.01,IF('Cargas (P=11ksi)'!$D$22&gt;0,"cortante = +70kN","cortante = -70kN"),""))))</f>
        <v>cortante = 0kN</v>
      </c>
      <c r="AT4" s="1" t="str">
        <f>IF(ABS('Cargas (P=11ksi)'!$D$22)&lt;10.01,IF('Cargas (P=11ksi)'!$D$22&gt;0,"cortante = 0kN",IF('Cargas (P=11ksi)'!$D$22=0,"cortante = 0kN","cortante = -0kN")),IF(ABS('Cargas (P=11ksi)'!$D$22)&lt;20.01,IF('Cargas (P=11ksi)'!$D$22&gt;0,"cortante = 10kN","cortante = -10kN"),IF(ABS('Cargas (P=11ksi)'!$D$22)&lt;40.01,IF('Cargas (P=11ksi)'!$D$22&gt;0,"cortante = +20kN","cortante = -20kN"),IF(ABS('Cargas (P=11ksi)'!$D$22)&lt;70.01,IF('Cargas (P=11ksi)'!$D$22&gt;0,"cortante = +40kN","cortante = -40kN"),""))))</f>
        <v>cortante = 0kN</v>
      </c>
    </row>
    <row r="5" spans="1:46" x14ac:dyDescent="0.25">
      <c r="A5" s="99"/>
      <c r="B5" s="18">
        <v>150</v>
      </c>
      <c r="C5" s="17">
        <v>185</v>
      </c>
      <c r="D5" s="21">
        <v>125</v>
      </c>
      <c r="E5" s="25">
        <v>170</v>
      </c>
      <c r="F5" s="21">
        <v>125</v>
      </c>
      <c r="G5" s="25">
        <v>160</v>
      </c>
      <c r="H5" s="30">
        <v>100</v>
      </c>
      <c r="I5" s="31">
        <v>170</v>
      </c>
      <c r="J5" s="30">
        <v>150</v>
      </c>
      <c r="K5" s="31">
        <v>170</v>
      </c>
      <c r="L5" s="23">
        <v>100</v>
      </c>
      <c r="M5" s="13">
        <v>170</v>
      </c>
      <c r="N5" s="23">
        <v>120</v>
      </c>
      <c r="O5" s="13">
        <v>150</v>
      </c>
      <c r="P5" s="18">
        <v>50</v>
      </c>
      <c r="Q5" s="17">
        <v>160</v>
      </c>
      <c r="R5" s="18">
        <v>200</v>
      </c>
      <c r="S5" s="17">
        <v>170</v>
      </c>
      <c r="U5" s="72">
        <f>IF(ABS('Cargas (P=11ksi)'!$D$13)&lt;10.01,IF('Cargas (P=11ksi)'!$D$13&gt;0,'Graficos (P=11ksi)'!$D5,IF('Cargas (P=11ksi)'!$D$13=0,'Graficos (P=11ksi)'!$B5,'Graficos (P=11ksi)'!$F5)),IF(ABS('Cargas (P=11ksi)'!$D$13)&lt;20.01,IF('Cargas (P=11ksi)'!$D$13&gt;0,'Graficos (P=11ksi)'!$H5,'Graficos (P=11ksi)'!$J5),IF(ABS('Cargas (P=11ksi)'!$D$13)&lt;40.01,IF('Cargas (P=11ksi)'!$D$13&gt;0,'Graficos (P=11ksi)'!$L5,'Graficos (P=11ksi)'!$N5),IF(ABS('Cargas (P=11ksi)'!$D$13)&lt;70.01,IF('Cargas (P=11ksi)'!$D$13&gt;0,'Graficos (P=11ksi)'!$P5,'Graficos (P=11ksi)'!$R5),""))))</f>
        <v>125</v>
      </c>
      <c r="V5" s="72">
        <f>IF(ABS('Cargas (P=11ksi)'!$D$13)&lt;10.01,IF('Cargas (P=11ksi)'!$D$13&gt;0,'Graficos (P=11ksi)'!$E5,IF('Cargas (P=11ksi)'!$D$13=0,'Graficos (P=11ksi)'!C5,'Graficos (P=11ksi)'!$G5)),IF(ABS('Cargas (P=11ksi)'!$D$13)&lt;20.01,IF('Cargas (P=11ksi)'!$D$13&gt;0,'Graficos (P=11ksi)'!$I5,'Graficos (P=11ksi)'!$K5),IF(ABS('Cargas (P=11ksi)'!$D$13)&lt;40.01,IF('Cargas (P=11ksi)'!$D$13&gt;0,'Graficos (P=11ksi)'!$M5,'Graficos (P=11ksi)'!$O5),IF(ABS('Cargas (P=11ksi)'!$D$13)&lt;70.01,IF('Cargas (P=11ksi)'!$D$13&gt;0,'Graficos (P=11ksi)'!$Q5,'Graficos (P=11ksi)'!$S5),""))))</f>
        <v>160</v>
      </c>
      <c r="W5" s="1">
        <f>IF(ABS('Cargas (P=11ksi)'!$D$16)&lt;10.01,IF('Cargas (P=11ksi)'!$D$16&gt;0,'Graficos (P=11ksi)'!$D5,IF('Cargas (P=11ksi)'!$D$16=0,'Graficos (P=11ksi)'!$B5,'Graficos (P=11ksi)'!$F5)),IF(ABS('Cargas (P=11ksi)'!$D$16)&lt;20.01,IF('Cargas (P=11ksi)'!$D$16&gt;0,'Graficos (P=11ksi)'!$H5,'Graficos (P=11ksi)'!$J5),IF(ABS('Cargas (P=11ksi)'!$D$16)&lt;40.01,IF('Cargas (P=11ksi)'!$D$16&gt;0,'Graficos (P=11ksi)'!$L5,'Graficos (P=11ksi)'!$N5),IF(ABS('Cargas (P=11ksi)'!$D$16)&lt;70.01,IF('Cargas (P=11ksi)'!$D$16&gt;0,'Graficos (P=11ksi)'!$P5,'Graficos (P=11ksi)'!$R5),""))))</f>
        <v>120</v>
      </c>
      <c r="X5" s="1">
        <f>IF(ABS('Cargas (P=11ksi)'!$D$16)&lt;10.01,IF('Cargas (P=11ksi)'!$D$16&gt;0,'Graficos (P=11ksi)'!$E5,IF('Cargas (P=11ksi)'!$D$16=0,'Graficos (P=11ksi)'!C5,'Graficos (P=11ksi)'!$G5)),IF(ABS('Cargas (P=11ksi)'!$D$16)&lt;20.01,IF('Cargas (P=11ksi)'!$D$16&gt;0,'Graficos (P=11ksi)'!$I5,'Graficos (P=11ksi)'!$K5),IF(ABS('Cargas (P=11ksi)'!$D$16)&lt;40.01,IF('Cargas (P=11ksi)'!$D$16&gt;0,'Graficos (P=11ksi)'!$M5,'Graficos (P=11ksi)'!$O5),IF(ABS('Cargas (P=11ksi)'!$D$16)&lt;70.01,IF('Cargas (P=11ksi)'!$D$16&gt;0,'Graficos (P=11ksi)'!$Q5,'Graficos (P=11ksi)'!$S5),""))))</f>
        <v>150</v>
      </c>
      <c r="Y5" s="72">
        <f>IF(ABS('Cargas (P=11ksi)'!$D$19)&lt;10.01,IF('Cargas (P=11ksi)'!$D$19&gt;0,'Graficos (P=11ksi)'!$D5,IF('Cargas (P=11ksi)'!$D$19=0,'Graficos (P=11ksi)'!$B5,'Graficos (P=11ksi)'!$F5)),IF(ABS('Cargas (P=11ksi)'!$D$19)&lt;20.01,IF('Cargas (P=11ksi)'!$D$19&gt;0,'Graficos (P=11ksi)'!$H5,'Graficos (P=11ksi)'!$J5),IF(ABS('Cargas (P=11ksi)'!$D$19)&lt;40.01,IF('Cargas (P=11ksi)'!$D$19&gt;0,'Graficos (P=11ksi)'!$L5,'Graficos (P=11ksi)'!$N5),IF(ABS('Cargas (P=11ksi)'!$D$19)&lt;70.01,IF('Cargas (P=11ksi)'!$D$19&gt;0,'Graficos (P=11ksi)'!$P5,'Graficos (P=11ksi)'!$R5),""))))</f>
        <v>120</v>
      </c>
      <c r="Z5" s="72">
        <f>IF(ABS('Cargas (P=11ksi)'!$D$19)&lt;10.01,IF('Cargas (P=11ksi)'!$D$19&gt;0,'Graficos (P=11ksi)'!$E5,IF('Cargas (P=11ksi)'!$D$19=0,'Graficos (P=11ksi)'!C5,'Graficos (P=11ksi)'!$G5)),IF(ABS('Cargas (P=11ksi)'!$D$19)&lt;20.01,IF('Cargas (P=11ksi)'!$D$19&gt;0,'Graficos (P=11ksi)'!$I5,'Graficos (P=11ksi)'!$K5),IF(ABS('Cargas (P=11ksi)'!$D$19)&lt;40.01,IF('Cargas (P=11ksi)'!$D$19&gt;0,'Graficos (P=11ksi)'!$M5,'Graficos (P=11ksi)'!$O5),IF(ABS('Cargas (P=11ksi)'!$D$19)&lt;70.01,IF('Cargas (P=11ksi)'!$D$19&gt;0,'Graficos (P=11ksi)'!$Q5,'Graficos (P=11ksi)'!$S5),""))))</f>
        <v>150</v>
      </c>
      <c r="AA5" s="1">
        <f>IF(ABS('Cargas (P=11ksi)'!$D$22)&lt;10.01,IF('Cargas (P=11ksi)'!$D$22&gt;0,'Graficos (P=11ksi)'!$D5,IF('Cargas (P=11ksi)'!$D$22=0,'Graficos (P=11ksi)'!$B5,'Graficos (P=11ksi)'!$F5)),IF(ABS('Cargas (P=11ksi)'!$D$22)&lt;20.01,IF('Cargas (P=11ksi)'!$D$22&gt;0,'Graficos (P=11ksi)'!$H5,'Graficos (P=11ksi)'!$J5),IF(ABS('Cargas (P=11ksi)'!$D$22)&lt;40.01,IF('Cargas (P=11ksi)'!$D$22&gt;0,'Graficos (P=11ksi)'!$L5,'Graficos (P=11ksi)'!$N5),IF(ABS('Cargas (P=11ksi)'!$D$22)&lt;70.01,IF('Cargas (P=11ksi)'!$D$22&gt;0,'Graficos (P=11ksi)'!$P5,'Graficos (P=11ksi)'!$R5),""))))</f>
        <v>150</v>
      </c>
      <c r="AB5" s="1">
        <f>IF(ABS('Cargas (P=11ksi)'!$D$22)&lt;10.01,IF('Cargas (P=11ksi)'!$D$22&gt;0,'Graficos (P=11ksi)'!$E5,IF('Cargas (P=11ksi)'!$D$22=0,'Graficos (P=11ksi)'!C5,'Graficos (P=11ksi)'!$G5)),IF(ABS('Cargas (P=11ksi)'!$D$22)&lt;20.01,IF('Cargas (P=11ksi)'!$D$22&gt;0,'Graficos (P=11ksi)'!$I5,'Graficos (P=11ksi)'!$K5),IF(ABS('Cargas (P=11ksi)'!$D$22)&lt;40.01,IF('Cargas (P=11ksi)'!$D$22&gt;0,'Graficos (P=11ksi)'!$M5,'Graficos (P=11ksi)'!$O5),IF(ABS('Cargas (P=11ksi)'!$D$22)&lt;70.01,IF('Cargas (P=11ksi)'!$D$22&gt;0,'Graficos (P=11ksi)'!$Q5,'Graficos (P=11ksi)'!$S5),""))))</f>
        <v>185</v>
      </c>
      <c r="AD5" s="72">
        <f>IF(ABS('Cargas (P=11ksi)'!$D$13)&lt;10.01,IF('Cargas (P=11ksi)'!$D$13&gt;0,'Graficos (P=11ksi)'!$B5,IF('Cargas (P=11ksi)'!$D$13=0,'Graficos (P=11ksi)'!$B5,'Graficos (P=11ksi)'!$B5)),IF(ABS('Cargas (P=11ksi)'!$D$13)&lt;20.01,IF('Cargas (P=11ksi)'!$D$13&gt;0,'Graficos (P=11ksi)'!$D5,'Graficos (P=11ksi)'!$F5),IF(ABS('Cargas (P=11ksi)'!$D$13)&lt;40.01,IF('Cargas (P=11ksi)'!$D$13&gt;0,'Graficos (P=11ksi)'!$H5,'Graficos (P=11ksi)'!$J5),IF(ABS('Cargas (P=11ksi)'!$D$13)&lt;70.01,IF('Cargas (P=11ksi)'!$D$13&gt;0,'Graficos (P=11ksi)'!$L5,'Graficos (P=11ksi)'!$N5),""))))</f>
        <v>150</v>
      </c>
      <c r="AE5" s="72">
        <f>IF(ABS('Cargas (P=11ksi)'!$D$13)&lt;10.01,IF('Cargas (P=11ksi)'!$D$13&gt;0,'Graficos (P=11ksi)'!$C5,IF('Cargas (P=11ksi)'!$D$13=0,'Graficos (P=11ksi)'!$C5,'Graficos (P=11ksi)'!$C5)),IF(ABS('Cargas (P=11ksi)'!$D$13)&lt;20.01,IF('Cargas (P=11ksi)'!$D$13&gt;0,'Graficos (P=11ksi)'!$E5,'Graficos (P=11ksi)'!$G5),IF(ABS('Cargas (P=11ksi)'!$D$13)&lt;40.01,IF('Cargas (P=11ksi)'!$D$13&gt;0,'Graficos (P=11ksi)'!$I5,'Graficos (P=11ksi)'!$K5),IF(ABS('Cargas (P=11ksi)'!$D$13)&lt;70.01,IF('Cargas (P=11ksi)'!$D$13&gt;0,'Graficos (P=11ksi)'!$M5,'Graficos (P=11ksi)'!$O5),""))))</f>
        <v>185</v>
      </c>
      <c r="AF5" s="1">
        <f>IF(ABS('Cargas (P=11ksi)'!$D$16)&lt;10.01,IF('Cargas (P=11ksi)'!$D$16&gt;0,'Graficos (P=11ksi)'!$B5,IF('Cargas (P=11ksi)'!$D$16=0,'Graficos (P=11ksi)'!$B5,'Graficos (P=11ksi)'!$B5)),IF(ABS('Cargas (P=11ksi)'!$D$16)&lt;20.01,IF('Cargas (P=11ksi)'!$D$16&gt;0,'Graficos (P=11ksi)'!$D5,'Graficos (P=11ksi)'!$F5),IF(ABS('Cargas (P=11ksi)'!$D$16)&lt;40.01,IF('Cargas (P=11ksi)'!$D$16&gt;0,'Graficos (P=11ksi)'!$H5,'Graficos (P=11ksi)'!$J5),IF(ABS('Cargas (P=11ksi)'!$D$16)&lt;70.01,IF('Cargas (P=11ksi)'!$D$16&gt;0,'Graficos (P=11ksi)'!$L5,'Graficos (P=11ksi)'!$N5),""))))</f>
        <v>150</v>
      </c>
      <c r="AG5" s="1">
        <f>IF(ABS('Cargas (P=11ksi)'!$D$16)&lt;10.01,IF('Cargas (P=11ksi)'!$D$16&gt;0,'Graficos (P=11ksi)'!$C5,IF('Cargas (P=11ksi)'!$D$16=0,'Graficos (P=11ksi)'!$C5,'Graficos (P=11ksi)'!$C5)),IF(ABS('Cargas (P=11ksi)'!$D$16)&lt;20.01,IF('Cargas (P=11ksi)'!$D$16&gt;0,'Graficos (P=11ksi)'!$E5,'Graficos (P=11ksi)'!$G5),IF(ABS('Cargas (P=11ksi)'!$D$16)&lt;40.01,IF('Cargas (P=11ksi)'!$D$16&gt;0,'Graficos (P=11ksi)'!$I5,'Graficos (P=11ksi)'!$K5),IF(ABS('Cargas (P=11ksi)'!$D$16)&lt;70.01,IF('Cargas (P=11ksi)'!$D$16&gt;0,'Graficos (P=11ksi)'!$M5,'Graficos (P=11ksi)'!$O5),""))))</f>
        <v>170</v>
      </c>
      <c r="AH5" s="72">
        <f>IF(ABS('Cargas (P=11ksi)'!$D$19)&lt;10.01,IF('Cargas (P=11ksi)'!$D$19&gt;0,'Graficos (P=11ksi)'!$B5,IF('Cargas (P=11ksi)'!$D$19=0,'Graficos (P=11ksi)'!$B5,'Graficos (P=11ksi)'!$B5)),IF(ABS('Cargas (P=11ksi)'!$D$19)&lt;20.01,IF('Cargas (P=11ksi)'!$D$19&gt;0,'Graficos (P=11ksi)'!$D5,'Graficos (P=11ksi)'!$F5),IF(ABS('Cargas (P=11ksi)'!$D$19)&lt;40.01,IF('Cargas (P=11ksi)'!$D$19&gt;0,'Graficos (P=11ksi)'!$H5,'Graficos (P=11ksi)'!$J5),IF(ABS('Cargas (P=11ksi)'!$D$19)&lt;70.01,IF('Cargas (P=11ksi)'!$D$19&gt;0,'Graficos (P=11ksi)'!$L5,'Graficos (P=11ksi)'!$N5),""))))</f>
        <v>150</v>
      </c>
      <c r="AI5" s="72">
        <f>IF(ABS('Cargas (P=11ksi)'!$D$19)&lt;10.01,IF('Cargas (P=11ksi)'!$D$19&gt;0,'Graficos (P=11ksi)'!$C5,IF('Cargas (P=11ksi)'!$D$19=0,'Graficos (P=11ksi)'!$C5,'Graficos (P=11ksi)'!$C5)),IF(ABS('Cargas (P=11ksi)'!$D$19)&lt;20.01,IF('Cargas (P=11ksi)'!$D$19&gt;0,'Graficos (P=11ksi)'!$E5,'Graficos (P=11ksi)'!$G5),IF(ABS('Cargas (P=11ksi)'!$D$19)&lt;40.01,IF('Cargas (P=11ksi)'!$D$19&gt;0,'Graficos (P=11ksi)'!$I5,'Graficos (P=11ksi)'!$K5),IF(ABS('Cargas (P=11ksi)'!$D$19)&lt;70.01,IF('Cargas (P=11ksi)'!$D$19&gt;0,'Graficos (P=11ksi)'!$M5,'Graficos (P=11ksi)'!$O5),""))))</f>
        <v>170</v>
      </c>
      <c r="AJ5" s="1">
        <f>IF(ABS('Cargas (P=11ksi)'!$D$22)&lt;10.01,IF('Cargas (P=11ksi)'!$D$22&gt;0,'Graficos (P=11ksi)'!$B5,IF('Cargas (P=11ksi)'!$D$22=0,'Graficos (P=11ksi)'!$B5,'Graficos (P=11ksi)'!$B5)),IF(ABS('Cargas (P=11ksi)'!$D$22)&lt;20.01,IF('Cargas (P=11ksi)'!$D$22&gt;0,'Graficos (P=11ksi)'!$D5,'Graficos (P=11ksi)'!$F5),IF(ABS('Cargas (P=11ksi)'!$D$22)&lt;40.01,IF('Cargas (P=11ksi)'!$D$22&gt;0,'Graficos (P=11ksi)'!$H5,'Graficos (P=11ksi)'!$J5),IF(ABS('Cargas (P=11ksi)'!$D$22)&lt;70.01,IF('Cargas (P=11ksi)'!$D$22&gt;0,'Graficos (P=11ksi)'!$L5,'Graficos (P=11ksi)'!$N5),""))))</f>
        <v>150</v>
      </c>
      <c r="AK5" s="1">
        <f>IF(ABS('Cargas (P=11ksi)'!$D$22)&lt;10.01,IF('Cargas (P=11ksi)'!$D$22&gt;0,'Graficos (P=11ksi)'!$C5,IF('Cargas (P=11ksi)'!$D$22=0,'Graficos (P=11ksi)'!$C5,'Graficos (P=11ksi)'!$C5)),IF(ABS('Cargas (P=11ksi)'!$D$22)&lt;20.01,IF('Cargas (P=11ksi)'!$D$22&gt;0,'Graficos (P=11ksi)'!$E5,'Graficos (P=11ksi)'!$G5),IF(ABS('Cargas (P=11ksi)'!$D$22)&lt;40.01,IF('Cargas (P=11ksi)'!$D$22&gt;0,'Graficos (P=11ksi)'!$I5,'Graficos (P=11ksi)'!$K5),IF(ABS('Cargas (P=11ksi)'!$D$22)&lt;70.01,IF('Cargas (P=11ksi)'!$D$22&gt;0,'Graficos (P=11ksi)'!$M5,'Graficos (P=11ksi)'!$O5),""))))</f>
        <v>185</v>
      </c>
    </row>
    <row r="6" spans="1:46" x14ac:dyDescent="0.25">
      <c r="A6" s="99"/>
      <c r="B6" s="18">
        <v>100</v>
      </c>
      <c r="C6" s="17">
        <v>165</v>
      </c>
      <c r="D6" s="21">
        <v>75</v>
      </c>
      <c r="E6" s="25">
        <v>150</v>
      </c>
      <c r="F6" s="21">
        <v>50</v>
      </c>
      <c r="G6" s="25">
        <v>130</v>
      </c>
      <c r="H6" s="30">
        <v>50</v>
      </c>
      <c r="I6" s="31">
        <v>150</v>
      </c>
      <c r="J6" s="30">
        <v>100</v>
      </c>
      <c r="K6" s="31">
        <v>150</v>
      </c>
      <c r="L6" s="23">
        <v>50</v>
      </c>
      <c r="M6" s="13">
        <v>150</v>
      </c>
      <c r="N6" s="23">
        <v>60</v>
      </c>
      <c r="O6" s="13">
        <v>120</v>
      </c>
      <c r="P6" s="18">
        <v>25</v>
      </c>
      <c r="Q6" s="17">
        <v>150</v>
      </c>
      <c r="R6" s="18">
        <v>100</v>
      </c>
      <c r="S6" s="17">
        <v>120</v>
      </c>
      <c r="U6" s="72">
        <f>IF(ABS('Cargas (P=11ksi)'!$D$13)&lt;10.01,IF('Cargas (P=11ksi)'!$D$13&gt;0,'Graficos (P=11ksi)'!$D6,IF('Cargas (P=11ksi)'!$D$13=0,'Graficos (P=11ksi)'!$B6,'Graficos (P=11ksi)'!$F6)),IF(ABS('Cargas (P=11ksi)'!$D$13)&lt;20.01,IF('Cargas (P=11ksi)'!$D$13&gt;0,'Graficos (P=11ksi)'!$H6,'Graficos (P=11ksi)'!$J6),IF(ABS('Cargas (P=11ksi)'!$D$13)&lt;40.01,IF('Cargas (P=11ksi)'!$D$13&gt;0,'Graficos (P=11ksi)'!$L6,'Graficos (P=11ksi)'!$N6),IF(ABS('Cargas (P=11ksi)'!$D$13)&lt;70.01,IF('Cargas (P=11ksi)'!$D$13&gt;0,'Graficos (P=11ksi)'!$P6,'Graficos (P=11ksi)'!$R6),""))))</f>
        <v>50</v>
      </c>
      <c r="V6" s="72">
        <f>IF(ABS('Cargas (P=11ksi)'!$D$13)&lt;10.01,IF('Cargas (P=11ksi)'!$D$13&gt;0,'Graficos (P=11ksi)'!$E6,IF('Cargas (P=11ksi)'!$D$13=0,'Graficos (P=11ksi)'!C6,'Graficos (P=11ksi)'!$G6)),IF(ABS('Cargas (P=11ksi)'!$D$13)&lt;20.01,IF('Cargas (P=11ksi)'!$D$13&gt;0,'Graficos (P=11ksi)'!$I6,'Graficos (P=11ksi)'!$K6),IF(ABS('Cargas (P=11ksi)'!$D$13)&lt;40.01,IF('Cargas (P=11ksi)'!$D$13&gt;0,'Graficos (P=11ksi)'!$M6,'Graficos (P=11ksi)'!$O6),IF(ABS('Cargas (P=11ksi)'!$D$13)&lt;70.01,IF('Cargas (P=11ksi)'!$D$13&gt;0,'Graficos (P=11ksi)'!$Q6,'Graficos (P=11ksi)'!$S6),""))))</f>
        <v>130</v>
      </c>
      <c r="W6" s="1">
        <f>IF(ABS('Cargas (P=11ksi)'!$D$16)&lt;10.01,IF('Cargas (P=11ksi)'!$D$16&gt;0,'Graficos (P=11ksi)'!$D6,IF('Cargas (P=11ksi)'!$D$16=0,'Graficos (P=11ksi)'!$B6,'Graficos (P=11ksi)'!$F6)),IF(ABS('Cargas (P=11ksi)'!$D$16)&lt;20.01,IF('Cargas (P=11ksi)'!$D$16&gt;0,'Graficos (P=11ksi)'!$H6,'Graficos (P=11ksi)'!$J6),IF(ABS('Cargas (P=11ksi)'!$D$16)&lt;40.01,IF('Cargas (P=11ksi)'!$D$16&gt;0,'Graficos (P=11ksi)'!$L6,'Graficos (P=11ksi)'!$N6),IF(ABS('Cargas (P=11ksi)'!$D$16)&lt;70.01,IF('Cargas (P=11ksi)'!$D$16&gt;0,'Graficos (P=11ksi)'!$P6,'Graficos (P=11ksi)'!$R6),""))))</f>
        <v>60</v>
      </c>
      <c r="X6" s="1">
        <f>IF(ABS('Cargas (P=11ksi)'!$D$16)&lt;10.01,IF('Cargas (P=11ksi)'!$D$16&gt;0,'Graficos (P=11ksi)'!$E6,IF('Cargas (P=11ksi)'!$D$16=0,'Graficos (P=11ksi)'!C6,'Graficos (P=11ksi)'!$G6)),IF(ABS('Cargas (P=11ksi)'!$D$16)&lt;20.01,IF('Cargas (P=11ksi)'!$D$16&gt;0,'Graficos (P=11ksi)'!$I6,'Graficos (P=11ksi)'!$K6),IF(ABS('Cargas (P=11ksi)'!$D$16)&lt;40.01,IF('Cargas (P=11ksi)'!$D$16&gt;0,'Graficos (P=11ksi)'!$M6,'Graficos (P=11ksi)'!$O6),IF(ABS('Cargas (P=11ksi)'!$D$16)&lt;70.01,IF('Cargas (P=11ksi)'!$D$16&gt;0,'Graficos (P=11ksi)'!$Q6,'Graficos (P=11ksi)'!$S6),""))))</f>
        <v>120</v>
      </c>
      <c r="Y6" s="72">
        <f>IF(ABS('Cargas (P=11ksi)'!$D$19)&lt;10.01,IF('Cargas (P=11ksi)'!$D$19&gt;0,'Graficos (P=11ksi)'!$D6,IF('Cargas (P=11ksi)'!$D$19=0,'Graficos (P=11ksi)'!$B6,'Graficos (P=11ksi)'!$F6)),IF(ABS('Cargas (P=11ksi)'!$D$19)&lt;20.01,IF('Cargas (P=11ksi)'!$D$19&gt;0,'Graficos (P=11ksi)'!$H6,'Graficos (P=11ksi)'!$J6),IF(ABS('Cargas (P=11ksi)'!$D$19)&lt;40.01,IF('Cargas (P=11ksi)'!$D$19&gt;0,'Graficos (P=11ksi)'!$L6,'Graficos (P=11ksi)'!$N6),IF(ABS('Cargas (P=11ksi)'!$D$19)&lt;70.01,IF('Cargas (P=11ksi)'!$D$19&gt;0,'Graficos (P=11ksi)'!$P6,'Graficos (P=11ksi)'!$R6),""))))</f>
        <v>60</v>
      </c>
      <c r="Z6" s="72">
        <f>IF(ABS('Cargas (P=11ksi)'!$D$19)&lt;10.01,IF('Cargas (P=11ksi)'!$D$19&gt;0,'Graficos (P=11ksi)'!$E6,IF('Cargas (P=11ksi)'!$D$19=0,'Graficos (P=11ksi)'!C6,'Graficos (P=11ksi)'!$G6)),IF(ABS('Cargas (P=11ksi)'!$D$19)&lt;20.01,IF('Cargas (P=11ksi)'!$D$19&gt;0,'Graficos (P=11ksi)'!$I6,'Graficos (P=11ksi)'!$K6),IF(ABS('Cargas (P=11ksi)'!$D$19)&lt;40.01,IF('Cargas (P=11ksi)'!$D$19&gt;0,'Graficos (P=11ksi)'!$M6,'Graficos (P=11ksi)'!$O6),IF(ABS('Cargas (P=11ksi)'!$D$19)&lt;70.01,IF('Cargas (P=11ksi)'!$D$19&gt;0,'Graficos (P=11ksi)'!$Q6,'Graficos (P=11ksi)'!$S6),""))))</f>
        <v>120</v>
      </c>
      <c r="AA6" s="1">
        <f>IF(ABS('Cargas (P=11ksi)'!$D$22)&lt;10.01,IF('Cargas (P=11ksi)'!$D$22&gt;0,'Graficos (P=11ksi)'!$D6,IF('Cargas (P=11ksi)'!$D$22=0,'Graficos (P=11ksi)'!$B6,'Graficos (P=11ksi)'!$F6)),IF(ABS('Cargas (P=11ksi)'!$D$22)&lt;20.01,IF('Cargas (P=11ksi)'!$D$22&gt;0,'Graficos (P=11ksi)'!$H6,'Graficos (P=11ksi)'!$J6),IF(ABS('Cargas (P=11ksi)'!$D$22)&lt;40.01,IF('Cargas (P=11ksi)'!$D$22&gt;0,'Graficos (P=11ksi)'!$L6,'Graficos (P=11ksi)'!$N6),IF(ABS('Cargas (P=11ksi)'!$D$22)&lt;70.01,IF('Cargas (P=11ksi)'!$D$22&gt;0,'Graficos (P=11ksi)'!$P6,'Graficos (P=11ksi)'!$R6),""))))</f>
        <v>100</v>
      </c>
      <c r="AB6" s="1">
        <f>IF(ABS('Cargas (P=11ksi)'!$D$22)&lt;10.01,IF('Cargas (P=11ksi)'!$D$22&gt;0,'Graficos (P=11ksi)'!$E6,IF('Cargas (P=11ksi)'!$D$22=0,'Graficos (P=11ksi)'!C6,'Graficos (P=11ksi)'!$G6)),IF(ABS('Cargas (P=11ksi)'!$D$22)&lt;20.01,IF('Cargas (P=11ksi)'!$D$22&gt;0,'Graficos (P=11ksi)'!$I6,'Graficos (P=11ksi)'!$K6),IF(ABS('Cargas (P=11ksi)'!$D$22)&lt;40.01,IF('Cargas (P=11ksi)'!$D$22&gt;0,'Graficos (P=11ksi)'!$M6,'Graficos (P=11ksi)'!$O6),IF(ABS('Cargas (P=11ksi)'!$D$22)&lt;70.01,IF('Cargas (P=11ksi)'!$D$22&gt;0,'Graficos (P=11ksi)'!$Q6,'Graficos (P=11ksi)'!$S6),""))))</f>
        <v>165</v>
      </c>
      <c r="AD6" s="72">
        <f>IF(ABS('Cargas (P=11ksi)'!$D$13)&lt;10.01,IF('Cargas (P=11ksi)'!$D$13&gt;0,'Graficos (P=11ksi)'!$B6,IF('Cargas (P=11ksi)'!$D$13=0,'Graficos (P=11ksi)'!$B6,'Graficos (P=11ksi)'!$B6)),IF(ABS('Cargas (P=11ksi)'!$D$13)&lt;20.01,IF('Cargas (P=11ksi)'!$D$13&gt;0,'Graficos (P=11ksi)'!$D6,'Graficos (P=11ksi)'!$F6),IF(ABS('Cargas (P=11ksi)'!$D$13)&lt;40.01,IF('Cargas (P=11ksi)'!$D$13&gt;0,'Graficos (P=11ksi)'!$H6,'Graficos (P=11ksi)'!$J6),IF(ABS('Cargas (P=11ksi)'!$D$13)&lt;70.01,IF('Cargas (P=11ksi)'!$D$13&gt;0,'Graficos (P=11ksi)'!$L6,'Graficos (P=11ksi)'!$N6),""))))</f>
        <v>100</v>
      </c>
      <c r="AE6" s="72">
        <f>IF(ABS('Cargas (P=11ksi)'!$D$13)&lt;10.01,IF('Cargas (P=11ksi)'!$D$13&gt;0,'Graficos (P=11ksi)'!$C6,IF('Cargas (P=11ksi)'!$D$13=0,'Graficos (P=11ksi)'!$C6,'Graficos (P=11ksi)'!$C6)),IF(ABS('Cargas (P=11ksi)'!$D$13)&lt;20.01,IF('Cargas (P=11ksi)'!$D$13&gt;0,'Graficos (P=11ksi)'!$E6,'Graficos (P=11ksi)'!$G6),IF(ABS('Cargas (P=11ksi)'!$D$13)&lt;40.01,IF('Cargas (P=11ksi)'!$D$13&gt;0,'Graficos (P=11ksi)'!$I6,'Graficos (P=11ksi)'!$K6),IF(ABS('Cargas (P=11ksi)'!$D$13)&lt;70.01,IF('Cargas (P=11ksi)'!$D$13&gt;0,'Graficos (P=11ksi)'!$M6,'Graficos (P=11ksi)'!$O6),""))))</f>
        <v>165</v>
      </c>
      <c r="AF6" s="1">
        <f>IF(ABS('Cargas (P=11ksi)'!$D$16)&lt;10.01,IF('Cargas (P=11ksi)'!$D$16&gt;0,'Graficos (P=11ksi)'!$B6,IF('Cargas (P=11ksi)'!$D$16=0,'Graficos (P=11ksi)'!$B6,'Graficos (P=11ksi)'!$B6)),IF(ABS('Cargas (P=11ksi)'!$D$16)&lt;20.01,IF('Cargas (P=11ksi)'!$D$16&gt;0,'Graficos (P=11ksi)'!$D6,'Graficos (P=11ksi)'!$F6),IF(ABS('Cargas (P=11ksi)'!$D$16)&lt;40.01,IF('Cargas (P=11ksi)'!$D$16&gt;0,'Graficos (P=11ksi)'!$H6,'Graficos (P=11ksi)'!$J6),IF(ABS('Cargas (P=11ksi)'!$D$16)&lt;70.01,IF('Cargas (P=11ksi)'!$D$16&gt;0,'Graficos (P=11ksi)'!$L6,'Graficos (P=11ksi)'!$N6),""))))</f>
        <v>100</v>
      </c>
      <c r="AG6" s="1">
        <f>IF(ABS('Cargas (P=11ksi)'!$D$16)&lt;10.01,IF('Cargas (P=11ksi)'!$D$16&gt;0,'Graficos (P=11ksi)'!$C6,IF('Cargas (P=11ksi)'!$D$16=0,'Graficos (P=11ksi)'!$C6,'Graficos (P=11ksi)'!$C6)),IF(ABS('Cargas (P=11ksi)'!$D$16)&lt;20.01,IF('Cargas (P=11ksi)'!$D$16&gt;0,'Graficos (P=11ksi)'!$E6,'Graficos (P=11ksi)'!$G6),IF(ABS('Cargas (P=11ksi)'!$D$16)&lt;40.01,IF('Cargas (P=11ksi)'!$D$16&gt;0,'Graficos (P=11ksi)'!$I6,'Graficos (P=11ksi)'!$K6),IF(ABS('Cargas (P=11ksi)'!$D$16)&lt;70.01,IF('Cargas (P=11ksi)'!$D$16&gt;0,'Graficos (P=11ksi)'!$M6,'Graficos (P=11ksi)'!$O6),""))))</f>
        <v>150</v>
      </c>
      <c r="AH6" s="72">
        <f>IF(ABS('Cargas (P=11ksi)'!$D$19)&lt;10.01,IF('Cargas (P=11ksi)'!$D$19&gt;0,'Graficos (P=11ksi)'!$B6,IF('Cargas (P=11ksi)'!$D$19=0,'Graficos (P=11ksi)'!$B6,'Graficos (P=11ksi)'!$B6)),IF(ABS('Cargas (P=11ksi)'!$D$19)&lt;20.01,IF('Cargas (P=11ksi)'!$D$19&gt;0,'Graficos (P=11ksi)'!$D6,'Graficos (P=11ksi)'!$F6),IF(ABS('Cargas (P=11ksi)'!$D$19)&lt;40.01,IF('Cargas (P=11ksi)'!$D$19&gt;0,'Graficos (P=11ksi)'!$H6,'Graficos (P=11ksi)'!$J6),IF(ABS('Cargas (P=11ksi)'!$D$19)&lt;70.01,IF('Cargas (P=11ksi)'!$D$19&gt;0,'Graficos (P=11ksi)'!$L6,'Graficos (P=11ksi)'!$N6),""))))</f>
        <v>100</v>
      </c>
      <c r="AI6" s="72">
        <f>IF(ABS('Cargas (P=11ksi)'!$D$19)&lt;10.01,IF('Cargas (P=11ksi)'!$D$19&gt;0,'Graficos (P=11ksi)'!$C6,IF('Cargas (P=11ksi)'!$D$19=0,'Graficos (P=11ksi)'!$C6,'Graficos (P=11ksi)'!$C6)),IF(ABS('Cargas (P=11ksi)'!$D$19)&lt;20.01,IF('Cargas (P=11ksi)'!$D$19&gt;0,'Graficos (P=11ksi)'!$E6,'Graficos (P=11ksi)'!$G6),IF(ABS('Cargas (P=11ksi)'!$D$19)&lt;40.01,IF('Cargas (P=11ksi)'!$D$19&gt;0,'Graficos (P=11ksi)'!$I6,'Graficos (P=11ksi)'!$K6),IF(ABS('Cargas (P=11ksi)'!$D$19)&lt;70.01,IF('Cargas (P=11ksi)'!$D$19&gt;0,'Graficos (P=11ksi)'!$M6,'Graficos (P=11ksi)'!$O6),""))))</f>
        <v>150</v>
      </c>
      <c r="AJ6" s="1">
        <f>IF(ABS('Cargas (P=11ksi)'!$D$22)&lt;10.01,IF('Cargas (P=11ksi)'!$D$22&gt;0,'Graficos (P=11ksi)'!$B6,IF('Cargas (P=11ksi)'!$D$22=0,'Graficos (P=11ksi)'!$B6,'Graficos (P=11ksi)'!$B6)),IF(ABS('Cargas (P=11ksi)'!$D$22)&lt;20.01,IF('Cargas (P=11ksi)'!$D$22&gt;0,'Graficos (P=11ksi)'!$D6,'Graficos (P=11ksi)'!$F6),IF(ABS('Cargas (P=11ksi)'!$D$22)&lt;40.01,IF('Cargas (P=11ksi)'!$D$22&gt;0,'Graficos (P=11ksi)'!$H6,'Graficos (P=11ksi)'!$J6),IF(ABS('Cargas (P=11ksi)'!$D$22)&lt;70.01,IF('Cargas (P=11ksi)'!$D$22&gt;0,'Graficos (P=11ksi)'!$L6,'Graficos (P=11ksi)'!$N6),""))))</f>
        <v>100</v>
      </c>
      <c r="AK6" s="1">
        <f>IF(ABS('Cargas (P=11ksi)'!$D$22)&lt;10.01,IF('Cargas (P=11ksi)'!$D$22&gt;0,'Graficos (P=11ksi)'!$C6,IF('Cargas (P=11ksi)'!$D$22=0,'Graficos (P=11ksi)'!$C6,'Graficos (P=11ksi)'!$C6)),IF(ABS('Cargas (P=11ksi)'!$D$22)&lt;20.01,IF('Cargas (P=11ksi)'!$D$22&gt;0,'Graficos (P=11ksi)'!$E6,'Graficos (P=11ksi)'!$G6),IF(ABS('Cargas (P=11ksi)'!$D$22)&lt;40.01,IF('Cargas (P=11ksi)'!$D$22&gt;0,'Graficos (P=11ksi)'!$I6,'Graficos (P=11ksi)'!$K6),IF(ABS('Cargas (P=11ksi)'!$D$22)&lt;70.01,IF('Cargas (P=11ksi)'!$D$22&gt;0,'Graficos (P=11ksi)'!$M6,'Graficos (P=11ksi)'!$O6),""))))</f>
        <v>165</v>
      </c>
      <c r="AM6" s="95" t="s">
        <v>51</v>
      </c>
      <c r="AN6" s="95"/>
      <c r="AO6" s="95" t="s">
        <v>52</v>
      </c>
      <c r="AP6" s="95"/>
      <c r="AQ6" s="95" t="s">
        <v>53</v>
      </c>
      <c r="AR6" s="95"/>
    </row>
    <row r="7" spans="1:46" x14ac:dyDescent="0.25">
      <c r="A7" s="99"/>
      <c r="B7" s="10">
        <v>50</v>
      </c>
      <c r="C7" s="20">
        <v>145</v>
      </c>
      <c r="D7" s="26">
        <v>0</v>
      </c>
      <c r="E7" s="27">
        <v>120</v>
      </c>
      <c r="F7" s="26">
        <v>0</v>
      </c>
      <c r="G7" s="27">
        <v>105</v>
      </c>
      <c r="H7" s="32">
        <v>0</v>
      </c>
      <c r="I7" s="33">
        <v>125</v>
      </c>
      <c r="J7" s="32">
        <v>0</v>
      </c>
      <c r="K7" s="33">
        <v>110</v>
      </c>
      <c r="L7" s="16">
        <v>0</v>
      </c>
      <c r="M7" s="14">
        <v>130</v>
      </c>
      <c r="N7" s="16">
        <v>0</v>
      </c>
      <c r="O7" s="14">
        <v>100</v>
      </c>
      <c r="P7" s="10">
        <v>0</v>
      </c>
      <c r="Q7" s="20">
        <v>140</v>
      </c>
      <c r="R7" s="10">
        <v>0</v>
      </c>
      <c r="S7" s="20">
        <v>80</v>
      </c>
      <c r="U7" s="72">
        <f>IF(ABS('Cargas (P=11ksi)'!$D$13)&lt;10.01,IF('Cargas (P=11ksi)'!$D$13&gt;0,'Graficos (P=11ksi)'!$D7,IF('Cargas (P=11ksi)'!$D$13=0,'Graficos (P=11ksi)'!$B7,'Graficos (P=11ksi)'!$F7)),IF(ABS('Cargas (P=11ksi)'!$D$13)&lt;20.01,IF('Cargas (P=11ksi)'!$D$13&gt;0,'Graficos (P=11ksi)'!$H7,'Graficos (P=11ksi)'!$J7),IF(ABS('Cargas (P=11ksi)'!$D$13)&lt;40.01,IF('Cargas (P=11ksi)'!$D$13&gt;0,'Graficos (P=11ksi)'!$L7,'Graficos (P=11ksi)'!$N7),IF(ABS('Cargas (P=11ksi)'!$D$13)&lt;70.01,IF('Cargas (P=11ksi)'!$D$13&gt;0,'Graficos (P=11ksi)'!$P7,'Graficos (P=11ksi)'!$R7),""))))</f>
        <v>0</v>
      </c>
      <c r="V7" s="72">
        <f>IF(ABS('Cargas (P=11ksi)'!$D$13)&lt;10.01,IF('Cargas (P=11ksi)'!$D$13&gt;0,'Graficos (P=11ksi)'!$E7,IF('Cargas (P=11ksi)'!$D$13=0,'Graficos (P=11ksi)'!C7,'Graficos (P=11ksi)'!$G7)),IF(ABS('Cargas (P=11ksi)'!$D$13)&lt;20.01,IF('Cargas (P=11ksi)'!$D$13&gt;0,'Graficos (P=11ksi)'!$I7,'Graficos (P=11ksi)'!$K7),IF(ABS('Cargas (P=11ksi)'!$D$13)&lt;40.01,IF('Cargas (P=11ksi)'!$D$13&gt;0,'Graficos (P=11ksi)'!$M7,'Graficos (P=11ksi)'!$O7),IF(ABS('Cargas (P=11ksi)'!$D$13)&lt;70.01,IF('Cargas (P=11ksi)'!$D$13&gt;0,'Graficos (P=11ksi)'!$Q7,'Graficos (P=11ksi)'!$S7),""))))</f>
        <v>105</v>
      </c>
      <c r="W7" s="1">
        <f>IF(ABS('Cargas (P=11ksi)'!$D$16)&lt;10.01,IF('Cargas (P=11ksi)'!$D$16&gt;0,'Graficos (P=11ksi)'!$D7,IF('Cargas (P=11ksi)'!$D$16=0,'Graficos (P=11ksi)'!$B7,'Graficos (P=11ksi)'!$F7)),IF(ABS('Cargas (P=11ksi)'!$D$16)&lt;20.01,IF('Cargas (P=11ksi)'!$D$16&gt;0,'Graficos (P=11ksi)'!$H7,'Graficos (P=11ksi)'!$J7),IF(ABS('Cargas (P=11ksi)'!$D$16)&lt;40.01,IF('Cargas (P=11ksi)'!$D$16&gt;0,'Graficos (P=11ksi)'!$L7,'Graficos (P=11ksi)'!$N7),IF(ABS('Cargas (P=11ksi)'!$D$16)&lt;70.01,IF('Cargas (P=11ksi)'!$D$16&gt;0,'Graficos (P=11ksi)'!$P7,'Graficos (P=11ksi)'!$R7),""))))</f>
        <v>0</v>
      </c>
      <c r="X7" s="1">
        <f>IF(ABS('Cargas (P=11ksi)'!$D$16)&lt;10.01,IF('Cargas (P=11ksi)'!$D$16&gt;0,'Graficos (P=11ksi)'!$E7,IF('Cargas (P=11ksi)'!$D$16=0,'Graficos (P=11ksi)'!C7,'Graficos (P=11ksi)'!$G7)),IF(ABS('Cargas (P=11ksi)'!$D$16)&lt;20.01,IF('Cargas (P=11ksi)'!$D$16&gt;0,'Graficos (P=11ksi)'!$I7,'Graficos (P=11ksi)'!$K7),IF(ABS('Cargas (P=11ksi)'!$D$16)&lt;40.01,IF('Cargas (P=11ksi)'!$D$16&gt;0,'Graficos (P=11ksi)'!$M7,'Graficos (P=11ksi)'!$O7),IF(ABS('Cargas (P=11ksi)'!$D$16)&lt;70.01,IF('Cargas (P=11ksi)'!$D$16&gt;0,'Graficos (P=11ksi)'!$Q7,'Graficos (P=11ksi)'!$S7),""))))</f>
        <v>100</v>
      </c>
      <c r="Y7" s="72">
        <f>IF(ABS('Cargas (P=11ksi)'!$D$19)&lt;10.01,IF('Cargas (P=11ksi)'!$D$19&gt;0,'Graficos (P=11ksi)'!$D7,IF('Cargas (P=11ksi)'!$D$19=0,'Graficos (P=11ksi)'!$B7,'Graficos (P=11ksi)'!$F7)),IF(ABS('Cargas (P=11ksi)'!$D$19)&lt;20.01,IF('Cargas (P=11ksi)'!$D$19&gt;0,'Graficos (P=11ksi)'!$H7,'Graficos (P=11ksi)'!$J7),IF(ABS('Cargas (P=11ksi)'!$D$19)&lt;40.01,IF('Cargas (P=11ksi)'!$D$19&gt;0,'Graficos (P=11ksi)'!$L7,'Graficos (P=11ksi)'!$N7),IF(ABS('Cargas (P=11ksi)'!$D$19)&lt;70.01,IF('Cargas (P=11ksi)'!$D$19&gt;0,'Graficos (P=11ksi)'!$P7,'Graficos (P=11ksi)'!$R7),""))))</f>
        <v>0</v>
      </c>
      <c r="Z7" s="72">
        <f>IF(ABS('Cargas (P=11ksi)'!$D$19)&lt;10.01,IF('Cargas (P=11ksi)'!$D$19&gt;0,'Graficos (P=11ksi)'!$E7,IF('Cargas (P=11ksi)'!$D$19=0,'Graficos (P=11ksi)'!C7,'Graficos (P=11ksi)'!$G7)),IF(ABS('Cargas (P=11ksi)'!$D$19)&lt;20.01,IF('Cargas (P=11ksi)'!$D$19&gt;0,'Graficos (P=11ksi)'!$I7,'Graficos (P=11ksi)'!$K7),IF(ABS('Cargas (P=11ksi)'!$D$19)&lt;40.01,IF('Cargas (P=11ksi)'!$D$19&gt;0,'Graficos (P=11ksi)'!$M7,'Graficos (P=11ksi)'!$O7),IF(ABS('Cargas (P=11ksi)'!$D$19)&lt;70.01,IF('Cargas (P=11ksi)'!$D$19&gt;0,'Graficos (P=11ksi)'!$Q7,'Graficos (P=11ksi)'!$S7),""))))</f>
        <v>100</v>
      </c>
      <c r="AA7" s="1">
        <f>IF(ABS('Cargas (P=11ksi)'!$D$22)&lt;10.01,IF('Cargas (P=11ksi)'!$D$22&gt;0,'Graficos (P=11ksi)'!$D7,IF('Cargas (P=11ksi)'!$D$22=0,'Graficos (P=11ksi)'!$B7,'Graficos (P=11ksi)'!$F7)),IF(ABS('Cargas (P=11ksi)'!$D$22)&lt;20.01,IF('Cargas (P=11ksi)'!$D$22&gt;0,'Graficos (P=11ksi)'!$H7,'Graficos (P=11ksi)'!$J7),IF(ABS('Cargas (P=11ksi)'!$D$22)&lt;40.01,IF('Cargas (P=11ksi)'!$D$22&gt;0,'Graficos (P=11ksi)'!$L7,'Graficos (P=11ksi)'!$N7),IF(ABS('Cargas (P=11ksi)'!$D$22)&lt;70.01,IF('Cargas (P=11ksi)'!$D$22&gt;0,'Graficos (P=11ksi)'!$P7,'Graficos (P=11ksi)'!$R7),""))))</f>
        <v>50</v>
      </c>
      <c r="AB7" s="1">
        <f>IF(ABS('Cargas (P=11ksi)'!$D$22)&lt;10.01,IF('Cargas (P=11ksi)'!$D$22&gt;0,'Graficos (P=11ksi)'!$E7,IF('Cargas (P=11ksi)'!$D$22=0,'Graficos (P=11ksi)'!C7,'Graficos (P=11ksi)'!$G7)),IF(ABS('Cargas (P=11ksi)'!$D$22)&lt;20.01,IF('Cargas (P=11ksi)'!$D$22&gt;0,'Graficos (P=11ksi)'!$I7,'Graficos (P=11ksi)'!$K7),IF(ABS('Cargas (P=11ksi)'!$D$22)&lt;40.01,IF('Cargas (P=11ksi)'!$D$22&gt;0,'Graficos (P=11ksi)'!$M7,'Graficos (P=11ksi)'!$O7),IF(ABS('Cargas (P=11ksi)'!$D$22)&lt;70.01,IF('Cargas (P=11ksi)'!$D$22&gt;0,'Graficos (P=11ksi)'!$Q7,'Graficos (P=11ksi)'!$S7),""))))</f>
        <v>145</v>
      </c>
      <c r="AD7" s="72">
        <f>IF(ABS('Cargas (P=11ksi)'!$D$13)&lt;10.01,IF('Cargas (P=11ksi)'!$D$13&gt;0,'Graficos (P=11ksi)'!$B7,IF('Cargas (P=11ksi)'!$D$13=0,'Graficos (P=11ksi)'!$B7,'Graficos (P=11ksi)'!$B7)),IF(ABS('Cargas (P=11ksi)'!$D$13)&lt;20.01,IF('Cargas (P=11ksi)'!$D$13&gt;0,'Graficos (P=11ksi)'!$D7,'Graficos (P=11ksi)'!$F7),IF(ABS('Cargas (P=11ksi)'!$D$13)&lt;40.01,IF('Cargas (P=11ksi)'!$D$13&gt;0,'Graficos (P=11ksi)'!$H7,'Graficos (P=11ksi)'!$J7),IF(ABS('Cargas (P=11ksi)'!$D$13)&lt;70.01,IF('Cargas (P=11ksi)'!$D$13&gt;0,'Graficos (P=11ksi)'!$L7,'Graficos (P=11ksi)'!$N7),""))))</f>
        <v>50</v>
      </c>
      <c r="AE7" s="72">
        <f>IF(ABS('Cargas (P=11ksi)'!$D$13)&lt;10.01,IF('Cargas (P=11ksi)'!$D$13&gt;0,'Graficos (P=11ksi)'!$C7,IF('Cargas (P=11ksi)'!$D$13=0,'Graficos (P=11ksi)'!$C7,'Graficos (P=11ksi)'!$C7)),IF(ABS('Cargas (P=11ksi)'!$D$13)&lt;20.01,IF('Cargas (P=11ksi)'!$D$13&gt;0,'Graficos (P=11ksi)'!$E7,'Graficos (P=11ksi)'!$G7),IF(ABS('Cargas (P=11ksi)'!$D$13)&lt;40.01,IF('Cargas (P=11ksi)'!$D$13&gt;0,'Graficos (P=11ksi)'!$I7,'Graficos (P=11ksi)'!$K7),IF(ABS('Cargas (P=11ksi)'!$D$13)&lt;70.01,IF('Cargas (P=11ksi)'!$D$13&gt;0,'Graficos (P=11ksi)'!$M7,'Graficos (P=11ksi)'!$O7),""))))</f>
        <v>145</v>
      </c>
      <c r="AF7" s="1">
        <f>IF(ABS('Cargas (P=11ksi)'!$D$16)&lt;10.01,IF('Cargas (P=11ksi)'!$D$16&gt;0,'Graficos (P=11ksi)'!$B7,IF('Cargas (P=11ksi)'!$D$16=0,'Graficos (P=11ksi)'!$B7,'Graficos (P=11ksi)'!$B7)),IF(ABS('Cargas (P=11ksi)'!$D$16)&lt;20.01,IF('Cargas (P=11ksi)'!$D$16&gt;0,'Graficos (P=11ksi)'!$D7,'Graficos (P=11ksi)'!$F7),IF(ABS('Cargas (P=11ksi)'!$D$16)&lt;40.01,IF('Cargas (P=11ksi)'!$D$16&gt;0,'Graficos (P=11ksi)'!$H7,'Graficos (P=11ksi)'!$J7),IF(ABS('Cargas (P=11ksi)'!$D$16)&lt;70.01,IF('Cargas (P=11ksi)'!$D$16&gt;0,'Graficos (P=11ksi)'!$L7,'Graficos (P=11ksi)'!$N7),""))))</f>
        <v>0</v>
      </c>
      <c r="AG7" s="1">
        <f>IF(ABS('Cargas (P=11ksi)'!$D$16)&lt;10.01,IF('Cargas (P=11ksi)'!$D$16&gt;0,'Graficos (P=11ksi)'!$C7,IF('Cargas (P=11ksi)'!$D$16=0,'Graficos (P=11ksi)'!$C7,'Graficos (P=11ksi)'!$C7)),IF(ABS('Cargas (P=11ksi)'!$D$16)&lt;20.01,IF('Cargas (P=11ksi)'!$D$16&gt;0,'Graficos (P=11ksi)'!$E7,'Graficos (P=11ksi)'!$G7),IF(ABS('Cargas (P=11ksi)'!$D$16)&lt;40.01,IF('Cargas (P=11ksi)'!$D$16&gt;0,'Graficos (P=11ksi)'!$I7,'Graficos (P=11ksi)'!$K7),IF(ABS('Cargas (P=11ksi)'!$D$16)&lt;70.01,IF('Cargas (P=11ksi)'!$D$16&gt;0,'Graficos (P=11ksi)'!$M7,'Graficos (P=11ksi)'!$O7),""))))</f>
        <v>110</v>
      </c>
      <c r="AH7" s="72">
        <f>IF(ABS('Cargas (P=11ksi)'!$D$19)&lt;10.01,IF('Cargas (P=11ksi)'!$D$19&gt;0,'Graficos (P=11ksi)'!$B7,IF('Cargas (P=11ksi)'!$D$19=0,'Graficos (P=11ksi)'!$B7,'Graficos (P=11ksi)'!$B7)),IF(ABS('Cargas (P=11ksi)'!$D$19)&lt;20.01,IF('Cargas (P=11ksi)'!$D$19&gt;0,'Graficos (P=11ksi)'!$D7,'Graficos (P=11ksi)'!$F7),IF(ABS('Cargas (P=11ksi)'!$D$19)&lt;40.01,IF('Cargas (P=11ksi)'!$D$19&gt;0,'Graficos (P=11ksi)'!$H7,'Graficos (P=11ksi)'!$J7),IF(ABS('Cargas (P=11ksi)'!$D$19)&lt;70.01,IF('Cargas (P=11ksi)'!$D$19&gt;0,'Graficos (P=11ksi)'!$L7,'Graficos (P=11ksi)'!$N7),""))))</f>
        <v>0</v>
      </c>
      <c r="AI7" s="72">
        <f>IF(ABS('Cargas (P=11ksi)'!$D$19)&lt;10.01,IF('Cargas (P=11ksi)'!$D$19&gt;0,'Graficos (P=11ksi)'!$C7,IF('Cargas (P=11ksi)'!$D$19=0,'Graficos (P=11ksi)'!$C7,'Graficos (P=11ksi)'!$C7)),IF(ABS('Cargas (P=11ksi)'!$D$19)&lt;20.01,IF('Cargas (P=11ksi)'!$D$19&gt;0,'Graficos (P=11ksi)'!$E7,'Graficos (P=11ksi)'!$G7),IF(ABS('Cargas (P=11ksi)'!$D$19)&lt;40.01,IF('Cargas (P=11ksi)'!$D$19&gt;0,'Graficos (P=11ksi)'!$I7,'Graficos (P=11ksi)'!$K7),IF(ABS('Cargas (P=11ksi)'!$D$19)&lt;70.01,IF('Cargas (P=11ksi)'!$D$19&gt;0,'Graficos (P=11ksi)'!$M7,'Graficos (P=11ksi)'!$O7),""))))</f>
        <v>110</v>
      </c>
      <c r="AJ7" s="1">
        <f>IF(ABS('Cargas (P=11ksi)'!$D$22)&lt;10.01,IF('Cargas (P=11ksi)'!$D$22&gt;0,'Graficos (P=11ksi)'!$B7,IF('Cargas (P=11ksi)'!$D$22=0,'Graficos (P=11ksi)'!$B7,'Graficos (P=11ksi)'!$B7)),IF(ABS('Cargas (P=11ksi)'!$D$22)&lt;20.01,IF('Cargas (P=11ksi)'!$D$22&gt;0,'Graficos (P=11ksi)'!$D7,'Graficos (P=11ksi)'!$F7),IF(ABS('Cargas (P=11ksi)'!$D$22)&lt;40.01,IF('Cargas (P=11ksi)'!$D$22&gt;0,'Graficos (P=11ksi)'!$H7,'Graficos (P=11ksi)'!$J7),IF(ABS('Cargas (P=11ksi)'!$D$22)&lt;70.01,IF('Cargas (P=11ksi)'!$D$22&gt;0,'Graficos (P=11ksi)'!$L7,'Graficos (P=11ksi)'!$N7),""))))</f>
        <v>50</v>
      </c>
      <c r="AK7" s="1">
        <f>IF(ABS('Cargas (P=11ksi)'!$D$22)&lt;10.01,IF('Cargas (P=11ksi)'!$D$22&gt;0,'Graficos (P=11ksi)'!$C7,IF('Cargas (P=11ksi)'!$D$22=0,'Graficos (P=11ksi)'!$C7,'Graficos (P=11ksi)'!$C7)),IF(ABS('Cargas (P=11ksi)'!$D$22)&lt;20.01,IF('Cargas (P=11ksi)'!$D$22&gt;0,'Graficos (P=11ksi)'!$E7,'Graficos (P=11ksi)'!$G7),IF(ABS('Cargas (P=11ksi)'!$D$22)&lt;40.01,IF('Cargas (P=11ksi)'!$D$22&gt;0,'Graficos (P=11ksi)'!$I7,'Graficos (P=11ksi)'!$K7),IF(ABS('Cargas (P=11ksi)'!$D$22)&lt;70.01,IF('Cargas (P=11ksi)'!$D$22&gt;0,'Graficos (P=11ksi)'!$M7,'Graficos (P=11ksi)'!$O7),""))))</f>
        <v>145</v>
      </c>
      <c r="AM7" s="72" t="s">
        <v>49</v>
      </c>
      <c r="AN7" s="72" t="s">
        <v>50</v>
      </c>
      <c r="AO7" s="1" t="s">
        <v>49</v>
      </c>
      <c r="AP7" s="1" t="s">
        <v>50</v>
      </c>
      <c r="AQ7" s="72" t="s">
        <v>49</v>
      </c>
      <c r="AR7" s="72" t="s">
        <v>50</v>
      </c>
    </row>
    <row r="8" spans="1:46" x14ac:dyDescent="0.25">
      <c r="A8" s="99"/>
      <c r="B8" s="18">
        <v>0</v>
      </c>
      <c r="C8" s="17">
        <v>120</v>
      </c>
      <c r="D8" s="21">
        <v>-75</v>
      </c>
      <c r="E8" s="25">
        <v>80</v>
      </c>
      <c r="F8" s="21">
        <v>-50</v>
      </c>
      <c r="G8" s="25">
        <v>85</v>
      </c>
      <c r="H8" s="30">
        <v>-100</v>
      </c>
      <c r="I8" s="31">
        <v>85</v>
      </c>
      <c r="J8" s="30">
        <v>-100</v>
      </c>
      <c r="K8" s="31">
        <v>60</v>
      </c>
      <c r="L8" s="23">
        <v>-100</v>
      </c>
      <c r="M8" s="13">
        <v>90</v>
      </c>
      <c r="N8" s="23">
        <v>-50</v>
      </c>
      <c r="O8" s="13">
        <v>70</v>
      </c>
      <c r="P8" s="18">
        <v>-100</v>
      </c>
      <c r="Q8" s="17">
        <v>100</v>
      </c>
      <c r="R8" s="18">
        <v>-25</v>
      </c>
      <c r="S8" s="17">
        <v>70</v>
      </c>
      <c r="U8" s="72">
        <f>IF(ABS('Cargas (P=11ksi)'!$D$13)&lt;10.01,IF('Cargas (P=11ksi)'!$D$13&gt;0,'Graficos (P=11ksi)'!$D8,IF('Cargas (P=11ksi)'!$D$13=0,'Graficos (P=11ksi)'!$B8,'Graficos (P=11ksi)'!$F8)),IF(ABS('Cargas (P=11ksi)'!$D$13)&lt;20.01,IF('Cargas (P=11ksi)'!$D$13&gt;0,'Graficos (P=11ksi)'!$H8,'Graficos (P=11ksi)'!$J8),IF(ABS('Cargas (P=11ksi)'!$D$13)&lt;40.01,IF('Cargas (P=11ksi)'!$D$13&gt;0,'Graficos (P=11ksi)'!$L8,'Graficos (P=11ksi)'!$N8),IF(ABS('Cargas (P=11ksi)'!$D$13)&lt;70.01,IF('Cargas (P=11ksi)'!$D$13&gt;0,'Graficos (P=11ksi)'!$P8,'Graficos (P=11ksi)'!$R8),""))))</f>
        <v>-50</v>
      </c>
      <c r="V8" s="72">
        <f>IF(ABS('Cargas (P=11ksi)'!$D$13)&lt;10.01,IF('Cargas (P=11ksi)'!$D$13&gt;0,'Graficos (P=11ksi)'!$E8,IF('Cargas (P=11ksi)'!$D$13=0,'Graficos (P=11ksi)'!C8,'Graficos (P=11ksi)'!$G8)),IF(ABS('Cargas (P=11ksi)'!$D$13)&lt;20.01,IF('Cargas (P=11ksi)'!$D$13&gt;0,'Graficos (P=11ksi)'!$I8,'Graficos (P=11ksi)'!$K8),IF(ABS('Cargas (P=11ksi)'!$D$13)&lt;40.01,IF('Cargas (P=11ksi)'!$D$13&gt;0,'Graficos (P=11ksi)'!$M8,'Graficos (P=11ksi)'!$O8),IF(ABS('Cargas (P=11ksi)'!$D$13)&lt;70.01,IF('Cargas (P=11ksi)'!$D$13&gt;0,'Graficos (P=11ksi)'!$Q8,'Graficos (P=11ksi)'!$S8),""))))</f>
        <v>85</v>
      </c>
      <c r="W8" s="1">
        <f>IF(ABS('Cargas (P=11ksi)'!$D$16)&lt;10.01,IF('Cargas (P=11ksi)'!$D$16&gt;0,'Graficos (P=11ksi)'!$D8,IF('Cargas (P=11ksi)'!$D$16=0,'Graficos (P=11ksi)'!$B8,'Graficos (P=11ksi)'!$F8)),IF(ABS('Cargas (P=11ksi)'!$D$16)&lt;20.01,IF('Cargas (P=11ksi)'!$D$16&gt;0,'Graficos (P=11ksi)'!$H8,'Graficos (P=11ksi)'!$J8),IF(ABS('Cargas (P=11ksi)'!$D$16)&lt;40.01,IF('Cargas (P=11ksi)'!$D$16&gt;0,'Graficos (P=11ksi)'!$L8,'Graficos (P=11ksi)'!$N8),IF(ABS('Cargas (P=11ksi)'!$D$16)&lt;70.01,IF('Cargas (P=11ksi)'!$D$16&gt;0,'Graficos (P=11ksi)'!$P8,'Graficos (P=11ksi)'!$R8),""))))</f>
        <v>-50</v>
      </c>
      <c r="X8" s="1">
        <f>IF(ABS('Cargas (P=11ksi)'!$D$16)&lt;10.01,IF('Cargas (P=11ksi)'!$D$16&gt;0,'Graficos (P=11ksi)'!$E8,IF('Cargas (P=11ksi)'!$D$16=0,'Graficos (P=11ksi)'!C8,'Graficos (P=11ksi)'!$G8)),IF(ABS('Cargas (P=11ksi)'!$D$16)&lt;20.01,IF('Cargas (P=11ksi)'!$D$16&gt;0,'Graficos (P=11ksi)'!$I8,'Graficos (P=11ksi)'!$K8),IF(ABS('Cargas (P=11ksi)'!$D$16)&lt;40.01,IF('Cargas (P=11ksi)'!$D$16&gt;0,'Graficos (P=11ksi)'!$M8,'Graficos (P=11ksi)'!$O8),IF(ABS('Cargas (P=11ksi)'!$D$16)&lt;70.01,IF('Cargas (P=11ksi)'!$D$16&gt;0,'Graficos (P=11ksi)'!$Q8,'Graficos (P=11ksi)'!$S8),""))))</f>
        <v>70</v>
      </c>
      <c r="Y8" s="72">
        <f>IF(ABS('Cargas (P=11ksi)'!$D$19)&lt;10.01,IF('Cargas (P=11ksi)'!$D$19&gt;0,'Graficos (P=11ksi)'!$D8,IF('Cargas (P=11ksi)'!$D$19=0,'Graficos (P=11ksi)'!$B8,'Graficos (P=11ksi)'!$F8)),IF(ABS('Cargas (P=11ksi)'!$D$19)&lt;20.01,IF('Cargas (P=11ksi)'!$D$19&gt;0,'Graficos (P=11ksi)'!$H8,'Graficos (P=11ksi)'!$J8),IF(ABS('Cargas (P=11ksi)'!$D$19)&lt;40.01,IF('Cargas (P=11ksi)'!$D$19&gt;0,'Graficos (P=11ksi)'!$L8,'Graficos (P=11ksi)'!$N8),IF(ABS('Cargas (P=11ksi)'!$D$19)&lt;70.01,IF('Cargas (P=11ksi)'!$D$19&gt;0,'Graficos (P=11ksi)'!$P8,'Graficos (P=11ksi)'!$R8),""))))</f>
        <v>-50</v>
      </c>
      <c r="Z8" s="72">
        <f>IF(ABS('Cargas (P=11ksi)'!$D$19)&lt;10.01,IF('Cargas (P=11ksi)'!$D$19&gt;0,'Graficos (P=11ksi)'!$E8,IF('Cargas (P=11ksi)'!$D$19=0,'Graficos (P=11ksi)'!C8,'Graficos (P=11ksi)'!$G8)),IF(ABS('Cargas (P=11ksi)'!$D$19)&lt;20.01,IF('Cargas (P=11ksi)'!$D$19&gt;0,'Graficos (P=11ksi)'!$I8,'Graficos (P=11ksi)'!$K8),IF(ABS('Cargas (P=11ksi)'!$D$19)&lt;40.01,IF('Cargas (P=11ksi)'!$D$19&gt;0,'Graficos (P=11ksi)'!$M8,'Graficos (P=11ksi)'!$O8),IF(ABS('Cargas (P=11ksi)'!$D$19)&lt;70.01,IF('Cargas (P=11ksi)'!$D$19&gt;0,'Graficos (P=11ksi)'!$Q8,'Graficos (P=11ksi)'!$S8),""))))</f>
        <v>70</v>
      </c>
      <c r="AA8" s="1">
        <f>IF(ABS('Cargas (P=11ksi)'!$D$22)&lt;10.01,IF('Cargas (P=11ksi)'!$D$22&gt;0,'Graficos (P=11ksi)'!$D8,IF('Cargas (P=11ksi)'!$D$22=0,'Graficos (P=11ksi)'!$B8,'Graficos (P=11ksi)'!$F8)),IF(ABS('Cargas (P=11ksi)'!$D$22)&lt;20.01,IF('Cargas (P=11ksi)'!$D$22&gt;0,'Graficos (P=11ksi)'!$H8,'Graficos (P=11ksi)'!$J8),IF(ABS('Cargas (P=11ksi)'!$D$22)&lt;40.01,IF('Cargas (P=11ksi)'!$D$22&gt;0,'Graficos (P=11ksi)'!$L8,'Graficos (P=11ksi)'!$N8),IF(ABS('Cargas (P=11ksi)'!$D$22)&lt;70.01,IF('Cargas (P=11ksi)'!$D$22&gt;0,'Graficos (P=11ksi)'!$P8,'Graficos (P=11ksi)'!$R8),""))))</f>
        <v>0</v>
      </c>
      <c r="AB8" s="1">
        <f>IF(ABS('Cargas (P=11ksi)'!$D$22)&lt;10.01,IF('Cargas (P=11ksi)'!$D$22&gt;0,'Graficos (P=11ksi)'!$E8,IF('Cargas (P=11ksi)'!$D$22=0,'Graficos (P=11ksi)'!C8,'Graficos (P=11ksi)'!$G8)),IF(ABS('Cargas (P=11ksi)'!$D$22)&lt;20.01,IF('Cargas (P=11ksi)'!$D$22&gt;0,'Graficos (P=11ksi)'!$I8,'Graficos (P=11ksi)'!$K8),IF(ABS('Cargas (P=11ksi)'!$D$22)&lt;40.01,IF('Cargas (P=11ksi)'!$D$22&gt;0,'Graficos (P=11ksi)'!$M8,'Graficos (P=11ksi)'!$O8),IF(ABS('Cargas (P=11ksi)'!$D$22)&lt;70.01,IF('Cargas (P=11ksi)'!$D$22&gt;0,'Graficos (P=11ksi)'!$Q8,'Graficos (P=11ksi)'!$S8),""))))</f>
        <v>120</v>
      </c>
      <c r="AD8" s="72">
        <f>IF(ABS('Cargas (P=11ksi)'!$D$13)&lt;10.01,IF('Cargas (P=11ksi)'!$D$13&gt;0,'Graficos (P=11ksi)'!$B8,IF('Cargas (P=11ksi)'!$D$13=0,'Graficos (P=11ksi)'!$B8,'Graficos (P=11ksi)'!$B8)),IF(ABS('Cargas (P=11ksi)'!$D$13)&lt;20.01,IF('Cargas (P=11ksi)'!$D$13&gt;0,'Graficos (P=11ksi)'!$D8,'Graficos (P=11ksi)'!$F8),IF(ABS('Cargas (P=11ksi)'!$D$13)&lt;40.01,IF('Cargas (P=11ksi)'!$D$13&gt;0,'Graficos (P=11ksi)'!$H8,'Graficos (P=11ksi)'!$J8),IF(ABS('Cargas (P=11ksi)'!$D$13)&lt;70.01,IF('Cargas (P=11ksi)'!$D$13&gt;0,'Graficos (P=11ksi)'!$L8,'Graficos (P=11ksi)'!$N8),""))))</f>
        <v>0</v>
      </c>
      <c r="AE8" s="72">
        <f>IF(ABS('Cargas (P=11ksi)'!$D$13)&lt;10.01,IF('Cargas (P=11ksi)'!$D$13&gt;0,'Graficos (P=11ksi)'!$C8,IF('Cargas (P=11ksi)'!$D$13=0,'Graficos (P=11ksi)'!$C8,'Graficos (P=11ksi)'!$C8)),IF(ABS('Cargas (P=11ksi)'!$D$13)&lt;20.01,IF('Cargas (P=11ksi)'!$D$13&gt;0,'Graficos (P=11ksi)'!$E8,'Graficos (P=11ksi)'!$G8),IF(ABS('Cargas (P=11ksi)'!$D$13)&lt;40.01,IF('Cargas (P=11ksi)'!$D$13&gt;0,'Graficos (P=11ksi)'!$I8,'Graficos (P=11ksi)'!$K8),IF(ABS('Cargas (P=11ksi)'!$D$13)&lt;70.01,IF('Cargas (P=11ksi)'!$D$13&gt;0,'Graficos (P=11ksi)'!$M8,'Graficos (P=11ksi)'!$O8),""))))</f>
        <v>120</v>
      </c>
      <c r="AF8" s="1">
        <f>IF(ABS('Cargas (P=11ksi)'!$D$16)&lt;10.01,IF('Cargas (P=11ksi)'!$D$16&gt;0,'Graficos (P=11ksi)'!$B8,IF('Cargas (P=11ksi)'!$D$16=0,'Graficos (P=11ksi)'!$B8,'Graficos (P=11ksi)'!$B8)),IF(ABS('Cargas (P=11ksi)'!$D$16)&lt;20.01,IF('Cargas (P=11ksi)'!$D$16&gt;0,'Graficos (P=11ksi)'!$D8,'Graficos (P=11ksi)'!$F8),IF(ABS('Cargas (P=11ksi)'!$D$16)&lt;40.01,IF('Cargas (P=11ksi)'!$D$16&gt;0,'Graficos (P=11ksi)'!$H8,'Graficos (P=11ksi)'!$J8),IF(ABS('Cargas (P=11ksi)'!$D$16)&lt;70.01,IF('Cargas (P=11ksi)'!$D$16&gt;0,'Graficos (P=11ksi)'!$L8,'Graficos (P=11ksi)'!$N8),""))))</f>
        <v>-100</v>
      </c>
      <c r="AG8" s="1">
        <f>IF(ABS('Cargas (P=11ksi)'!$D$16)&lt;10.01,IF('Cargas (P=11ksi)'!$D$16&gt;0,'Graficos (P=11ksi)'!$C8,IF('Cargas (P=11ksi)'!$D$16=0,'Graficos (P=11ksi)'!$C8,'Graficos (P=11ksi)'!$C8)),IF(ABS('Cargas (P=11ksi)'!$D$16)&lt;20.01,IF('Cargas (P=11ksi)'!$D$16&gt;0,'Graficos (P=11ksi)'!$E8,'Graficos (P=11ksi)'!$G8),IF(ABS('Cargas (P=11ksi)'!$D$16)&lt;40.01,IF('Cargas (P=11ksi)'!$D$16&gt;0,'Graficos (P=11ksi)'!$I8,'Graficos (P=11ksi)'!$K8),IF(ABS('Cargas (P=11ksi)'!$D$16)&lt;70.01,IF('Cargas (P=11ksi)'!$D$16&gt;0,'Graficos (P=11ksi)'!$M8,'Graficos (P=11ksi)'!$O8),""))))</f>
        <v>60</v>
      </c>
      <c r="AH8" s="72">
        <f>IF(ABS('Cargas (P=11ksi)'!$D$19)&lt;10.01,IF('Cargas (P=11ksi)'!$D$19&gt;0,'Graficos (P=11ksi)'!$B8,IF('Cargas (P=11ksi)'!$D$19=0,'Graficos (P=11ksi)'!$B8,'Graficos (P=11ksi)'!$B8)),IF(ABS('Cargas (P=11ksi)'!$D$19)&lt;20.01,IF('Cargas (P=11ksi)'!$D$19&gt;0,'Graficos (P=11ksi)'!$D8,'Graficos (P=11ksi)'!$F8),IF(ABS('Cargas (P=11ksi)'!$D$19)&lt;40.01,IF('Cargas (P=11ksi)'!$D$19&gt;0,'Graficos (P=11ksi)'!$H8,'Graficos (P=11ksi)'!$J8),IF(ABS('Cargas (P=11ksi)'!$D$19)&lt;70.01,IF('Cargas (P=11ksi)'!$D$19&gt;0,'Graficos (P=11ksi)'!$L8,'Graficos (P=11ksi)'!$N8),""))))</f>
        <v>-100</v>
      </c>
      <c r="AI8" s="72">
        <f>IF(ABS('Cargas (P=11ksi)'!$D$19)&lt;10.01,IF('Cargas (P=11ksi)'!$D$19&gt;0,'Graficos (P=11ksi)'!$C8,IF('Cargas (P=11ksi)'!$D$19=0,'Graficos (P=11ksi)'!$C8,'Graficos (P=11ksi)'!$C8)),IF(ABS('Cargas (P=11ksi)'!$D$19)&lt;20.01,IF('Cargas (P=11ksi)'!$D$19&gt;0,'Graficos (P=11ksi)'!$E8,'Graficos (P=11ksi)'!$G8),IF(ABS('Cargas (P=11ksi)'!$D$19)&lt;40.01,IF('Cargas (P=11ksi)'!$D$19&gt;0,'Graficos (P=11ksi)'!$I8,'Graficos (P=11ksi)'!$K8),IF(ABS('Cargas (P=11ksi)'!$D$19)&lt;70.01,IF('Cargas (P=11ksi)'!$D$19&gt;0,'Graficos (P=11ksi)'!$M8,'Graficos (P=11ksi)'!$O8),""))))</f>
        <v>60</v>
      </c>
      <c r="AJ8" s="1">
        <f>IF(ABS('Cargas (P=11ksi)'!$D$22)&lt;10.01,IF('Cargas (P=11ksi)'!$D$22&gt;0,'Graficos (P=11ksi)'!$B8,IF('Cargas (P=11ksi)'!$D$22=0,'Graficos (P=11ksi)'!$B8,'Graficos (P=11ksi)'!$B8)),IF(ABS('Cargas (P=11ksi)'!$D$22)&lt;20.01,IF('Cargas (P=11ksi)'!$D$22&gt;0,'Graficos (P=11ksi)'!$D8,'Graficos (P=11ksi)'!$F8),IF(ABS('Cargas (P=11ksi)'!$D$22)&lt;40.01,IF('Cargas (P=11ksi)'!$D$22&gt;0,'Graficos (P=11ksi)'!$H8,'Graficos (P=11ksi)'!$J8),IF(ABS('Cargas (P=11ksi)'!$D$22)&lt;70.01,IF('Cargas (P=11ksi)'!$D$22&gt;0,'Graficos (P=11ksi)'!$L8,'Graficos (P=11ksi)'!$N8),""))))</f>
        <v>0</v>
      </c>
      <c r="AK8" s="1">
        <f>IF(ABS('Cargas (P=11ksi)'!$D$22)&lt;10.01,IF('Cargas (P=11ksi)'!$D$22&gt;0,'Graficos (P=11ksi)'!$C8,IF('Cargas (P=11ksi)'!$D$22=0,'Graficos (P=11ksi)'!$C8,'Graficos (P=11ksi)'!$C8)),IF(ABS('Cargas (P=11ksi)'!$D$22)&lt;20.01,IF('Cargas (P=11ksi)'!$D$22&gt;0,'Graficos (P=11ksi)'!$E8,'Graficos (P=11ksi)'!$G8),IF(ABS('Cargas (P=11ksi)'!$D$22)&lt;40.01,IF('Cargas (P=11ksi)'!$D$22&gt;0,'Graficos (P=11ksi)'!$I8,'Graficos (P=11ksi)'!$K8),IF(ABS('Cargas (P=11ksi)'!$D$22)&lt;70.01,IF('Cargas (P=11ksi)'!$D$22&gt;0,'Graficos (P=11ksi)'!$M8,'Graficos (P=11ksi)'!$O8),""))))</f>
        <v>120</v>
      </c>
      <c r="AM8" s="72" t="str">
        <f>IF(ABS('Cargas (P=11ksi)'!$D$25)&lt;10.01,IF('Cargas (P=11ksi)'!$D$25&gt;0,"cortante = +10kN",IF('Cargas (P=11ksi)'!$D$25=0,"cortante = 0kN","cortante = -10kN")),IF(ABS('Cargas (P=11ksi)'!$D$25)&lt;20.01,IF('Cargas (P=11ksi)'!$D$25&gt;0,"cortante = +20kN","cortante = -20kN"),IF(ABS('Cargas (P=11ksi)'!$D$25)&lt;30.01,IF('Cargas (P=11ksi)'!$D$25&gt;0,"cortante = 30kN","cortante = -30kN"),IF(ABS('Cargas (P=11ksi)'!$D$25)&lt;40.01,IF('Cargas (P=11ksi)'!$D$25&gt;0,"cortante = +40kN","cortante = -40kN"),""))))</f>
        <v>cortante = 0kN</v>
      </c>
      <c r="AN8" s="72" t="str">
        <f>IF(ABS('Cargas (P=11ksi)'!$D$25)&lt;10.01,IF('Cargas (P=11ksi)'!$D$25&gt;0,"cortante = 0kN",IF('Cargas (P=11ksi)'!$D$25=0,"cortante = 0kN","cortante = 0kN")),IF(ABS('Cargas (P=11ksi)'!$D$25)&lt;20.01,IF('Cargas (P=11ksi)'!$D$25&gt;0,"cortante = +10kN","cortante = -10kN"),IF(ABS('Cargas (P=11ksi)'!$D$25)&lt;30.01,IF('Cargas (P=11ksi)'!$D$25&gt;0,"cortante = 20kN","cortante = -20kN"),IF(ABS('Cargas (P=11ksi)'!$D$25)&lt;40.01,IF('Cargas (P=11ksi)'!$D$25&gt;0,"cortante = +30kN","cortante = -30kN"),""))))</f>
        <v>cortante = 0kN</v>
      </c>
      <c r="AO8" s="1" t="str">
        <f>IF(ABS('Cargas (P=11ksi)'!$D$28)&lt;10.01,IF('Cargas (P=11ksi)'!$D$28&gt;0,"cortante = +10kN",IF('Cargas (P=11ksi)'!$D$28=0,"cortante = 0kN","cortante = -10kN")),IF(ABS('Cargas (P=11ksi)'!$D$28)&lt;20.01,IF('Cargas (P=11ksi)'!$D$28&gt;0,"cortante = +20kN","cortante = -20kN"),IF(ABS('Cargas (P=11ksi)'!$D$28)&lt;30.01,IF('Cargas (P=11ksi)'!$D$28&gt;0,"cortante = 30kN","cortante = -30kN"),IF(ABS('Cargas (P=11ksi)'!$D$28)&lt;40.01,IF('Cargas (P=11ksi)'!$D$28&gt;0,"cortante = +40kN","cortante = -40kN"),""))))</f>
        <v>cortante = 0kN</v>
      </c>
      <c r="AP8" s="1" t="str">
        <f>IF(ABS('Cargas (P=11ksi)'!$D$28)&lt;10.01,IF('Cargas (P=11ksi)'!$D$28&gt;0,"cortante = 0kN",IF('Cargas (P=11ksi)'!$D$28=0,"cortante = 0kN","cortante = 0kN")),IF(ABS('Cargas (P=11ksi)'!$D$28)&lt;20.01,IF('Cargas (P=11ksi)'!$D$28&gt;0,"cortante = +10kN","cortante = -10kN"),IF(ABS('Cargas (P=11ksi)'!$D$28)&lt;30.01,IF('Cargas (P=11ksi)'!$D$28&gt;0,"cortante = 20kN","cortante = -20kN"),IF(ABS('Cargas (P=11ksi)'!$D$28)&lt;40.01,IF('Cargas (P=11ksi)'!$D$28&gt;0,"cortante = +30kN","cortante = -30kN"),""))))</f>
        <v>cortante = 0kN</v>
      </c>
      <c r="AQ8" s="72" t="str">
        <f>IF(ABS('Cargas (P=11ksi)'!$D$31)&lt;10.01,IF('Cargas (P=11ksi)'!$D$31&gt;0,"cortante = +10kN",IF('Cargas (P=11ksi)'!$D$31=0,"cortante = 0kN","cortante = -10kN")),IF(ABS('Cargas (P=11ksi)'!$D$31)&lt;20.01,IF('Cargas (P=11ksi)'!$D$31&gt;0,"cortante = +20kN","cortante = -20kN"),IF(ABS('Cargas (P=11ksi)'!$D$31)&lt;30.01,IF('Cargas (P=11ksi)'!$D$31&gt;0,"cortante = 30kN","cortante = -30kN"),IF(ABS('Cargas (P=11ksi)'!$D$31)&lt;40.01,IF('Cargas (P=11ksi)'!$D$31&gt;0,"cortante = +40kN","cortante = -40kN"),""))))</f>
        <v>cortante = 0kN</v>
      </c>
      <c r="AR8" s="72" t="str">
        <f>IF(ABS('Cargas (P=11ksi)'!$D$31)&lt;10.01,IF('Cargas (P=11ksi)'!$D$31&gt;0,"cortante = 0kN",IF('Cargas (P=11ksi)'!$D$31=0,"cortante = 0kN","cortante = 0kN")),IF(ABS('Cargas (P=11ksi)'!$D$31)&lt;20.01,IF('Cargas (P=11ksi)'!$D$31&gt;0,"cortante = +10kN","cortante = -10kN"),IF(ABS('Cargas (P=11ksi)'!$D$31)&lt;30.01,IF('Cargas (P=11ksi)'!$D$31&gt;0,"cortante = 20kN","cortante = -20kN"),IF(ABS('Cargas (P=11ksi)'!$D$31)&lt;40.01,IF('Cargas (P=11ksi)'!$D$31&gt;0,"cortante = +30kN","cortante = -30kN"),""))))</f>
        <v>cortante = 0kN</v>
      </c>
    </row>
    <row r="9" spans="1:46" x14ac:dyDescent="0.25">
      <c r="A9" s="99"/>
      <c r="B9" s="18">
        <v>-100</v>
      </c>
      <c r="C9" s="17">
        <v>80</v>
      </c>
      <c r="D9" s="21">
        <v>-125</v>
      </c>
      <c r="E9" s="25">
        <v>60</v>
      </c>
      <c r="F9" s="21">
        <v>-125</v>
      </c>
      <c r="G9" s="25">
        <v>50</v>
      </c>
      <c r="H9" s="30">
        <v>-150</v>
      </c>
      <c r="I9" s="31">
        <v>65</v>
      </c>
      <c r="J9" s="30">
        <v>-150</v>
      </c>
      <c r="K9" s="31">
        <v>40</v>
      </c>
      <c r="L9" s="23">
        <v>-140</v>
      </c>
      <c r="M9" s="13">
        <v>70</v>
      </c>
      <c r="N9" s="23">
        <v>-100</v>
      </c>
      <c r="O9" s="13">
        <v>50</v>
      </c>
      <c r="P9" s="18">
        <v>-200</v>
      </c>
      <c r="Q9" s="17">
        <v>50</v>
      </c>
      <c r="R9" s="18">
        <v>-50</v>
      </c>
      <c r="S9" s="17">
        <v>60</v>
      </c>
      <c r="U9" s="72">
        <f>IF(ABS('Cargas (P=11ksi)'!$D$13)&lt;10.01,IF('Cargas (P=11ksi)'!$D$13&gt;0,'Graficos (P=11ksi)'!$D9,IF('Cargas (P=11ksi)'!$D$13=0,'Graficos (P=11ksi)'!$B9,'Graficos (P=11ksi)'!$F9)),IF(ABS('Cargas (P=11ksi)'!$D$13)&lt;20.01,IF('Cargas (P=11ksi)'!$D$13&gt;0,'Graficos (P=11ksi)'!$H9,'Graficos (P=11ksi)'!$J9),IF(ABS('Cargas (P=11ksi)'!$D$13)&lt;40.01,IF('Cargas (P=11ksi)'!$D$13&gt;0,'Graficos (P=11ksi)'!$L9,'Graficos (P=11ksi)'!$N9),IF(ABS('Cargas (P=11ksi)'!$D$13)&lt;70.01,IF('Cargas (P=11ksi)'!$D$13&gt;0,'Graficos (P=11ksi)'!$P9,'Graficos (P=11ksi)'!$R9),""))))</f>
        <v>-125</v>
      </c>
      <c r="V9" s="72">
        <f>IF(ABS('Cargas (P=11ksi)'!$D$13)&lt;10.01,IF('Cargas (P=11ksi)'!$D$13&gt;0,'Graficos (P=11ksi)'!$E9,IF('Cargas (P=11ksi)'!$D$13=0,'Graficos (P=11ksi)'!C9,'Graficos (P=11ksi)'!$G9)),IF(ABS('Cargas (P=11ksi)'!$D$13)&lt;20.01,IF('Cargas (P=11ksi)'!$D$13&gt;0,'Graficos (P=11ksi)'!$I9,'Graficos (P=11ksi)'!$K9),IF(ABS('Cargas (P=11ksi)'!$D$13)&lt;40.01,IF('Cargas (P=11ksi)'!$D$13&gt;0,'Graficos (P=11ksi)'!$M9,'Graficos (P=11ksi)'!$O9),IF(ABS('Cargas (P=11ksi)'!$D$13)&lt;70.01,IF('Cargas (P=11ksi)'!$D$13&gt;0,'Graficos (P=11ksi)'!$Q9,'Graficos (P=11ksi)'!$S9),""))))</f>
        <v>50</v>
      </c>
      <c r="W9" s="1">
        <f>IF(ABS('Cargas (P=11ksi)'!$D$16)&lt;10.01,IF('Cargas (P=11ksi)'!$D$16&gt;0,'Graficos (P=11ksi)'!$D9,IF('Cargas (P=11ksi)'!$D$16=0,'Graficos (P=11ksi)'!$B9,'Graficos (P=11ksi)'!$F9)),IF(ABS('Cargas (P=11ksi)'!$D$16)&lt;20.01,IF('Cargas (P=11ksi)'!$D$16&gt;0,'Graficos (P=11ksi)'!$H9,'Graficos (P=11ksi)'!$J9),IF(ABS('Cargas (P=11ksi)'!$D$16)&lt;40.01,IF('Cargas (P=11ksi)'!$D$16&gt;0,'Graficos (P=11ksi)'!$L9,'Graficos (P=11ksi)'!$N9),IF(ABS('Cargas (P=11ksi)'!$D$16)&lt;70.01,IF('Cargas (P=11ksi)'!$D$16&gt;0,'Graficos (P=11ksi)'!$P9,'Graficos (P=11ksi)'!$R9),""))))</f>
        <v>-100</v>
      </c>
      <c r="X9" s="1">
        <f>IF(ABS('Cargas (P=11ksi)'!$D$16)&lt;10.01,IF('Cargas (P=11ksi)'!$D$16&gt;0,'Graficos (P=11ksi)'!$E9,IF('Cargas (P=11ksi)'!$D$16=0,'Graficos (P=11ksi)'!C9,'Graficos (P=11ksi)'!$G9)),IF(ABS('Cargas (P=11ksi)'!$D$16)&lt;20.01,IF('Cargas (P=11ksi)'!$D$16&gt;0,'Graficos (P=11ksi)'!$I9,'Graficos (P=11ksi)'!$K9),IF(ABS('Cargas (P=11ksi)'!$D$16)&lt;40.01,IF('Cargas (P=11ksi)'!$D$16&gt;0,'Graficos (P=11ksi)'!$M9,'Graficos (P=11ksi)'!$O9),IF(ABS('Cargas (P=11ksi)'!$D$16)&lt;70.01,IF('Cargas (P=11ksi)'!$D$16&gt;0,'Graficos (P=11ksi)'!$Q9,'Graficos (P=11ksi)'!$S9),""))))</f>
        <v>50</v>
      </c>
      <c r="Y9" s="72">
        <f>IF(ABS('Cargas (P=11ksi)'!$D$19)&lt;10.01,IF('Cargas (P=11ksi)'!$D$19&gt;0,'Graficos (P=11ksi)'!$D9,IF('Cargas (P=11ksi)'!$D$19=0,'Graficos (P=11ksi)'!$B9,'Graficos (P=11ksi)'!$F9)),IF(ABS('Cargas (P=11ksi)'!$D$19)&lt;20.01,IF('Cargas (P=11ksi)'!$D$19&gt;0,'Graficos (P=11ksi)'!$H9,'Graficos (P=11ksi)'!$J9),IF(ABS('Cargas (P=11ksi)'!$D$19)&lt;40.01,IF('Cargas (P=11ksi)'!$D$19&gt;0,'Graficos (P=11ksi)'!$L9,'Graficos (P=11ksi)'!$N9),IF(ABS('Cargas (P=11ksi)'!$D$19)&lt;70.01,IF('Cargas (P=11ksi)'!$D$19&gt;0,'Graficos (P=11ksi)'!$P9,'Graficos (P=11ksi)'!$R9),""))))</f>
        <v>-100</v>
      </c>
      <c r="Z9" s="72">
        <f>IF(ABS('Cargas (P=11ksi)'!$D$19)&lt;10.01,IF('Cargas (P=11ksi)'!$D$19&gt;0,'Graficos (P=11ksi)'!$E9,IF('Cargas (P=11ksi)'!$D$19=0,'Graficos (P=11ksi)'!C9,'Graficos (P=11ksi)'!$G9)),IF(ABS('Cargas (P=11ksi)'!$D$19)&lt;20.01,IF('Cargas (P=11ksi)'!$D$19&gt;0,'Graficos (P=11ksi)'!$I9,'Graficos (P=11ksi)'!$K9),IF(ABS('Cargas (P=11ksi)'!$D$19)&lt;40.01,IF('Cargas (P=11ksi)'!$D$19&gt;0,'Graficos (P=11ksi)'!$M9,'Graficos (P=11ksi)'!$O9),IF(ABS('Cargas (P=11ksi)'!$D$19)&lt;70.01,IF('Cargas (P=11ksi)'!$D$19&gt;0,'Graficos (P=11ksi)'!$Q9,'Graficos (P=11ksi)'!$S9),""))))</f>
        <v>50</v>
      </c>
      <c r="AA9" s="1">
        <f>IF(ABS('Cargas (P=11ksi)'!$D$22)&lt;10.01,IF('Cargas (P=11ksi)'!$D$22&gt;0,'Graficos (P=11ksi)'!$D9,IF('Cargas (P=11ksi)'!$D$22=0,'Graficos (P=11ksi)'!$B9,'Graficos (P=11ksi)'!$F9)),IF(ABS('Cargas (P=11ksi)'!$D$22)&lt;20.01,IF('Cargas (P=11ksi)'!$D$22&gt;0,'Graficos (P=11ksi)'!$H9,'Graficos (P=11ksi)'!$J9),IF(ABS('Cargas (P=11ksi)'!$D$22)&lt;40.01,IF('Cargas (P=11ksi)'!$D$22&gt;0,'Graficos (P=11ksi)'!$L9,'Graficos (P=11ksi)'!$N9),IF(ABS('Cargas (P=11ksi)'!$D$22)&lt;70.01,IF('Cargas (P=11ksi)'!$D$22&gt;0,'Graficos (P=11ksi)'!$P9,'Graficos (P=11ksi)'!$R9),""))))</f>
        <v>-100</v>
      </c>
      <c r="AB9" s="1">
        <f>IF(ABS('Cargas (P=11ksi)'!$D$22)&lt;10.01,IF('Cargas (P=11ksi)'!$D$22&gt;0,'Graficos (P=11ksi)'!$E9,IF('Cargas (P=11ksi)'!$D$22=0,'Graficos (P=11ksi)'!C9,'Graficos (P=11ksi)'!$G9)),IF(ABS('Cargas (P=11ksi)'!$D$22)&lt;20.01,IF('Cargas (P=11ksi)'!$D$22&gt;0,'Graficos (P=11ksi)'!$I9,'Graficos (P=11ksi)'!$K9),IF(ABS('Cargas (P=11ksi)'!$D$22)&lt;40.01,IF('Cargas (P=11ksi)'!$D$22&gt;0,'Graficos (P=11ksi)'!$M9,'Graficos (P=11ksi)'!$O9),IF(ABS('Cargas (P=11ksi)'!$D$22)&lt;70.01,IF('Cargas (P=11ksi)'!$D$22&gt;0,'Graficos (P=11ksi)'!$Q9,'Graficos (P=11ksi)'!$S9),""))))</f>
        <v>80</v>
      </c>
      <c r="AD9" s="72">
        <f>IF(ABS('Cargas (P=11ksi)'!$D$13)&lt;10.01,IF('Cargas (P=11ksi)'!$D$13&gt;0,'Graficos (P=11ksi)'!$B9,IF('Cargas (P=11ksi)'!$D$13=0,'Graficos (P=11ksi)'!$B9,'Graficos (P=11ksi)'!$B9)),IF(ABS('Cargas (P=11ksi)'!$D$13)&lt;20.01,IF('Cargas (P=11ksi)'!$D$13&gt;0,'Graficos (P=11ksi)'!$D9,'Graficos (P=11ksi)'!$F9),IF(ABS('Cargas (P=11ksi)'!$D$13)&lt;40.01,IF('Cargas (P=11ksi)'!$D$13&gt;0,'Graficos (P=11ksi)'!$H9,'Graficos (P=11ksi)'!$J9),IF(ABS('Cargas (P=11ksi)'!$D$13)&lt;70.01,IF('Cargas (P=11ksi)'!$D$13&gt;0,'Graficos (P=11ksi)'!$L9,'Graficos (P=11ksi)'!$N9),""))))</f>
        <v>-100</v>
      </c>
      <c r="AE9" s="72">
        <f>IF(ABS('Cargas (P=11ksi)'!$D$13)&lt;10.01,IF('Cargas (P=11ksi)'!$D$13&gt;0,'Graficos (P=11ksi)'!$C9,IF('Cargas (P=11ksi)'!$D$13=0,'Graficos (P=11ksi)'!$C9,'Graficos (P=11ksi)'!$C9)),IF(ABS('Cargas (P=11ksi)'!$D$13)&lt;20.01,IF('Cargas (P=11ksi)'!$D$13&gt;0,'Graficos (P=11ksi)'!$E9,'Graficos (P=11ksi)'!$G9),IF(ABS('Cargas (P=11ksi)'!$D$13)&lt;40.01,IF('Cargas (P=11ksi)'!$D$13&gt;0,'Graficos (P=11ksi)'!$I9,'Graficos (P=11ksi)'!$K9),IF(ABS('Cargas (P=11ksi)'!$D$13)&lt;70.01,IF('Cargas (P=11ksi)'!$D$13&gt;0,'Graficos (P=11ksi)'!$M9,'Graficos (P=11ksi)'!$O9),""))))</f>
        <v>80</v>
      </c>
      <c r="AF9" s="1">
        <f>IF(ABS('Cargas (P=11ksi)'!$D$16)&lt;10.01,IF('Cargas (P=11ksi)'!$D$16&gt;0,'Graficos (P=11ksi)'!$B9,IF('Cargas (P=11ksi)'!$D$16=0,'Graficos (P=11ksi)'!$B9,'Graficos (P=11ksi)'!$B9)),IF(ABS('Cargas (P=11ksi)'!$D$16)&lt;20.01,IF('Cargas (P=11ksi)'!$D$16&gt;0,'Graficos (P=11ksi)'!$D9,'Graficos (P=11ksi)'!$F9),IF(ABS('Cargas (P=11ksi)'!$D$16)&lt;40.01,IF('Cargas (P=11ksi)'!$D$16&gt;0,'Graficos (P=11ksi)'!$H9,'Graficos (P=11ksi)'!$J9),IF(ABS('Cargas (P=11ksi)'!$D$16)&lt;70.01,IF('Cargas (P=11ksi)'!$D$16&gt;0,'Graficos (P=11ksi)'!$L9,'Graficos (P=11ksi)'!$N9),""))))</f>
        <v>-150</v>
      </c>
      <c r="AG9" s="1">
        <f>IF(ABS('Cargas (P=11ksi)'!$D$16)&lt;10.01,IF('Cargas (P=11ksi)'!$D$16&gt;0,'Graficos (P=11ksi)'!$C9,IF('Cargas (P=11ksi)'!$D$16=0,'Graficos (P=11ksi)'!$C9,'Graficos (P=11ksi)'!$C9)),IF(ABS('Cargas (P=11ksi)'!$D$16)&lt;20.01,IF('Cargas (P=11ksi)'!$D$16&gt;0,'Graficos (P=11ksi)'!$E9,'Graficos (P=11ksi)'!$G9),IF(ABS('Cargas (P=11ksi)'!$D$16)&lt;40.01,IF('Cargas (P=11ksi)'!$D$16&gt;0,'Graficos (P=11ksi)'!$I9,'Graficos (P=11ksi)'!$K9),IF(ABS('Cargas (P=11ksi)'!$D$16)&lt;70.01,IF('Cargas (P=11ksi)'!$D$16&gt;0,'Graficos (P=11ksi)'!$M9,'Graficos (P=11ksi)'!$O9),""))))</f>
        <v>40</v>
      </c>
      <c r="AH9" s="72">
        <f>IF(ABS('Cargas (P=11ksi)'!$D$19)&lt;10.01,IF('Cargas (P=11ksi)'!$D$19&gt;0,'Graficos (P=11ksi)'!$B9,IF('Cargas (P=11ksi)'!$D$19=0,'Graficos (P=11ksi)'!$B9,'Graficos (P=11ksi)'!$B9)),IF(ABS('Cargas (P=11ksi)'!$D$19)&lt;20.01,IF('Cargas (P=11ksi)'!$D$19&gt;0,'Graficos (P=11ksi)'!$D9,'Graficos (P=11ksi)'!$F9),IF(ABS('Cargas (P=11ksi)'!$D$19)&lt;40.01,IF('Cargas (P=11ksi)'!$D$19&gt;0,'Graficos (P=11ksi)'!$H9,'Graficos (P=11ksi)'!$J9),IF(ABS('Cargas (P=11ksi)'!$D$19)&lt;70.01,IF('Cargas (P=11ksi)'!$D$19&gt;0,'Graficos (P=11ksi)'!$L9,'Graficos (P=11ksi)'!$N9),""))))</f>
        <v>-150</v>
      </c>
      <c r="AI9" s="72">
        <f>IF(ABS('Cargas (P=11ksi)'!$D$19)&lt;10.01,IF('Cargas (P=11ksi)'!$D$19&gt;0,'Graficos (P=11ksi)'!$C9,IF('Cargas (P=11ksi)'!$D$19=0,'Graficos (P=11ksi)'!$C9,'Graficos (P=11ksi)'!$C9)),IF(ABS('Cargas (P=11ksi)'!$D$19)&lt;20.01,IF('Cargas (P=11ksi)'!$D$19&gt;0,'Graficos (P=11ksi)'!$E9,'Graficos (P=11ksi)'!$G9),IF(ABS('Cargas (P=11ksi)'!$D$19)&lt;40.01,IF('Cargas (P=11ksi)'!$D$19&gt;0,'Graficos (P=11ksi)'!$I9,'Graficos (P=11ksi)'!$K9),IF(ABS('Cargas (P=11ksi)'!$D$19)&lt;70.01,IF('Cargas (P=11ksi)'!$D$19&gt;0,'Graficos (P=11ksi)'!$M9,'Graficos (P=11ksi)'!$O9),""))))</f>
        <v>40</v>
      </c>
      <c r="AJ9" s="1">
        <f>IF(ABS('Cargas (P=11ksi)'!$D$22)&lt;10.01,IF('Cargas (P=11ksi)'!$D$22&gt;0,'Graficos (P=11ksi)'!$B9,IF('Cargas (P=11ksi)'!$D$22=0,'Graficos (P=11ksi)'!$B9,'Graficos (P=11ksi)'!$B9)),IF(ABS('Cargas (P=11ksi)'!$D$22)&lt;20.01,IF('Cargas (P=11ksi)'!$D$22&gt;0,'Graficos (P=11ksi)'!$D9,'Graficos (P=11ksi)'!$F9),IF(ABS('Cargas (P=11ksi)'!$D$22)&lt;40.01,IF('Cargas (P=11ksi)'!$D$22&gt;0,'Graficos (P=11ksi)'!$H9,'Graficos (P=11ksi)'!$J9),IF(ABS('Cargas (P=11ksi)'!$D$22)&lt;70.01,IF('Cargas (P=11ksi)'!$D$22&gt;0,'Graficos (P=11ksi)'!$L9,'Graficos (P=11ksi)'!$N9),""))))</f>
        <v>-100</v>
      </c>
      <c r="AK9" s="1">
        <f>IF(ABS('Cargas (P=11ksi)'!$D$22)&lt;10.01,IF('Cargas (P=11ksi)'!$D$22&gt;0,'Graficos (P=11ksi)'!$C9,IF('Cargas (P=11ksi)'!$D$22=0,'Graficos (P=11ksi)'!$C9,'Graficos (P=11ksi)'!$C9)),IF(ABS('Cargas (P=11ksi)'!$D$22)&lt;20.01,IF('Cargas (P=11ksi)'!$D$22&gt;0,'Graficos (P=11ksi)'!$E9,'Graficos (P=11ksi)'!$G9),IF(ABS('Cargas (P=11ksi)'!$D$22)&lt;40.01,IF('Cargas (P=11ksi)'!$D$22&gt;0,'Graficos (P=11ksi)'!$I9,'Graficos (P=11ksi)'!$K9),IF(ABS('Cargas (P=11ksi)'!$D$22)&lt;70.01,IF('Cargas (P=11ksi)'!$D$22&gt;0,'Graficos (P=11ksi)'!$M9,'Graficos (P=11ksi)'!$O9),""))))</f>
        <v>80</v>
      </c>
    </row>
    <row r="10" spans="1:46" x14ac:dyDescent="0.25">
      <c r="A10" s="99"/>
      <c r="B10" s="18">
        <v>-150</v>
      </c>
      <c r="C10" s="17">
        <v>60</v>
      </c>
      <c r="D10" s="21">
        <v>-200</v>
      </c>
      <c r="E10" s="25">
        <v>30</v>
      </c>
      <c r="F10" s="21">
        <v>-200</v>
      </c>
      <c r="G10" s="25">
        <v>20</v>
      </c>
      <c r="H10" s="30">
        <v>-200</v>
      </c>
      <c r="I10" s="31">
        <v>40</v>
      </c>
      <c r="J10" s="30">
        <v>-200</v>
      </c>
      <c r="K10" s="31">
        <v>10</v>
      </c>
      <c r="L10" s="23">
        <v>-200</v>
      </c>
      <c r="M10" s="13">
        <v>40</v>
      </c>
      <c r="N10" s="23">
        <v>-150</v>
      </c>
      <c r="O10" s="13">
        <v>20</v>
      </c>
      <c r="P10" s="28">
        <v>-230</v>
      </c>
      <c r="Q10" s="17">
        <v>30</v>
      </c>
      <c r="R10" s="18">
        <v>-100</v>
      </c>
      <c r="S10" s="17">
        <v>30</v>
      </c>
      <c r="U10" s="72">
        <f>IF(ABS('Cargas (P=11ksi)'!$D$13)&lt;10.01,IF('Cargas (P=11ksi)'!$D$13&gt;0,'Graficos (P=11ksi)'!$D10,IF('Cargas (P=11ksi)'!$D$13=0,'Graficos (P=11ksi)'!$B10,'Graficos (P=11ksi)'!$F10)),IF(ABS('Cargas (P=11ksi)'!$D$13)&lt;20.01,IF('Cargas (P=11ksi)'!$D$13&gt;0,'Graficos (P=11ksi)'!$H10,'Graficos (P=11ksi)'!$J10),IF(ABS('Cargas (P=11ksi)'!$D$13)&lt;40.01,IF('Cargas (P=11ksi)'!$D$13&gt;0,'Graficos (P=11ksi)'!$L10,'Graficos (P=11ksi)'!$N10),IF(ABS('Cargas (P=11ksi)'!$D$13)&lt;70.01,IF('Cargas (P=11ksi)'!$D$13&gt;0,'Graficos (P=11ksi)'!$P10,'Graficos (P=11ksi)'!$R10),""))))</f>
        <v>-200</v>
      </c>
      <c r="V10" s="72">
        <f>IF(ABS('Cargas (P=11ksi)'!$D$13)&lt;10.01,IF('Cargas (P=11ksi)'!$D$13&gt;0,'Graficos (P=11ksi)'!$E10,IF('Cargas (P=11ksi)'!$D$13=0,'Graficos (P=11ksi)'!C10,'Graficos (P=11ksi)'!$G10)),IF(ABS('Cargas (P=11ksi)'!$D$13)&lt;20.01,IF('Cargas (P=11ksi)'!$D$13&gt;0,'Graficos (P=11ksi)'!$I10,'Graficos (P=11ksi)'!$K10),IF(ABS('Cargas (P=11ksi)'!$D$13)&lt;40.01,IF('Cargas (P=11ksi)'!$D$13&gt;0,'Graficos (P=11ksi)'!$M10,'Graficos (P=11ksi)'!$O10),IF(ABS('Cargas (P=11ksi)'!$D$13)&lt;70.01,IF('Cargas (P=11ksi)'!$D$13&gt;0,'Graficos (P=11ksi)'!$Q10,'Graficos (P=11ksi)'!$S10),""))))</f>
        <v>20</v>
      </c>
      <c r="W10" s="1">
        <f>IF(ABS('Cargas (P=11ksi)'!$D$16)&lt;10.01,IF('Cargas (P=11ksi)'!$D$16&gt;0,'Graficos (P=11ksi)'!$D10,IF('Cargas (P=11ksi)'!$D$16=0,'Graficos (P=11ksi)'!$B10,'Graficos (P=11ksi)'!$F10)),IF(ABS('Cargas (P=11ksi)'!$D$16)&lt;20.01,IF('Cargas (P=11ksi)'!$D$16&gt;0,'Graficos (P=11ksi)'!$H10,'Graficos (P=11ksi)'!$J10),IF(ABS('Cargas (P=11ksi)'!$D$16)&lt;40.01,IF('Cargas (P=11ksi)'!$D$16&gt;0,'Graficos (P=11ksi)'!$L10,'Graficos (P=11ksi)'!$N10),IF(ABS('Cargas (P=11ksi)'!$D$16)&lt;70.01,IF('Cargas (P=11ksi)'!$D$16&gt;0,'Graficos (P=11ksi)'!$P10,'Graficos (P=11ksi)'!$R10),""))))</f>
        <v>-150</v>
      </c>
      <c r="X10" s="1">
        <f>IF(ABS('Cargas (P=11ksi)'!$D$16)&lt;10.01,IF('Cargas (P=11ksi)'!$D$16&gt;0,'Graficos (P=11ksi)'!$E10,IF('Cargas (P=11ksi)'!$D$16=0,'Graficos (P=11ksi)'!C10,'Graficos (P=11ksi)'!$G10)),IF(ABS('Cargas (P=11ksi)'!$D$16)&lt;20.01,IF('Cargas (P=11ksi)'!$D$16&gt;0,'Graficos (P=11ksi)'!$I10,'Graficos (P=11ksi)'!$K10),IF(ABS('Cargas (P=11ksi)'!$D$16)&lt;40.01,IF('Cargas (P=11ksi)'!$D$16&gt;0,'Graficos (P=11ksi)'!$M10,'Graficos (P=11ksi)'!$O10),IF(ABS('Cargas (P=11ksi)'!$D$16)&lt;70.01,IF('Cargas (P=11ksi)'!$D$16&gt;0,'Graficos (P=11ksi)'!$Q10,'Graficos (P=11ksi)'!$S10),""))))</f>
        <v>20</v>
      </c>
      <c r="Y10" s="72">
        <f>IF(ABS('Cargas (P=11ksi)'!$D$19)&lt;10.01,IF('Cargas (P=11ksi)'!$D$19&gt;0,'Graficos (P=11ksi)'!$D10,IF('Cargas (P=11ksi)'!$D$19=0,'Graficos (P=11ksi)'!$B10,'Graficos (P=11ksi)'!$F10)),IF(ABS('Cargas (P=11ksi)'!$D$19)&lt;20.01,IF('Cargas (P=11ksi)'!$D$19&gt;0,'Graficos (P=11ksi)'!$H10,'Graficos (P=11ksi)'!$J10),IF(ABS('Cargas (P=11ksi)'!$D$19)&lt;40.01,IF('Cargas (P=11ksi)'!$D$19&gt;0,'Graficos (P=11ksi)'!$L10,'Graficos (P=11ksi)'!$N10),IF(ABS('Cargas (P=11ksi)'!$D$19)&lt;70.01,IF('Cargas (P=11ksi)'!$D$19&gt;0,'Graficos (P=11ksi)'!$P10,'Graficos (P=11ksi)'!$R10),""))))</f>
        <v>-150</v>
      </c>
      <c r="Z10" s="72">
        <f>IF(ABS('Cargas (P=11ksi)'!$D$19)&lt;10.01,IF('Cargas (P=11ksi)'!$D$19&gt;0,'Graficos (P=11ksi)'!$E10,IF('Cargas (P=11ksi)'!$D$19=0,'Graficos (P=11ksi)'!C10,'Graficos (P=11ksi)'!$G10)),IF(ABS('Cargas (P=11ksi)'!$D$19)&lt;20.01,IF('Cargas (P=11ksi)'!$D$19&gt;0,'Graficos (P=11ksi)'!$I10,'Graficos (P=11ksi)'!$K10),IF(ABS('Cargas (P=11ksi)'!$D$19)&lt;40.01,IF('Cargas (P=11ksi)'!$D$19&gt;0,'Graficos (P=11ksi)'!$M10,'Graficos (P=11ksi)'!$O10),IF(ABS('Cargas (P=11ksi)'!$D$19)&lt;70.01,IF('Cargas (P=11ksi)'!$D$19&gt;0,'Graficos (P=11ksi)'!$Q10,'Graficos (P=11ksi)'!$S10),""))))</f>
        <v>20</v>
      </c>
      <c r="AA10" s="1">
        <f>IF(ABS('Cargas (P=11ksi)'!$D$22)&lt;10.01,IF('Cargas (P=11ksi)'!$D$22&gt;0,'Graficos (P=11ksi)'!$D10,IF('Cargas (P=11ksi)'!$D$22=0,'Graficos (P=11ksi)'!$B10,'Graficos (P=11ksi)'!$F10)),IF(ABS('Cargas (P=11ksi)'!$D$22)&lt;20.01,IF('Cargas (P=11ksi)'!$D$22&gt;0,'Graficos (P=11ksi)'!$H10,'Graficos (P=11ksi)'!$J10),IF(ABS('Cargas (P=11ksi)'!$D$22)&lt;40.01,IF('Cargas (P=11ksi)'!$D$22&gt;0,'Graficos (P=11ksi)'!$L10,'Graficos (P=11ksi)'!$N10),IF(ABS('Cargas (P=11ksi)'!$D$22)&lt;70.01,IF('Cargas (P=11ksi)'!$D$22&gt;0,'Graficos (P=11ksi)'!$P10,'Graficos (P=11ksi)'!$R10),""))))</f>
        <v>-150</v>
      </c>
      <c r="AB10" s="1">
        <f>IF(ABS('Cargas (P=11ksi)'!$D$22)&lt;10.01,IF('Cargas (P=11ksi)'!$D$22&gt;0,'Graficos (P=11ksi)'!$E10,IF('Cargas (P=11ksi)'!$D$22=0,'Graficos (P=11ksi)'!C10,'Graficos (P=11ksi)'!$G10)),IF(ABS('Cargas (P=11ksi)'!$D$22)&lt;20.01,IF('Cargas (P=11ksi)'!$D$22&gt;0,'Graficos (P=11ksi)'!$I10,'Graficos (P=11ksi)'!$K10),IF(ABS('Cargas (P=11ksi)'!$D$22)&lt;40.01,IF('Cargas (P=11ksi)'!$D$22&gt;0,'Graficos (P=11ksi)'!$M10,'Graficos (P=11ksi)'!$O10),IF(ABS('Cargas (P=11ksi)'!$D$22)&lt;70.01,IF('Cargas (P=11ksi)'!$D$22&gt;0,'Graficos (P=11ksi)'!$Q10,'Graficos (P=11ksi)'!$S10),""))))</f>
        <v>60</v>
      </c>
      <c r="AD10" s="72">
        <f>IF(ABS('Cargas (P=11ksi)'!$D$13)&lt;10.01,IF('Cargas (P=11ksi)'!$D$13&gt;0,'Graficos (P=11ksi)'!$B10,IF('Cargas (P=11ksi)'!$D$13=0,'Graficos (P=11ksi)'!$B10,'Graficos (P=11ksi)'!$B10)),IF(ABS('Cargas (P=11ksi)'!$D$13)&lt;20.01,IF('Cargas (P=11ksi)'!$D$13&gt;0,'Graficos (P=11ksi)'!$D10,'Graficos (P=11ksi)'!$F10),IF(ABS('Cargas (P=11ksi)'!$D$13)&lt;40.01,IF('Cargas (P=11ksi)'!$D$13&gt;0,'Graficos (P=11ksi)'!$H10,'Graficos (P=11ksi)'!$J10),IF(ABS('Cargas (P=11ksi)'!$D$13)&lt;70.01,IF('Cargas (P=11ksi)'!$D$13&gt;0,'Graficos (P=11ksi)'!$L10,'Graficos (P=11ksi)'!$N10),""))))</f>
        <v>-150</v>
      </c>
      <c r="AE10" s="72">
        <f>IF(ABS('Cargas (P=11ksi)'!$D$13)&lt;10.01,IF('Cargas (P=11ksi)'!$D$13&gt;0,'Graficos (P=11ksi)'!$C10,IF('Cargas (P=11ksi)'!$D$13=0,'Graficos (P=11ksi)'!$C10,'Graficos (P=11ksi)'!$C10)),IF(ABS('Cargas (P=11ksi)'!$D$13)&lt;20.01,IF('Cargas (P=11ksi)'!$D$13&gt;0,'Graficos (P=11ksi)'!$E10,'Graficos (P=11ksi)'!$G10),IF(ABS('Cargas (P=11ksi)'!$D$13)&lt;40.01,IF('Cargas (P=11ksi)'!$D$13&gt;0,'Graficos (P=11ksi)'!$I10,'Graficos (P=11ksi)'!$K10),IF(ABS('Cargas (P=11ksi)'!$D$13)&lt;70.01,IF('Cargas (P=11ksi)'!$D$13&gt;0,'Graficos (P=11ksi)'!$M10,'Graficos (P=11ksi)'!$O10),""))))</f>
        <v>60</v>
      </c>
      <c r="AF10" s="1">
        <f>IF(ABS('Cargas (P=11ksi)'!$D$16)&lt;10.01,IF('Cargas (P=11ksi)'!$D$16&gt;0,'Graficos (P=11ksi)'!$B10,IF('Cargas (P=11ksi)'!$D$16=0,'Graficos (P=11ksi)'!$B10,'Graficos (P=11ksi)'!$B10)),IF(ABS('Cargas (P=11ksi)'!$D$16)&lt;20.01,IF('Cargas (P=11ksi)'!$D$16&gt;0,'Graficos (P=11ksi)'!$D10,'Graficos (P=11ksi)'!$F10),IF(ABS('Cargas (P=11ksi)'!$D$16)&lt;40.01,IF('Cargas (P=11ksi)'!$D$16&gt;0,'Graficos (P=11ksi)'!$H10,'Graficos (P=11ksi)'!$J10),IF(ABS('Cargas (P=11ksi)'!$D$16)&lt;70.01,IF('Cargas (P=11ksi)'!$D$16&gt;0,'Graficos (P=11ksi)'!$L10,'Graficos (P=11ksi)'!$N10),""))))</f>
        <v>-200</v>
      </c>
      <c r="AG10" s="1">
        <f>IF(ABS('Cargas (P=11ksi)'!$D$16)&lt;10.01,IF('Cargas (P=11ksi)'!$D$16&gt;0,'Graficos (P=11ksi)'!$C10,IF('Cargas (P=11ksi)'!$D$16=0,'Graficos (P=11ksi)'!$C10,'Graficos (P=11ksi)'!$C10)),IF(ABS('Cargas (P=11ksi)'!$D$16)&lt;20.01,IF('Cargas (P=11ksi)'!$D$16&gt;0,'Graficos (P=11ksi)'!$E10,'Graficos (P=11ksi)'!$G10),IF(ABS('Cargas (P=11ksi)'!$D$16)&lt;40.01,IF('Cargas (P=11ksi)'!$D$16&gt;0,'Graficos (P=11ksi)'!$I10,'Graficos (P=11ksi)'!$K10),IF(ABS('Cargas (P=11ksi)'!$D$16)&lt;70.01,IF('Cargas (P=11ksi)'!$D$16&gt;0,'Graficos (P=11ksi)'!$M10,'Graficos (P=11ksi)'!$O10),""))))</f>
        <v>10</v>
      </c>
      <c r="AH10" s="72">
        <f>IF(ABS('Cargas (P=11ksi)'!$D$19)&lt;10.01,IF('Cargas (P=11ksi)'!$D$19&gt;0,'Graficos (P=11ksi)'!$B10,IF('Cargas (P=11ksi)'!$D$19=0,'Graficos (P=11ksi)'!$B10,'Graficos (P=11ksi)'!$B10)),IF(ABS('Cargas (P=11ksi)'!$D$19)&lt;20.01,IF('Cargas (P=11ksi)'!$D$19&gt;0,'Graficos (P=11ksi)'!$D10,'Graficos (P=11ksi)'!$F10),IF(ABS('Cargas (P=11ksi)'!$D$19)&lt;40.01,IF('Cargas (P=11ksi)'!$D$19&gt;0,'Graficos (P=11ksi)'!$H10,'Graficos (P=11ksi)'!$J10),IF(ABS('Cargas (P=11ksi)'!$D$19)&lt;70.01,IF('Cargas (P=11ksi)'!$D$19&gt;0,'Graficos (P=11ksi)'!$L10,'Graficos (P=11ksi)'!$N10),""))))</f>
        <v>-200</v>
      </c>
      <c r="AI10" s="72">
        <f>IF(ABS('Cargas (P=11ksi)'!$D$19)&lt;10.01,IF('Cargas (P=11ksi)'!$D$19&gt;0,'Graficos (P=11ksi)'!$C10,IF('Cargas (P=11ksi)'!$D$19=0,'Graficos (P=11ksi)'!$C10,'Graficos (P=11ksi)'!$C10)),IF(ABS('Cargas (P=11ksi)'!$D$19)&lt;20.01,IF('Cargas (P=11ksi)'!$D$19&gt;0,'Graficos (P=11ksi)'!$E10,'Graficos (P=11ksi)'!$G10),IF(ABS('Cargas (P=11ksi)'!$D$19)&lt;40.01,IF('Cargas (P=11ksi)'!$D$19&gt;0,'Graficos (P=11ksi)'!$I10,'Graficos (P=11ksi)'!$K10),IF(ABS('Cargas (P=11ksi)'!$D$19)&lt;70.01,IF('Cargas (P=11ksi)'!$D$19&gt;0,'Graficos (P=11ksi)'!$M10,'Graficos (P=11ksi)'!$O10),""))))</f>
        <v>10</v>
      </c>
      <c r="AJ10" s="1">
        <f>IF(ABS('Cargas (P=11ksi)'!$D$22)&lt;10.01,IF('Cargas (P=11ksi)'!$D$22&gt;0,'Graficos (P=11ksi)'!$B10,IF('Cargas (P=11ksi)'!$D$22=0,'Graficos (P=11ksi)'!$B10,'Graficos (P=11ksi)'!$B10)),IF(ABS('Cargas (P=11ksi)'!$D$22)&lt;20.01,IF('Cargas (P=11ksi)'!$D$22&gt;0,'Graficos (P=11ksi)'!$D10,'Graficos (P=11ksi)'!$F10),IF(ABS('Cargas (P=11ksi)'!$D$22)&lt;40.01,IF('Cargas (P=11ksi)'!$D$22&gt;0,'Graficos (P=11ksi)'!$H10,'Graficos (P=11ksi)'!$J10),IF(ABS('Cargas (P=11ksi)'!$D$22)&lt;70.01,IF('Cargas (P=11ksi)'!$D$22&gt;0,'Graficos (P=11ksi)'!$L10,'Graficos (P=11ksi)'!$N10),""))))</f>
        <v>-150</v>
      </c>
      <c r="AK10" s="1">
        <f>IF(ABS('Cargas (P=11ksi)'!$D$22)&lt;10.01,IF('Cargas (P=11ksi)'!$D$22&gt;0,'Graficos (P=11ksi)'!$C10,IF('Cargas (P=11ksi)'!$D$22=0,'Graficos (P=11ksi)'!$C10,'Graficos (P=11ksi)'!$C10)),IF(ABS('Cargas (P=11ksi)'!$D$22)&lt;20.01,IF('Cargas (P=11ksi)'!$D$22&gt;0,'Graficos (P=11ksi)'!$E10,'Graficos (P=11ksi)'!$G10),IF(ABS('Cargas (P=11ksi)'!$D$22)&lt;40.01,IF('Cargas (P=11ksi)'!$D$22&gt;0,'Graficos (P=11ksi)'!$I10,'Graficos (P=11ksi)'!$K10),IF(ABS('Cargas (P=11ksi)'!$D$22)&lt;70.01,IF('Cargas (P=11ksi)'!$D$22&gt;0,'Graficos (P=11ksi)'!$M10,'Graficos (P=11ksi)'!$O10),""))))</f>
        <v>60</v>
      </c>
    </row>
    <row r="11" spans="1:46" x14ac:dyDescent="0.25">
      <c r="A11" s="99"/>
      <c r="B11" s="18">
        <v>-200</v>
      </c>
      <c r="C11" s="17">
        <v>30</v>
      </c>
      <c r="D11" s="19">
        <v>-210</v>
      </c>
      <c r="E11" s="25">
        <v>0</v>
      </c>
      <c r="F11" s="21">
        <v>-210</v>
      </c>
      <c r="G11" s="25">
        <v>0</v>
      </c>
      <c r="H11" s="28">
        <v>-220</v>
      </c>
      <c r="I11" s="31">
        <v>0</v>
      </c>
      <c r="J11" s="28">
        <v>-210</v>
      </c>
      <c r="K11" s="31">
        <v>0</v>
      </c>
      <c r="L11" s="19">
        <v>-230</v>
      </c>
      <c r="M11" s="13">
        <v>0</v>
      </c>
      <c r="N11" s="23">
        <v>-180</v>
      </c>
      <c r="O11" s="13">
        <v>0</v>
      </c>
      <c r="P11" s="28">
        <v>-240</v>
      </c>
      <c r="Q11" s="17">
        <v>0</v>
      </c>
      <c r="R11" s="18">
        <v>-160</v>
      </c>
      <c r="S11" s="17">
        <v>0</v>
      </c>
      <c r="U11" s="72">
        <f>IF(ABS('Cargas (P=11ksi)'!$D$13)&lt;10.01,IF('Cargas (P=11ksi)'!$D$13&gt;0,'Graficos (P=11ksi)'!$D11,IF('Cargas (P=11ksi)'!$D$13=0,'Graficos (P=11ksi)'!$B11,'Graficos (P=11ksi)'!$F11)),IF(ABS('Cargas (P=11ksi)'!$D$13)&lt;20.01,IF('Cargas (P=11ksi)'!$D$13&gt;0,'Graficos (P=11ksi)'!$H11,'Graficos (P=11ksi)'!$J11),IF(ABS('Cargas (P=11ksi)'!$D$13)&lt;40.01,IF('Cargas (P=11ksi)'!$D$13&gt;0,'Graficos (P=11ksi)'!$L11,'Graficos (P=11ksi)'!$N11),IF(ABS('Cargas (P=11ksi)'!$D$13)&lt;70.01,IF('Cargas (P=11ksi)'!$D$13&gt;0,'Graficos (P=11ksi)'!$P11,'Graficos (P=11ksi)'!$R11),""))))</f>
        <v>-210</v>
      </c>
      <c r="V11" s="72">
        <f>IF(ABS('Cargas (P=11ksi)'!$D$13)&lt;10.01,IF('Cargas (P=11ksi)'!$D$13&gt;0,'Graficos (P=11ksi)'!$E11,IF('Cargas (P=11ksi)'!$D$13=0,'Graficos (P=11ksi)'!C11,'Graficos (P=11ksi)'!$G11)),IF(ABS('Cargas (P=11ksi)'!$D$13)&lt;20.01,IF('Cargas (P=11ksi)'!$D$13&gt;0,'Graficos (P=11ksi)'!$I11,'Graficos (P=11ksi)'!$K11),IF(ABS('Cargas (P=11ksi)'!$D$13)&lt;40.01,IF('Cargas (P=11ksi)'!$D$13&gt;0,'Graficos (P=11ksi)'!$M11,'Graficos (P=11ksi)'!$O11),IF(ABS('Cargas (P=11ksi)'!$D$13)&lt;70.01,IF('Cargas (P=11ksi)'!$D$13&gt;0,'Graficos (P=11ksi)'!$Q11,'Graficos (P=11ksi)'!$S11),""))))</f>
        <v>0</v>
      </c>
      <c r="W11" s="1">
        <f>IF(ABS('Cargas (P=11ksi)'!$D$16)&lt;10.01,IF('Cargas (P=11ksi)'!$D$16&gt;0,'Graficos (P=11ksi)'!$D11,IF('Cargas (P=11ksi)'!$D$16=0,'Graficos (P=11ksi)'!$B11,'Graficos (P=11ksi)'!$F11)),IF(ABS('Cargas (P=11ksi)'!$D$16)&lt;20.01,IF('Cargas (P=11ksi)'!$D$16&gt;0,'Graficos (P=11ksi)'!$H11,'Graficos (P=11ksi)'!$J11),IF(ABS('Cargas (P=11ksi)'!$D$16)&lt;40.01,IF('Cargas (P=11ksi)'!$D$16&gt;0,'Graficos (P=11ksi)'!$L11,'Graficos (P=11ksi)'!$N11),IF(ABS('Cargas (P=11ksi)'!$D$16)&lt;70.01,IF('Cargas (P=11ksi)'!$D$16&gt;0,'Graficos (P=11ksi)'!$P11,'Graficos (P=11ksi)'!$R11),""))))</f>
        <v>-180</v>
      </c>
      <c r="X11" s="1">
        <f>IF(ABS('Cargas (P=11ksi)'!$D$16)&lt;10.01,IF('Cargas (P=11ksi)'!$D$16&gt;0,'Graficos (P=11ksi)'!$E11,IF('Cargas (P=11ksi)'!$D$16=0,'Graficos (P=11ksi)'!C11,'Graficos (P=11ksi)'!$G11)),IF(ABS('Cargas (P=11ksi)'!$D$16)&lt;20.01,IF('Cargas (P=11ksi)'!$D$16&gt;0,'Graficos (P=11ksi)'!$I11,'Graficos (P=11ksi)'!$K11),IF(ABS('Cargas (P=11ksi)'!$D$16)&lt;40.01,IF('Cargas (P=11ksi)'!$D$16&gt;0,'Graficos (P=11ksi)'!$M11,'Graficos (P=11ksi)'!$O11),IF(ABS('Cargas (P=11ksi)'!$D$16)&lt;70.01,IF('Cargas (P=11ksi)'!$D$16&gt;0,'Graficos (P=11ksi)'!$Q11,'Graficos (P=11ksi)'!$S11),""))))</f>
        <v>0</v>
      </c>
      <c r="Y11" s="72">
        <f>IF(ABS('Cargas (P=11ksi)'!$D$19)&lt;10.01,IF('Cargas (P=11ksi)'!$D$19&gt;0,'Graficos (P=11ksi)'!$D11,IF('Cargas (P=11ksi)'!$D$19=0,'Graficos (P=11ksi)'!$B11,'Graficos (P=11ksi)'!$F11)),IF(ABS('Cargas (P=11ksi)'!$D$19)&lt;20.01,IF('Cargas (P=11ksi)'!$D$19&gt;0,'Graficos (P=11ksi)'!$H11,'Graficos (P=11ksi)'!$J11),IF(ABS('Cargas (P=11ksi)'!$D$19)&lt;40.01,IF('Cargas (P=11ksi)'!$D$19&gt;0,'Graficos (P=11ksi)'!$L11,'Graficos (P=11ksi)'!$N11),IF(ABS('Cargas (P=11ksi)'!$D$19)&lt;70.01,IF('Cargas (P=11ksi)'!$D$19&gt;0,'Graficos (P=11ksi)'!$P11,'Graficos (P=11ksi)'!$R11),""))))</f>
        <v>-180</v>
      </c>
      <c r="Z11" s="72">
        <f>IF(ABS('Cargas (P=11ksi)'!$D$19)&lt;10.01,IF('Cargas (P=11ksi)'!$D$19&gt;0,'Graficos (P=11ksi)'!$E11,IF('Cargas (P=11ksi)'!$D$19=0,'Graficos (P=11ksi)'!C11,'Graficos (P=11ksi)'!$G11)),IF(ABS('Cargas (P=11ksi)'!$D$19)&lt;20.01,IF('Cargas (P=11ksi)'!$D$19&gt;0,'Graficos (P=11ksi)'!$I11,'Graficos (P=11ksi)'!$K11),IF(ABS('Cargas (P=11ksi)'!$D$19)&lt;40.01,IF('Cargas (P=11ksi)'!$D$19&gt;0,'Graficos (P=11ksi)'!$M11,'Graficos (P=11ksi)'!$O11),IF(ABS('Cargas (P=11ksi)'!$D$19)&lt;70.01,IF('Cargas (P=11ksi)'!$D$19&gt;0,'Graficos (P=11ksi)'!$Q11,'Graficos (P=11ksi)'!$S11),""))))</f>
        <v>0</v>
      </c>
      <c r="AA11" s="1">
        <f>IF(ABS('Cargas (P=11ksi)'!$D$22)&lt;10.01,IF('Cargas (P=11ksi)'!$D$22&gt;0,'Graficos (P=11ksi)'!$D11,IF('Cargas (P=11ksi)'!$D$22=0,'Graficos (P=11ksi)'!$B11,'Graficos (P=11ksi)'!$F11)),IF(ABS('Cargas (P=11ksi)'!$D$22)&lt;20.01,IF('Cargas (P=11ksi)'!$D$22&gt;0,'Graficos (P=11ksi)'!$H11,'Graficos (P=11ksi)'!$J11),IF(ABS('Cargas (P=11ksi)'!$D$22)&lt;40.01,IF('Cargas (P=11ksi)'!$D$22&gt;0,'Graficos (P=11ksi)'!$L11,'Graficos (P=11ksi)'!$N11),IF(ABS('Cargas (P=11ksi)'!$D$22)&lt;70.01,IF('Cargas (P=11ksi)'!$D$22&gt;0,'Graficos (P=11ksi)'!$P11,'Graficos (P=11ksi)'!$R11),""))))</f>
        <v>-200</v>
      </c>
      <c r="AB11" s="1">
        <f>IF(ABS('Cargas (P=11ksi)'!$D$22)&lt;10.01,IF('Cargas (P=11ksi)'!$D$22&gt;0,'Graficos (P=11ksi)'!$E11,IF('Cargas (P=11ksi)'!$D$22=0,'Graficos (P=11ksi)'!C11,'Graficos (P=11ksi)'!$G11)),IF(ABS('Cargas (P=11ksi)'!$D$22)&lt;20.01,IF('Cargas (P=11ksi)'!$D$22&gt;0,'Graficos (P=11ksi)'!$I11,'Graficos (P=11ksi)'!$K11),IF(ABS('Cargas (P=11ksi)'!$D$22)&lt;40.01,IF('Cargas (P=11ksi)'!$D$22&gt;0,'Graficos (P=11ksi)'!$M11,'Graficos (P=11ksi)'!$O11),IF(ABS('Cargas (P=11ksi)'!$D$22)&lt;70.01,IF('Cargas (P=11ksi)'!$D$22&gt;0,'Graficos (P=11ksi)'!$Q11,'Graficos (P=11ksi)'!$S11),""))))</f>
        <v>30</v>
      </c>
      <c r="AD11" s="72">
        <f>IF(ABS('Cargas (P=11ksi)'!$D$13)&lt;10.01,IF('Cargas (P=11ksi)'!$D$13&gt;0,'Graficos (P=11ksi)'!$B11,IF('Cargas (P=11ksi)'!$D$13=0,'Graficos (P=11ksi)'!$B11,'Graficos (P=11ksi)'!$B11)),IF(ABS('Cargas (P=11ksi)'!$D$13)&lt;20.01,IF('Cargas (P=11ksi)'!$D$13&gt;0,'Graficos (P=11ksi)'!$D11,'Graficos (P=11ksi)'!$F11),IF(ABS('Cargas (P=11ksi)'!$D$13)&lt;40.01,IF('Cargas (P=11ksi)'!$D$13&gt;0,'Graficos (P=11ksi)'!$H11,'Graficos (P=11ksi)'!$J11),IF(ABS('Cargas (P=11ksi)'!$D$13)&lt;70.01,IF('Cargas (P=11ksi)'!$D$13&gt;0,'Graficos (P=11ksi)'!$L11,'Graficos (P=11ksi)'!$N11),""))))</f>
        <v>-200</v>
      </c>
      <c r="AE11" s="72">
        <f>IF(ABS('Cargas (P=11ksi)'!$D$13)&lt;10.01,IF('Cargas (P=11ksi)'!$D$13&gt;0,'Graficos (P=11ksi)'!$C11,IF('Cargas (P=11ksi)'!$D$13=0,'Graficos (P=11ksi)'!$C11,'Graficos (P=11ksi)'!$C11)),IF(ABS('Cargas (P=11ksi)'!$D$13)&lt;20.01,IF('Cargas (P=11ksi)'!$D$13&gt;0,'Graficos (P=11ksi)'!$E11,'Graficos (P=11ksi)'!$G11),IF(ABS('Cargas (P=11ksi)'!$D$13)&lt;40.01,IF('Cargas (P=11ksi)'!$D$13&gt;0,'Graficos (P=11ksi)'!$I11,'Graficos (P=11ksi)'!$K11),IF(ABS('Cargas (P=11ksi)'!$D$13)&lt;70.01,IF('Cargas (P=11ksi)'!$D$13&gt;0,'Graficos (P=11ksi)'!$M11,'Graficos (P=11ksi)'!$O11),""))))</f>
        <v>30</v>
      </c>
      <c r="AF11" s="1">
        <f>IF(ABS('Cargas (P=11ksi)'!$D$16)&lt;10.01,IF('Cargas (P=11ksi)'!$D$16&gt;0,'Graficos (P=11ksi)'!$B11,IF('Cargas (P=11ksi)'!$D$16=0,'Graficos (P=11ksi)'!$B11,'Graficos (P=11ksi)'!$B11)),IF(ABS('Cargas (P=11ksi)'!$D$16)&lt;20.01,IF('Cargas (P=11ksi)'!$D$16&gt;0,'Graficos (P=11ksi)'!$D11,'Graficos (P=11ksi)'!$F11),IF(ABS('Cargas (P=11ksi)'!$D$16)&lt;40.01,IF('Cargas (P=11ksi)'!$D$16&gt;0,'Graficos (P=11ksi)'!$H11,'Graficos (P=11ksi)'!$J11),IF(ABS('Cargas (P=11ksi)'!$D$16)&lt;70.01,IF('Cargas (P=11ksi)'!$D$16&gt;0,'Graficos (P=11ksi)'!$L11,'Graficos (P=11ksi)'!$N11),""))))</f>
        <v>-210</v>
      </c>
      <c r="AG11" s="1">
        <f>IF(ABS('Cargas (P=11ksi)'!$D$16)&lt;10.01,IF('Cargas (P=11ksi)'!$D$16&gt;0,'Graficos (P=11ksi)'!$C11,IF('Cargas (P=11ksi)'!$D$16=0,'Graficos (P=11ksi)'!$C11,'Graficos (P=11ksi)'!$C11)),IF(ABS('Cargas (P=11ksi)'!$D$16)&lt;20.01,IF('Cargas (P=11ksi)'!$D$16&gt;0,'Graficos (P=11ksi)'!$E11,'Graficos (P=11ksi)'!$G11),IF(ABS('Cargas (P=11ksi)'!$D$16)&lt;40.01,IF('Cargas (P=11ksi)'!$D$16&gt;0,'Graficos (P=11ksi)'!$I11,'Graficos (P=11ksi)'!$K11),IF(ABS('Cargas (P=11ksi)'!$D$16)&lt;70.01,IF('Cargas (P=11ksi)'!$D$16&gt;0,'Graficos (P=11ksi)'!$M11,'Graficos (P=11ksi)'!$O11),""))))</f>
        <v>0</v>
      </c>
      <c r="AH11" s="72">
        <f>IF(ABS('Cargas (P=11ksi)'!$D$19)&lt;10.01,IF('Cargas (P=11ksi)'!$D$19&gt;0,'Graficos (P=11ksi)'!$B11,IF('Cargas (P=11ksi)'!$D$19=0,'Graficos (P=11ksi)'!$B11,'Graficos (P=11ksi)'!$B11)),IF(ABS('Cargas (P=11ksi)'!$D$19)&lt;20.01,IF('Cargas (P=11ksi)'!$D$19&gt;0,'Graficos (P=11ksi)'!$D11,'Graficos (P=11ksi)'!$F11),IF(ABS('Cargas (P=11ksi)'!$D$19)&lt;40.01,IF('Cargas (P=11ksi)'!$D$19&gt;0,'Graficos (P=11ksi)'!$H11,'Graficos (P=11ksi)'!$J11),IF(ABS('Cargas (P=11ksi)'!$D$19)&lt;70.01,IF('Cargas (P=11ksi)'!$D$19&gt;0,'Graficos (P=11ksi)'!$L11,'Graficos (P=11ksi)'!$N11),""))))</f>
        <v>-210</v>
      </c>
      <c r="AI11" s="72">
        <f>IF(ABS('Cargas (P=11ksi)'!$D$19)&lt;10.01,IF('Cargas (P=11ksi)'!$D$19&gt;0,'Graficos (P=11ksi)'!$C11,IF('Cargas (P=11ksi)'!$D$19=0,'Graficos (P=11ksi)'!$C11,'Graficos (P=11ksi)'!$C11)),IF(ABS('Cargas (P=11ksi)'!$D$19)&lt;20.01,IF('Cargas (P=11ksi)'!$D$19&gt;0,'Graficos (P=11ksi)'!$E11,'Graficos (P=11ksi)'!$G11),IF(ABS('Cargas (P=11ksi)'!$D$19)&lt;40.01,IF('Cargas (P=11ksi)'!$D$19&gt;0,'Graficos (P=11ksi)'!$I11,'Graficos (P=11ksi)'!$K11),IF(ABS('Cargas (P=11ksi)'!$D$19)&lt;70.01,IF('Cargas (P=11ksi)'!$D$19&gt;0,'Graficos (P=11ksi)'!$M11,'Graficos (P=11ksi)'!$O11),""))))</f>
        <v>0</v>
      </c>
      <c r="AJ11" s="1">
        <f>IF(ABS('Cargas (P=11ksi)'!$D$22)&lt;10.01,IF('Cargas (P=11ksi)'!$D$22&gt;0,'Graficos (P=11ksi)'!$B11,IF('Cargas (P=11ksi)'!$D$22=0,'Graficos (P=11ksi)'!$B11,'Graficos (P=11ksi)'!$B11)),IF(ABS('Cargas (P=11ksi)'!$D$22)&lt;20.01,IF('Cargas (P=11ksi)'!$D$22&gt;0,'Graficos (P=11ksi)'!$D11,'Graficos (P=11ksi)'!$F11),IF(ABS('Cargas (P=11ksi)'!$D$22)&lt;40.01,IF('Cargas (P=11ksi)'!$D$22&gt;0,'Graficos (P=11ksi)'!$H11,'Graficos (P=11ksi)'!$J11),IF(ABS('Cargas (P=11ksi)'!$D$22)&lt;70.01,IF('Cargas (P=11ksi)'!$D$22&gt;0,'Graficos (P=11ksi)'!$L11,'Graficos (P=11ksi)'!$N11),""))))</f>
        <v>-200</v>
      </c>
      <c r="AK11" s="1">
        <f>IF(ABS('Cargas (P=11ksi)'!$D$22)&lt;10.01,IF('Cargas (P=11ksi)'!$D$22&gt;0,'Graficos (P=11ksi)'!$C11,IF('Cargas (P=11ksi)'!$D$22=0,'Graficos (P=11ksi)'!$C11,'Graficos (P=11ksi)'!$C11)),IF(ABS('Cargas (P=11ksi)'!$D$22)&lt;20.01,IF('Cargas (P=11ksi)'!$D$22&gt;0,'Graficos (P=11ksi)'!$E11,'Graficos (P=11ksi)'!$G11),IF(ABS('Cargas (P=11ksi)'!$D$22)&lt;40.01,IF('Cargas (P=11ksi)'!$D$22&gt;0,'Graficos (P=11ksi)'!$I11,'Graficos (P=11ksi)'!$K11),IF(ABS('Cargas (P=11ksi)'!$D$22)&lt;70.01,IF('Cargas (P=11ksi)'!$D$22&gt;0,'Graficos (P=11ksi)'!$M11,'Graficos (P=11ksi)'!$O11),""))))</f>
        <v>30</v>
      </c>
    </row>
    <row r="12" spans="1:46" x14ac:dyDescent="0.25">
      <c r="A12" s="99"/>
      <c r="B12" s="18">
        <v>-240</v>
      </c>
      <c r="C12" s="17">
        <v>0</v>
      </c>
      <c r="D12" s="19">
        <v>-210</v>
      </c>
      <c r="E12" s="12">
        <v>-200</v>
      </c>
      <c r="F12" s="21">
        <v>-210</v>
      </c>
      <c r="G12" s="25">
        <v>-205</v>
      </c>
      <c r="H12" s="28">
        <v>-220</v>
      </c>
      <c r="I12" s="29">
        <v>-205</v>
      </c>
      <c r="J12" s="28">
        <v>-210</v>
      </c>
      <c r="K12" s="29">
        <v>-200</v>
      </c>
      <c r="L12" s="19">
        <v>-230</v>
      </c>
      <c r="M12" s="12">
        <v>-190</v>
      </c>
      <c r="N12" s="23">
        <v>-180</v>
      </c>
      <c r="O12" s="13">
        <v>-210</v>
      </c>
      <c r="P12" s="28">
        <v>-240</v>
      </c>
      <c r="Q12" s="29">
        <v>-195</v>
      </c>
      <c r="R12" s="18">
        <v>-160</v>
      </c>
      <c r="S12" s="17">
        <v>-210</v>
      </c>
      <c r="U12" s="72">
        <f>IF(ABS('Cargas (P=11ksi)'!$D$13)&lt;10.01,IF('Cargas (P=11ksi)'!$D$13&gt;0,'Graficos (P=11ksi)'!$D12,IF('Cargas (P=11ksi)'!$D$13=0,'Graficos (P=11ksi)'!$B12,'Graficos (P=11ksi)'!$F12)),IF(ABS('Cargas (P=11ksi)'!$D$13)&lt;20.01,IF('Cargas (P=11ksi)'!$D$13&gt;0,'Graficos (P=11ksi)'!$H12,'Graficos (P=11ksi)'!$J12),IF(ABS('Cargas (P=11ksi)'!$D$13)&lt;40.01,IF('Cargas (P=11ksi)'!$D$13&gt;0,'Graficos (P=11ksi)'!$L12,'Graficos (P=11ksi)'!$N12),IF(ABS('Cargas (P=11ksi)'!$D$13)&lt;70.01,IF('Cargas (P=11ksi)'!$D$13&gt;0,'Graficos (P=11ksi)'!$P12,'Graficos (P=11ksi)'!$R12),""))))</f>
        <v>-210</v>
      </c>
      <c r="V12" s="72">
        <f>IF(ABS('Cargas (P=11ksi)'!$D$13)&lt;10.01,IF('Cargas (P=11ksi)'!$D$13&gt;0,'Graficos (P=11ksi)'!$E12,IF('Cargas (P=11ksi)'!$D$13=0,'Graficos (P=11ksi)'!C12,'Graficos (P=11ksi)'!$G12)),IF(ABS('Cargas (P=11ksi)'!$D$13)&lt;20.01,IF('Cargas (P=11ksi)'!$D$13&gt;0,'Graficos (P=11ksi)'!$I12,'Graficos (P=11ksi)'!$K12),IF(ABS('Cargas (P=11ksi)'!$D$13)&lt;40.01,IF('Cargas (P=11ksi)'!$D$13&gt;0,'Graficos (P=11ksi)'!$M12,'Graficos (P=11ksi)'!$O12),IF(ABS('Cargas (P=11ksi)'!$D$13)&lt;70.01,IF('Cargas (P=11ksi)'!$D$13&gt;0,'Graficos (P=11ksi)'!$Q12,'Graficos (P=11ksi)'!$S12),""))))</f>
        <v>-205</v>
      </c>
      <c r="W12" s="1">
        <f>IF(ABS('Cargas (P=11ksi)'!$D$16)&lt;10.01,IF('Cargas (P=11ksi)'!$D$16&gt;0,'Graficos (P=11ksi)'!$D12,IF('Cargas (P=11ksi)'!$D$16=0,'Graficos (P=11ksi)'!$B12,'Graficos (P=11ksi)'!$F12)),IF(ABS('Cargas (P=11ksi)'!$D$16)&lt;20.01,IF('Cargas (P=11ksi)'!$D$16&gt;0,'Graficos (P=11ksi)'!$H12,'Graficos (P=11ksi)'!$J12),IF(ABS('Cargas (P=11ksi)'!$D$16)&lt;40.01,IF('Cargas (P=11ksi)'!$D$16&gt;0,'Graficos (P=11ksi)'!$L12,'Graficos (P=11ksi)'!$N12),IF(ABS('Cargas (P=11ksi)'!$D$16)&lt;70.01,IF('Cargas (P=11ksi)'!$D$16&gt;0,'Graficos (P=11ksi)'!$P12,'Graficos (P=11ksi)'!$R12),""))))</f>
        <v>-180</v>
      </c>
      <c r="X12" s="1">
        <f>IF(ABS('Cargas (P=11ksi)'!$D$16)&lt;10.01,IF('Cargas (P=11ksi)'!$D$16&gt;0,'Graficos (P=11ksi)'!$E12,IF('Cargas (P=11ksi)'!$D$16=0,'Graficos (P=11ksi)'!C12,'Graficos (P=11ksi)'!$G12)),IF(ABS('Cargas (P=11ksi)'!$D$16)&lt;20.01,IF('Cargas (P=11ksi)'!$D$16&gt;0,'Graficos (P=11ksi)'!$I12,'Graficos (P=11ksi)'!$K12),IF(ABS('Cargas (P=11ksi)'!$D$16)&lt;40.01,IF('Cargas (P=11ksi)'!$D$16&gt;0,'Graficos (P=11ksi)'!$M12,'Graficos (P=11ksi)'!$O12),IF(ABS('Cargas (P=11ksi)'!$D$16)&lt;70.01,IF('Cargas (P=11ksi)'!$D$16&gt;0,'Graficos (P=11ksi)'!$Q12,'Graficos (P=11ksi)'!$S12),""))))</f>
        <v>-210</v>
      </c>
      <c r="Y12" s="72">
        <f>IF(ABS('Cargas (P=11ksi)'!$D$19)&lt;10.01,IF('Cargas (P=11ksi)'!$D$19&gt;0,'Graficos (P=11ksi)'!$D12,IF('Cargas (P=11ksi)'!$D$19=0,'Graficos (P=11ksi)'!$B12,'Graficos (P=11ksi)'!$F12)),IF(ABS('Cargas (P=11ksi)'!$D$19)&lt;20.01,IF('Cargas (P=11ksi)'!$D$19&gt;0,'Graficos (P=11ksi)'!$H12,'Graficos (P=11ksi)'!$J12),IF(ABS('Cargas (P=11ksi)'!$D$19)&lt;40.01,IF('Cargas (P=11ksi)'!$D$19&gt;0,'Graficos (P=11ksi)'!$L12,'Graficos (P=11ksi)'!$N12),IF(ABS('Cargas (P=11ksi)'!$D$19)&lt;70.01,IF('Cargas (P=11ksi)'!$D$19&gt;0,'Graficos (P=11ksi)'!$P12,'Graficos (P=11ksi)'!$R12),""))))</f>
        <v>-180</v>
      </c>
      <c r="Z12" s="72">
        <f>IF(ABS('Cargas (P=11ksi)'!$D$19)&lt;10.01,IF('Cargas (P=11ksi)'!$D$19&gt;0,'Graficos (P=11ksi)'!$E12,IF('Cargas (P=11ksi)'!$D$19=0,'Graficos (P=11ksi)'!C12,'Graficos (P=11ksi)'!$G12)),IF(ABS('Cargas (P=11ksi)'!$D$19)&lt;20.01,IF('Cargas (P=11ksi)'!$D$19&gt;0,'Graficos (P=11ksi)'!$I12,'Graficos (P=11ksi)'!$K12),IF(ABS('Cargas (P=11ksi)'!$D$19)&lt;40.01,IF('Cargas (P=11ksi)'!$D$19&gt;0,'Graficos (P=11ksi)'!$M12,'Graficos (P=11ksi)'!$O12),IF(ABS('Cargas (P=11ksi)'!$D$19)&lt;70.01,IF('Cargas (P=11ksi)'!$D$19&gt;0,'Graficos (P=11ksi)'!$Q12,'Graficos (P=11ksi)'!$S12),""))))</f>
        <v>-210</v>
      </c>
      <c r="AA12" s="1">
        <f>IF(ABS('Cargas (P=11ksi)'!$D$22)&lt;10.01,IF('Cargas (P=11ksi)'!$D$22&gt;0,'Graficos (P=11ksi)'!$D12,IF('Cargas (P=11ksi)'!$D$22=0,'Graficos (P=11ksi)'!$B12,'Graficos (P=11ksi)'!$F12)),IF(ABS('Cargas (P=11ksi)'!$D$22)&lt;20.01,IF('Cargas (P=11ksi)'!$D$22&gt;0,'Graficos (P=11ksi)'!$H12,'Graficos (P=11ksi)'!$J12),IF(ABS('Cargas (P=11ksi)'!$D$22)&lt;40.01,IF('Cargas (P=11ksi)'!$D$22&gt;0,'Graficos (P=11ksi)'!$L12,'Graficos (P=11ksi)'!$N12),IF(ABS('Cargas (P=11ksi)'!$D$22)&lt;70.01,IF('Cargas (P=11ksi)'!$D$22&gt;0,'Graficos (P=11ksi)'!$P12,'Graficos (P=11ksi)'!$R12),""))))</f>
        <v>-240</v>
      </c>
      <c r="AB12" s="1">
        <f>IF(ABS('Cargas (P=11ksi)'!$D$22)&lt;10.01,IF('Cargas (P=11ksi)'!$D$22&gt;0,'Graficos (P=11ksi)'!$E12,IF('Cargas (P=11ksi)'!$D$22=0,'Graficos (P=11ksi)'!C12,'Graficos (P=11ksi)'!$G12)),IF(ABS('Cargas (P=11ksi)'!$D$22)&lt;20.01,IF('Cargas (P=11ksi)'!$D$22&gt;0,'Graficos (P=11ksi)'!$I12,'Graficos (P=11ksi)'!$K12),IF(ABS('Cargas (P=11ksi)'!$D$22)&lt;40.01,IF('Cargas (P=11ksi)'!$D$22&gt;0,'Graficos (P=11ksi)'!$M12,'Graficos (P=11ksi)'!$O12),IF(ABS('Cargas (P=11ksi)'!$D$22)&lt;70.01,IF('Cargas (P=11ksi)'!$D$22&gt;0,'Graficos (P=11ksi)'!$Q12,'Graficos (P=11ksi)'!$S12),""))))</f>
        <v>0</v>
      </c>
      <c r="AD12" s="72">
        <f>IF(ABS('Cargas (P=11ksi)'!$D$13)&lt;10.01,IF('Cargas (P=11ksi)'!$D$13&gt;0,'Graficos (P=11ksi)'!$B12,IF('Cargas (P=11ksi)'!$D$13=0,'Graficos (P=11ksi)'!$B12,'Graficos (P=11ksi)'!$B12)),IF(ABS('Cargas (P=11ksi)'!$D$13)&lt;20.01,IF('Cargas (P=11ksi)'!$D$13&gt;0,'Graficos (P=11ksi)'!$D12,'Graficos (P=11ksi)'!$F12),IF(ABS('Cargas (P=11ksi)'!$D$13)&lt;40.01,IF('Cargas (P=11ksi)'!$D$13&gt;0,'Graficos (P=11ksi)'!$H12,'Graficos (P=11ksi)'!$J12),IF(ABS('Cargas (P=11ksi)'!$D$13)&lt;70.01,IF('Cargas (P=11ksi)'!$D$13&gt;0,'Graficos (P=11ksi)'!$L12,'Graficos (P=11ksi)'!$N12),""))))</f>
        <v>-240</v>
      </c>
      <c r="AE12" s="72">
        <f>IF(ABS('Cargas (P=11ksi)'!$D$13)&lt;10.01,IF('Cargas (P=11ksi)'!$D$13&gt;0,'Graficos (P=11ksi)'!$C12,IF('Cargas (P=11ksi)'!$D$13=0,'Graficos (P=11ksi)'!$C12,'Graficos (P=11ksi)'!$C12)),IF(ABS('Cargas (P=11ksi)'!$D$13)&lt;20.01,IF('Cargas (P=11ksi)'!$D$13&gt;0,'Graficos (P=11ksi)'!$E12,'Graficos (P=11ksi)'!$G12),IF(ABS('Cargas (P=11ksi)'!$D$13)&lt;40.01,IF('Cargas (P=11ksi)'!$D$13&gt;0,'Graficos (P=11ksi)'!$I12,'Graficos (P=11ksi)'!$K12),IF(ABS('Cargas (P=11ksi)'!$D$13)&lt;70.01,IF('Cargas (P=11ksi)'!$D$13&gt;0,'Graficos (P=11ksi)'!$M12,'Graficos (P=11ksi)'!$O12),""))))</f>
        <v>0</v>
      </c>
      <c r="AF12" s="1">
        <f>IF(ABS('Cargas (P=11ksi)'!$D$16)&lt;10.01,IF('Cargas (P=11ksi)'!$D$16&gt;0,'Graficos (P=11ksi)'!$B12,IF('Cargas (P=11ksi)'!$D$16=0,'Graficos (P=11ksi)'!$B12,'Graficos (P=11ksi)'!$B12)),IF(ABS('Cargas (P=11ksi)'!$D$16)&lt;20.01,IF('Cargas (P=11ksi)'!$D$16&gt;0,'Graficos (P=11ksi)'!$D12,'Graficos (P=11ksi)'!$F12),IF(ABS('Cargas (P=11ksi)'!$D$16)&lt;40.01,IF('Cargas (P=11ksi)'!$D$16&gt;0,'Graficos (P=11ksi)'!$H12,'Graficos (P=11ksi)'!$J12),IF(ABS('Cargas (P=11ksi)'!$D$16)&lt;70.01,IF('Cargas (P=11ksi)'!$D$16&gt;0,'Graficos (P=11ksi)'!$L12,'Graficos (P=11ksi)'!$N12),""))))</f>
        <v>-210</v>
      </c>
      <c r="AG12" s="1">
        <f>IF(ABS('Cargas (P=11ksi)'!$D$16)&lt;10.01,IF('Cargas (P=11ksi)'!$D$16&gt;0,'Graficos (P=11ksi)'!$C12,IF('Cargas (P=11ksi)'!$D$16=0,'Graficos (P=11ksi)'!$C12,'Graficos (P=11ksi)'!$C12)),IF(ABS('Cargas (P=11ksi)'!$D$16)&lt;20.01,IF('Cargas (P=11ksi)'!$D$16&gt;0,'Graficos (P=11ksi)'!$E12,'Graficos (P=11ksi)'!$G12),IF(ABS('Cargas (P=11ksi)'!$D$16)&lt;40.01,IF('Cargas (P=11ksi)'!$D$16&gt;0,'Graficos (P=11ksi)'!$I12,'Graficos (P=11ksi)'!$K12),IF(ABS('Cargas (P=11ksi)'!$D$16)&lt;70.01,IF('Cargas (P=11ksi)'!$D$16&gt;0,'Graficos (P=11ksi)'!$M12,'Graficos (P=11ksi)'!$O12),""))))</f>
        <v>-200</v>
      </c>
      <c r="AH12" s="72">
        <f>IF(ABS('Cargas (P=11ksi)'!$D$19)&lt;10.01,IF('Cargas (P=11ksi)'!$D$19&gt;0,'Graficos (P=11ksi)'!$B12,IF('Cargas (P=11ksi)'!$D$19=0,'Graficos (P=11ksi)'!$B12,'Graficos (P=11ksi)'!$B12)),IF(ABS('Cargas (P=11ksi)'!$D$19)&lt;20.01,IF('Cargas (P=11ksi)'!$D$19&gt;0,'Graficos (P=11ksi)'!$D12,'Graficos (P=11ksi)'!$F12),IF(ABS('Cargas (P=11ksi)'!$D$19)&lt;40.01,IF('Cargas (P=11ksi)'!$D$19&gt;0,'Graficos (P=11ksi)'!$H12,'Graficos (P=11ksi)'!$J12),IF(ABS('Cargas (P=11ksi)'!$D$19)&lt;70.01,IF('Cargas (P=11ksi)'!$D$19&gt;0,'Graficos (P=11ksi)'!$L12,'Graficos (P=11ksi)'!$N12),""))))</f>
        <v>-210</v>
      </c>
      <c r="AI12" s="72">
        <f>IF(ABS('Cargas (P=11ksi)'!$D$19)&lt;10.01,IF('Cargas (P=11ksi)'!$D$19&gt;0,'Graficos (P=11ksi)'!$C12,IF('Cargas (P=11ksi)'!$D$19=0,'Graficos (P=11ksi)'!$C12,'Graficos (P=11ksi)'!$C12)),IF(ABS('Cargas (P=11ksi)'!$D$19)&lt;20.01,IF('Cargas (P=11ksi)'!$D$19&gt;0,'Graficos (P=11ksi)'!$E12,'Graficos (P=11ksi)'!$G12),IF(ABS('Cargas (P=11ksi)'!$D$19)&lt;40.01,IF('Cargas (P=11ksi)'!$D$19&gt;0,'Graficos (P=11ksi)'!$I12,'Graficos (P=11ksi)'!$K12),IF(ABS('Cargas (P=11ksi)'!$D$19)&lt;70.01,IF('Cargas (P=11ksi)'!$D$19&gt;0,'Graficos (P=11ksi)'!$M12,'Graficos (P=11ksi)'!$O12),""))))</f>
        <v>-200</v>
      </c>
      <c r="AJ12" s="1">
        <f>IF(ABS('Cargas (P=11ksi)'!$D$22)&lt;10.01,IF('Cargas (P=11ksi)'!$D$22&gt;0,'Graficos (P=11ksi)'!$B12,IF('Cargas (P=11ksi)'!$D$22=0,'Graficos (P=11ksi)'!$B12,'Graficos (P=11ksi)'!$B12)),IF(ABS('Cargas (P=11ksi)'!$D$22)&lt;20.01,IF('Cargas (P=11ksi)'!$D$22&gt;0,'Graficos (P=11ksi)'!$D12,'Graficos (P=11ksi)'!$F12),IF(ABS('Cargas (P=11ksi)'!$D$22)&lt;40.01,IF('Cargas (P=11ksi)'!$D$22&gt;0,'Graficos (P=11ksi)'!$H12,'Graficos (P=11ksi)'!$J12),IF(ABS('Cargas (P=11ksi)'!$D$22)&lt;70.01,IF('Cargas (P=11ksi)'!$D$22&gt;0,'Graficos (P=11ksi)'!$L12,'Graficos (P=11ksi)'!$N12),""))))</f>
        <v>-240</v>
      </c>
      <c r="AK12" s="1">
        <f>IF(ABS('Cargas (P=11ksi)'!$D$22)&lt;10.01,IF('Cargas (P=11ksi)'!$D$22&gt;0,'Graficos (P=11ksi)'!$C12,IF('Cargas (P=11ksi)'!$D$22=0,'Graficos (P=11ksi)'!$C12,'Graficos (P=11ksi)'!$C12)),IF(ABS('Cargas (P=11ksi)'!$D$22)&lt;20.01,IF('Cargas (P=11ksi)'!$D$22&gt;0,'Graficos (P=11ksi)'!$E12,'Graficos (P=11ksi)'!$G12),IF(ABS('Cargas (P=11ksi)'!$D$22)&lt;40.01,IF('Cargas (P=11ksi)'!$D$22&gt;0,'Graficos (P=11ksi)'!$I12,'Graficos (P=11ksi)'!$K12),IF(ABS('Cargas (P=11ksi)'!$D$22)&lt;70.01,IF('Cargas (P=11ksi)'!$D$22&gt;0,'Graficos (P=11ksi)'!$M12,'Graficos (P=11ksi)'!$O12),""))))</f>
        <v>0</v>
      </c>
    </row>
    <row r="13" spans="1:46" x14ac:dyDescent="0.25">
      <c r="A13" s="99"/>
      <c r="B13" s="18">
        <v>-200</v>
      </c>
      <c r="C13" s="17">
        <v>-210</v>
      </c>
      <c r="D13" s="21">
        <v>-200</v>
      </c>
      <c r="E13" s="25">
        <v>-195</v>
      </c>
      <c r="F13" s="21">
        <v>-200</v>
      </c>
      <c r="G13" s="25">
        <v>-200</v>
      </c>
      <c r="H13" s="30">
        <v>-200</v>
      </c>
      <c r="I13" s="31">
        <v>-200</v>
      </c>
      <c r="J13" s="30">
        <v>-200</v>
      </c>
      <c r="K13" s="29">
        <v>-198</v>
      </c>
      <c r="L13" s="23">
        <v>-200</v>
      </c>
      <c r="M13" s="13">
        <v>-180</v>
      </c>
      <c r="N13" s="23">
        <v>-150</v>
      </c>
      <c r="O13" s="13">
        <v>-190</v>
      </c>
      <c r="P13" s="28">
        <v>-230</v>
      </c>
      <c r="Q13" s="17">
        <v>-190</v>
      </c>
      <c r="R13" s="18">
        <v>-100</v>
      </c>
      <c r="S13" s="17">
        <v>-180</v>
      </c>
      <c r="U13" s="72">
        <f>IF(ABS('Cargas (P=11ksi)'!$D$13)&lt;10.01,IF('Cargas (P=11ksi)'!$D$13&gt;0,'Graficos (P=11ksi)'!$D13,IF('Cargas (P=11ksi)'!$D$13=0,'Graficos (P=11ksi)'!$B13,'Graficos (P=11ksi)'!$F13)),IF(ABS('Cargas (P=11ksi)'!$D$13)&lt;20.01,IF('Cargas (P=11ksi)'!$D$13&gt;0,'Graficos (P=11ksi)'!$H13,'Graficos (P=11ksi)'!$J13),IF(ABS('Cargas (P=11ksi)'!$D$13)&lt;40.01,IF('Cargas (P=11ksi)'!$D$13&gt;0,'Graficos (P=11ksi)'!$L13,'Graficos (P=11ksi)'!$N13),IF(ABS('Cargas (P=11ksi)'!$D$13)&lt;70.01,IF('Cargas (P=11ksi)'!$D$13&gt;0,'Graficos (P=11ksi)'!$P13,'Graficos (P=11ksi)'!$R13),""))))</f>
        <v>-200</v>
      </c>
      <c r="V13" s="72">
        <f>IF(ABS('Cargas (P=11ksi)'!$D$13)&lt;10.01,IF('Cargas (P=11ksi)'!$D$13&gt;0,'Graficos (P=11ksi)'!$E13,IF('Cargas (P=11ksi)'!$D$13=0,'Graficos (P=11ksi)'!C13,'Graficos (P=11ksi)'!$G13)),IF(ABS('Cargas (P=11ksi)'!$D$13)&lt;20.01,IF('Cargas (P=11ksi)'!$D$13&gt;0,'Graficos (P=11ksi)'!$I13,'Graficos (P=11ksi)'!$K13),IF(ABS('Cargas (P=11ksi)'!$D$13)&lt;40.01,IF('Cargas (P=11ksi)'!$D$13&gt;0,'Graficos (P=11ksi)'!$M13,'Graficos (P=11ksi)'!$O13),IF(ABS('Cargas (P=11ksi)'!$D$13)&lt;70.01,IF('Cargas (P=11ksi)'!$D$13&gt;0,'Graficos (P=11ksi)'!$Q13,'Graficos (P=11ksi)'!$S13),""))))</f>
        <v>-200</v>
      </c>
      <c r="W13" s="1">
        <f>IF(ABS('Cargas (P=11ksi)'!$D$16)&lt;10.01,IF('Cargas (P=11ksi)'!$D$16&gt;0,'Graficos (P=11ksi)'!$D13,IF('Cargas (P=11ksi)'!$D$16=0,'Graficos (P=11ksi)'!$B13,'Graficos (P=11ksi)'!$F13)),IF(ABS('Cargas (P=11ksi)'!$D$16)&lt;20.01,IF('Cargas (P=11ksi)'!$D$16&gt;0,'Graficos (P=11ksi)'!$H13,'Graficos (P=11ksi)'!$J13),IF(ABS('Cargas (P=11ksi)'!$D$16)&lt;40.01,IF('Cargas (P=11ksi)'!$D$16&gt;0,'Graficos (P=11ksi)'!$L13,'Graficos (P=11ksi)'!$N13),IF(ABS('Cargas (P=11ksi)'!$D$16)&lt;70.01,IF('Cargas (P=11ksi)'!$D$16&gt;0,'Graficos (P=11ksi)'!$P13,'Graficos (P=11ksi)'!$R13),""))))</f>
        <v>-150</v>
      </c>
      <c r="X13" s="1">
        <f>IF(ABS('Cargas (P=11ksi)'!$D$16)&lt;10.01,IF('Cargas (P=11ksi)'!$D$16&gt;0,'Graficos (P=11ksi)'!$E13,IF('Cargas (P=11ksi)'!$D$16=0,'Graficos (P=11ksi)'!C13,'Graficos (P=11ksi)'!$G13)),IF(ABS('Cargas (P=11ksi)'!$D$16)&lt;20.01,IF('Cargas (P=11ksi)'!$D$16&gt;0,'Graficos (P=11ksi)'!$I13,'Graficos (P=11ksi)'!$K13),IF(ABS('Cargas (P=11ksi)'!$D$16)&lt;40.01,IF('Cargas (P=11ksi)'!$D$16&gt;0,'Graficos (P=11ksi)'!$M13,'Graficos (P=11ksi)'!$O13),IF(ABS('Cargas (P=11ksi)'!$D$16)&lt;70.01,IF('Cargas (P=11ksi)'!$D$16&gt;0,'Graficos (P=11ksi)'!$Q13,'Graficos (P=11ksi)'!$S13),""))))</f>
        <v>-190</v>
      </c>
      <c r="Y13" s="72">
        <f>IF(ABS('Cargas (P=11ksi)'!$D$19)&lt;10.01,IF('Cargas (P=11ksi)'!$D$19&gt;0,'Graficos (P=11ksi)'!$D13,IF('Cargas (P=11ksi)'!$D$19=0,'Graficos (P=11ksi)'!$B13,'Graficos (P=11ksi)'!$F13)),IF(ABS('Cargas (P=11ksi)'!$D$19)&lt;20.01,IF('Cargas (P=11ksi)'!$D$19&gt;0,'Graficos (P=11ksi)'!$H13,'Graficos (P=11ksi)'!$J13),IF(ABS('Cargas (P=11ksi)'!$D$19)&lt;40.01,IF('Cargas (P=11ksi)'!$D$19&gt;0,'Graficos (P=11ksi)'!$L13,'Graficos (P=11ksi)'!$N13),IF(ABS('Cargas (P=11ksi)'!$D$19)&lt;70.01,IF('Cargas (P=11ksi)'!$D$19&gt;0,'Graficos (P=11ksi)'!$P13,'Graficos (P=11ksi)'!$R13),""))))</f>
        <v>-150</v>
      </c>
      <c r="Z13" s="72">
        <f>IF(ABS('Cargas (P=11ksi)'!$D$19)&lt;10.01,IF('Cargas (P=11ksi)'!$D$19&gt;0,'Graficos (P=11ksi)'!$E13,IF('Cargas (P=11ksi)'!$D$19=0,'Graficos (P=11ksi)'!C13,'Graficos (P=11ksi)'!$G13)),IF(ABS('Cargas (P=11ksi)'!$D$19)&lt;20.01,IF('Cargas (P=11ksi)'!$D$19&gt;0,'Graficos (P=11ksi)'!$I13,'Graficos (P=11ksi)'!$K13),IF(ABS('Cargas (P=11ksi)'!$D$19)&lt;40.01,IF('Cargas (P=11ksi)'!$D$19&gt;0,'Graficos (P=11ksi)'!$M13,'Graficos (P=11ksi)'!$O13),IF(ABS('Cargas (P=11ksi)'!$D$19)&lt;70.01,IF('Cargas (P=11ksi)'!$D$19&gt;0,'Graficos (P=11ksi)'!$Q13,'Graficos (P=11ksi)'!$S13),""))))</f>
        <v>-190</v>
      </c>
      <c r="AA13" s="1">
        <f>IF(ABS('Cargas (P=11ksi)'!$D$22)&lt;10.01,IF('Cargas (P=11ksi)'!$D$22&gt;0,'Graficos (P=11ksi)'!$D13,IF('Cargas (P=11ksi)'!$D$22=0,'Graficos (P=11ksi)'!$B13,'Graficos (P=11ksi)'!$F13)),IF(ABS('Cargas (P=11ksi)'!$D$22)&lt;20.01,IF('Cargas (P=11ksi)'!$D$22&gt;0,'Graficos (P=11ksi)'!$H13,'Graficos (P=11ksi)'!$J13),IF(ABS('Cargas (P=11ksi)'!$D$22)&lt;40.01,IF('Cargas (P=11ksi)'!$D$22&gt;0,'Graficos (P=11ksi)'!$L13,'Graficos (P=11ksi)'!$N13),IF(ABS('Cargas (P=11ksi)'!$D$22)&lt;70.01,IF('Cargas (P=11ksi)'!$D$22&gt;0,'Graficos (P=11ksi)'!$P13,'Graficos (P=11ksi)'!$R13),""))))</f>
        <v>-200</v>
      </c>
      <c r="AB13" s="1">
        <f>IF(ABS('Cargas (P=11ksi)'!$D$22)&lt;10.01,IF('Cargas (P=11ksi)'!$D$22&gt;0,'Graficos (P=11ksi)'!$E13,IF('Cargas (P=11ksi)'!$D$22=0,'Graficos (P=11ksi)'!C13,'Graficos (P=11ksi)'!$G13)),IF(ABS('Cargas (P=11ksi)'!$D$22)&lt;20.01,IF('Cargas (P=11ksi)'!$D$22&gt;0,'Graficos (P=11ksi)'!$I13,'Graficos (P=11ksi)'!$K13),IF(ABS('Cargas (P=11ksi)'!$D$22)&lt;40.01,IF('Cargas (P=11ksi)'!$D$22&gt;0,'Graficos (P=11ksi)'!$M13,'Graficos (P=11ksi)'!$O13),IF(ABS('Cargas (P=11ksi)'!$D$22)&lt;70.01,IF('Cargas (P=11ksi)'!$D$22&gt;0,'Graficos (P=11ksi)'!$Q13,'Graficos (P=11ksi)'!$S13),""))))</f>
        <v>-210</v>
      </c>
      <c r="AD13" s="72">
        <f>IF(ABS('Cargas (P=11ksi)'!$D$13)&lt;10.01,IF('Cargas (P=11ksi)'!$D$13&gt;0,'Graficos (P=11ksi)'!$B13,IF('Cargas (P=11ksi)'!$D$13=0,'Graficos (P=11ksi)'!$B13,'Graficos (P=11ksi)'!$B13)),IF(ABS('Cargas (P=11ksi)'!$D$13)&lt;20.01,IF('Cargas (P=11ksi)'!$D$13&gt;0,'Graficos (P=11ksi)'!$D13,'Graficos (P=11ksi)'!$F13),IF(ABS('Cargas (P=11ksi)'!$D$13)&lt;40.01,IF('Cargas (P=11ksi)'!$D$13&gt;0,'Graficos (P=11ksi)'!$H13,'Graficos (P=11ksi)'!$J13),IF(ABS('Cargas (P=11ksi)'!$D$13)&lt;70.01,IF('Cargas (P=11ksi)'!$D$13&gt;0,'Graficos (P=11ksi)'!$L13,'Graficos (P=11ksi)'!$N13),""))))</f>
        <v>-200</v>
      </c>
      <c r="AE13" s="72">
        <f>IF(ABS('Cargas (P=11ksi)'!$D$13)&lt;10.01,IF('Cargas (P=11ksi)'!$D$13&gt;0,'Graficos (P=11ksi)'!$C13,IF('Cargas (P=11ksi)'!$D$13=0,'Graficos (P=11ksi)'!$C13,'Graficos (P=11ksi)'!$C13)),IF(ABS('Cargas (P=11ksi)'!$D$13)&lt;20.01,IF('Cargas (P=11ksi)'!$D$13&gt;0,'Graficos (P=11ksi)'!$E13,'Graficos (P=11ksi)'!$G13),IF(ABS('Cargas (P=11ksi)'!$D$13)&lt;40.01,IF('Cargas (P=11ksi)'!$D$13&gt;0,'Graficos (P=11ksi)'!$I13,'Graficos (P=11ksi)'!$K13),IF(ABS('Cargas (P=11ksi)'!$D$13)&lt;70.01,IF('Cargas (P=11ksi)'!$D$13&gt;0,'Graficos (P=11ksi)'!$M13,'Graficos (P=11ksi)'!$O13),""))))</f>
        <v>-210</v>
      </c>
      <c r="AF13" s="1">
        <f>IF(ABS('Cargas (P=11ksi)'!$D$16)&lt;10.01,IF('Cargas (P=11ksi)'!$D$16&gt;0,'Graficos (P=11ksi)'!$B13,IF('Cargas (P=11ksi)'!$D$16=0,'Graficos (P=11ksi)'!$B13,'Graficos (P=11ksi)'!$B13)),IF(ABS('Cargas (P=11ksi)'!$D$16)&lt;20.01,IF('Cargas (P=11ksi)'!$D$16&gt;0,'Graficos (P=11ksi)'!$D13,'Graficos (P=11ksi)'!$F13),IF(ABS('Cargas (P=11ksi)'!$D$16)&lt;40.01,IF('Cargas (P=11ksi)'!$D$16&gt;0,'Graficos (P=11ksi)'!$H13,'Graficos (P=11ksi)'!$J13),IF(ABS('Cargas (P=11ksi)'!$D$16)&lt;70.01,IF('Cargas (P=11ksi)'!$D$16&gt;0,'Graficos (P=11ksi)'!$L13,'Graficos (P=11ksi)'!$N13),""))))</f>
        <v>-200</v>
      </c>
      <c r="AG13" s="1">
        <f>IF(ABS('Cargas (P=11ksi)'!$D$16)&lt;10.01,IF('Cargas (P=11ksi)'!$D$16&gt;0,'Graficos (P=11ksi)'!$C13,IF('Cargas (P=11ksi)'!$D$16=0,'Graficos (P=11ksi)'!$C13,'Graficos (P=11ksi)'!$C13)),IF(ABS('Cargas (P=11ksi)'!$D$16)&lt;20.01,IF('Cargas (P=11ksi)'!$D$16&gt;0,'Graficos (P=11ksi)'!$E13,'Graficos (P=11ksi)'!$G13),IF(ABS('Cargas (P=11ksi)'!$D$16)&lt;40.01,IF('Cargas (P=11ksi)'!$D$16&gt;0,'Graficos (P=11ksi)'!$I13,'Graficos (P=11ksi)'!$K13),IF(ABS('Cargas (P=11ksi)'!$D$16)&lt;70.01,IF('Cargas (P=11ksi)'!$D$16&gt;0,'Graficos (P=11ksi)'!$M13,'Graficos (P=11ksi)'!$O13),""))))</f>
        <v>-198</v>
      </c>
      <c r="AH13" s="72">
        <f>IF(ABS('Cargas (P=11ksi)'!$D$19)&lt;10.01,IF('Cargas (P=11ksi)'!$D$19&gt;0,'Graficos (P=11ksi)'!$B13,IF('Cargas (P=11ksi)'!$D$19=0,'Graficos (P=11ksi)'!$B13,'Graficos (P=11ksi)'!$B13)),IF(ABS('Cargas (P=11ksi)'!$D$19)&lt;20.01,IF('Cargas (P=11ksi)'!$D$19&gt;0,'Graficos (P=11ksi)'!$D13,'Graficos (P=11ksi)'!$F13),IF(ABS('Cargas (P=11ksi)'!$D$19)&lt;40.01,IF('Cargas (P=11ksi)'!$D$19&gt;0,'Graficos (P=11ksi)'!$H13,'Graficos (P=11ksi)'!$J13),IF(ABS('Cargas (P=11ksi)'!$D$19)&lt;70.01,IF('Cargas (P=11ksi)'!$D$19&gt;0,'Graficos (P=11ksi)'!$L13,'Graficos (P=11ksi)'!$N13),""))))</f>
        <v>-200</v>
      </c>
      <c r="AI13" s="72">
        <f>IF(ABS('Cargas (P=11ksi)'!$D$19)&lt;10.01,IF('Cargas (P=11ksi)'!$D$19&gt;0,'Graficos (P=11ksi)'!$C13,IF('Cargas (P=11ksi)'!$D$19=0,'Graficos (P=11ksi)'!$C13,'Graficos (P=11ksi)'!$C13)),IF(ABS('Cargas (P=11ksi)'!$D$19)&lt;20.01,IF('Cargas (P=11ksi)'!$D$19&gt;0,'Graficos (P=11ksi)'!$E13,'Graficos (P=11ksi)'!$G13),IF(ABS('Cargas (P=11ksi)'!$D$19)&lt;40.01,IF('Cargas (P=11ksi)'!$D$19&gt;0,'Graficos (P=11ksi)'!$I13,'Graficos (P=11ksi)'!$K13),IF(ABS('Cargas (P=11ksi)'!$D$19)&lt;70.01,IF('Cargas (P=11ksi)'!$D$19&gt;0,'Graficos (P=11ksi)'!$M13,'Graficos (P=11ksi)'!$O13),""))))</f>
        <v>-198</v>
      </c>
      <c r="AJ13" s="1">
        <f>IF(ABS('Cargas (P=11ksi)'!$D$22)&lt;10.01,IF('Cargas (P=11ksi)'!$D$22&gt;0,'Graficos (P=11ksi)'!$B13,IF('Cargas (P=11ksi)'!$D$22=0,'Graficos (P=11ksi)'!$B13,'Graficos (P=11ksi)'!$B13)),IF(ABS('Cargas (P=11ksi)'!$D$22)&lt;20.01,IF('Cargas (P=11ksi)'!$D$22&gt;0,'Graficos (P=11ksi)'!$D13,'Graficos (P=11ksi)'!$F13),IF(ABS('Cargas (P=11ksi)'!$D$22)&lt;40.01,IF('Cargas (P=11ksi)'!$D$22&gt;0,'Graficos (P=11ksi)'!$H13,'Graficos (P=11ksi)'!$J13),IF(ABS('Cargas (P=11ksi)'!$D$22)&lt;70.01,IF('Cargas (P=11ksi)'!$D$22&gt;0,'Graficos (P=11ksi)'!$L13,'Graficos (P=11ksi)'!$N13),""))))</f>
        <v>-200</v>
      </c>
      <c r="AK13" s="1">
        <f>IF(ABS('Cargas (P=11ksi)'!$D$22)&lt;10.01,IF('Cargas (P=11ksi)'!$D$22&gt;0,'Graficos (P=11ksi)'!$C13,IF('Cargas (P=11ksi)'!$D$22=0,'Graficos (P=11ksi)'!$C13,'Graficos (P=11ksi)'!$C13)),IF(ABS('Cargas (P=11ksi)'!$D$22)&lt;20.01,IF('Cargas (P=11ksi)'!$D$22&gt;0,'Graficos (P=11ksi)'!$E13,'Graficos (P=11ksi)'!$G13),IF(ABS('Cargas (P=11ksi)'!$D$22)&lt;40.01,IF('Cargas (P=11ksi)'!$D$22&gt;0,'Graficos (P=11ksi)'!$I13,'Graficos (P=11ksi)'!$K13),IF(ABS('Cargas (P=11ksi)'!$D$22)&lt;70.01,IF('Cargas (P=11ksi)'!$D$22&gt;0,'Graficos (P=11ksi)'!$M13,'Graficos (P=11ksi)'!$O13),""))))</f>
        <v>-210</v>
      </c>
    </row>
    <row r="14" spans="1:46" x14ac:dyDescent="0.25">
      <c r="A14" s="99"/>
      <c r="B14" s="18">
        <v>-150</v>
      </c>
      <c r="C14" s="17">
        <v>-180</v>
      </c>
      <c r="D14" s="21">
        <v>-125</v>
      </c>
      <c r="E14" s="25">
        <v>-160</v>
      </c>
      <c r="F14" s="21">
        <v>-125</v>
      </c>
      <c r="G14" s="25">
        <v>-170</v>
      </c>
      <c r="H14" s="30">
        <v>-150</v>
      </c>
      <c r="I14" s="31">
        <v>-175</v>
      </c>
      <c r="J14" s="30">
        <v>-150</v>
      </c>
      <c r="K14" s="31">
        <v>-190</v>
      </c>
      <c r="L14" s="23">
        <v>-140</v>
      </c>
      <c r="M14" s="13">
        <v>-160</v>
      </c>
      <c r="N14" s="23">
        <v>-100</v>
      </c>
      <c r="O14" s="13">
        <v>-170</v>
      </c>
      <c r="P14" s="18">
        <v>-200</v>
      </c>
      <c r="Q14" s="17">
        <v>-170</v>
      </c>
      <c r="R14" s="18">
        <v>-50</v>
      </c>
      <c r="S14" s="17">
        <v>-160</v>
      </c>
      <c r="U14" s="72">
        <f>IF(ABS('Cargas (P=11ksi)'!$D$13)&lt;10.01,IF('Cargas (P=11ksi)'!$D$13&gt;0,'Graficos (P=11ksi)'!$D14,IF('Cargas (P=11ksi)'!$D$13=0,'Graficos (P=11ksi)'!$B14,'Graficos (P=11ksi)'!$F14)),IF(ABS('Cargas (P=11ksi)'!$D$13)&lt;20.01,IF('Cargas (P=11ksi)'!$D$13&gt;0,'Graficos (P=11ksi)'!$H14,'Graficos (P=11ksi)'!$J14),IF(ABS('Cargas (P=11ksi)'!$D$13)&lt;40.01,IF('Cargas (P=11ksi)'!$D$13&gt;0,'Graficos (P=11ksi)'!$L14,'Graficos (P=11ksi)'!$N14),IF(ABS('Cargas (P=11ksi)'!$D$13)&lt;70.01,IF('Cargas (P=11ksi)'!$D$13&gt;0,'Graficos (P=11ksi)'!$P14,'Graficos (P=11ksi)'!$R14),""))))</f>
        <v>-125</v>
      </c>
      <c r="V14" s="72">
        <f>IF(ABS('Cargas (P=11ksi)'!$D$13)&lt;10.01,IF('Cargas (P=11ksi)'!$D$13&gt;0,'Graficos (P=11ksi)'!$E14,IF('Cargas (P=11ksi)'!$D$13=0,'Graficos (P=11ksi)'!C14,'Graficos (P=11ksi)'!$G14)),IF(ABS('Cargas (P=11ksi)'!$D$13)&lt;20.01,IF('Cargas (P=11ksi)'!$D$13&gt;0,'Graficos (P=11ksi)'!$I14,'Graficos (P=11ksi)'!$K14),IF(ABS('Cargas (P=11ksi)'!$D$13)&lt;40.01,IF('Cargas (P=11ksi)'!$D$13&gt;0,'Graficos (P=11ksi)'!$M14,'Graficos (P=11ksi)'!$O14),IF(ABS('Cargas (P=11ksi)'!$D$13)&lt;70.01,IF('Cargas (P=11ksi)'!$D$13&gt;0,'Graficos (P=11ksi)'!$Q14,'Graficos (P=11ksi)'!$S14),""))))</f>
        <v>-170</v>
      </c>
      <c r="W14" s="1">
        <f>IF(ABS('Cargas (P=11ksi)'!$D$16)&lt;10.01,IF('Cargas (P=11ksi)'!$D$16&gt;0,'Graficos (P=11ksi)'!$D14,IF('Cargas (P=11ksi)'!$D$16=0,'Graficos (P=11ksi)'!$B14,'Graficos (P=11ksi)'!$F14)),IF(ABS('Cargas (P=11ksi)'!$D$16)&lt;20.01,IF('Cargas (P=11ksi)'!$D$16&gt;0,'Graficos (P=11ksi)'!$H14,'Graficos (P=11ksi)'!$J14),IF(ABS('Cargas (P=11ksi)'!$D$16)&lt;40.01,IF('Cargas (P=11ksi)'!$D$16&gt;0,'Graficos (P=11ksi)'!$L14,'Graficos (P=11ksi)'!$N14),IF(ABS('Cargas (P=11ksi)'!$D$16)&lt;70.01,IF('Cargas (P=11ksi)'!$D$16&gt;0,'Graficos (P=11ksi)'!$P14,'Graficos (P=11ksi)'!$R14),""))))</f>
        <v>-100</v>
      </c>
      <c r="X14" s="1">
        <f>IF(ABS('Cargas (P=11ksi)'!$D$16)&lt;10.01,IF('Cargas (P=11ksi)'!$D$16&gt;0,'Graficos (P=11ksi)'!$E14,IF('Cargas (P=11ksi)'!$D$16=0,'Graficos (P=11ksi)'!C14,'Graficos (P=11ksi)'!$G14)),IF(ABS('Cargas (P=11ksi)'!$D$16)&lt;20.01,IF('Cargas (P=11ksi)'!$D$16&gt;0,'Graficos (P=11ksi)'!$I14,'Graficos (P=11ksi)'!$K14),IF(ABS('Cargas (P=11ksi)'!$D$16)&lt;40.01,IF('Cargas (P=11ksi)'!$D$16&gt;0,'Graficos (P=11ksi)'!$M14,'Graficos (P=11ksi)'!$O14),IF(ABS('Cargas (P=11ksi)'!$D$16)&lt;70.01,IF('Cargas (P=11ksi)'!$D$16&gt;0,'Graficos (P=11ksi)'!$Q14,'Graficos (P=11ksi)'!$S14),""))))</f>
        <v>-170</v>
      </c>
      <c r="Y14" s="72">
        <f>IF(ABS('Cargas (P=11ksi)'!$D$19)&lt;10.01,IF('Cargas (P=11ksi)'!$D$19&gt;0,'Graficos (P=11ksi)'!$D14,IF('Cargas (P=11ksi)'!$D$19=0,'Graficos (P=11ksi)'!$B14,'Graficos (P=11ksi)'!$F14)),IF(ABS('Cargas (P=11ksi)'!$D$19)&lt;20.01,IF('Cargas (P=11ksi)'!$D$19&gt;0,'Graficos (P=11ksi)'!$H14,'Graficos (P=11ksi)'!$J14),IF(ABS('Cargas (P=11ksi)'!$D$19)&lt;40.01,IF('Cargas (P=11ksi)'!$D$19&gt;0,'Graficos (P=11ksi)'!$L14,'Graficos (P=11ksi)'!$N14),IF(ABS('Cargas (P=11ksi)'!$D$19)&lt;70.01,IF('Cargas (P=11ksi)'!$D$19&gt;0,'Graficos (P=11ksi)'!$P14,'Graficos (P=11ksi)'!$R14),""))))</f>
        <v>-100</v>
      </c>
      <c r="Z14" s="72">
        <f>IF(ABS('Cargas (P=11ksi)'!$D$19)&lt;10.01,IF('Cargas (P=11ksi)'!$D$19&gt;0,'Graficos (P=11ksi)'!$E14,IF('Cargas (P=11ksi)'!$D$19=0,'Graficos (P=11ksi)'!C14,'Graficos (P=11ksi)'!$G14)),IF(ABS('Cargas (P=11ksi)'!$D$19)&lt;20.01,IF('Cargas (P=11ksi)'!$D$19&gt;0,'Graficos (P=11ksi)'!$I14,'Graficos (P=11ksi)'!$K14),IF(ABS('Cargas (P=11ksi)'!$D$19)&lt;40.01,IF('Cargas (P=11ksi)'!$D$19&gt;0,'Graficos (P=11ksi)'!$M14,'Graficos (P=11ksi)'!$O14),IF(ABS('Cargas (P=11ksi)'!$D$19)&lt;70.01,IF('Cargas (P=11ksi)'!$D$19&gt;0,'Graficos (P=11ksi)'!$Q14,'Graficos (P=11ksi)'!$S14),""))))</f>
        <v>-170</v>
      </c>
      <c r="AA14" s="1">
        <f>IF(ABS('Cargas (P=11ksi)'!$D$22)&lt;10.01,IF('Cargas (P=11ksi)'!$D$22&gt;0,'Graficos (P=11ksi)'!$D14,IF('Cargas (P=11ksi)'!$D$22=0,'Graficos (P=11ksi)'!$B14,'Graficos (P=11ksi)'!$F14)),IF(ABS('Cargas (P=11ksi)'!$D$22)&lt;20.01,IF('Cargas (P=11ksi)'!$D$22&gt;0,'Graficos (P=11ksi)'!$H14,'Graficos (P=11ksi)'!$J14),IF(ABS('Cargas (P=11ksi)'!$D$22)&lt;40.01,IF('Cargas (P=11ksi)'!$D$22&gt;0,'Graficos (P=11ksi)'!$L14,'Graficos (P=11ksi)'!$N14),IF(ABS('Cargas (P=11ksi)'!$D$22)&lt;70.01,IF('Cargas (P=11ksi)'!$D$22&gt;0,'Graficos (P=11ksi)'!$P14,'Graficos (P=11ksi)'!$R14),""))))</f>
        <v>-150</v>
      </c>
      <c r="AB14" s="1">
        <f>IF(ABS('Cargas (P=11ksi)'!$D$22)&lt;10.01,IF('Cargas (P=11ksi)'!$D$22&gt;0,'Graficos (P=11ksi)'!$E14,IF('Cargas (P=11ksi)'!$D$22=0,'Graficos (P=11ksi)'!C14,'Graficos (P=11ksi)'!$G14)),IF(ABS('Cargas (P=11ksi)'!$D$22)&lt;20.01,IF('Cargas (P=11ksi)'!$D$22&gt;0,'Graficos (P=11ksi)'!$I14,'Graficos (P=11ksi)'!$K14),IF(ABS('Cargas (P=11ksi)'!$D$22)&lt;40.01,IF('Cargas (P=11ksi)'!$D$22&gt;0,'Graficos (P=11ksi)'!$M14,'Graficos (P=11ksi)'!$O14),IF(ABS('Cargas (P=11ksi)'!$D$22)&lt;70.01,IF('Cargas (P=11ksi)'!$D$22&gt;0,'Graficos (P=11ksi)'!$Q14,'Graficos (P=11ksi)'!$S14),""))))</f>
        <v>-180</v>
      </c>
      <c r="AD14" s="72">
        <f>IF(ABS('Cargas (P=11ksi)'!$D$13)&lt;10.01,IF('Cargas (P=11ksi)'!$D$13&gt;0,'Graficos (P=11ksi)'!$B14,IF('Cargas (P=11ksi)'!$D$13=0,'Graficos (P=11ksi)'!$B14,'Graficos (P=11ksi)'!$B14)),IF(ABS('Cargas (P=11ksi)'!$D$13)&lt;20.01,IF('Cargas (P=11ksi)'!$D$13&gt;0,'Graficos (P=11ksi)'!$D14,'Graficos (P=11ksi)'!$F14),IF(ABS('Cargas (P=11ksi)'!$D$13)&lt;40.01,IF('Cargas (P=11ksi)'!$D$13&gt;0,'Graficos (P=11ksi)'!$H14,'Graficos (P=11ksi)'!$J14),IF(ABS('Cargas (P=11ksi)'!$D$13)&lt;70.01,IF('Cargas (P=11ksi)'!$D$13&gt;0,'Graficos (P=11ksi)'!$L14,'Graficos (P=11ksi)'!$N14),""))))</f>
        <v>-150</v>
      </c>
      <c r="AE14" s="72">
        <f>IF(ABS('Cargas (P=11ksi)'!$D$13)&lt;10.01,IF('Cargas (P=11ksi)'!$D$13&gt;0,'Graficos (P=11ksi)'!$C14,IF('Cargas (P=11ksi)'!$D$13=0,'Graficos (P=11ksi)'!$C14,'Graficos (P=11ksi)'!$C14)),IF(ABS('Cargas (P=11ksi)'!$D$13)&lt;20.01,IF('Cargas (P=11ksi)'!$D$13&gt;0,'Graficos (P=11ksi)'!$E14,'Graficos (P=11ksi)'!$G14),IF(ABS('Cargas (P=11ksi)'!$D$13)&lt;40.01,IF('Cargas (P=11ksi)'!$D$13&gt;0,'Graficos (P=11ksi)'!$I14,'Graficos (P=11ksi)'!$K14),IF(ABS('Cargas (P=11ksi)'!$D$13)&lt;70.01,IF('Cargas (P=11ksi)'!$D$13&gt;0,'Graficos (P=11ksi)'!$M14,'Graficos (P=11ksi)'!$O14),""))))</f>
        <v>-180</v>
      </c>
      <c r="AF14" s="1">
        <f>IF(ABS('Cargas (P=11ksi)'!$D$16)&lt;10.01,IF('Cargas (P=11ksi)'!$D$16&gt;0,'Graficos (P=11ksi)'!$B14,IF('Cargas (P=11ksi)'!$D$16=0,'Graficos (P=11ksi)'!$B14,'Graficos (P=11ksi)'!$B14)),IF(ABS('Cargas (P=11ksi)'!$D$16)&lt;20.01,IF('Cargas (P=11ksi)'!$D$16&gt;0,'Graficos (P=11ksi)'!$D14,'Graficos (P=11ksi)'!$F14),IF(ABS('Cargas (P=11ksi)'!$D$16)&lt;40.01,IF('Cargas (P=11ksi)'!$D$16&gt;0,'Graficos (P=11ksi)'!$H14,'Graficos (P=11ksi)'!$J14),IF(ABS('Cargas (P=11ksi)'!$D$16)&lt;70.01,IF('Cargas (P=11ksi)'!$D$16&gt;0,'Graficos (P=11ksi)'!$L14,'Graficos (P=11ksi)'!$N14),""))))</f>
        <v>-150</v>
      </c>
      <c r="AG14" s="1">
        <f>IF(ABS('Cargas (P=11ksi)'!$D$16)&lt;10.01,IF('Cargas (P=11ksi)'!$D$16&gt;0,'Graficos (P=11ksi)'!$C14,IF('Cargas (P=11ksi)'!$D$16=0,'Graficos (P=11ksi)'!$C14,'Graficos (P=11ksi)'!$C14)),IF(ABS('Cargas (P=11ksi)'!$D$16)&lt;20.01,IF('Cargas (P=11ksi)'!$D$16&gt;0,'Graficos (P=11ksi)'!$E14,'Graficos (P=11ksi)'!$G14),IF(ABS('Cargas (P=11ksi)'!$D$16)&lt;40.01,IF('Cargas (P=11ksi)'!$D$16&gt;0,'Graficos (P=11ksi)'!$I14,'Graficos (P=11ksi)'!$K14),IF(ABS('Cargas (P=11ksi)'!$D$16)&lt;70.01,IF('Cargas (P=11ksi)'!$D$16&gt;0,'Graficos (P=11ksi)'!$M14,'Graficos (P=11ksi)'!$O14),""))))</f>
        <v>-190</v>
      </c>
      <c r="AH14" s="72">
        <f>IF(ABS('Cargas (P=11ksi)'!$D$19)&lt;10.01,IF('Cargas (P=11ksi)'!$D$19&gt;0,'Graficos (P=11ksi)'!$B14,IF('Cargas (P=11ksi)'!$D$19=0,'Graficos (P=11ksi)'!$B14,'Graficos (P=11ksi)'!$B14)),IF(ABS('Cargas (P=11ksi)'!$D$19)&lt;20.01,IF('Cargas (P=11ksi)'!$D$19&gt;0,'Graficos (P=11ksi)'!$D14,'Graficos (P=11ksi)'!$F14),IF(ABS('Cargas (P=11ksi)'!$D$19)&lt;40.01,IF('Cargas (P=11ksi)'!$D$19&gt;0,'Graficos (P=11ksi)'!$H14,'Graficos (P=11ksi)'!$J14),IF(ABS('Cargas (P=11ksi)'!$D$19)&lt;70.01,IF('Cargas (P=11ksi)'!$D$19&gt;0,'Graficos (P=11ksi)'!$L14,'Graficos (P=11ksi)'!$N14),""))))</f>
        <v>-150</v>
      </c>
      <c r="AI14" s="72">
        <f>IF(ABS('Cargas (P=11ksi)'!$D$19)&lt;10.01,IF('Cargas (P=11ksi)'!$D$19&gt;0,'Graficos (P=11ksi)'!$C14,IF('Cargas (P=11ksi)'!$D$19=0,'Graficos (P=11ksi)'!$C14,'Graficos (P=11ksi)'!$C14)),IF(ABS('Cargas (P=11ksi)'!$D$19)&lt;20.01,IF('Cargas (P=11ksi)'!$D$19&gt;0,'Graficos (P=11ksi)'!$E14,'Graficos (P=11ksi)'!$G14),IF(ABS('Cargas (P=11ksi)'!$D$19)&lt;40.01,IF('Cargas (P=11ksi)'!$D$19&gt;0,'Graficos (P=11ksi)'!$I14,'Graficos (P=11ksi)'!$K14),IF(ABS('Cargas (P=11ksi)'!$D$19)&lt;70.01,IF('Cargas (P=11ksi)'!$D$19&gt;0,'Graficos (P=11ksi)'!$M14,'Graficos (P=11ksi)'!$O14),""))))</f>
        <v>-190</v>
      </c>
      <c r="AJ14" s="1">
        <f>IF(ABS('Cargas (P=11ksi)'!$D$22)&lt;10.01,IF('Cargas (P=11ksi)'!$D$22&gt;0,'Graficos (P=11ksi)'!$B14,IF('Cargas (P=11ksi)'!$D$22=0,'Graficos (P=11ksi)'!$B14,'Graficos (P=11ksi)'!$B14)),IF(ABS('Cargas (P=11ksi)'!$D$22)&lt;20.01,IF('Cargas (P=11ksi)'!$D$22&gt;0,'Graficos (P=11ksi)'!$D14,'Graficos (P=11ksi)'!$F14),IF(ABS('Cargas (P=11ksi)'!$D$22)&lt;40.01,IF('Cargas (P=11ksi)'!$D$22&gt;0,'Graficos (P=11ksi)'!$H14,'Graficos (P=11ksi)'!$J14),IF(ABS('Cargas (P=11ksi)'!$D$22)&lt;70.01,IF('Cargas (P=11ksi)'!$D$22&gt;0,'Graficos (P=11ksi)'!$L14,'Graficos (P=11ksi)'!$N14),""))))</f>
        <v>-150</v>
      </c>
      <c r="AK14" s="1">
        <f>IF(ABS('Cargas (P=11ksi)'!$D$22)&lt;10.01,IF('Cargas (P=11ksi)'!$D$22&gt;0,'Graficos (P=11ksi)'!$C14,IF('Cargas (P=11ksi)'!$D$22=0,'Graficos (P=11ksi)'!$C14,'Graficos (P=11ksi)'!$C14)),IF(ABS('Cargas (P=11ksi)'!$D$22)&lt;20.01,IF('Cargas (P=11ksi)'!$D$22&gt;0,'Graficos (P=11ksi)'!$E14,'Graficos (P=11ksi)'!$G14),IF(ABS('Cargas (P=11ksi)'!$D$22)&lt;40.01,IF('Cargas (P=11ksi)'!$D$22&gt;0,'Graficos (P=11ksi)'!$I14,'Graficos (P=11ksi)'!$K14),IF(ABS('Cargas (P=11ksi)'!$D$22)&lt;70.01,IF('Cargas (P=11ksi)'!$D$22&gt;0,'Graficos (P=11ksi)'!$M14,'Graficos (P=11ksi)'!$O14),""))))</f>
        <v>-180</v>
      </c>
    </row>
    <row r="15" spans="1:46" x14ac:dyDescent="0.25">
      <c r="A15" s="99"/>
      <c r="B15" s="18">
        <v>-100</v>
      </c>
      <c r="C15" s="17">
        <v>-165</v>
      </c>
      <c r="D15" s="21">
        <v>-75</v>
      </c>
      <c r="E15" s="25">
        <v>-140</v>
      </c>
      <c r="F15" s="21">
        <v>-50</v>
      </c>
      <c r="G15" s="25">
        <v>-135</v>
      </c>
      <c r="H15" s="30">
        <v>-100</v>
      </c>
      <c r="I15" s="31">
        <v>-155</v>
      </c>
      <c r="J15" s="30">
        <v>-100</v>
      </c>
      <c r="K15" s="31">
        <v>-170</v>
      </c>
      <c r="L15" s="23">
        <v>-100</v>
      </c>
      <c r="M15" s="13">
        <v>-140</v>
      </c>
      <c r="N15" s="23">
        <v>-50</v>
      </c>
      <c r="O15" s="13">
        <v>-150</v>
      </c>
      <c r="P15" s="18">
        <v>-100</v>
      </c>
      <c r="Q15" s="17">
        <v>-120</v>
      </c>
      <c r="R15" s="18">
        <v>-25</v>
      </c>
      <c r="S15" s="17">
        <v>-150</v>
      </c>
      <c r="U15" s="72">
        <f>IF(ABS('Cargas (P=11ksi)'!$D$13)&lt;10.01,IF('Cargas (P=11ksi)'!$D$13&gt;0,'Graficos (P=11ksi)'!$D15,IF('Cargas (P=11ksi)'!$D$13=0,'Graficos (P=11ksi)'!$B15,'Graficos (P=11ksi)'!$F15)),IF(ABS('Cargas (P=11ksi)'!$D$13)&lt;20.01,IF('Cargas (P=11ksi)'!$D$13&gt;0,'Graficos (P=11ksi)'!$H15,'Graficos (P=11ksi)'!$J15),IF(ABS('Cargas (P=11ksi)'!$D$13)&lt;40.01,IF('Cargas (P=11ksi)'!$D$13&gt;0,'Graficos (P=11ksi)'!$L15,'Graficos (P=11ksi)'!$N15),IF(ABS('Cargas (P=11ksi)'!$D$13)&lt;70.01,IF('Cargas (P=11ksi)'!$D$13&gt;0,'Graficos (P=11ksi)'!$P15,'Graficos (P=11ksi)'!$R15),""))))</f>
        <v>-50</v>
      </c>
      <c r="V15" s="72">
        <f>IF(ABS('Cargas (P=11ksi)'!$D$13)&lt;10.01,IF('Cargas (P=11ksi)'!$D$13&gt;0,'Graficos (P=11ksi)'!$E15,IF('Cargas (P=11ksi)'!$D$13=0,'Graficos (P=11ksi)'!C15,'Graficos (P=11ksi)'!$G15)),IF(ABS('Cargas (P=11ksi)'!$D$13)&lt;20.01,IF('Cargas (P=11ksi)'!$D$13&gt;0,'Graficos (P=11ksi)'!$I15,'Graficos (P=11ksi)'!$K15),IF(ABS('Cargas (P=11ksi)'!$D$13)&lt;40.01,IF('Cargas (P=11ksi)'!$D$13&gt;0,'Graficos (P=11ksi)'!$M15,'Graficos (P=11ksi)'!$O15),IF(ABS('Cargas (P=11ksi)'!$D$13)&lt;70.01,IF('Cargas (P=11ksi)'!$D$13&gt;0,'Graficos (P=11ksi)'!$Q15,'Graficos (P=11ksi)'!$S15),""))))</f>
        <v>-135</v>
      </c>
      <c r="W15" s="1">
        <f>IF(ABS('Cargas (P=11ksi)'!$D$16)&lt;10.01,IF('Cargas (P=11ksi)'!$D$16&gt;0,'Graficos (P=11ksi)'!$D15,IF('Cargas (P=11ksi)'!$D$16=0,'Graficos (P=11ksi)'!$B15,'Graficos (P=11ksi)'!$F15)),IF(ABS('Cargas (P=11ksi)'!$D$16)&lt;20.01,IF('Cargas (P=11ksi)'!$D$16&gt;0,'Graficos (P=11ksi)'!$H15,'Graficos (P=11ksi)'!$J15),IF(ABS('Cargas (P=11ksi)'!$D$16)&lt;40.01,IF('Cargas (P=11ksi)'!$D$16&gt;0,'Graficos (P=11ksi)'!$L15,'Graficos (P=11ksi)'!$N15),IF(ABS('Cargas (P=11ksi)'!$D$16)&lt;70.01,IF('Cargas (P=11ksi)'!$D$16&gt;0,'Graficos (P=11ksi)'!$P15,'Graficos (P=11ksi)'!$R15),""))))</f>
        <v>-50</v>
      </c>
      <c r="X15" s="1">
        <f>IF(ABS('Cargas (P=11ksi)'!$D$16)&lt;10.01,IF('Cargas (P=11ksi)'!$D$16&gt;0,'Graficos (P=11ksi)'!$E15,IF('Cargas (P=11ksi)'!$D$16=0,'Graficos (P=11ksi)'!C15,'Graficos (P=11ksi)'!$G15)),IF(ABS('Cargas (P=11ksi)'!$D$16)&lt;20.01,IF('Cargas (P=11ksi)'!$D$16&gt;0,'Graficos (P=11ksi)'!$I15,'Graficos (P=11ksi)'!$K15),IF(ABS('Cargas (P=11ksi)'!$D$16)&lt;40.01,IF('Cargas (P=11ksi)'!$D$16&gt;0,'Graficos (P=11ksi)'!$M15,'Graficos (P=11ksi)'!$O15),IF(ABS('Cargas (P=11ksi)'!$D$16)&lt;70.01,IF('Cargas (P=11ksi)'!$D$16&gt;0,'Graficos (P=11ksi)'!$Q15,'Graficos (P=11ksi)'!$S15),""))))</f>
        <v>-150</v>
      </c>
      <c r="Y15" s="72">
        <f>IF(ABS('Cargas (P=11ksi)'!$D$19)&lt;10.01,IF('Cargas (P=11ksi)'!$D$19&gt;0,'Graficos (P=11ksi)'!$D15,IF('Cargas (P=11ksi)'!$D$19=0,'Graficos (P=11ksi)'!$B15,'Graficos (P=11ksi)'!$F15)),IF(ABS('Cargas (P=11ksi)'!$D$19)&lt;20.01,IF('Cargas (P=11ksi)'!$D$19&gt;0,'Graficos (P=11ksi)'!$H15,'Graficos (P=11ksi)'!$J15),IF(ABS('Cargas (P=11ksi)'!$D$19)&lt;40.01,IF('Cargas (P=11ksi)'!$D$19&gt;0,'Graficos (P=11ksi)'!$L15,'Graficos (P=11ksi)'!$N15),IF(ABS('Cargas (P=11ksi)'!$D$19)&lt;70.01,IF('Cargas (P=11ksi)'!$D$19&gt;0,'Graficos (P=11ksi)'!$P15,'Graficos (P=11ksi)'!$R15),""))))</f>
        <v>-50</v>
      </c>
      <c r="Z15" s="72">
        <f>IF(ABS('Cargas (P=11ksi)'!$D$19)&lt;10.01,IF('Cargas (P=11ksi)'!$D$19&gt;0,'Graficos (P=11ksi)'!$E15,IF('Cargas (P=11ksi)'!$D$19=0,'Graficos (P=11ksi)'!C15,'Graficos (P=11ksi)'!$G15)),IF(ABS('Cargas (P=11ksi)'!$D$19)&lt;20.01,IF('Cargas (P=11ksi)'!$D$19&gt;0,'Graficos (P=11ksi)'!$I15,'Graficos (P=11ksi)'!$K15),IF(ABS('Cargas (P=11ksi)'!$D$19)&lt;40.01,IF('Cargas (P=11ksi)'!$D$19&gt;0,'Graficos (P=11ksi)'!$M15,'Graficos (P=11ksi)'!$O15),IF(ABS('Cargas (P=11ksi)'!$D$19)&lt;70.01,IF('Cargas (P=11ksi)'!$D$19&gt;0,'Graficos (P=11ksi)'!$Q15,'Graficos (P=11ksi)'!$S15),""))))</f>
        <v>-150</v>
      </c>
      <c r="AA15" s="1">
        <f>IF(ABS('Cargas (P=11ksi)'!$D$22)&lt;10.01,IF('Cargas (P=11ksi)'!$D$22&gt;0,'Graficos (P=11ksi)'!$D15,IF('Cargas (P=11ksi)'!$D$22=0,'Graficos (P=11ksi)'!$B15,'Graficos (P=11ksi)'!$F15)),IF(ABS('Cargas (P=11ksi)'!$D$22)&lt;20.01,IF('Cargas (P=11ksi)'!$D$22&gt;0,'Graficos (P=11ksi)'!$H15,'Graficos (P=11ksi)'!$J15),IF(ABS('Cargas (P=11ksi)'!$D$22)&lt;40.01,IF('Cargas (P=11ksi)'!$D$22&gt;0,'Graficos (P=11ksi)'!$L15,'Graficos (P=11ksi)'!$N15),IF(ABS('Cargas (P=11ksi)'!$D$22)&lt;70.01,IF('Cargas (P=11ksi)'!$D$22&gt;0,'Graficos (P=11ksi)'!$P15,'Graficos (P=11ksi)'!$R15),""))))</f>
        <v>-100</v>
      </c>
      <c r="AB15" s="1">
        <f>IF(ABS('Cargas (P=11ksi)'!$D$22)&lt;10.01,IF('Cargas (P=11ksi)'!$D$22&gt;0,'Graficos (P=11ksi)'!$E15,IF('Cargas (P=11ksi)'!$D$22=0,'Graficos (P=11ksi)'!C15,'Graficos (P=11ksi)'!$G15)),IF(ABS('Cargas (P=11ksi)'!$D$22)&lt;20.01,IF('Cargas (P=11ksi)'!$D$22&gt;0,'Graficos (P=11ksi)'!$I15,'Graficos (P=11ksi)'!$K15),IF(ABS('Cargas (P=11ksi)'!$D$22)&lt;40.01,IF('Cargas (P=11ksi)'!$D$22&gt;0,'Graficos (P=11ksi)'!$M15,'Graficos (P=11ksi)'!$O15),IF(ABS('Cargas (P=11ksi)'!$D$22)&lt;70.01,IF('Cargas (P=11ksi)'!$D$22&gt;0,'Graficos (P=11ksi)'!$Q15,'Graficos (P=11ksi)'!$S15),""))))</f>
        <v>-165</v>
      </c>
      <c r="AD15" s="72">
        <f>IF(ABS('Cargas (P=11ksi)'!$D$13)&lt;10.01,IF('Cargas (P=11ksi)'!$D$13&gt;0,'Graficos (P=11ksi)'!$B15,IF('Cargas (P=11ksi)'!$D$13=0,'Graficos (P=11ksi)'!$B15,'Graficos (P=11ksi)'!$B15)),IF(ABS('Cargas (P=11ksi)'!$D$13)&lt;20.01,IF('Cargas (P=11ksi)'!$D$13&gt;0,'Graficos (P=11ksi)'!$D15,'Graficos (P=11ksi)'!$F15),IF(ABS('Cargas (P=11ksi)'!$D$13)&lt;40.01,IF('Cargas (P=11ksi)'!$D$13&gt;0,'Graficos (P=11ksi)'!$H15,'Graficos (P=11ksi)'!$J15),IF(ABS('Cargas (P=11ksi)'!$D$13)&lt;70.01,IF('Cargas (P=11ksi)'!$D$13&gt;0,'Graficos (P=11ksi)'!$L15,'Graficos (P=11ksi)'!$N15),""))))</f>
        <v>-100</v>
      </c>
      <c r="AE15" s="72">
        <f>IF(ABS('Cargas (P=11ksi)'!$D$13)&lt;10.01,IF('Cargas (P=11ksi)'!$D$13&gt;0,'Graficos (P=11ksi)'!$C15,IF('Cargas (P=11ksi)'!$D$13=0,'Graficos (P=11ksi)'!$C15,'Graficos (P=11ksi)'!$C15)),IF(ABS('Cargas (P=11ksi)'!$D$13)&lt;20.01,IF('Cargas (P=11ksi)'!$D$13&gt;0,'Graficos (P=11ksi)'!$E15,'Graficos (P=11ksi)'!$G15),IF(ABS('Cargas (P=11ksi)'!$D$13)&lt;40.01,IF('Cargas (P=11ksi)'!$D$13&gt;0,'Graficos (P=11ksi)'!$I15,'Graficos (P=11ksi)'!$K15),IF(ABS('Cargas (P=11ksi)'!$D$13)&lt;70.01,IF('Cargas (P=11ksi)'!$D$13&gt;0,'Graficos (P=11ksi)'!$M15,'Graficos (P=11ksi)'!$O15),""))))</f>
        <v>-165</v>
      </c>
      <c r="AF15" s="1">
        <f>IF(ABS('Cargas (P=11ksi)'!$D$16)&lt;10.01,IF('Cargas (P=11ksi)'!$D$16&gt;0,'Graficos (P=11ksi)'!$B15,IF('Cargas (P=11ksi)'!$D$16=0,'Graficos (P=11ksi)'!$B15,'Graficos (P=11ksi)'!$B15)),IF(ABS('Cargas (P=11ksi)'!$D$16)&lt;20.01,IF('Cargas (P=11ksi)'!$D$16&gt;0,'Graficos (P=11ksi)'!$D15,'Graficos (P=11ksi)'!$F15),IF(ABS('Cargas (P=11ksi)'!$D$16)&lt;40.01,IF('Cargas (P=11ksi)'!$D$16&gt;0,'Graficos (P=11ksi)'!$H15,'Graficos (P=11ksi)'!$J15),IF(ABS('Cargas (P=11ksi)'!$D$16)&lt;70.01,IF('Cargas (P=11ksi)'!$D$16&gt;0,'Graficos (P=11ksi)'!$L15,'Graficos (P=11ksi)'!$N15),""))))</f>
        <v>-100</v>
      </c>
      <c r="AG15" s="1">
        <f>IF(ABS('Cargas (P=11ksi)'!$D$16)&lt;10.01,IF('Cargas (P=11ksi)'!$D$16&gt;0,'Graficos (P=11ksi)'!$C15,IF('Cargas (P=11ksi)'!$D$16=0,'Graficos (P=11ksi)'!$C15,'Graficos (P=11ksi)'!$C15)),IF(ABS('Cargas (P=11ksi)'!$D$16)&lt;20.01,IF('Cargas (P=11ksi)'!$D$16&gt;0,'Graficos (P=11ksi)'!$E15,'Graficos (P=11ksi)'!$G15),IF(ABS('Cargas (P=11ksi)'!$D$16)&lt;40.01,IF('Cargas (P=11ksi)'!$D$16&gt;0,'Graficos (P=11ksi)'!$I15,'Graficos (P=11ksi)'!$K15),IF(ABS('Cargas (P=11ksi)'!$D$16)&lt;70.01,IF('Cargas (P=11ksi)'!$D$16&gt;0,'Graficos (P=11ksi)'!$M15,'Graficos (P=11ksi)'!$O15),""))))</f>
        <v>-170</v>
      </c>
      <c r="AH15" s="72">
        <f>IF(ABS('Cargas (P=11ksi)'!$D$19)&lt;10.01,IF('Cargas (P=11ksi)'!$D$19&gt;0,'Graficos (P=11ksi)'!$B15,IF('Cargas (P=11ksi)'!$D$19=0,'Graficos (P=11ksi)'!$B15,'Graficos (P=11ksi)'!$B15)),IF(ABS('Cargas (P=11ksi)'!$D$19)&lt;20.01,IF('Cargas (P=11ksi)'!$D$19&gt;0,'Graficos (P=11ksi)'!$D15,'Graficos (P=11ksi)'!$F15),IF(ABS('Cargas (P=11ksi)'!$D$19)&lt;40.01,IF('Cargas (P=11ksi)'!$D$19&gt;0,'Graficos (P=11ksi)'!$H15,'Graficos (P=11ksi)'!$J15),IF(ABS('Cargas (P=11ksi)'!$D$19)&lt;70.01,IF('Cargas (P=11ksi)'!$D$19&gt;0,'Graficos (P=11ksi)'!$L15,'Graficos (P=11ksi)'!$N15),""))))</f>
        <v>-100</v>
      </c>
      <c r="AI15" s="72">
        <f>IF(ABS('Cargas (P=11ksi)'!$D$19)&lt;10.01,IF('Cargas (P=11ksi)'!$D$19&gt;0,'Graficos (P=11ksi)'!$C15,IF('Cargas (P=11ksi)'!$D$19=0,'Graficos (P=11ksi)'!$C15,'Graficos (P=11ksi)'!$C15)),IF(ABS('Cargas (P=11ksi)'!$D$19)&lt;20.01,IF('Cargas (P=11ksi)'!$D$19&gt;0,'Graficos (P=11ksi)'!$E15,'Graficos (P=11ksi)'!$G15),IF(ABS('Cargas (P=11ksi)'!$D$19)&lt;40.01,IF('Cargas (P=11ksi)'!$D$19&gt;0,'Graficos (P=11ksi)'!$I15,'Graficos (P=11ksi)'!$K15),IF(ABS('Cargas (P=11ksi)'!$D$19)&lt;70.01,IF('Cargas (P=11ksi)'!$D$19&gt;0,'Graficos (P=11ksi)'!$M15,'Graficos (P=11ksi)'!$O15),""))))</f>
        <v>-170</v>
      </c>
      <c r="AJ15" s="1">
        <f>IF(ABS('Cargas (P=11ksi)'!$D$22)&lt;10.01,IF('Cargas (P=11ksi)'!$D$22&gt;0,'Graficos (P=11ksi)'!$B15,IF('Cargas (P=11ksi)'!$D$22=0,'Graficos (P=11ksi)'!$B15,'Graficos (P=11ksi)'!$B15)),IF(ABS('Cargas (P=11ksi)'!$D$22)&lt;20.01,IF('Cargas (P=11ksi)'!$D$22&gt;0,'Graficos (P=11ksi)'!$D15,'Graficos (P=11ksi)'!$F15),IF(ABS('Cargas (P=11ksi)'!$D$22)&lt;40.01,IF('Cargas (P=11ksi)'!$D$22&gt;0,'Graficos (P=11ksi)'!$H15,'Graficos (P=11ksi)'!$J15),IF(ABS('Cargas (P=11ksi)'!$D$22)&lt;70.01,IF('Cargas (P=11ksi)'!$D$22&gt;0,'Graficos (P=11ksi)'!$L15,'Graficos (P=11ksi)'!$N15),""))))</f>
        <v>-100</v>
      </c>
      <c r="AK15" s="1">
        <f>IF(ABS('Cargas (P=11ksi)'!$D$22)&lt;10.01,IF('Cargas (P=11ksi)'!$D$22&gt;0,'Graficos (P=11ksi)'!$C15,IF('Cargas (P=11ksi)'!$D$22=0,'Graficos (P=11ksi)'!$C15,'Graficos (P=11ksi)'!$C15)),IF(ABS('Cargas (P=11ksi)'!$D$22)&lt;20.01,IF('Cargas (P=11ksi)'!$D$22&gt;0,'Graficos (P=11ksi)'!$E15,'Graficos (P=11ksi)'!$G15),IF(ABS('Cargas (P=11ksi)'!$D$22)&lt;40.01,IF('Cargas (P=11ksi)'!$D$22&gt;0,'Graficos (P=11ksi)'!$I15,'Graficos (P=11ksi)'!$K15),IF(ABS('Cargas (P=11ksi)'!$D$22)&lt;70.01,IF('Cargas (P=11ksi)'!$D$22&gt;0,'Graficos (P=11ksi)'!$M15,'Graficos (P=11ksi)'!$O15),""))))</f>
        <v>-165</v>
      </c>
    </row>
    <row r="16" spans="1:46" x14ac:dyDescent="0.25">
      <c r="A16" s="99"/>
      <c r="B16" s="18">
        <v>0</v>
      </c>
      <c r="C16" s="17">
        <v>-120</v>
      </c>
      <c r="D16" s="21">
        <v>0</v>
      </c>
      <c r="E16" s="25">
        <v>-110</v>
      </c>
      <c r="F16" s="21">
        <v>0</v>
      </c>
      <c r="G16" s="25">
        <v>-115</v>
      </c>
      <c r="H16" s="30">
        <v>0</v>
      </c>
      <c r="I16" s="31">
        <v>-110</v>
      </c>
      <c r="J16" s="30">
        <v>0</v>
      </c>
      <c r="K16" s="31">
        <v>-120</v>
      </c>
      <c r="L16" s="23">
        <v>0</v>
      </c>
      <c r="M16" s="13">
        <v>-100</v>
      </c>
      <c r="N16" s="23">
        <v>0</v>
      </c>
      <c r="O16" s="13">
        <v>-130</v>
      </c>
      <c r="P16" s="18">
        <v>0</v>
      </c>
      <c r="Q16" s="17">
        <v>-80</v>
      </c>
      <c r="R16" s="18">
        <v>0</v>
      </c>
      <c r="S16" s="17">
        <v>-140</v>
      </c>
      <c r="U16" s="72">
        <f>IF(ABS('Cargas (P=11ksi)'!$D$13)&lt;10.01,IF('Cargas (P=11ksi)'!$D$13&gt;0,'Graficos (P=11ksi)'!$D16,IF('Cargas (P=11ksi)'!$D$13=0,'Graficos (P=11ksi)'!$B16,'Graficos (P=11ksi)'!$F16)),IF(ABS('Cargas (P=11ksi)'!$D$13)&lt;20.01,IF('Cargas (P=11ksi)'!$D$13&gt;0,'Graficos (P=11ksi)'!$H16,'Graficos (P=11ksi)'!$J16),IF(ABS('Cargas (P=11ksi)'!$D$13)&lt;40.01,IF('Cargas (P=11ksi)'!$D$13&gt;0,'Graficos (P=11ksi)'!$L16,'Graficos (P=11ksi)'!$N16),IF(ABS('Cargas (P=11ksi)'!$D$13)&lt;70.01,IF('Cargas (P=11ksi)'!$D$13&gt;0,'Graficos (P=11ksi)'!$P16,'Graficos (P=11ksi)'!$R16),""))))</f>
        <v>0</v>
      </c>
      <c r="V16" s="72">
        <f>IF(ABS('Cargas (P=11ksi)'!$D$13)&lt;10.01,IF('Cargas (P=11ksi)'!$D$13&gt;0,'Graficos (P=11ksi)'!$E16,IF('Cargas (P=11ksi)'!$D$13=0,'Graficos (P=11ksi)'!C16,'Graficos (P=11ksi)'!$G16)),IF(ABS('Cargas (P=11ksi)'!$D$13)&lt;20.01,IF('Cargas (P=11ksi)'!$D$13&gt;0,'Graficos (P=11ksi)'!$I16,'Graficos (P=11ksi)'!$K16),IF(ABS('Cargas (P=11ksi)'!$D$13)&lt;40.01,IF('Cargas (P=11ksi)'!$D$13&gt;0,'Graficos (P=11ksi)'!$M16,'Graficos (P=11ksi)'!$O16),IF(ABS('Cargas (P=11ksi)'!$D$13)&lt;70.01,IF('Cargas (P=11ksi)'!$D$13&gt;0,'Graficos (P=11ksi)'!$Q16,'Graficos (P=11ksi)'!$S16),""))))</f>
        <v>-115</v>
      </c>
      <c r="W16" s="1">
        <f>IF(ABS('Cargas (P=11ksi)'!$D$16)&lt;10.01,IF('Cargas (P=11ksi)'!$D$16&gt;0,'Graficos (P=11ksi)'!$D16,IF('Cargas (P=11ksi)'!$D$16=0,'Graficos (P=11ksi)'!$B16,'Graficos (P=11ksi)'!$F16)),IF(ABS('Cargas (P=11ksi)'!$D$16)&lt;20.01,IF('Cargas (P=11ksi)'!$D$16&gt;0,'Graficos (P=11ksi)'!$H16,'Graficos (P=11ksi)'!$J16),IF(ABS('Cargas (P=11ksi)'!$D$16)&lt;40.01,IF('Cargas (P=11ksi)'!$D$16&gt;0,'Graficos (P=11ksi)'!$L16,'Graficos (P=11ksi)'!$N16),IF(ABS('Cargas (P=11ksi)'!$D$16)&lt;70.01,IF('Cargas (P=11ksi)'!$D$16&gt;0,'Graficos (P=11ksi)'!$P16,'Graficos (P=11ksi)'!$R16),""))))</f>
        <v>0</v>
      </c>
      <c r="X16" s="1">
        <f>IF(ABS('Cargas (P=11ksi)'!$D$16)&lt;10.01,IF('Cargas (P=11ksi)'!$D$16&gt;0,'Graficos (P=11ksi)'!$E16,IF('Cargas (P=11ksi)'!$D$16=0,'Graficos (P=11ksi)'!C16,'Graficos (P=11ksi)'!$G16)),IF(ABS('Cargas (P=11ksi)'!$D$16)&lt;20.01,IF('Cargas (P=11ksi)'!$D$16&gt;0,'Graficos (P=11ksi)'!$I16,'Graficos (P=11ksi)'!$K16),IF(ABS('Cargas (P=11ksi)'!$D$16)&lt;40.01,IF('Cargas (P=11ksi)'!$D$16&gt;0,'Graficos (P=11ksi)'!$M16,'Graficos (P=11ksi)'!$O16),IF(ABS('Cargas (P=11ksi)'!$D$16)&lt;70.01,IF('Cargas (P=11ksi)'!$D$16&gt;0,'Graficos (P=11ksi)'!$Q16,'Graficos (P=11ksi)'!$S16),""))))</f>
        <v>-130</v>
      </c>
      <c r="Y16" s="72">
        <f>IF(ABS('Cargas (P=11ksi)'!$D$19)&lt;10.01,IF('Cargas (P=11ksi)'!$D$19&gt;0,'Graficos (P=11ksi)'!$D16,IF('Cargas (P=11ksi)'!$D$19=0,'Graficos (P=11ksi)'!$B16,'Graficos (P=11ksi)'!$F16)),IF(ABS('Cargas (P=11ksi)'!$D$19)&lt;20.01,IF('Cargas (P=11ksi)'!$D$19&gt;0,'Graficos (P=11ksi)'!$H16,'Graficos (P=11ksi)'!$J16),IF(ABS('Cargas (P=11ksi)'!$D$19)&lt;40.01,IF('Cargas (P=11ksi)'!$D$19&gt;0,'Graficos (P=11ksi)'!$L16,'Graficos (P=11ksi)'!$N16),IF(ABS('Cargas (P=11ksi)'!$D$19)&lt;70.01,IF('Cargas (P=11ksi)'!$D$19&gt;0,'Graficos (P=11ksi)'!$P16,'Graficos (P=11ksi)'!$R16),""))))</f>
        <v>0</v>
      </c>
      <c r="Z16" s="72">
        <f>IF(ABS('Cargas (P=11ksi)'!$D$19)&lt;10.01,IF('Cargas (P=11ksi)'!$D$19&gt;0,'Graficos (P=11ksi)'!$E16,IF('Cargas (P=11ksi)'!$D$19=0,'Graficos (P=11ksi)'!C16,'Graficos (P=11ksi)'!$G16)),IF(ABS('Cargas (P=11ksi)'!$D$19)&lt;20.01,IF('Cargas (P=11ksi)'!$D$19&gt;0,'Graficos (P=11ksi)'!$I16,'Graficos (P=11ksi)'!$K16),IF(ABS('Cargas (P=11ksi)'!$D$19)&lt;40.01,IF('Cargas (P=11ksi)'!$D$19&gt;0,'Graficos (P=11ksi)'!$M16,'Graficos (P=11ksi)'!$O16),IF(ABS('Cargas (P=11ksi)'!$D$19)&lt;70.01,IF('Cargas (P=11ksi)'!$D$19&gt;0,'Graficos (P=11ksi)'!$Q16,'Graficos (P=11ksi)'!$S16),""))))</f>
        <v>-130</v>
      </c>
      <c r="AA16" s="1">
        <f>IF(ABS('Cargas (P=11ksi)'!$D$22)&lt;10.01,IF('Cargas (P=11ksi)'!$D$22&gt;0,'Graficos (P=11ksi)'!$D16,IF('Cargas (P=11ksi)'!$D$22=0,'Graficos (P=11ksi)'!$B16,'Graficos (P=11ksi)'!$F16)),IF(ABS('Cargas (P=11ksi)'!$D$22)&lt;20.01,IF('Cargas (P=11ksi)'!$D$22&gt;0,'Graficos (P=11ksi)'!$H16,'Graficos (P=11ksi)'!$J16),IF(ABS('Cargas (P=11ksi)'!$D$22)&lt;40.01,IF('Cargas (P=11ksi)'!$D$22&gt;0,'Graficos (P=11ksi)'!$L16,'Graficos (P=11ksi)'!$N16),IF(ABS('Cargas (P=11ksi)'!$D$22)&lt;70.01,IF('Cargas (P=11ksi)'!$D$22&gt;0,'Graficos (P=11ksi)'!$P16,'Graficos (P=11ksi)'!$R16),""))))</f>
        <v>0</v>
      </c>
      <c r="AB16" s="1">
        <f>IF(ABS('Cargas (P=11ksi)'!$D$22)&lt;10.01,IF('Cargas (P=11ksi)'!$D$22&gt;0,'Graficos (P=11ksi)'!$E16,IF('Cargas (P=11ksi)'!$D$22=0,'Graficos (P=11ksi)'!C16,'Graficos (P=11ksi)'!$G16)),IF(ABS('Cargas (P=11ksi)'!$D$22)&lt;20.01,IF('Cargas (P=11ksi)'!$D$22&gt;0,'Graficos (P=11ksi)'!$I16,'Graficos (P=11ksi)'!$K16),IF(ABS('Cargas (P=11ksi)'!$D$22)&lt;40.01,IF('Cargas (P=11ksi)'!$D$22&gt;0,'Graficos (P=11ksi)'!$M16,'Graficos (P=11ksi)'!$O16),IF(ABS('Cargas (P=11ksi)'!$D$22)&lt;70.01,IF('Cargas (P=11ksi)'!$D$22&gt;0,'Graficos (P=11ksi)'!$Q16,'Graficos (P=11ksi)'!$S16),""))))</f>
        <v>-120</v>
      </c>
      <c r="AD16" s="72">
        <f>IF(ABS('Cargas (P=11ksi)'!$D$13)&lt;10.01,IF('Cargas (P=11ksi)'!$D$13&gt;0,'Graficos (P=11ksi)'!$B16,IF('Cargas (P=11ksi)'!$D$13=0,'Graficos (P=11ksi)'!$B16,'Graficos (P=11ksi)'!$B16)),IF(ABS('Cargas (P=11ksi)'!$D$13)&lt;20.01,IF('Cargas (P=11ksi)'!$D$13&gt;0,'Graficos (P=11ksi)'!$D16,'Graficos (P=11ksi)'!$F16),IF(ABS('Cargas (P=11ksi)'!$D$13)&lt;40.01,IF('Cargas (P=11ksi)'!$D$13&gt;0,'Graficos (P=11ksi)'!$H16,'Graficos (P=11ksi)'!$J16),IF(ABS('Cargas (P=11ksi)'!$D$13)&lt;70.01,IF('Cargas (P=11ksi)'!$D$13&gt;0,'Graficos (P=11ksi)'!$L16,'Graficos (P=11ksi)'!$N16),""))))</f>
        <v>0</v>
      </c>
      <c r="AE16" s="72">
        <f>IF(ABS('Cargas (P=11ksi)'!$D$13)&lt;10.01,IF('Cargas (P=11ksi)'!$D$13&gt;0,'Graficos (P=11ksi)'!$C16,IF('Cargas (P=11ksi)'!$D$13=0,'Graficos (P=11ksi)'!$C16,'Graficos (P=11ksi)'!$C16)),IF(ABS('Cargas (P=11ksi)'!$D$13)&lt;20.01,IF('Cargas (P=11ksi)'!$D$13&gt;0,'Graficos (P=11ksi)'!$E16,'Graficos (P=11ksi)'!$G16),IF(ABS('Cargas (P=11ksi)'!$D$13)&lt;40.01,IF('Cargas (P=11ksi)'!$D$13&gt;0,'Graficos (P=11ksi)'!$I16,'Graficos (P=11ksi)'!$K16),IF(ABS('Cargas (P=11ksi)'!$D$13)&lt;70.01,IF('Cargas (P=11ksi)'!$D$13&gt;0,'Graficos (P=11ksi)'!$M16,'Graficos (P=11ksi)'!$O16),""))))</f>
        <v>-120</v>
      </c>
      <c r="AF16" s="1">
        <f>IF(ABS('Cargas (P=11ksi)'!$D$16)&lt;10.01,IF('Cargas (P=11ksi)'!$D$16&gt;0,'Graficos (P=11ksi)'!$B16,IF('Cargas (P=11ksi)'!$D$16=0,'Graficos (P=11ksi)'!$B16,'Graficos (P=11ksi)'!$B16)),IF(ABS('Cargas (P=11ksi)'!$D$16)&lt;20.01,IF('Cargas (P=11ksi)'!$D$16&gt;0,'Graficos (P=11ksi)'!$D16,'Graficos (P=11ksi)'!$F16),IF(ABS('Cargas (P=11ksi)'!$D$16)&lt;40.01,IF('Cargas (P=11ksi)'!$D$16&gt;0,'Graficos (P=11ksi)'!$H16,'Graficos (P=11ksi)'!$J16),IF(ABS('Cargas (P=11ksi)'!$D$16)&lt;70.01,IF('Cargas (P=11ksi)'!$D$16&gt;0,'Graficos (P=11ksi)'!$L16,'Graficos (P=11ksi)'!$N16),""))))</f>
        <v>0</v>
      </c>
      <c r="AG16" s="1">
        <f>IF(ABS('Cargas (P=11ksi)'!$D$16)&lt;10.01,IF('Cargas (P=11ksi)'!$D$16&gt;0,'Graficos (P=11ksi)'!$C16,IF('Cargas (P=11ksi)'!$D$16=0,'Graficos (P=11ksi)'!$C16,'Graficos (P=11ksi)'!$C16)),IF(ABS('Cargas (P=11ksi)'!$D$16)&lt;20.01,IF('Cargas (P=11ksi)'!$D$16&gt;0,'Graficos (P=11ksi)'!$E16,'Graficos (P=11ksi)'!$G16),IF(ABS('Cargas (P=11ksi)'!$D$16)&lt;40.01,IF('Cargas (P=11ksi)'!$D$16&gt;0,'Graficos (P=11ksi)'!$I16,'Graficos (P=11ksi)'!$K16),IF(ABS('Cargas (P=11ksi)'!$D$16)&lt;70.01,IF('Cargas (P=11ksi)'!$D$16&gt;0,'Graficos (P=11ksi)'!$M16,'Graficos (P=11ksi)'!$O16),""))))</f>
        <v>-120</v>
      </c>
      <c r="AH16" s="72">
        <f>IF(ABS('Cargas (P=11ksi)'!$D$19)&lt;10.01,IF('Cargas (P=11ksi)'!$D$19&gt;0,'Graficos (P=11ksi)'!$B16,IF('Cargas (P=11ksi)'!$D$19=0,'Graficos (P=11ksi)'!$B16,'Graficos (P=11ksi)'!$B16)),IF(ABS('Cargas (P=11ksi)'!$D$19)&lt;20.01,IF('Cargas (P=11ksi)'!$D$19&gt;0,'Graficos (P=11ksi)'!$D16,'Graficos (P=11ksi)'!$F16),IF(ABS('Cargas (P=11ksi)'!$D$19)&lt;40.01,IF('Cargas (P=11ksi)'!$D$19&gt;0,'Graficos (P=11ksi)'!$H16,'Graficos (P=11ksi)'!$J16),IF(ABS('Cargas (P=11ksi)'!$D$19)&lt;70.01,IF('Cargas (P=11ksi)'!$D$19&gt;0,'Graficos (P=11ksi)'!$L16,'Graficos (P=11ksi)'!$N16),""))))</f>
        <v>0</v>
      </c>
      <c r="AI16" s="72">
        <f>IF(ABS('Cargas (P=11ksi)'!$D$19)&lt;10.01,IF('Cargas (P=11ksi)'!$D$19&gt;0,'Graficos (P=11ksi)'!$C16,IF('Cargas (P=11ksi)'!$D$19=0,'Graficos (P=11ksi)'!$C16,'Graficos (P=11ksi)'!$C16)),IF(ABS('Cargas (P=11ksi)'!$D$19)&lt;20.01,IF('Cargas (P=11ksi)'!$D$19&gt;0,'Graficos (P=11ksi)'!$E16,'Graficos (P=11ksi)'!$G16),IF(ABS('Cargas (P=11ksi)'!$D$19)&lt;40.01,IF('Cargas (P=11ksi)'!$D$19&gt;0,'Graficos (P=11ksi)'!$I16,'Graficos (P=11ksi)'!$K16),IF(ABS('Cargas (P=11ksi)'!$D$19)&lt;70.01,IF('Cargas (P=11ksi)'!$D$19&gt;0,'Graficos (P=11ksi)'!$M16,'Graficos (P=11ksi)'!$O16),""))))</f>
        <v>-120</v>
      </c>
      <c r="AJ16" s="1">
        <f>IF(ABS('Cargas (P=11ksi)'!$D$22)&lt;10.01,IF('Cargas (P=11ksi)'!$D$22&gt;0,'Graficos (P=11ksi)'!$B16,IF('Cargas (P=11ksi)'!$D$22=0,'Graficos (P=11ksi)'!$B16,'Graficos (P=11ksi)'!$B16)),IF(ABS('Cargas (P=11ksi)'!$D$22)&lt;20.01,IF('Cargas (P=11ksi)'!$D$22&gt;0,'Graficos (P=11ksi)'!$D16,'Graficos (P=11ksi)'!$F16),IF(ABS('Cargas (P=11ksi)'!$D$22)&lt;40.01,IF('Cargas (P=11ksi)'!$D$22&gt;0,'Graficos (P=11ksi)'!$H16,'Graficos (P=11ksi)'!$J16),IF(ABS('Cargas (P=11ksi)'!$D$22)&lt;70.01,IF('Cargas (P=11ksi)'!$D$22&gt;0,'Graficos (P=11ksi)'!$L16,'Graficos (P=11ksi)'!$N16),""))))</f>
        <v>0</v>
      </c>
      <c r="AK16" s="1">
        <f>IF(ABS('Cargas (P=11ksi)'!$D$22)&lt;10.01,IF('Cargas (P=11ksi)'!$D$22&gt;0,'Graficos (P=11ksi)'!$C16,IF('Cargas (P=11ksi)'!$D$22=0,'Graficos (P=11ksi)'!$C16,'Graficos (P=11ksi)'!$C16)),IF(ABS('Cargas (P=11ksi)'!$D$22)&lt;20.01,IF('Cargas (P=11ksi)'!$D$22&gt;0,'Graficos (P=11ksi)'!$E16,'Graficos (P=11ksi)'!$G16),IF(ABS('Cargas (P=11ksi)'!$D$22)&lt;40.01,IF('Cargas (P=11ksi)'!$D$22&gt;0,'Graficos (P=11ksi)'!$I16,'Graficos (P=11ksi)'!$K16),IF(ABS('Cargas (P=11ksi)'!$D$22)&lt;70.01,IF('Cargas (P=11ksi)'!$D$22&gt;0,'Graficos (P=11ksi)'!$M16,'Graficos (P=11ksi)'!$O16),""))))</f>
        <v>-120</v>
      </c>
    </row>
    <row r="17" spans="1:37" x14ac:dyDescent="0.25">
      <c r="A17" s="99"/>
      <c r="B17" s="18">
        <v>50</v>
      </c>
      <c r="C17" s="17">
        <v>-100</v>
      </c>
      <c r="D17" s="21">
        <v>75</v>
      </c>
      <c r="E17" s="25">
        <v>-70</v>
      </c>
      <c r="F17" s="21">
        <v>50</v>
      </c>
      <c r="G17" s="25">
        <v>-95</v>
      </c>
      <c r="H17" s="30">
        <v>50</v>
      </c>
      <c r="I17" s="31">
        <v>-90</v>
      </c>
      <c r="J17" s="30">
        <v>100</v>
      </c>
      <c r="K17" s="31">
        <v>-80</v>
      </c>
      <c r="L17" s="23">
        <v>50</v>
      </c>
      <c r="M17" s="13">
        <v>-80</v>
      </c>
      <c r="N17" s="23">
        <v>60</v>
      </c>
      <c r="O17" s="13">
        <v>-100</v>
      </c>
      <c r="P17" s="18">
        <v>25</v>
      </c>
      <c r="Q17" s="17">
        <v>-70</v>
      </c>
      <c r="R17" s="18">
        <v>100</v>
      </c>
      <c r="S17" s="17">
        <v>-100</v>
      </c>
      <c r="U17" s="72">
        <f>IF(ABS('Cargas (P=11ksi)'!$D$13)&lt;10.01,IF('Cargas (P=11ksi)'!$D$13&gt;0,'Graficos (P=11ksi)'!$D17,IF('Cargas (P=11ksi)'!$D$13=0,'Graficos (P=11ksi)'!$B17,'Graficos (P=11ksi)'!$F17)),IF(ABS('Cargas (P=11ksi)'!$D$13)&lt;20.01,IF('Cargas (P=11ksi)'!$D$13&gt;0,'Graficos (P=11ksi)'!$H17,'Graficos (P=11ksi)'!$J17),IF(ABS('Cargas (P=11ksi)'!$D$13)&lt;40.01,IF('Cargas (P=11ksi)'!$D$13&gt;0,'Graficos (P=11ksi)'!$L17,'Graficos (P=11ksi)'!$N17),IF(ABS('Cargas (P=11ksi)'!$D$13)&lt;70.01,IF('Cargas (P=11ksi)'!$D$13&gt;0,'Graficos (P=11ksi)'!$P17,'Graficos (P=11ksi)'!$R17),""))))</f>
        <v>50</v>
      </c>
      <c r="V17" s="72">
        <f>IF(ABS('Cargas (P=11ksi)'!$D$13)&lt;10.01,IF('Cargas (P=11ksi)'!$D$13&gt;0,'Graficos (P=11ksi)'!$E17,IF('Cargas (P=11ksi)'!$D$13=0,'Graficos (P=11ksi)'!C17,'Graficos (P=11ksi)'!$G17)),IF(ABS('Cargas (P=11ksi)'!$D$13)&lt;20.01,IF('Cargas (P=11ksi)'!$D$13&gt;0,'Graficos (P=11ksi)'!$I17,'Graficos (P=11ksi)'!$K17),IF(ABS('Cargas (P=11ksi)'!$D$13)&lt;40.01,IF('Cargas (P=11ksi)'!$D$13&gt;0,'Graficos (P=11ksi)'!$M17,'Graficos (P=11ksi)'!$O17),IF(ABS('Cargas (P=11ksi)'!$D$13)&lt;70.01,IF('Cargas (P=11ksi)'!$D$13&gt;0,'Graficos (P=11ksi)'!$Q17,'Graficos (P=11ksi)'!$S17),""))))</f>
        <v>-95</v>
      </c>
      <c r="W17" s="1">
        <f>IF(ABS('Cargas (P=11ksi)'!$D$16)&lt;10.01,IF('Cargas (P=11ksi)'!$D$16&gt;0,'Graficos (P=11ksi)'!$D17,IF('Cargas (P=11ksi)'!$D$16=0,'Graficos (P=11ksi)'!$B17,'Graficos (P=11ksi)'!$F17)),IF(ABS('Cargas (P=11ksi)'!$D$16)&lt;20.01,IF('Cargas (P=11ksi)'!$D$16&gt;0,'Graficos (P=11ksi)'!$H17,'Graficos (P=11ksi)'!$J17),IF(ABS('Cargas (P=11ksi)'!$D$16)&lt;40.01,IF('Cargas (P=11ksi)'!$D$16&gt;0,'Graficos (P=11ksi)'!$L17,'Graficos (P=11ksi)'!$N17),IF(ABS('Cargas (P=11ksi)'!$D$16)&lt;70.01,IF('Cargas (P=11ksi)'!$D$16&gt;0,'Graficos (P=11ksi)'!$P17,'Graficos (P=11ksi)'!$R17),""))))</f>
        <v>60</v>
      </c>
      <c r="X17" s="1">
        <f>IF(ABS('Cargas (P=11ksi)'!$D$16)&lt;10.01,IF('Cargas (P=11ksi)'!$D$16&gt;0,'Graficos (P=11ksi)'!$E17,IF('Cargas (P=11ksi)'!$D$16=0,'Graficos (P=11ksi)'!C17,'Graficos (P=11ksi)'!$G17)),IF(ABS('Cargas (P=11ksi)'!$D$16)&lt;20.01,IF('Cargas (P=11ksi)'!$D$16&gt;0,'Graficos (P=11ksi)'!$I17,'Graficos (P=11ksi)'!$K17),IF(ABS('Cargas (P=11ksi)'!$D$16)&lt;40.01,IF('Cargas (P=11ksi)'!$D$16&gt;0,'Graficos (P=11ksi)'!$M17,'Graficos (P=11ksi)'!$O17),IF(ABS('Cargas (P=11ksi)'!$D$16)&lt;70.01,IF('Cargas (P=11ksi)'!$D$16&gt;0,'Graficos (P=11ksi)'!$Q17,'Graficos (P=11ksi)'!$S17),""))))</f>
        <v>-100</v>
      </c>
      <c r="Y17" s="72">
        <f>IF(ABS('Cargas (P=11ksi)'!$D$19)&lt;10.01,IF('Cargas (P=11ksi)'!$D$19&gt;0,'Graficos (P=11ksi)'!$D17,IF('Cargas (P=11ksi)'!$D$19=0,'Graficos (P=11ksi)'!$B17,'Graficos (P=11ksi)'!$F17)),IF(ABS('Cargas (P=11ksi)'!$D$19)&lt;20.01,IF('Cargas (P=11ksi)'!$D$19&gt;0,'Graficos (P=11ksi)'!$H17,'Graficos (P=11ksi)'!$J17),IF(ABS('Cargas (P=11ksi)'!$D$19)&lt;40.01,IF('Cargas (P=11ksi)'!$D$19&gt;0,'Graficos (P=11ksi)'!$L17,'Graficos (P=11ksi)'!$N17),IF(ABS('Cargas (P=11ksi)'!$D$19)&lt;70.01,IF('Cargas (P=11ksi)'!$D$19&gt;0,'Graficos (P=11ksi)'!$P17,'Graficos (P=11ksi)'!$R17),""))))</f>
        <v>60</v>
      </c>
      <c r="Z17" s="72">
        <f>IF(ABS('Cargas (P=11ksi)'!$D$19)&lt;10.01,IF('Cargas (P=11ksi)'!$D$19&gt;0,'Graficos (P=11ksi)'!$E17,IF('Cargas (P=11ksi)'!$D$19=0,'Graficos (P=11ksi)'!C17,'Graficos (P=11ksi)'!$G17)),IF(ABS('Cargas (P=11ksi)'!$D$19)&lt;20.01,IF('Cargas (P=11ksi)'!$D$19&gt;0,'Graficos (P=11ksi)'!$I17,'Graficos (P=11ksi)'!$K17),IF(ABS('Cargas (P=11ksi)'!$D$19)&lt;40.01,IF('Cargas (P=11ksi)'!$D$19&gt;0,'Graficos (P=11ksi)'!$M17,'Graficos (P=11ksi)'!$O17),IF(ABS('Cargas (P=11ksi)'!$D$19)&lt;70.01,IF('Cargas (P=11ksi)'!$D$19&gt;0,'Graficos (P=11ksi)'!$Q17,'Graficos (P=11ksi)'!$S17),""))))</f>
        <v>-100</v>
      </c>
      <c r="AA17" s="1">
        <f>IF(ABS('Cargas (P=11ksi)'!$D$22)&lt;10.01,IF('Cargas (P=11ksi)'!$D$22&gt;0,'Graficos (P=11ksi)'!$D17,IF('Cargas (P=11ksi)'!$D$22=0,'Graficos (P=11ksi)'!$B17,'Graficos (P=11ksi)'!$F17)),IF(ABS('Cargas (P=11ksi)'!$D$22)&lt;20.01,IF('Cargas (P=11ksi)'!$D$22&gt;0,'Graficos (P=11ksi)'!$H17,'Graficos (P=11ksi)'!$J17),IF(ABS('Cargas (P=11ksi)'!$D$22)&lt;40.01,IF('Cargas (P=11ksi)'!$D$22&gt;0,'Graficos (P=11ksi)'!$L17,'Graficos (P=11ksi)'!$N17),IF(ABS('Cargas (P=11ksi)'!$D$22)&lt;70.01,IF('Cargas (P=11ksi)'!$D$22&gt;0,'Graficos (P=11ksi)'!$P17,'Graficos (P=11ksi)'!$R17),""))))</f>
        <v>50</v>
      </c>
      <c r="AB17" s="1">
        <f>IF(ABS('Cargas (P=11ksi)'!$D$22)&lt;10.01,IF('Cargas (P=11ksi)'!$D$22&gt;0,'Graficos (P=11ksi)'!$E17,IF('Cargas (P=11ksi)'!$D$22=0,'Graficos (P=11ksi)'!C17,'Graficos (P=11ksi)'!$G17)),IF(ABS('Cargas (P=11ksi)'!$D$22)&lt;20.01,IF('Cargas (P=11ksi)'!$D$22&gt;0,'Graficos (P=11ksi)'!$I17,'Graficos (P=11ksi)'!$K17),IF(ABS('Cargas (P=11ksi)'!$D$22)&lt;40.01,IF('Cargas (P=11ksi)'!$D$22&gt;0,'Graficos (P=11ksi)'!$M17,'Graficos (P=11ksi)'!$O17),IF(ABS('Cargas (P=11ksi)'!$D$22)&lt;70.01,IF('Cargas (P=11ksi)'!$D$22&gt;0,'Graficos (P=11ksi)'!$Q17,'Graficos (P=11ksi)'!$S17),""))))</f>
        <v>-100</v>
      </c>
      <c r="AD17" s="72">
        <f>IF(ABS('Cargas (P=11ksi)'!$D$13)&lt;10.01,IF('Cargas (P=11ksi)'!$D$13&gt;0,'Graficos (P=11ksi)'!$B17,IF('Cargas (P=11ksi)'!$D$13=0,'Graficos (P=11ksi)'!$B17,'Graficos (P=11ksi)'!$B17)),IF(ABS('Cargas (P=11ksi)'!$D$13)&lt;20.01,IF('Cargas (P=11ksi)'!$D$13&gt;0,'Graficos (P=11ksi)'!$D17,'Graficos (P=11ksi)'!$F17),IF(ABS('Cargas (P=11ksi)'!$D$13)&lt;40.01,IF('Cargas (P=11ksi)'!$D$13&gt;0,'Graficos (P=11ksi)'!$H17,'Graficos (P=11ksi)'!$J17),IF(ABS('Cargas (P=11ksi)'!$D$13)&lt;70.01,IF('Cargas (P=11ksi)'!$D$13&gt;0,'Graficos (P=11ksi)'!$L17,'Graficos (P=11ksi)'!$N17),""))))</f>
        <v>50</v>
      </c>
      <c r="AE17" s="72">
        <f>IF(ABS('Cargas (P=11ksi)'!$D$13)&lt;10.01,IF('Cargas (P=11ksi)'!$D$13&gt;0,'Graficos (P=11ksi)'!$C17,IF('Cargas (P=11ksi)'!$D$13=0,'Graficos (P=11ksi)'!$C17,'Graficos (P=11ksi)'!$C17)),IF(ABS('Cargas (P=11ksi)'!$D$13)&lt;20.01,IF('Cargas (P=11ksi)'!$D$13&gt;0,'Graficos (P=11ksi)'!$E17,'Graficos (P=11ksi)'!$G17),IF(ABS('Cargas (P=11ksi)'!$D$13)&lt;40.01,IF('Cargas (P=11ksi)'!$D$13&gt;0,'Graficos (P=11ksi)'!$I17,'Graficos (P=11ksi)'!$K17),IF(ABS('Cargas (P=11ksi)'!$D$13)&lt;70.01,IF('Cargas (P=11ksi)'!$D$13&gt;0,'Graficos (P=11ksi)'!$M17,'Graficos (P=11ksi)'!$O17),""))))</f>
        <v>-100</v>
      </c>
      <c r="AF17" s="1">
        <f>IF(ABS('Cargas (P=11ksi)'!$D$16)&lt;10.01,IF('Cargas (P=11ksi)'!$D$16&gt;0,'Graficos (P=11ksi)'!$B17,IF('Cargas (P=11ksi)'!$D$16=0,'Graficos (P=11ksi)'!$B17,'Graficos (P=11ksi)'!$B17)),IF(ABS('Cargas (P=11ksi)'!$D$16)&lt;20.01,IF('Cargas (P=11ksi)'!$D$16&gt;0,'Graficos (P=11ksi)'!$D17,'Graficos (P=11ksi)'!$F17),IF(ABS('Cargas (P=11ksi)'!$D$16)&lt;40.01,IF('Cargas (P=11ksi)'!$D$16&gt;0,'Graficos (P=11ksi)'!$H17,'Graficos (P=11ksi)'!$J17),IF(ABS('Cargas (P=11ksi)'!$D$16)&lt;70.01,IF('Cargas (P=11ksi)'!$D$16&gt;0,'Graficos (P=11ksi)'!$L17,'Graficos (P=11ksi)'!$N17),""))))</f>
        <v>100</v>
      </c>
      <c r="AG17" s="1">
        <f>IF(ABS('Cargas (P=11ksi)'!$D$16)&lt;10.01,IF('Cargas (P=11ksi)'!$D$16&gt;0,'Graficos (P=11ksi)'!$C17,IF('Cargas (P=11ksi)'!$D$16=0,'Graficos (P=11ksi)'!$C17,'Graficos (P=11ksi)'!$C17)),IF(ABS('Cargas (P=11ksi)'!$D$16)&lt;20.01,IF('Cargas (P=11ksi)'!$D$16&gt;0,'Graficos (P=11ksi)'!$E17,'Graficos (P=11ksi)'!$G17),IF(ABS('Cargas (P=11ksi)'!$D$16)&lt;40.01,IF('Cargas (P=11ksi)'!$D$16&gt;0,'Graficos (P=11ksi)'!$I17,'Graficos (P=11ksi)'!$K17),IF(ABS('Cargas (P=11ksi)'!$D$16)&lt;70.01,IF('Cargas (P=11ksi)'!$D$16&gt;0,'Graficos (P=11ksi)'!$M17,'Graficos (P=11ksi)'!$O17),""))))</f>
        <v>-80</v>
      </c>
      <c r="AH17" s="72">
        <f>IF(ABS('Cargas (P=11ksi)'!$D$19)&lt;10.01,IF('Cargas (P=11ksi)'!$D$19&gt;0,'Graficos (P=11ksi)'!$B17,IF('Cargas (P=11ksi)'!$D$19=0,'Graficos (P=11ksi)'!$B17,'Graficos (P=11ksi)'!$B17)),IF(ABS('Cargas (P=11ksi)'!$D$19)&lt;20.01,IF('Cargas (P=11ksi)'!$D$19&gt;0,'Graficos (P=11ksi)'!$D17,'Graficos (P=11ksi)'!$F17),IF(ABS('Cargas (P=11ksi)'!$D$19)&lt;40.01,IF('Cargas (P=11ksi)'!$D$19&gt;0,'Graficos (P=11ksi)'!$H17,'Graficos (P=11ksi)'!$J17),IF(ABS('Cargas (P=11ksi)'!$D$19)&lt;70.01,IF('Cargas (P=11ksi)'!$D$19&gt;0,'Graficos (P=11ksi)'!$L17,'Graficos (P=11ksi)'!$N17),""))))</f>
        <v>100</v>
      </c>
      <c r="AI17" s="72">
        <f>IF(ABS('Cargas (P=11ksi)'!$D$19)&lt;10.01,IF('Cargas (P=11ksi)'!$D$19&gt;0,'Graficos (P=11ksi)'!$C17,IF('Cargas (P=11ksi)'!$D$19=0,'Graficos (P=11ksi)'!$C17,'Graficos (P=11ksi)'!$C17)),IF(ABS('Cargas (P=11ksi)'!$D$19)&lt;20.01,IF('Cargas (P=11ksi)'!$D$19&gt;0,'Graficos (P=11ksi)'!$E17,'Graficos (P=11ksi)'!$G17),IF(ABS('Cargas (P=11ksi)'!$D$19)&lt;40.01,IF('Cargas (P=11ksi)'!$D$19&gt;0,'Graficos (P=11ksi)'!$I17,'Graficos (P=11ksi)'!$K17),IF(ABS('Cargas (P=11ksi)'!$D$19)&lt;70.01,IF('Cargas (P=11ksi)'!$D$19&gt;0,'Graficos (P=11ksi)'!$M17,'Graficos (P=11ksi)'!$O17),""))))</f>
        <v>-80</v>
      </c>
      <c r="AJ17" s="1">
        <f>IF(ABS('Cargas (P=11ksi)'!$D$22)&lt;10.01,IF('Cargas (P=11ksi)'!$D$22&gt;0,'Graficos (P=11ksi)'!$B17,IF('Cargas (P=11ksi)'!$D$22=0,'Graficos (P=11ksi)'!$B17,'Graficos (P=11ksi)'!$B17)),IF(ABS('Cargas (P=11ksi)'!$D$22)&lt;20.01,IF('Cargas (P=11ksi)'!$D$22&gt;0,'Graficos (P=11ksi)'!$D17,'Graficos (P=11ksi)'!$F17),IF(ABS('Cargas (P=11ksi)'!$D$22)&lt;40.01,IF('Cargas (P=11ksi)'!$D$22&gt;0,'Graficos (P=11ksi)'!$H17,'Graficos (P=11ksi)'!$J17),IF(ABS('Cargas (P=11ksi)'!$D$22)&lt;70.01,IF('Cargas (P=11ksi)'!$D$22&gt;0,'Graficos (P=11ksi)'!$L17,'Graficos (P=11ksi)'!$N17),""))))</f>
        <v>50</v>
      </c>
      <c r="AK17" s="1">
        <f>IF(ABS('Cargas (P=11ksi)'!$D$22)&lt;10.01,IF('Cargas (P=11ksi)'!$D$22&gt;0,'Graficos (P=11ksi)'!$C17,IF('Cargas (P=11ksi)'!$D$22=0,'Graficos (P=11ksi)'!$C17,'Graficos (P=11ksi)'!$C17)),IF(ABS('Cargas (P=11ksi)'!$D$22)&lt;20.01,IF('Cargas (P=11ksi)'!$D$22&gt;0,'Graficos (P=11ksi)'!$E17,'Graficos (P=11ksi)'!$G17),IF(ABS('Cargas (P=11ksi)'!$D$22)&lt;40.01,IF('Cargas (P=11ksi)'!$D$22&gt;0,'Graficos (P=11ksi)'!$I17,'Graficos (P=11ksi)'!$K17),IF(ABS('Cargas (P=11ksi)'!$D$22)&lt;70.01,IF('Cargas (P=11ksi)'!$D$22&gt;0,'Graficos (P=11ksi)'!$M17,'Graficos (P=11ksi)'!$O17),""))))</f>
        <v>-100</v>
      </c>
    </row>
    <row r="18" spans="1:37" x14ac:dyDescent="0.25">
      <c r="A18" s="99"/>
      <c r="B18" s="18">
        <v>100</v>
      </c>
      <c r="C18" s="17">
        <v>-80</v>
      </c>
      <c r="D18" s="21">
        <v>125</v>
      </c>
      <c r="E18" s="25">
        <v>-50</v>
      </c>
      <c r="F18" s="21">
        <v>125</v>
      </c>
      <c r="G18" s="25">
        <v>-60</v>
      </c>
      <c r="H18" s="30">
        <v>100</v>
      </c>
      <c r="I18" s="31">
        <v>-70</v>
      </c>
      <c r="J18" s="30">
        <v>150</v>
      </c>
      <c r="K18" s="31">
        <v>-60</v>
      </c>
      <c r="L18" s="23">
        <v>100</v>
      </c>
      <c r="M18" s="13">
        <v>-60</v>
      </c>
      <c r="N18" s="23">
        <v>120</v>
      </c>
      <c r="O18" s="13">
        <v>-80</v>
      </c>
      <c r="P18" s="18">
        <v>50</v>
      </c>
      <c r="Q18" s="17">
        <v>-60</v>
      </c>
      <c r="R18" s="18">
        <v>200</v>
      </c>
      <c r="S18" s="17">
        <v>-50</v>
      </c>
      <c r="U18" s="72">
        <f>IF(ABS('Cargas (P=11ksi)'!$D$13)&lt;10.01,IF('Cargas (P=11ksi)'!$D$13&gt;0,'Graficos (P=11ksi)'!$D18,IF('Cargas (P=11ksi)'!$D$13=0,'Graficos (P=11ksi)'!$B18,'Graficos (P=11ksi)'!$F18)),IF(ABS('Cargas (P=11ksi)'!$D$13)&lt;20.01,IF('Cargas (P=11ksi)'!$D$13&gt;0,'Graficos (P=11ksi)'!$H18,'Graficos (P=11ksi)'!$J18),IF(ABS('Cargas (P=11ksi)'!$D$13)&lt;40.01,IF('Cargas (P=11ksi)'!$D$13&gt;0,'Graficos (P=11ksi)'!$L18,'Graficos (P=11ksi)'!$N18),IF(ABS('Cargas (P=11ksi)'!$D$13)&lt;70.01,IF('Cargas (P=11ksi)'!$D$13&gt;0,'Graficos (P=11ksi)'!$P18,'Graficos (P=11ksi)'!$R18),""))))</f>
        <v>125</v>
      </c>
      <c r="V18" s="72">
        <f>IF(ABS('Cargas (P=11ksi)'!$D$13)&lt;10.01,IF('Cargas (P=11ksi)'!$D$13&gt;0,'Graficos (P=11ksi)'!$E18,IF('Cargas (P=11ksi)'!$D$13=0,'Graficos (P=11ksi)'!C18,'Graficos (P=11ksi)'!$G18)),IF(ABS('Cargas (P=11ksi)'!$D$13)&lt;20.01,IF('Cargas (P=11ksi)'!$D$13&gt;0,'Graficos (P=11ksi)'!$I18,'Graficos (P=11ksi)'!$K18),IF(ABS('Cargas (P=11ksi)'!$D$13)&lt;40.01,IF('Cargas (P=11ksi)'!$D$13&gt;0,'Graficos (P=11ksi)'!$M18,'Graficos (P=11ksi)'!$O18),IF(ABS('Cargas (P=11ksi)'!$D$13)&lt;70.01,IF('Cargas (P=11ksi)'!$D$13&gt;0,'Graficos (P=11ksi)'!$Q18,'Graficos (P=11ksi)'!$S18),""))))</f>
        <v>-60</v>
      </c>
      <c r="W18" s="1">
        <f>IF(ABS('Cargas (P=11ksi)'!$D$16)&lt;10.01,IF('Cargas (P=11ksi)'!$D$16&gt;0,'Graficos (P=11ksi)'!$D18,IF('Cargas (P=11ksi)'!$D$16=0,'Graficos (P=11ksi)'!$B18,'Graficos (P=11ksi)'!$F18)),IF(ABS('Cargas (P=11ksi)'!$D$16)&lt;20.01,IF('Cargas (P=11ksi)'!$D$16&gt;0,'Graficos (P=11ksi)'!$H18,'Graficos (P=11ksi)'!$J18),IF(ABS('Cargas (P=11ksi)'!$D$16)&lt;40.01,IF('Cargas (P=11ksi)'!$D$16&gt;0,'Graficos (P=11ksi)'!$L18,'Graficos (P=11ksi)'!$N18),IF(ABS('Cargas (P=11ksi)'!$D$16)&lt;70.01,IF('Cargas (P=11ksi)'!$D$16&gt;0,'Graficos (P=11ksi)'!$P18,'Graficos (P=11ksi)'!$R18),""))))</f>
        <v>120</v>
      </c>
      <c r="X18" s="1">
        <f>IF(ABS('Cargas (P=11ksi)'!$D$16)&lt;10.01,IF('Cargas (P=11ksi)'!$D$16&gt;0,'Graficos (P=11ksi)'!$E18,IF('Cargas (P=11ksi)'!$D$16=0,'Graficos (P=11ksi)'!C18,'Graficos (P=11ksi)'!$G18)),IF(ABS('Cargas (P=11ksi)'!$D$16)&lt;20.01,IF('Cargas (P=11ksi)'!$D$16&gt;0,'Graficos (P=11ksi)'!$I18,'Graficos (P=11ksi)'!$K18),IF(ABS('Cargas (P=11ksi)'!$D$16)&lt;40.01,IF('Cargas (P=11ksi)'!$D$16&gt;0,'Graficos (P=11ksi)'!$M18,'Graficos (P=11ksi)'!$O18),IF(ABS('Cargas (P=11ksi)'!$D$16)&lt;70.01,IF('Cargas (P=11ksi)'!$D$16&gt;0,'Graficos (P=11ksi)'!$Q18,'Graficos (P=11ksi)'!$S18),""))))</f>
        <v>-80</v>
      </c>
      <c r="Y18" s="72">
        <f>IF(ABS('Cargas (P=11ksi)'!$D$19)&lt;10.01,IF('Cargas (P=11ksi)'!$D$19&gt;0,'Graficos (P=11ksi)'!$D18,IF('Cargas (P=11ksi)'!$D$19=0,'Graficos (P=11ksi)'!$B18,'Graficos (P=11ksi)'!$F18)),IF(ABS('Cargas (P=11ksi)'!$D$19)&lt;20.01,IF('Cargas (P=11ksi)'!$D$19&gt;0,'Graficos (P=11ksi)'!$H18,'Graficos (P=11ksi)'!$J18),IF(ABS('Cargas (P=11ksi)'!$D$19)&lt;40.01,IF('Cargas (P=11ksi)'!$D$19&gt;0,'Graficos (P=11ksi)'!$L18,'Graficos (P=11ksi)'!$N18),IF(ABS('Cargas (P=11ksi)'!$D$19)&lt;70.01,IF('Cargas (P=11ksi)'!$D$19&gt;0,'Graficos (P=11ksi)'!$P18,'Graficos (P=11ksi)'!$R18),""))))</f>
        <v>120</v>
      </c>
      <c r="Z18" s="72">
        <f>IF(ABS('Cargas (P=11ksi)'!$D$19)&lt;10.01,IF('Cargas (P=11ksi)'!$D$19&gt;0,'Graficos (P=11ksi)'!$E18,IF('Cargas (P=11ksi)'!$D$19=0,'Graficos (P=11ksi)'!C18,'Graficos (P=11ksi)'!$G18)),IF(ABS('Cargas (P=11ksi)'!$D$19)&lt;20.01,IF('Cargas (P=11ksi)'!$D$19&gt;0,'Graficos (P=11ksi)'!$I18,'Graficos (P=11ksi)'!$K18),IF(ABS('Cargas (P=11ksi)'!$D$19)&lt;40.01,IF('Cargas (P=11ksi)'!$D$19&gt;0,'Graficos (P=11ksi)'!$M18,'Graficos (P=11ksi)'!$O18),IF(ABS('Cargas (P=11ksi)'!$D$19)&lt;70.01,IF('Cargas (P=11ksi)'!$D$19&gt;0,'Graficos (P=11ksi)'!$Q18,'Graficos (P=11ksi)'!$S18),""))))</f>
        <v>-80</v>
      </c>
      <c r="AA18" s="1">
        <f>IF(ABS('Cargas (P=11ksi)'!$D$22)&lt;10.01,IF('Cargas (P=11ksi)'!$D$22&gt;0,'Graficos (P=11ksi)'!$D18,IF('Cargas (P=11ksi)'!$D$22=0,'Graficos (P=11ksi)'!$B18,'Graficos (P=11ksi)'!$F18)),IF(ABS('Cargas (P=11ksi)'!$D$22)&lt;20.01,IF('Cargas (P=11ksi)'!$D$22&gt;0,'Graficos (P=11ksi)'!$H18,'Graficos (P=11ksi)'!$J18),IF(ABS('Cargas (P=11ksi)'!$D$22)&lt;40.01,IF('Cargas (P=11ksi)'!$D$22&gt;0,'Graficos (P=11ksi)'!$L18,'Graficos (P=11ksi)'!$N18),IF(ABS('Cargas (P=11ksi)'!$D$22)&lt;70.01,IF('Cargas (P=11ksi)'!$D$22&gt;0,'Graficos (P=11ksi)'!$P18,'Graficos (P=11ksi)'!$R18),""))))</f>
        <v>100</v>
      </c>
      <c r="AB18" s="1">
        <f>IF(ABS('Cargas (P=11ksi)'!$D$22)&lt;10.01,IF('Cargas (P=11ksi)'!$D$22&gt;0,'Graficos (P=11ksi)'!$E18,IF('Cargas (P=11ksi)'!$D$22=0,'Graficos (P=11ksi)'!C18,'Graficos (P=11ksi)'!$G18)),IF(ABS('Cargas (P=11ksi)'!$D$22)&lt;20.01,IF('Cargas (P=11ksi)'!$D$22&gt;0,'Graficos (P=11ksi)'!$I18,'Graficos (P=11ksi)'!$K18),IF(ABS('Cargas (P=11ksi)'!$D$22)&lt;40.01,IF('Cargas (P=11ksi)'!$D$22&gt;0,'Graficos (P=11ksi)'!$M18,'Graficos (P=11ksi)'!$O18),IF(ABS('Cargas (P=11ksi)'!$D$22)&lt;70.01,IF('Cargas (P=11ksi)'!$D$22&gt;0,'Graficos (P=11ksi)'!$Q18,'Graficos (P=11ksi)'!$S18),""))))</f>
        <v>-80</v>
      </c>
      <c r="AD18" s="72">
        <f>IF(ABS('Cargas (P=11ksi)'!$D$13)&lt;10.01,IF('Cargas (P=11ksi)'!$D$13&gt;0,'Graficos (P=11ksi)'!$B18,IF('Cargas (P=11ksi)'!$D$13=0,'Graficos (P=11ksi)'!$B18,'Graficos (P=11ksi)'!$B18)),IF(ABS('Cargas (P=11ksi)'!$D$13)&lt;20.01,IF('Cargas (P=11ksi)'!$D$13&gt;0,'Graficos (P=11ksi)'!$D18,'Graficos (P=11ksi)'!$F18),IF(ABS('Cargas (P=11ksi)'!$D$13)&lt;40.01,IF('Cargas (P=11ksi)'!$D$13&gt;0,'Graficos (P=11ksi)'!$H18,'Graficos (P=11ksi)'!$J18),IF(ABS('Cargas (P=11ksi)'!$D$13)&lt;70.01,IF('Cargas (P=11ksi)'!$D$13&gt;0,'Graficos (P=11ksi)'!$L18,'Graficos (P=11ksi)'!$N18),""))))</f>
        <v>100</v>
      </c>
      <c r="AE18" s="72">
        <f>IF(ABS('Cargas (P=11ksi)'!$D$13)&lt;10.01,IF('Cargas (P=11ksi)'!$D$13&gt;0,'Graficos (P=11ksi)'!$C18,IF('Cargas (P=11ksi)'!$D$13=0,'Graficos (P=11ksi)'!$C18,'Graficos (P=11ksi)'!$C18)),IF(ABS('Cargas (P=11ksi)'!$D$13)&lt;20.01,IF('Cargas (P=11ksi)'!$D$13&gt;0,'Graficos (P=11ksi)'!$E18,'Graficos (P=11ksi)'!$G18),IF(ABS('Cargas (P=11ksi)'!$D$13)&lt;40.01,IF('Cargas (P=11ksi)'!$D$13&gt;0,'Graficos (P=11ksi)'!$I18,'Graficos (P=11ksi)'!$K18),IF(ABS('Cargas (P=11ksi)'!$D$13)&lt;70.01,IF('Cargas (P=11ksi)'!$D$13&gt;0,'Graficos (P=11ksi)'!$M18,'Graficos (P=11ksi)'!$O18),""))))</f>
        <v>-80</v>
      </c>
      <c r="AF18" s="1">
        <f>IF(ABS('Cargas (P=11ksi)'!$D$16)&lt;10.01,IF('Cargas (P=11ksi)'!$D$16&gt;0,'Graficos (P=11ksi)'!$B18,IF('Cargas (P=11ksi)'!$D$16=0,'Graficos (P=11ksi)'!$B18,'Graficos (P=11ksi)'!$B18)),IF(ABS('Cargas (P=11ksi)'!$D$16)&lt;20.01,IF('Cargas (P=11ksi)'!$D$16&gt;0,'Graficos (P=11ksi)'!$D18,'Graficos (P=11ksi)'!$F18),IF(ABS('Cargas (P=11ksi)'!$D$16)&lt;40.01,IF('Cargas (P=11ksi)'!$D$16&gt;0,'Graficos (P=11ksi)'!$H18,'Graficos (P=11ksi)'!$J18),IF(ABS('Cargas (P=11ksi)'!$D$16)&lt;70.01,IF('Cargas (P=11ksi)'!$D$16&gt;0,'Graficos (P=11ksi)'!$L18,'Graficos (P=11ksi)'!$N18),""))))</f>
        <v>150</v>
      </c>
      <c r="AG18" s="1">
        <f>IF(ABS('Cargas (P=11ksi)'!$D$16)&lt;10.01,IF('Cargas (P=11ksi)'!$D$16&gt;0,'Graficos (P=11ksi)'!$C18,IF('Cargas (P=11ksi)'!$D$16=0,'Graficos (P=11ksi)'!$C18,'Graficos (P=11ksi)'!$C18)),IF(ABS('Cargas (P=11ksi)'!$D$16)&lt;20.01,IF('Cargas (P=11ksi)'!$D$16&gt;0,'Graficos (P=11ksi)'!$E18,'Graficos (P=11ksi)'!$G18),IF(ABS('Cargas (P=11ksi)'!$D$16)&lt;40.01,IF('Cargas (P=11ksi)'!$D$16&gt;0,'Graficos (P=11ksi)'!$I18,'Graficos (P=11ksi)'!$K18),IF(ABS('Cargas (P=11ksi)'!$D$16)&lt;70.01,IF('Cargas (P=11ksi)'!$D$16&gt;0,'Graficos (P=11ksi)'!$M18,'Graficos (P=11ksi)'!$O18),""))))</f>
        <v>-60</v>
      </c>
      <c r="AH18" s="72">
        <f>IF(ABS('Cargas (P=11ksi)'!$D$19)&lt;10.01,IF('Cargas (P=11ksi)'!$D$19&gt;0,'Graficos (P=11ksi)'!$B18,IF('Cargas (P=11ksi)'!$D$19=0,'Graficos (P=11ksi)'!$B18,'Graficos (P=11ksi)'!$B18)),IF(ABS('Cargas (P=11ksi)'!$D$19)&lt;20.01,IF('Cargas (P=11ksi)'!$D$19&gt;0,'Graficos (P=11ksi)'!$D18,'Graficos (P=11ksi)'!$F18),IF(ABS('Cargas (P=11ksi)'!$D$19)&lt;40.01,IF('Cargas (P=11ksi)'!$D$19&gt;0,'Graficos (P=11ksi)'!$H18,'Graficos (P=11ksi)'!$J18),IF(ABS('Cargas (P=11ksi)'!$D$19)&lt;70.01,IF('Cargas (P=11ksi)'!$D$19&gt;0,'Graficos (P=11ksi)'!$L18,'Graficos (P=11ksi)'!$N18),""))))</f>
        <v>150</v>
      </c>
      <c r="AI18" s="72">
        <f>IF(ABS('Cargas (P=11ksi)'!$D$19)&lt;10.01,IF('Cargas (P=11ksi)'!$D$19&gt;0,'Graficos (P=11ksi)'!$C18,IF('Cargas (P=11ksi)'!$D$19=0,'Graficos (P=11ksi)'!$C18,'Graficos (P=11ksi)'!$C18)),IF(ABS('Cargas (P=11ksi)'!$D$19)&lt;20.01,IF('Cargas (P=11ksi)'!$D$19&gt;0,'Graficos (P=11ksi)'!$E18,'Graficos (P=11ksi)'!$G18),IF(ABS('Cargas (P=11ksi)'!$D$19)&lt;40.01,IF('Cargas (P=11ksi)'!$D$19&gt;0,'Graficos (P=11ksi)'!$I18,'Graficos (P=11ksi)'!$K18),IF(ABS('Cargas (P=11ksi)'!$D$19)&lt;70.01,IF('Cargas (P=11ksi)'!$D$19&gt;0,'Graficos (P=11ksi)'!$M18,'Graficos (P=11ksi)'!$O18),""))))</f>
        <v>-60</v>
      </c>
      <c r="AJ18" s="1">
        <f>IF(ABS('Cargas (P=11ksi)'!$D$22)&lt;10.01,IF('Cargas (P=11ksi)'!$D$22&gt;0,'Graficos (P=11ksi)'!$B18,IF('Cargas (P=11ksi)'!$D$22=0,'Graficos (P=11ksi)'!$B18,'Graficos (P=11ksi)'!$B18)),IF(ABS('Cargas (P=11ksi)'!$D$22)&lt;20.01,IF('Cargas (P=11ksi)'!$D$22&gt;0,'Graficos (P=11ksi)'!$D18,'Graficos (P=11ksi)'!$F18),IF(ABS('Cargas (P=11ksi)'!$D$22)&lt;40.01,IF('Cargas (P=11ksi)'!$D$22&gt;0,'Graficos (P=11ksi)'!$H18,'Graficos (P=11ksi)'!$J18),IF(ABS('Cargas (P=11ksi)'!$D$22)&lt;70.01,IF('Cargas (P=11ksi)'!$D$22&gt;0,'Graficos (P=11ksi)'!$L18,'Graficos (P=11ksi)'!$N18),""))))</f>
        <v>100</v>
      </c>
      <c r="AK18" s="1">
        <f>IF(ABS('Cargas (P=11ksi)'!$D$22)&lt;10.01,IF('Cargas (P=11ksi)'!$D$22&gt;0,'Graficos (P=11ksi)'!$C18,IF('Cargas (P=11ksi)'!$D$22=0,'Graficos (P=11ksi)'!$C18,'Graficos (P=11ksi)'!$C18)),IF(ABS('Cargas (P=11ksi)'!$D$22)&lt;20.01,IF('Cargas (P=11ksi)'!$D$22&gt;0,'Graficos (P=11ksi)'!$E18,'Graficos (P=11ksi)'!$G18),IF(ABS('Cargas (P=11ksi)'!$D$22)&lt;40.01,IF('Cargas (P=11ksi)'!$D$22&gt;0,'Graficos (P=11ksi)'!$I18,'Graficos (P=11ksi)'!$K18),IF(ABS('Cargas (P=11ksi)'!$D$22)&lt;70.01,IF('Cargas (P=11ksi)'!$D$22&gt;0,'Graficos (P=11ksi)'!$M18,'Graficos (P=11ksi)'!$O18),""))))</f>
        <v>-80</v>
      </c>
    </row>
    <row r="19" spans="1:37" x14ac:dyDescent="0.25">
      <c r="A19" s="99"/>
      <c r="B19" s="18">
        <v>150</v>
      </c>
      <c r="C19" s="17">
        <v>-55</v>
      </c>
      <c r="D19" s="21">
        <v>200</v>
      </c>
      <c r="E19" s="25">
        <v>-20</v>
      </c>
      <c r="F19" s="21">
        <v>200</v>
      </c>
      <c r="G19" s="25">
        <v>-30</v>
      </c>
      <c r="H19" s="30">
        <v>150</v>
      </c>
      <c r="I19" s="31">
        <v>-40</v>
      </c>
      <c r="J19" s="30">
        <v>200</v>
      </c>
      <c r="K19" s="31">
        <v>-40</v>
      </c>
      <c r="L19" s="23">
        <v>140</v>
      </c>
      <c r="M19" s="13">
        <v>-30</v>
      </c>
      <c r="N19" s="23">
        <v>200</v>
      </c>
      <c r="O19" s="13">
        <v>-40</v>
      </c>
      <c r="P19" s="18">
        <v>100</v>
      </c>
      <c r="Q19" s="17">
        <v>-20</v>
      </c>
      <c r="R19" s="28">
        <v>230</v>
      </c>
      <c r="S19" s="17">
        <v>-30</v>
      </c>
      <c r="U19" s="72">
        <f>IF(ABS('Cargas (P=11ksi)'!$D$13)&lt;10.01,IF('Cargas (P=11ksi)'!$D$13&gt;0,'Graficos (P=11ksi)'!$D19,IF('Cargas (P=11ksi)'!$D$13=0,'Graficos (P=11ksi)'!$B19,'Graficos (P=11ksi)'!$F19)),IF(ABS('Cargas (P=11ksi)'!$D$13)&lt;20.01,IF('Cargas (P=11ksi)'!$D$13&gt;0,'Graficos (P=11ksi)'!$H19,'Graficos (P=11ksi)'!$J19),IF(ABS('Cargas (P=11ksi)'!$D$13)&lt;40.01,IF('Cargas (P=11ksi)'!$D$13&gt;0,'Graficos (P=11ksi)'!$L19,'Graficos (P=11ksi)'!$N19),IF(ABS('Cargas (P=11ksi)'!$D$13)&lt;70.01,IF('Cargas (P=11ksi)'!$D$13&gt;0,'Graficos (P=11ksi)'!$P19,'Graficos (P=11ksi)'!$R19),""))))</f>
        <v>200</v>
      </c>
      <c r="V19" s="72">
        <f>IF(ABS('Cargas (P=11ksi)'!$D$13)&lt;10.01,IF('Cargas (P=11ksi)'!$D$13&gt;0,'Graficos (P=11ksi)'!$E19,IF('Cargas (P=11ksi)'!$D$13=0,'Graficos (P=11ksi)'!C19,'Graficos (P=11ksi)'!$G19)),IF(ABS('Cargas (P=11ksi)'!$D$13)&lt;20.01,IF('Cargas (P=11ksi)'!$D$13&gt;0,'Graficos (P=11ksi)'!$I19,'Graficos (P=11ksi)'!$K19),IF(ABS('Cargas (P=11ksi)'!$D$13)&lt;40.01,IF('Cargas (P=11ksi)'!$D$13&gt;0,'Graficos (P=11ksi)'!$M19,'Graficos (P=11ksi)'!$O19),IF(ABS('Cargas (P=11ksi)'!$D$13)&lt;70.01,IF('Cargas (P=11ksi)'!$D$13&gt;0,'Graficos (P=11ksi)'!$Q19,'Graficos (P=11ksi)'!$S19),""))))</f>
        <v>-30</v>
      </c>
      <c r="W19" s="1">
        <f>IF(ABS('Cargas (P=11ksi)'!$D$16)&lt;10.01,IF('Cargas (P=11ksi)'!$D$16&gt;0,'Graficos (P=11ksi)'!$D19,IF('Cargas (P=11ksi)'!$D$16=0,'Graficos (P=11ksi)'!$B19,'Graficos (P=11ksi)'!$F19)),IF(ABS('Cargas (P=11ksi)'!$D$16)&lt;20.01,IF('Cargas (P=11ksi)'!$D$16&gt;0,'Graficos (P=11ksi)'!$H19,'Graficos (P=11ksi)'!$J19),IF(ABS('Cargas (P=11ksi)'!$D$16)&lt;40.01,IF('Cargas (P=11ksi)'!$D$16&gt;0,'Graficos (P=11ksi)'!$L19,'Graficos (P=11ksi)'!$N19),IF(ABS('Cargas (P=11ksi)'!$D$16)&lt;70.01,IF('Cargas (P=11ksi)'!$D$16&gt;0,'Graficos (P=11ksi)'!$P19,'Graficos (P=11ksi)'!$R19),""))))</f>
        <v>200</v>
      </c>
      <c r="X19" s="1">
        <f>IF(ABS('Cargas (P=11ksi)'!$D$16)&lt;10.01,IF('Cargas (P=11ksi)'!$D$16&gt;0,'Graficos (P=11ksi)'!$E19,IF('Cargas (P=11ksi)'!$D$16=0,'Graficos (P=11ksi)'!C19,'Graficos (P=11ksi)'!$G19)),IF(ABS('Cargas (P=11ksi)'!$D$16)&lt;20.01,IF('Cargas (P=11ksi)'!$D$16&gt;0,'Graficos (P=11ksi)'!$I19,'Graficos (P=11ksi)'!$K19),IF(ABS('Cargas (P=11ksi)'!$D$16)&lt;40.01,IF('Cargas (P=11ksi)'!$D$16&gt;0,'Graficos (P=11ksi)'!$M19,'Graficos (P=11ksi)'!$O19),IF(ABS('Cargas (P=11ksi)'!$D$16)&lt;70.01,IF('Cargas (P=11ksi)'!$D$16&gt;0,'Graficos (P=11ksi)'!$Q19,'Graficos (P=11ksi)'!$S19),""))))</f>
        <v>-40</v>
      </c>
      <c r="Y19" s="72">
        <f>IF(ABS('Cargas (P=11ksi)'!$D$19)&lt;10.01,IF('Cargas (P=11ksi)'!$D$19&gt;0,'Graficos (P=11ksi)'!$D19,IF('Cargas (P=11ksi)'!$D$19=0,'Graficos (P=11ksi)'!$B19,'Graficos (P=11ksi)'!$F19)),IF(ABS('Cargas (P=11ksi)'!$D$19)&lt;20.01,IF('Cargas (P=11ksi)'!$D$19&gt;0,'Graficos (P=11ksi)'!$H19,'Graficos (P=11ksi)'!$J19),IF(ABS('Cargas (P=11ksi)'!$D$19)&lt;40.01,IF('Cargas (P=11ksi)'!$D$19&gt;0,'Graficos (P=11ksi)'!$L19,'Graficos (P=11ksi)'!$N19),IF(ABS('Cargas (P=11ksi)'!$D$19)&lt;70.01,IF('Cargas (P=11ksi)'!$D$19&gt;0,'Graficos (P=11ksi)'!$P19,'Graficos (P=11ksi)'!$R19),""))))</f>
        <v>200</v>
      </c>
      <c r="Z19" s="72">
        <f>IF(ABS('Cargas (P=11ksi)'!$D$19)&lt;10.01,IF('Cargas (P=11ksi)'!$D$19&gt;0,'Graficos (P=11ksi)'!$E19,IF('Cargas (P=11ksi)'!$D$19=0,'Graficos (P=11ksi)'!C19,'Graficos (P=11ksi)'!$G19)),IF(ABS('Cargas (P=11ksi)'!$D$19)&lt;20.01,IF('Cargas (P=11ksi)'!$D$19&gt;0,'Graficos (P=11ksi)'!$I19,'Graficos (P=11ksi)'!$K19),IF(ABS('Cargas (P=11ksi)'!$D$19)&lt;40.01,IF('Cargas (P=11ksi)'!$D$19&gt;0,'Graficos (P=11ksi)'!$M19,'Graficos (P=11ksi)'!$O19),IF(ABS('Cargas (P=11ksi)'!$D$19)&lt;70.01,IF('Cargas (P=11ksi)'!$D$19&gt;0,'Graficos (P=11ksi)'!$Q19,'Graficos (P=11ksi)'!$S19),""))))</f>
        <v>-40</v>
      </c>
      <c r="AA19" s="1">
        <f>IF(ABS('Cargas (P=11ksi)'!$D$22)&lt;10.01,IF('Cargas (P=11ksi)'!$D$22&gt;0,'Graficos (P=11ksi)'!$D19,IF('Cargas (P=11ksi)'!$D$22=0,'Graficos (P=11ksi)'!$B19,'Graficos (P=11ksi)'!$F19)),IF(ABS('Cargas (P=11ksi)'!$D$22)&lt;20.01,IF('Cargas (P=11ksi)'!$D$22&gt;0,'Graficos (P=11ksi)'!$H19,'Graficos (P=11ksi)'!$J19),IF(ABS('Cargas (P=11ksi)'!$D$22)&lt;40.01,IF('Cargas (P=11ksi)'!$D$22&gt;0,'Graficos (P=11ksi)'!$L19,'Graficos (P=11ksi)'!$N19),IF(ABS('Cargas (P=11ksi)'!$D$22)&lt;70.01,IF('Cargas (P=11ksi)'!$D$22&gt;0,'Graficos (P=11ksi)'!$P19,'Graficos (P=11ksi)'!$R19),""))))</f>
        <v>150</v>
      </c>
      <c r="AB19" s="1">
        <f>IF(ABS('Cargas (P=11ksi)'!$D$22)&lt;10.01,IF('Cargas (P=11ksi)'!$D$22&gt;0,'Graficos (P=11ksi)'!$E19,IF('Cargas (P=11ksi)'!$D$22=0,'Graficos (P=11ksi)'!C19,'Graficos (P=11ksi)'!$G19)),IF(ABS('Cargas (P=11ksi)'!$D$22)&lt;20.01,IF('Cargas (P=11ksi)'!$D$22&gt;0,'Graficos (P=11ksi)'!$I19,'Graficos (P=11ksi)'!$K19),IF(ABS('Cargas (P=11ksi)'!$D$22)&lt;40.01,IF('Cargas (P=11ksi)'!$D$22&gt;0,'Graficos (P=11ksi)'!$M19,'Graficos (P=11ksi)'!$O19),IF(ABS('Cargas (P=11ksi)'!$D$22)&lt;70.01,IF('Cargas (P=11ksi)'!$D$22&gt;0,'Graficos (P=11ksi)'!$Q19,'Graficos (P=11ksi)'!$S19),""))))</f>
        <v>-55</v>
      </c>
      <c r="AD19" s="72">
        <f>IF(ABS('Cargas (P=11ksi)'!$D$13)&lt;10.01,IF('Cargas (P=11ksi)'!$D$13&gt;0,'Graficos (P=11ksi)'!$B19,IF('Cargas (P=11ksi)'!$D$13=0,'Graficos (P=11ksi)'!$B19,'Graficos (P=11ksi)'!$B19)),IF(ABS('Cargas (P=11ksi)'!$D$13)&lt;20.01,IF('Cargas (P=11ksi)'!$D$13&gt;0,'Graficos (P=11ksi)'!$D19,'Graficos (P=11ksi)'!$F19),IF(ABS('Cargas (P=11ksi)'!$D$13)&lt;40.01,IF('Cargas (P=11ksi)'!$D$13&gt;0,'Graficos (P=11ksi)'!$H19,'Graficos (P=11ksi)'!$J19),IF(ABS('Cargas (P=11ksi)'!$D$13)&lt;70.01,IF('Cargas (P=11ksi)'!$D$13&gt;0,'Graficos (P=11ksi)'!$L19,'Graficos (P=11ksi)'!$N19),""))))</f>
        <v>150</v>
      </c>
      <c r="AE19" s="72">
        <f>IF(ABS('Cargas (P=11ksi)'!$D$13)&lt;10.01,IF('Cargas (P=11ksi)'!$D$13&gt;0,'Graficos (P=11ksi)'!$C19,IF('Cargas (P=11ksi)'!$D$13=0,'Graficos (P=11ksi)'!$C19,'Graficos (P=11ksi)'!$C19)),IF(ABS('Cargas (P=11ksi)'!$D$13)&lt;20.01,IF('Cargas (P=11ksi)'!$D$13&gt;0,'Graficos (P=11ksi)'!$E19,'Graficos (P=11ksi)'!$G19),IF(ABS('Cargas (P=11ksi)'!$D$13)&lt;40.01,IF('Cargas (P=11ksi)'!$D$13&gt;0,'Graficos (P=11ksi)'!$I19,'Graficos (P=11ksi)'!$K19),IF(ABS('Cargas (P=11ksi)'!$D$13)&lt;70.01,IF('Cargas (P=11ksi)'!$D$13&gt;0,'Graficos (P=11ksi)'!$M19,'Graficos (P=11ksi)'!$O19),""))))</f>
        <v>-55</v>
      </c>
      <c r="AF19" s="1">
        <f>IF(ABS('Cargas (P=11ksi)'!$D$16)&lt;10.01,IF('Cargas (P=11ksi)'!$D$16&gt;0,'Graficos (P=11ksi)'!$B19,IF('Cargas (P=11ksi)'!$D$16=0,'Graficos (P=11ksi)'!$B19,'Graficos (P=11ksi)'!$B19)),IF(ABS('Cargas (P=11ksi)'!$D$16)&lt;20.01,IF('Cargas (P=11ksi)'!$D$16&gt;0,'Graficos (P=11ksi)'!$D19,'Graficos (P=11ksi)'!$F19),IF(ABS('Cargas (P=11ksi)'!$D$16)&lt;40.01,IF('Cargas (P=11ksi)'!$D$16&gt;0,'Graficos (P=11ksi)'!$H19,'Graficos (P=11ksi)'!$J19),IF(ABS('Cargas (P=11ksi)'!$D$16)&lt;70.01,IF('Cargas (P=11ksi)'!$D$16&gt;0,'Graficos (P=11ksi)'!$L19,'Graficos (P=11ksi)'!$N19),""))))</f>
        <v>200</v>
      </c>
      <c r="AG19" s="1">
        <f>IF(ABS('Cargas (P=11ksi)'!$D$16)&lt;10.01,IF('Cargas (P=11ksi)'!$D$16&gt;0,'Graficos (P=11ksi)'!$C19,IF('Cargas (P=11ksi)'!$D$16=0,'Graficos (P=11ksi)'!$C19,'Graficos (P=11ksi)'!$C19)),IF(ABS('Cargas (P=11ksi)'!$D$16)&lt;20.01,IF('Cargas (P=11ksi)'!$D$16&gt;0,'Graficos (P=11ksi)'!$E19,'Graficos (P=11ksi)'!$G19),IF(ABS('Cargas (P=11ksi)'!$D$16)&lt;40.01,IF('Cargas (P=11ksi)'!$D$16&gt;0,'Graficos (P=11ksi)'!$I19,'Graficos (P=11ksi)'!$K19),IF(ABS('Cargas (P=11ksi)'!$D$16)&lt;70.01,IF('Cargas (P=11ksi)'!$D$16&gt;0,'Graficos (P=11ksi)'!$M19,'Graficos (P=11ksi)'!$O19),""))))</f>
        <v>-40</v>
      </c>
      <c r="AH19" s="72">
        <f>IF(ABS('Cargas (P=11ksi)'!$D$19)&lt;10.01,IF('Cargas (P=11ksi)'!$D$19&gt;0,'Graficos (P=11ksi)'!$B19,IF('Cargas (P=11ksi)'!$D$19=0,'Graficos (P=11ksi)'!$B19,'Graficos (P=11ksi)'!$B19)),IF(ABS('Cargas (P=11ksi)'!$D$19)&lt;20.01,IF('Cargas (P=11ksi)'!$D$19&gt;0,'Graficos (P=11ksi)'!$D19,'Graficos (P=11ksi)'!$F19),IF(ABS('Cargas (P=11ksi)'!$D$19)&lt;40.01,IF('Cargas (P=11ksi)'!$D$19&gt;0,'Graficos (P=11ksi)'!$H19,'Graficos (P=11ksi)'!$J19),IF(ABS('Cargas (P=11ksi)'!$D$19)&lt;70.01,IF('Cargas (P=11ksi)'!$D$19&gt;0,'Graficos (P=11ksi)'!$L19,'Graficos (P=11ksi)'!$N19),""))))</f>
        <v>200</v>
      </c>
      <c r="AI19" s="72">
        <f>IF(ABS('Cargas (P=11ksi)'!$D$19)&lt;10.01,IF('Cargas (P=11ksi)'!$D$19&gt;0,'Graficos (P=11ksi)'!$C19,IF('Cargas (P=11ksi)'!$D$19=0,'Graficos (P=11ksi)'!$C19,'Graficos (P=11ksi)'!$C19)),IF(ABS('Cargas (P=11ksi)'!$D$19)&lt;20.01,IF('Cargas (P=11ksi)'!$D$19&gt;0,'Graficos (P=11ksi)'!$E19,'Graficos (P=11ksi)'!$G19),IF(ABS('Cargas (P=11ksi)'!$D$19)&lt;40.01,IF('Cargas (P=11ksi)'!$D$19&gt;0,'Graficos (P=11ksi)'!$I19,'Graficos (P=11ksi)'!$K19),IF(ABS('Cargas (P=11ksi)'!$D$19)&lt;70.01,IF('Cargas (P=11ksi)'!$D$19&gt;0,'Graficos (P=11ksi)'!$M19,'Graficos (P=11ksi)'!$O19),""))))</f>
        <v>-40</v>
      </c>
      <c r="AJ19" s="1">
        <f>IF(ABS('Cargas (P=11ksi)'!$D$22)&lt;10.01,IF('Cargas (P=11ksi)'!$D$22&gt;0,'Graficos (P=11ksi)'!$B19,IF('Cargas (P=11ksi)'!$D$22=0,'Graficos (P=11ksi)'!$B19,'Graficos (P=11ksi)'!$B19)),IF(ABS('Cargas (P=11ksi)'!$D$22)&lt;20.01,IF('Cargas (P=11ksi)'!$D$22&gt;0,'Graficos (P=11ksi)'!$D19,'Graficos (P=11ksi)'!$F19),IF(ABS('Cargas (P=11ksi)'!$D$22)&lt;40.01,IF('Cargas (P=11ksi)'!$D$22&gt;0,'Graficos (P=11ksi)'!$H19,'Graficos (P=11ksi)'!$J19),IF(ABS('Cargas (P=11ksi)'!$D$22)&lt;70.01,IF('Cargas (P=11ksi)'!$D$22&gt;0,'Graficos (P=11ksi)'!$L19,'Graficos (P=11ksi)'!$N19),""))))</f>
        <v>150</v>
      </c>
      <c r="AK19" s="1">
        <f>IF(ABS('Cargas (P=11ksi)'!$D$22)&lt;10.01,IF('Cargas (P=11ksi)'!$D$22&gt;0,'Graficos (P=11ksi)'!$C19,IF('Cargas (P=11ksi)'!$D$22=0,'Graficos (P=11ksi)'!$C19,'Graficos (P=11ksi)'!$C19)),IF(ABS('Cargas (P=11ksi)'!$D$22)&lt;20.01,IF('Cargas (P=11ksi)'!$D$22&gt;0,'Graficos (P=11ksi)'!$E19,'Graficos (P=11ksi)'!$G19),IF(ABS('Cargas (P=11ksi)'!$D$22)&lt;40.01,IF('Cargas (P=11ksi)'!$D$22&gt;0,'Graficos (P=11ksi)'!$I19,'Graficos (P=11ksi)'!$K19),IF(ABS('Cargas (P=11ksi)'!$D$22)&lt;70.01,IF('Cargas (P=11ksi)'!$D$22&gt;0,'Graficos (P=11ksi)'!$M19,'Graficos (P=11ksi)'!$O19),""))))</f>
        <v>-55</v>
      </c>
    </row>
    <row r="20" spans="1:37" x14ac:dyDescent="0.25">
      <c r="A20" s="99"/>
      <c r="B20" s="18">
        <v>200</v>
      </c>
      <c r="C20" s="17">
        <v>-30</v>
      </c>
      <c r="D20" s="19">
        <v>210</v>
      </c>
      <c r="E20" s="12">
        <v>0</v>
      </c>
      <c r="F20" s="19">
        <v>210</v>
      </c>
      <c r="G20" s="12">
        <v>0</v>
      </c>
      <c r="H20" s="28">
        <v>210</v>
      </c>
      <c r="I20" s="29">
        <v>0</v>
      </c>
      <c r="J20" s="28">
        <v>220</v>
      </c>
      <c r="K20" s="29">
        <v>0</v>
      </c>
      <c r="L20" s="23">
        <v>180</v>
      </c>
      <c r="M20" s="13">
        <v>0</v>
      </c>
      <c r="N20" s="19">
        <v>230</v>
      </c>
      <c r="O20" s="12">
        <v>0</v>
      </c>
      <c r="P20" s="18">
        <v>130</v>
      </c>
      <c r="Q20" s="17">
        <v>0</v>
      </c>
      <c r="R20" s="28">
        <v>240</v>
      </c>
      <c r="S20" s="29">
        <v>0</v>
      </c>
      <c r="U20" s="72">
        <f>IF(ABS('Cargas (P=11ksi)'!$D$13)&lt;10.01,IF('Cargas (P=11ksi)'!$D$13&gt;0,'Graficos (P=11ksi)'!$D20,IF('Cargas (P=11ksi)'!$D$13=0,'Graficos (P=11ksi)'!$B20,'Graficos (P=11ksi)'!$F20)),IF(ABS('Cargas (P=11ksi)'!$D$13)&lt;20.01,IF('Cargas (P=11ksi)'!$D$13&gt;0,'Graficos (P=11ksi)'!$H20,'Graficos (P=11ksi)'!$J20),IF(ABS('Cargas (P=11ksi)'!$D$13)&lt;40.01,IF('Cargas (P=11ksi)'!$D$13&gt;0,'Graficos (P=11ksi)'!$L20,'Graficos (P=11ksi)'!$N20),IF(ABS('Cargas (P=11ksi)'!$D$13)&lt;70.01,IF('Cargas (P=11ksi)'!$D$13&gt;0,'Graficos (P=11ksi)'!$P20,'Graficos (P=11ksi)'!$R20),""))))</f>
        <v>210</v>
      </c>
      <c r="V20" s="72">
        <f>IF(ABS('Cargas (P=11ksi)'!$D$13)&lt;10.01,IF('Cargas (P=11ksi)'!$D$13&gt;0,'Graficos (P=11ksi)'!$E20,IF('Cargas (P=11ksi)'!$D$13=0,'Graficos (P=11ksi)'!C20,'Graficos (P=11ksi)'!$G20)),IF(ABS('Cargas (P=11ksi)'!$D$13)&lt;20.01,IF('Cargas (P=11ksi)'!$D$13&gt;0,'Graficos (P=11ksi)'!$I20,'Graficos (P=11ksi)'!$K20),IF(ABS('Cargas (P=11ksi)'!$D$13)&lt;40.01,IF('Cargas (P=11ksi)'!$D$13&gt;0,'Graficos (P=11ksi)'!$M20,'Graficos (P=11ksi)'!$O20),IF(ABS('Cargas (P=11ksi)'!$D$13)&lt;70.01,IF('Cargas (P=11ksi)'!$D$13&gt;0,'Graficos (P=11ksi)'!$Q20,'Graficos (P=11ksi)'!$S20),""))))</f>
        <v>0</v>
      </c>
      <c r="W20" s="1">
        <f>IF(ABS('Cargas (P=11ksi)'!$D$16)&lt;10.01,IF('Cargas (P=11ksi)'!$D$16&gt;0,'Graficos (P=11ksi)'!$D20,IF('Cargas (P=11ksi)'!$D$16=0,'Graficos (P=11ksi)'!$B20,'Graficos (P=11ksi)'!$F20)),IF(ABS('Cargas (P=11ksi)'!$D$16)&lt;20.01,IF('Cargas (P=11ksi)'!$D$16&gt;0,'Graficos (P=11ksi)'!$H20,'Graficos (P=11ksi)'!$J20),IF(ABS('Cargas (P=11ksi)'!$D$16)&lt;40.01,IF('Cargas (P=11ksi)'!$D$16&gt;0,'Graficos (P=11ksi)'!$L20,'Graficos (P=11ksi)'!$N20),IF(ABS('Cargas (P=11ksi)'!$D$16)&lt;70.01,IF('Cargas (P=11ksi)'!$D$16&gt;0,'Graficos (P=11ksi)'!$P20,'Graficos (P=11ksi)'!$R20),""))))</f>
        <v>230</v>
      </c>
      <c r="X20" s="1">
        <f>IF(ABS('Cargas (P=11ksi)'!$D$16)&lt;10.01,IF('Cargas (P=11ksi)'!$D$16&gt;0,'Graficos (P=11ksi)'!$E20,IF('Cargas (P=11ksi)'!$D$16=0,'Graficos (P=11ksi)'!C20,'Graficos (P=11ksi)'!$G20)),IF(ABS('Cargas (P=11ksi)'!$D$16)&lt;20.01,IF('Cargas (P=11ksi)'!$D$16&gt;0,'Graficos (P=11ksi)'!$I20,'Graficos (P=11ksi)'!$K20),IF(ABS('Cargas (P=11ksi)'!$D$16)&lt;40.01,IF('Cargas (P=11ksi)'!$D$16&gt;0,'Graficos (P=11ksi)'!$M20,'Graficos (P=11ksi)'!$O20),IF(ABS('Cargas (P=11ksi)'!$D$16)&lt;70.01,IF('Cargas (P=11ksi)'!$D$16&gt;0,'Graficos (P=11ksi)'!$Q20,'Graficos (P=11ksi)'!$S20),""))))</f>
        <v>0</v>
      </c>
      <c r="Y20" s="72">
        <f>IF(ABS('Cargas (P=11ksi)'!$D$19)&lt;10.01,IF('Cargas (P=11ksi)'!$D$19&gt;0,'Graficos (P=11ksi)'!$D20,IF('Cargas (P=11ksi)'!$D$19=0,'Graficos (P=11ksi)'!$B20,'Graficos (P=11ksi)'!$F20)),IF(ABS('Cargas (P=11ksi)'!$D$19)&lt;20.01,IF('Cargas (P=11ksi)'!$D$19&gt;0,'Graficos (P=11ksi)'!$H20,'Graficos (P=11ksi)'!$J20),IF(ABS('Cargas (P=11ksi)'!$D$19)&lt;40.01,IF('Cargas (P=11ksi)'!$D$19&gt;0,'Graficos (P=11ksi)'!$L20,'Graficos (P=11ksi)'!$N20),IF(ABS('Cargas (P=11ksi)'!$D$19)&lt;70.01,IF('Cargas (P=11ksi)'!$D$19&gt;0,'Graficos (P=11ksi)'!$P20,'Graficos (P=11ksi)'!$R20),""))))</f>
        <v>230</v>
      </c>
      <c r="Z20" s="72">
        <f>IF(ABS('Cargas (P=11ksi)'!$D$19)&lt;10.01,IF('Cargas (P=11ksi)'!$D$19&gt;0,'Graficos (P=11ksi)'!$E20,IF('Cargas (P=11ksi)'!$D$19=0,'Graficos (P=11ksi)'!C20,'Graficos (P=11ksi)'!$G20)),IF(ABS('Cargas (P=11ksi)'!$D$19)&lt;20.01,IF('Cargas (P=11ksi)'!$D$19&gt;0,'Graficos (P=11ksi)'!$I20,'Graficos (P=11ksi)'!$K20),IF(ABS('Cargas (P=11ksi)'!$D$19)&lt;40.01,IF('Cargas (P=11ksi)'!$D$19&gt;0,'Graficos (P=11ksi)'!$M20,'Graficos (P=11ksi)'!$O20),IF(ABS('Cargas (P=11ksi)'!$D$19)&lt;70.01,IF('Cargas (P=11ksi)'!$D$19&gt;0,'Graficos (P=11ksi)'!$Q20,'Graficos (P=11ksi)'!$S20),""))))</f>
        <v>0</v>
      </c>
      <c r="AA20" s="1">
        <f>IF(ABS('Cargas (P=11ksi)'!$D$22)&lt;10.01,IF('Cargas (P=11ksi)'!$D$22&gt;0,'Graficos (P=11ksi)'!$D20,IF('Cargas (P=11ksi)'!$D$22=0,'Graficos (P=11ksi)'!$B20,'Graficos (P=11ksi)'!$F20)),IF(ABS('Cargas (P=11ksi)'!$D$22)&lt;20.01,IF('Cargas (P=11ksi)'!$D$22&gt;0,'Graficos (P=11ksi)'!$H20,'Graficos (P=11ksi)'!$J20),IF(ABS('Cargas (P=11ksi)'!$D$22)&lt;40.01,IF('Cargas (P=11ksi)'!$D$22&gt;0,'Graficos (P=11ksi)'!$L20,'Graficos (P=11ksi)'!$N20),IF(ABS('Cargas (P=11ksi)'!$D$22)&lt;70.01,IF('Cargas (P=11ksi)'!$D$22&gt;0,'Graficos (P=11ksi)'!$P20,'Graficos (P=11ksi)'!$R20),""))))</f>
        <v>200</v>
      </c>
      <c r="AB20" s="1">
        <f>IF(ABS('Cargas (P=11ksi)'!$D$22)&lt;10.01,IF('Cargas (P=11ksi)'!$D$22&gt;0,'Graficos (P=11ksi)'!$E20,IF('Cargas (P=11ksi)'!$D$22=0,'Graficos (P=11ksi)'!C20,'Graficos (P=11ksi)'!$G20)),IF(ABS('Cargas (P=11ksi)'!$D$22)&lt;20.01,IF('Cargas (P=11ksi)'!$D$22&gt;0,'Graficos (P=11ksi)'!$I20,'Graficos (P=11ksi)'!$K20),IF(ABS('Cargas (P=11ksi)'!$D$22)&lt;40.01,IF('Cargas (P=11ksi)'!$D$22&gt;0,'Graficos (P=11ksi)'!$M20,'Graficos (P=11ksi)'!$O20),IF(ABS('Cargas (P=11ksi)'!$D$22)&lt;70.01,IF('Cargas (P=11ksi)'!$D$22&gt;0,'Graficos (P=11ksi)'!$Q20,'Graficos (P=11ksi)'!$S20),""))))</f>
        <v>-30</v>
      </c>
      <c r="AD20" s="72">
        <f>IF(ABS('Cargas (P=11ksi)'!$D$13)&lt;10.01,IF('Cargas (P=11ksi)'!$D$13&gt;0,'Graficos (P=11ksi)'!$B20,IF('Cargas (P=11ksi)'!$D$13=0,'Graficos (P=11ksi)'!$B20,'Graficos (P=11ksi)'!$B20)),IF(ABS('Cargas (P=11ksi)'!$D$13)&lt;20.01,IF('Cargas (P=11ksi)'!$D$13&gt;0,'Graficos (P=11ksi)'!$D20,'Graficos (P=11ksi)'!$F20),IF(ABS('Cargas (P=11ksi)'!$D$13)&lt;40.01,IF('Cargas (P=11ksi)'!$D$13&gt;0,'Graficos (P=11ksi)'!$H20,'Graficos (P=11ksi)'!$J20),IF(ABS('Cargas (P=11ksi)'!$D$13)&lt;70.01,IF('Cargas (P=11ksi)'!$D$13&gt;0,'Graficos (P=11ksi)'!$L20,'Graficos (P=11ksi)'!$N20),""))))</f>
        <v>200</v>
      </c>
      <c r="AE20" s="72">
        <f>IF(ABS('Cargas (P=11ksi)'!$D$13)&lt;10.01,IF('Cargas (P=11ksi)'!$D$13&gt;0,'Graficos (P=11ksi)'!$C20,IF('Cargas (P=11ksi)'!$D$13=0,'Graficos (P=11ksi)'!$C20,'Graficos (P=11ksi)'!$C20)),IF(ABS('Cargas (P=11ksi)'!$D$13)&lt;20.01,IF('Cargas (P=11ksi)'!$D$13&gt;0,'Graficos (P=11ksi)'!$E20,'Graficos (P=11ksi)'!$G20),IF(ABS('Cargas (P=11ksi)'!$D$13)&lt;40.01,IF('Cargas (P=11ksi)'!$D$13&gt;0,'Graficos (P=11ksi)'!$I20,'Graficos (P=11ksi)'!$K20),IF(ABS('Cargas (P=11ksi)'!$D$13)&lt;70.01,IF('Cargas (P=11ksi)'!$D$13&gt;0,'Graficos (P=11ksi)'!$M20,'Graficos (P=11ksi)'!$O20),""))))</f>
        <v>-30</v>
      </c>
      <c r="AF20" s="1">
        <f>IF(ABS('Cargas (P=11ksi)'!$D$16)&lt;10.01,IF('Cargas (P=11ksi)'!$D$16&gt;0,'Graficos (P=11ksi)'!$B20,IF('Cargas (P=11ksi)'!$D$16=0,'Graficos (P=11ksi)'!$B20,'Graficos (P=11ksi)'!$B20)),IF(ABS('Cargas (P=11ksi)'!$D$16)&lt;20.01,IF('Cargas (P=11ksi)'!$D$16&gt;0,'Graficos (P=11ksi)'!$D20,'Graficos (P=11ksi)'!$F20),IF(ABS('Cargas (P=11ksi)'!$D$16)&lt;40.01,IF('Cargas (P=11ksi)'!$D$16&gt;0,'Graficos (P=11ksi)'!$H20,'Graficos (P=11ksi)'!$J20),IF(ABS('Cargas (P=11ksi)'!$D$16)&lt;70.01,IF('Cargas (P=11ksi)'!$D$16&gt;0,'Graficos (P=11ksi)'!$L20,'Graficos (P=11ksi)'!$N20),""))))</f>
        <v>220</v>
      </c>
      <c r="AG20" s="1">
        <f>IF(ABS('Cargas (P=11ksi)'!$D$16)&lt;10.01,IF('Cargas (P=11ksi)'!$D$16&gt;0,'Graficos (P=11ksi)'!$C20,IF('Cargas (P=11ksi)'!$D$16=0,'Graficos (P=11ksi)'!$C20,'Graficos (P=11ksi)'!$C20)),IF(ABS('Cargas (P=11ksi)'!$D$16)&lt;20.01,IF('Cargas (P=11ksi)'!$D$16&gt;0,'Graficos (P=11ksi)'!$E20,'Graficos (P=11ksi)'!$G20),IF(ABS('Cargas (P=11ksi)'!$D$16)&lt;40.01,IF('Cargas (P=11ksi)'!$D$16&gt;0,'Graficos (P=11ksi)'!$I20,'Graficos (P=11ksi)'!$K20),IF(ABS('Cargas (P=11ksi)'!$D$16)&lt;70.01,IF('Cargas (P=11ksi)'!$D$16&gt;0,'Graficos (P=11ksi)'!$M20,'Graficos (P=11ksi)'!$O20),""))))</f>
        <v>0</v>
      </c>
      <c r="AH20" s="72">
        <f>IF(ABS('Cargas (P=11ksi)'!$D$19)&lt;10.01,IF('Cargas (P=11ksi)'!$D$19&gt;0,'Graficos (P=11ksi)'!$B20,IF('Cargas (P=11ksi)'!$D$19=0,'Graficos (P=11ksi)'!$B20,'Graficos (P=11ksi)'!$B20)),IF(ABS('Cargas (P=11ksi)'!$D$19)&lt;20.01,IF('Cargas (P=11ksi)'!$D$19&gt;0,'Graficos (P=11ksi)'!$D20,'Graficos (P=11ksi)'!$F20),IF(ABS('Cargas (P=11ksi)'!$D$19)&lt;40.01,IF('Cargas (P=11ksi)'!$D$19&gt;0,'Graficos (P=11ksi)'!$H20,'Graficos (P=11ksi)'!$J20),IF(ABS('Cargas (P=11ksi)'!$D$19)&lt;70.01,IF('Cargas (P=11ksi)'!$D$19&gt;0,'Graficos (P=11ksi)'!$L20,'Graficos (P=11ksi)'!$N20),""))))</f>
        <v>220</v>
      </c>
      <c r="AI20" s="72">
        <f>IF(ABS('Cargas (P=11ksi)'!$D$19)&lt;10.01,IF('Cargas (P=11ksi)'!$D$19&gt;0,'Graficos (P=11ksi)'!$C20,IF('Cargas (P=11ksi)'!$D$19=0,'Graficos (P=11ksi)'!$C20,'Graficos (P=11ksi)'!$C20)),IF(ABS('Cargas (P=11ksi)'!$D$19)&lt;20.01,IF('Cargas (P=11ksi)'!$D$19&gt;0,'Graficos (P=11ksi)'!$E20,'Graficos (P=11ksi)'!$G20),IF(ABS('Cargas (P=11ksi)'!$D$19)&lt;40.01,IF('Cargas (P=11ksi)'!$D$19&gt;0,'Graficos (P=11ksi)'!$I20,'Graficos (P=11ksi)'!$K20),IF(ABS('Cargas (P=11ksi)'!$D$19)&lt;70.01,IF('Cargas (P=11ksi)'!$D$19&gt;0,'Graficos (P=11ksi)'!$M20,'Graficos (P=11ksi)'!$O20),""))))</f>
        <v>0</v>
      </c>
      <c r="AJ20" s="1">
        <f>IF(ABS('Cargas (P=11ksi)'!$D$22)&lt;10.01,IF('Cargas (P=11ksi)'!$D$22&gt;0,'Graficos (P=11ksi)'!$B20,IF('Cargas (P=11ksi)'!$D$22=0,'Graficos (P=11ksi)'!$B20,'Graficos (P=11ksi)'!$B20)),IF(ABS('Cargas (P=11ksi)'!$D$22)&lt;20.01,IF('Cargas (P=11ksi)'!$D$22&gt;0,'Graficos (P=11ksi)'!$D20,'Graficos (P=11ksi)'!$F20),IF(ABS('Cargas (P=11ksi)'!$D$22)&lt;40.01,IF('Cargas (P=11ksi)'!$D$22&gt;0,'Graficos (P=11ksi)'!$H20,'Graficos (P=11ksi)'!$J20),IF(ABS('Cargas (P=11ksi)'!$D$22)&lt;70.01,IF('Cargas (P=11ksi)'!$D$22&gt;0,'Graficos (P=11ksi)'!$L20,'Graficos (P=11ksi)'!$N20),""))))</f>
        <v>200</v>
      </c>
      <c r="AK20" s="1">
        <f>IF(ABS('Cargas (P=11ksi)'!$D$22)&lt;10.01,IF('Cargas (P=11ksi)'!$D$22&gt;0,'Graficos (P=11ksi)'!$C20,IF('Cargas (P=11ksi)'!$D$22=0,'Graficos (P=11ksi)'!$C20,'Graficos (P=11ksi)'!$C20)),IF(ABS('Cargas (P=11ksi)'!$D$22)&lt;20.01,IF('Cargas (P=11ksi)'!$D$22&gt;0,'Graficos (P=11ksi)'!$E20,'Graficos (P=11ksi)'!$G20),IF(ABS('Cargas (P=11ksi)'!$D$22)&lt;40.01,IF('Cargas (P=11ksi)'!$D$22&gt;0,'Graficos (P=11ksi)'!$I20,'Graficos (P=11ksi)'!$K20),IF(ABS('Cargas (P=11ksi)'!$D$22)&lt;70.01,IF('Cargas (P=11ksi)'!$D$22&gt;0,'Graficos (P=11ksi)'!$M20,'Graficos (P=11ksi)'!$O20),""))))</f>
        <v>-30</v>
      </c>
    </row>
    <row r="21" spans="1:37" x14ac:dyDescent="0.25">
      <c r="A21" s="99"/>
      <c r="B21" s="18">
        <v>240</v>
      </c>
      <c r="C21" s="17">
        <v>0</v>
      </c>
      <c r="D21" s="19">
        <v>210</v>
      </c>
      <c r="E21" s="12">
        <v>205</v>
      </c>
      <c r="F21" s="19">
        <v>210</v>
      </c>
      <c r="G21" s="12">
        <v>200</v>
      </c>
      <c r="H21" s="28">
        <v>210</v>
      </c>
      <c r="I21" s="29">
        <v>200</v>
      </c>
      <c r="J21" s="28">
        <v>220</v>
      </c>
      <c r="K21" s="29">
        <v>205</v>
      </c>
      <c r="L21" s="23">
        <v>180</v>
      </c>
      <c r="M21" s="13">
        <v>210</v>
      </c>
      <c r="N21" s="19">
        <v>230</v>
      </c>
      <c r="O21" s="12">
        <v>200</v>
      </c>
      <c r="P21" s="18">
        <v>130</v>
      </c>
      <c r="Q21" s="17">
        <v>200</v>
      </c>
      <c r="R21" s="28">
        <v>240</v>
      </c>
      <c r="S21" s="29">
        <v>195</v>
      </c>
      <c r="U21" s="72">
        <f>IF(ABS('Cargas (P=11ksi)'!$D$13)&lt;10.01,IF('Cargas (P=11ksi)'!$D$13&gt;0,'Graficos (P=11ksi)'!$D21,IF('Cargas (P=11ksi)'!$D$13=0,'Graficos (P=11ksi)'!$B21,'Graficos (P=11ksi)'!$F21)),IF(ABS('Cargas (P=11ksi)'!$D$13)&lt;20.01,IF('Cargas (P=11ksi)'!$D$13&gt;0,'Graficos (P=11ksi)'!$H21,'Graficos (P=11ksi)'!$J21),IF(ABS('Cargas (P=11ksi)'!$D$13)&lt;40.01,IF('Cargas (P=11ksi)'!$D$13&gt;0,'Graficos (P=11ksi)'!$L21,'Graficos (P=11ksi)'!$N21),IF(ABS('Cargas (P=11ksi)'!$D$13)&lt;70.01,IF('Cargas (P=11ksi)'!$D$13&gt;0,'Graficos (P=11ksi)'!$P21,'Graficos (P=11ksi)'!$R21),""))))</f>
        <v>210</v>
      </c>
      <c r="V21" s="72">
        <f>IF(ABS('Cargas (P=11ksi)'!$D$13)&lt;10.01,IF('Cargas (P=11ksi)'!$D$13&gt;0,'Graficos (P=11ksi)'!$E21,IF('Cargas (P=11ksi)'!$D$13=0,'Graficos (P=11ksi)'!C21,'Graficos (P=11ksi)'!$G21)),IF(ABS('Cargas (P=11ksi)'!$D$13)&lt;20.01,IF('Cargas (P=11ksi)'!$D$13&gt;0,'Graficos (P=11ksi)'!$I21,'Graficos (P=11ksi)'!$K21),IF(ABS('Cargas (P=11ksi)'!$D$13)&lt;40.01,IF('Cargas (P=11ksi)'!$D$13&gt;0,'Graficos (P=11ksi)'!$M21,'Graficos (P=11ksi)'!$O21),IF(ABS('Cargas (P=11ksi)'!$D$13)&lt;70.01,IF('Cargas (P=11ksi)'!$D$13&gt;0,'Graficos (P=11ksi)'!$Q21,'Graficos (P=11ksi)'!$S21),""))))</f>
        <v>200</v>
      </c>
      <c r="W21" s="1">
        <f>IF(ABS('Cargas (P=11ksi)'!$D$16)&lt;10.01,IF('Cargas (P=11ksi)'!$D$16&gt;0,'Graficos (P=11ksi)'!$D21,IF('Cargas (P=11ksi)'!$D$16=0,'Graficos (P=11ksi)'!$B21,'Graficos (P=11ksi)'!$F21)),IF(ABS('Cargas (P=11ksi)'!$D$16)&lt;20.01,IF('Cargas (P=11ksi)'!$D$16&gt;0,'Graficos (P=11ksi)'!$H21,'Graficos (P=11ksi)'!$J21),IF(ABS('Cargas (P=11ksi)'!$D$16)&lt;40.01,IF('Cargas (P=11ksi)'!$D$16&gt;0,'Graficos (P=11ksi)'!$L21,'Graficos (P=11ksi)'!$N21),IF(ABS('Cargas (P=11ksi)'!$D$16)&lt;70.01,IF('Cargas (P=11ksi)'!$D$16&gt;0,'Graficos (P=11ksi)'!$P21,'Graficos (P=11ksi)'!$R21),""))))</f>
        <v>230</v>
      </c>
      <c r="X21" s="1">
        <f>IF(ABS('Cargas (P=11ksi)'!$D$16)&lt;10.01,IF('Cargas (P=11ksi)'!$D$16&gt;0,'Graficos (P=11ksi)'!$E21,IF('Cargas (P=11ksi)'!$D$16=0,'Graficos (P=11ksi)'!C21,'Graficos (P=11ksi)'!$G21)),IF(ABS('Cargas (P=11ksi)'!$D$16)&lt;20.01,IF('Cargas (P=11ksi)'!$D$16&gt;0,'Graficos (P=11ksi)'!$I21,'Graficos (P=11ksi)'!$K21),IF(ABS('Cargas (P=11ksi)'!$D$16)&lt;40.01,IF('Cargas (P=11ksi)'!$D$16&gt;0,'Graficos (P=11ksi)'!$M21,'Graficos (P=11ksi)'!$O21),IF(ABS('Cargas (P=11ksi)'!$D$16)&lt;70.01,IF('Cargas (P=11ksi)'!$D$16&gt;0,'Graficos (P=11ksi)'!$Q21,'Graficos (P=11ksi)'!$S21),""))))</f>
        <v>200</v>
      </c>
      <c r="Y21" s="72">
        <f>IF(ABS('Cargas (P=11ksi)'!$D$19)&lt;10.01,IF('Cargas (P=11ksi)'!$D$19&gt;0,'Graficos (P=11ksi)'!$D21,IF('Cargas (P=11ksi)'!$D$19=0,'Graficos (P=11ksi)'!$B21,'Graficos (P=11ksi)'!$F21)),IF(ABS('Cargas (P=11ksi)'!$D$19)&lt;20.01,IF('Cargas (P=11ksi)'!$D$19&gt;0,'Graficos (P=11ksi)'!$H21,'Graficos (P=11ksi)'!$J21),IF(ABS('Cargas (P=11ksi)'!$D$19)&lt;40.01,IF('Cargas (P=11ksi)'!$D$19&gt;0,'Graficos (P=11ksi)'!$L21,'Graficos (P=11ksi)'!$N21),IF(ABS('Cargas (P=11ksi)'!$D$19)&lt;70.01,IF('Cargas (P=11ksi)'!$D$19&gt;0,'Graficos (P=11ksi)'!$P21,'Graficos (P=11ksi)'!$R21),""))))</f>
        <v>230</v>
      </c>
      <c r="Z21" s="72">
        <f>IF(ABS('Cargas (P=11ksi)'!$D$19)&lt;10.01,IF('Cargas (P=11ksi)'!$D$19&gt;0,'Graficos (P=11ksi)'!$E21,IF('Cargas (P=11ksi)'!$D$19=0,'Graficos (P=11ksi)'!C21,'Graficos (P=11ksi)'!$G21)),IF(ABS('Cargas (P=11ksi)'!$D$19)&lt;20.01,IF('Cargas (P=11ksi)'!$D$19&gt;0,'Graficos (P=11ksi)'!$I21,'Graficos (P=11ksi)'!$K21),IF(ABS('Cargas (P=11ksi)'!$D$19)&lt;40.01,IF('Cargas (P=11ksi)'!$D$19&gt;0,'Graficos (P=11ksi)'!$M21,'Graficos (P=11ksi)'!$O21),IF(ABS('Cargas (P=11ksi)'!$D$19)&lt;70.01,IF('Cargas (P=11ksi)'!$D$19&gt;0,'Graficos (P=11ksi)'!$Q21,'Graficos (P=11ksi)'!$S21),""))))</f>
        <v>200</v>
      </c>
      <c r="AA21" s="1">
        <f>IF(ABS('Cargas (P=11ksi)'!$D$22)&lt;10.01,IF('Cargas (P=11ksi)'!$D$22&gt;0,'Graficos (P=11ksi)'!$D21,IF('Cargas (P=11ksi)'!$D$22=0,'Graficos (P=11ksi)'!$B21,'Graficos (P=11ksi)'!$F21)),IF(ABS('Cargas (P=11ksi)'!$D$22)&lt;20.01,IF('Cargas (P=11ksi)'!$D$22&gt;0,'Graficos (P=11ksi)'!$H21,'Graficos (P=11ksi)'!$J21),IF(ABS('Cargas (P=11ksi)'!$D$22)&lt;40.01,IF('Cargas (P=11ksi)'!$D$22&gt;0,'Graficos (P=11ksi)'!$L21,'Graficos (P=11ksi)'!$N21),IF(ABS('Cargas (P=11ksi)'!$D$22)&lt;70.01,IF('Cargas (P=11ksi)'!$D$22&gt;0,'Graficos (P=11ksi)'!$P21,'Graficos (P=11ksi)'!$R21),""))))</f>
        <v>240</v>
      </c>
      <c r="AB21" s="1">
        <f>IF(ABS('Cargas (P=11ksi)'!$D$22)&lt;10.01,IF('Cargas (P=11ksi)'!$D$22&gt;0,'Graficos (P=11ksi)'!$E21,IF('Cargas (P=11ksi)'!$D$22=0,'Graficos (P=11ksi)'!C21,'Graficos (P=11ksi)'!$G21)),IF(ABS('Cargas (P=11ksi)'!$D$22)&lt;20.01,IF('Cargas (P=11ksi)'!$D$22&gt;0,'Graficos (P=11ksi)'!$I21,'Graficos (P=11ksi)'!$K21),IF(ABS('Cargas (P=11ksi)'!$D$22)&lt;40.01,IF('Cargas (P=11ksi)'!$D$22&gt;0,'Graficos (P=11ksi)'!$M21,'Graficos (P=11ksi)'!$O21),IF(ABS('Cargas (P=11ksi)'!$D$22)&lt;70.01,IF('Cargas (P=11ksi)'!$D$22&gt;0,'Graficos (P=11ksi)'!$Q21,'Graficos (P=11ksi)'!$S21),""))))</f>
        <v>0</v>
      </c>
      <c r="AD21" s="72">
        <f>IF(ABS('Cargas (P=11ksi)'!$D$13)&lt;10.01,IF('Cargas (P=11ksi)'!$D$13&gt;0,'Graficos (P=11ksi)'!$B21,IF('Cargas (P=11ksi)'!$D$13=0,'Graficos (P=11ksi)'!$B21,'Graficos (P=11ksi)'!$B21)),IF(ABS('Cargas (P=11ksi)'!$D$13)&lt;20.01,IF('Cargas (P=11ksi)'!$D$13&gt;0,'Graficos (P=11ksi)'!$D21,'Graficos (P=11ksi)'!$F21),IF(ABS('Cargas (P=11ksi)'!$D$13)&lt;40.01,IF('Cargas (P=11ksi)'!$D$13&gt;0,'Graficos (P=11ksi)'!$H21,'Graficos (P=11ksi)'!$J21),IF(ABS('Cargas (P=11ksi)'!$D$13)&lt;70.01,IF('Cargas (P=11ksi)'!$D$13&gt;0,'Graficos (P=11ksi)'!$L21,'Graficos (P=11ksi)'!$N21),""))))</f>
        <v>240</v>
      </c>
      <c r="AE21" s="72">
        <f>IF(ABS('Cargas (P=11ksi)'!$D$13)&lt;10.01,IF('Cargas (P=11ksi)'!$D$13&gt;0,'Graficos (P=11ksi)'!$C21,IF('Cargas (P=11ksi)'!$D$13=0,'Graficos (P=11ksi)'!$C21,'Graficos (P=11ksi)'!$C21)),IF(ABS('Cargas (P=11ksi)'!$D$13)&lt;20.01,IF('Cargas (P=11ksi)'!$D$13&gt;0,'Graficos (P=11ksi)'!$E21,'Graficos (P=11ksi)'!$G21),IF(ABS('Cargas (P=11ksi)'!$D$13)&lt;40.01,IF('Cargas (P=11ksi)'!$D$13&gt;0,'Graficos (P=11ksi)'!$I21,'Graficos (P=11ksi)'!$K21),IF(ABS('Cargas (P=11ksi)'!$D$13)&lt;70.01,IF('Cargas (P=11ksi)'!$D$13&gt;0,'Graficos (P=11ksi)'!$M21,'Graficos (P=11ksi)'!$O21),""))))</f>
        <v>0</v>
      </c>
      <c r="AF21" s="1">
        <f>IF(ABS('Cargas (P=11ksi)'!$D$16)&lt;10.01,IF('Cargas (P=11ksi)'!$D$16&gt;0,'Graficos (P=11ksi)'!$B21,IF('Cargas (P=11ksi)'!$D$16=0,'Graficos (P=11ksi)'!$B21,'Graficos (P=11ksi)'!$B21)),IF(ABS('Cargas (P=11ksi)'!$D$16)&lt;20.01,IF('Cargas (P=11ksi)'!$D$16&gt;0,'Graficos (P=11ksi)'!$D21,'Graficos (P=11ksi)'!$F21),IF(ABS('Cargas (P=11ksi)'!$D$16)&lt;40.01,IF('Cargas (P=11ksi)'!$D$16&gt;0,'Graficos (P=11ksi)'!$H21,'Graficos (P=11ksi)'!$J21),IF(ABS('Cargas (P=11ksi)'!$D$16)&lt;70.01,IF('Cargas (P=11ksi)'!$D$16&gt;0,'Graficos (P=11ksi)'!$L21,'Graficos (P=11ksi)'!$N21),""))))</f>
        <v>220</v>
      </c>
      <c r="AG21" s="1">
        <f>IF(ABS('Cargas (P=11ksi)'!$D$16)&lt;10.01,IF('Cargas (P=11ksi)'!$D$16&gt;0,'Graficos (P=11ksi)'!$C21,IF('Cargas (P=11ksi)'!$D$16=0,'Graficos (P=11ksi)'!$C21,'Graficos (P=11ksi)'!$C21)),IF(ABS('Cargas (P=11ksi)'!$D$16)&lt;20.01,IF('Cargas (P=11ksi)'!$D$16&gt;0,'Graficos (P=11ksi)'!$E21,'Graficos (P=11ksi)'!$G21),IF(ABS('Cargas (P=11ksi)'!$D$16)&lt;40.01,IF('Cargas (P=11ksi)'!$D$16&gt;0,'Graficos (P=11ksi)'!$I21,'Graficos (P=11ksi)'!$K21),IF(ABS('Cargas (P=11ksi)'!$D$16)&lt;70.01,IF('Cargas (P=11ksi)'!$D$16&gt;0,'Graficos (P=11ksi)'!$M21,'Graficos (P=11ksi)'!$O21),""))))</f>
        <v>205</v>
      </c>
      <c r="AH21" s="72">
        <f>IF(ABS('Cargas (P=11ksi)'!$D$19)&lt;10.01,IF('Cargas (P=11ksi)'!$D$19&gt;0,'Graficos (P=11ksi)'!$B21,IF('Cargas (P=11ksi)'!$D$19=0,'Graficos (P=11ksi)'!$B21,'Graficos (P=11ksi)'!$B21)),IF(ABS('Cargas (P=11ksi)'!$D$19)&lt;20.01,IF('Cargas (P=11ksi)'!$D$19&gt;0,'Graficos (P=11ksi)'!$D21,'Graficos (P=11ksi)'!$F21),IF(ABS('Cargas (P=11ksi)'!$D$19)&lt;40.01,IF('Cargas (P=11ksi)'!$D$19&gt;0,'Graficos (P=11ksi)'!$H21,'Graficos (P=11ksi)'!$J21),IF(ABS('Cargas (P=11ksi)'!$D$19)&lt;70.01,IF('Cargas (P=11ksi)'!$D$19&gt;0,'Graficos (P=11ksi)'!$L21,'Graficos (P=11ksi)'!$N21),""))))</f>
        <v>220</v>
      </c>
      <c r="AI21" s="72">
        <f>IF(ABS('Cargas (P=11ksi)'!$D$19)&lt;10.01,IF('Cargas (P=11ksi)'!$D$19&gt;0,'Graficos (P=11ksi)'!$C21,IF('Cargas (P=11ksi)'!$D$19=0,'Graficos (P=11ksi)'!$C21,'Graficos (P=11ksi)'!$C21)),IF(ABS('Cargas (P=11ksi)'!$D$19)&lt;20.01,IF('Cargas (P=11ksi)'!$D$19&gt;0,'Graficos (P=11ksi)'!$E21,'Graficos (P=11ksi)'!$G21),IF(ABS('Cargas (P=11ksi)'!$D$19)&lt;40.01,IF('Cargas (P=11ksi)'!$D$19&gt;0,'Graficos (P=11ksi)'!$I21,'Graficos (P=11ksi)'!$K21),IF(ABS('Cargas (P=11ksi)'!$D$19)&lt;70.01,IF('Cargas (P=11ksi)'!$D$19&gt;0,'Graficos (P=11ksi)'!$M21,'Graficos (P=11ksi)'!$O21),""))))</f>
        <v>205</v>
      </c>
      <c r="AJ21" s="1">
        <f>IF(ABS('Cargas (P=11ksi)'!$D$22)&lt;10.01,IF('Cargas (P=11ksi)'!$D$22&gt;0,'Graficos (P=11ksi)'!$B21,IF('Cargas (P=11ksi)'!$D$22=0,'Graficos (P=11ksi)'!$B21,'Graficos (P=11ksi)'!$B21)),IF(ABS('Cargas (P=11ksi)'!$D$22)&lt;20.01,IF('Cargas (P=11ksi)'!$D$22&gt;0,'Graficos (P=11ksi)'!$D21,'Graficos (P=11ksi)'!$F21),IF(ABS('Cargas (P=11ksi)'!$D$22)&lt;40.01,IF('Cargas (P=11ksi)'!$D$22&gt;0,'Graficos (P=11ksi)'!$H21,'Graficos (P=11ksi)'!$J21),IF(ABS('Cargas (P=11ksi)'!$D$22)&lt;70.01,IF('Cargas (P=11ksi)'!$D$22&gt;0,'Graficos (P=11ksi)'!$L21,'Graficos (P=11ksi)'!$N21),""))))</f>
        <v>240</v>
      </c>
      <c r="AK21" s="1">
        <f>IF(ABS('Cargas (P=11ksi)'!$D$22)&lt;10.01,IF('Cargas (P=11ksi)'!$D$22&gt;0,'Graficos (P=11ksi)'!$C21,IF('Cargas (P=11ksi)'!$D$22=0,'Graficos (P=11ksi)'!$C21,'Graficos (P=11ksi)'!$C21)),IF(ABS('Cargas (P=11ksi)'!$D$22)&lt;20.01,IF('Cargas (P=11ksi)'!$D$22&gt;0,'Graficos (P=11ksi)'!$E21,'Graficos (P=11ksi)'!$G21),IF(ABS('Cargas (P=11ksi)'!$D$22)&lt;40.01,IF('Cargas (P=11ksi)'!$D$22&gt;0,'Graficos (P=11ksi)'!$I21,'Graficos (P=11ksi)'!$K21),IF(ABS('Cargas (P=11ksi)'!$D$22)&lt;70.01,IF('Cargas (P=11ksi)'!$D$22&gt;0,'Graficos (P=11ksi)'!$M21,'Graficos (P=11ksi)'!$O21),""))))</f>
        <v>0</v>
      </c>
    </row>
    <row r="22" spans="1:37" x14ac:dyDescent="0.25">
      <c r="A22" s="99"/>
      <c r="B22" s="18"/>
      <c r="C22" s="17"/>
      <c r="D22" s="23"/>
      <c r="E22" s="13"/>
      <c r="F22" s="21"/>
      <c r="G22" s="25"/>
      <c r="H22" s="30"/>
      <c r="I22" s="31"/>
      <c r="J22" s="18"/>
      <c r="K22" s="17"/>
      <c r="L22" s="23"/>
      <c r="M22" s="13"/>
      <c r="N22" s="23"/>
      <c r="O22" s="13"/>
      <c r="P22" s="30"/>
      <c r="Q22" s="31"/>
      <c r="R22" s="18"/>
      <c r="S22" s="17"/>
    </row>
    <row r="23" spans="1:37" x14ac:dyDescent="0.25">
      <c r="A23" s="99"/>
      <c r="B23" s="18"/>
      <c r="C23" s="17"/>
      <c r="D23" s="23"/>
      <c r="E23" s="13"/>
      <c r="F23" s="23"/>
      <c r="G23" s="13"/>
      <c r="H23" s="30"/>
      <c r="I23" s="31"/>
      <c r="J23" s="18"/>
      <c r="K23" s="17"/>
      <c r="L23" s="23"/>
      <c r="M23" s="13"/>
      <c r="N23" s="23"/>
      <c r="O23" s="13"/>
      <c r="P23" s="30"/>
      <c r="Q23" s="31"/>
      <c r="R23" s="18"/>
      <c r="S23" s="17"/>
    </row>
    <row r="24" spans="1:37" ht="3" customHeight="1" x14ac:dyDescent="0.25"/>
    <row r="25" spans="1:37" x14ac:dyDescent="0.25">
      <c r="A25" s="99" t="s">
        <v>55</v>
      </c>
      <c r="B25" s="98">
        <v>0</v>
      </c>
      <c r="C25" s="97"/>
      <c r="D25" s="96">
        <v>10</v>
      </c>
      <c r="E25" s="97"/>
      <c r="F25" s="96">
        <v>-10</v>
      </c>
      <c r="G25" s="97"/>
      <c r="H25" s="98">
        <v>20</v>
      </c>
      <c r="I25" s="97"/>
      <c r="J25" s="98">
        <v>-20</v>
      </c>
      <c r="K25" s="97"/>
      <c r="L25" s="96">
        <v>30</v>
      </c>
      <c r="M25" s="97"/>
      <c r="N25" s="96">
        <v>-30</v>
      </c>
      <c r="O25" s="97"/>
      <c r="P25" s="98">
        <v>40</v>
      </c>
      <c r="Q25" s="97"/>
      <c r="R25" s="98">
        <v>-40</v>
      </c>
      <c r="S25" s="97"/>
    </row>
    <row r="26" spans="1:37" x14ac:dyDescent="0.25">
      <c r="A26" s="99"/>
      <c r="B26" s="38" t="s">
        <v>43</v>
      </c>
      <c r="C26" s="38" t="s">
        <v>44</v>
      </c>
      <c r="D26" s="24" t="s">
        <v>43</v>
      </c>
      <c r="E26" s="24" t="s">
        <v>44</v>
      </c>
      <c r="F26" s="24" t="s">
        <v>43</v>
      </c>
      <c r="G26" s="24" t="s">
        <v>44</v>
      </c>
      <c r="H26" s="38" t="s">
        <v>43</v>
      </c>
      <c r="I26" s="38" t="s">
        <v>44</v>
      </c>
      <c r="J26" s="38" t="s">
        <v>43</v>
      </c>
      <c r="K26" s="38" t="s">
        <v>44</v>
      </c>
      <c r="L26" s="24" t="s">
        <v>43</v>
      </c>
      <c r="M26" s="24" t="s">
        <v>44</v>
      </c>
      <c r="N26" s="24" t="s">
        <v>43</v>
      </c>
      <c r="O26" s="24" t="s">
        <v>44</v>
      </c>
      <c r="P26" s="38" t="s">
        <v>43</v>
      </c>
      <c r="Q26" s="38" t="s">
        <v>44</v>
      </c>
      <c r="R26" s="38" t="s">
        <v>43</v>
      </c>
      <c r="S26" s="38" t="s">
        <v>44</v>
      </c>
      <c r="U26" s="95" t="s">
        <v>51</v>
      </c>
      <c r="V26" s="95"/>
      <c r="W26" s="95" t="s">
        <v>52</v>
      </c>
      <c r="X26" s="95"/>
      <c r="Y26" s="95" t="s">
        <v>53</v>
      </c>
      <c r="Z26" s="95"/>
      <c r="AB26" s="95" t="s">
        <v>51</v>
      </c>
      <c r="AC26" s="95"/>
      <c r="AD26" s="95" t="s">
        <v>52</v>
      </c>
      <c r="AE26" s="95"/>
      <c r="AF26" s="95" t="s">
        <v>53</v>
      </c>
      <c r="AG26" s="95"/>
    </row>
    <row r="27" spans="1:37" x14ac:dyDescent="0.25">
      <c r="A27" s="99"/>
      <c r="B27" s="28">
        <v>40</v>
      </c>
      <c r="C27" s="17">
        <v>75</v>
      </c>
      <c r="D27" s="34">
        <v>50</v>
      </c>
      <c r="E27" s="40">
        <v>95</v>
      </c>
      <c r="F27" s="11">
        <v>50</v>
      </c>
      <c r="G27" s="9">
        <v>80</v>
      </c>
      <c r="H27" s="28">
        <v>42</v>
      </c>
      <c r="I27" s="29">
        <v>95</v>
      </c>
      <c r="J27" s="28">
        <v>45</v>
      </c>
      <c r="K27" s="17">
        <v>60</v>
      </c>
      <c r="L27" s="23">
        <v>40</v>
      </c>
      <c r="M27" s="13">
        <v>100</v>
      </c>
      <c r="N27" s="19">
        <v>45</v>
      </c>
      <c r="O27" s="13">
        <v>50</v>
      </c>
      <c r="P27" s="18">
        <v>40</v>
      </c>
      <c r="Q27" s="17">
        <v>90</v>
      </c>
      <c r="R27" s="28">
        <v>40</v>
      </c>
      <c r="S27" s="17">
        <v>20</v>
      </c>
      <c r="U27" s="72">
        <f>IF(ABS('Cargas (P=11ksi)'!$D$25)&lt;10.01,IF('Cargas (P=11ksi)'!$D$25&gt;0,'Graficos (P=11ksi)'!$D27,IF('Cargas (P=11ksi)'!$D$25=0,'Graficos (P=11ksi)'!$B27,'Graficos (P=11ksi)'!$F27)),IF(ABS('Cargas (P=11ksi)'!$D$25)&lt;20.01,IF('Cargas (P=11ksi)'!$D$25&gt;0,'Graficos (P=11ksi)'!$H27,'Graficos (P=11ksi)'!$J27),IF(ABS('Cargas (P=11ksi)'!$D$25)&lt;30.01,IF('Cargas (P=11ksi)'!$D$25&gt;0,'Graficos (P=11ksi)'!$L27,'Graficos (P=11ksi)'!$N27),IF(ABS('Cargas (P=11ksi)'!$D$25)&lt;40.01,IF('Cargas (P=11ksi)'!$D$25&gt;0,'Graficos (P=11ksi)'!$P27,'Graficos (P=11ksi)'!$R27),""))))</f>
        <v>40</v>
      </c>
      <c r="V27" s="72">
        <f>IF(ABS('Cargas (P=11ksi)'!$D$25)&lt;10.01,IF('Cargas (P=11ksi)'!$D$25&gt;0,'Graficos (P=11ksi)'!$E27,IF('Cargas (P=11ksi)'!$D$25=0,'Graficos (P=11ksi)'!C27,'Graficos (P=11ksi)'!$G27)),IF(ABS('Cargas (P=11ksi)'!$D$25)&lt;20.01,IF('Cargas (P=11ksi)'!$D$25&gt;0,'Graficos (P=11ksi)'!$I27,'Graficos (P=11ksi)'!$K27),IF(ABS('Cargas (P=11ksi)'!$D$25)&lt;30.01,IF('Cargas (P=11ksi)'!$D$25&gt;0,'Graficos (P=11ksi)'!$M27,'Graficos (P=11ksi)'!$O27),IF(ABS('Cargas (P=11ksi)'!$D$25)&lt;40.01,IF('Cargas (P=11ksi)'!$D$25&gt;0,'Graficos (P=11ksi)'!$Q27,'Graficos (P=11ksi)'!$S27),""))))</f>
        <v>75</v>
      </c>
      <c r="W27" s="1">
        <f>IF(ABS('Cargas (P=11ksi)'!$D$28)&lt;10.01,IF('Cargas (P=11ksi)'!$D$28&gt;0,'Graficos (P=11ksi)'!$D27,IF('Cargas (P=11ksi)'!$D$28=0,'Graficos (P=11ksi)'!$B27,'Graficos (P=11ksi)'!$F27)),IF(ABS('Cargas (P=11ksi)'!$D$28)&lt;20.01,IF('Cargas (P=11ksi)'!$D$28&gt;0,'Graficos (P=11ksi)'!$H27,'Graficos (P=11ksi)'!$J27),IF(ABS('Cargas (P=11ksi)'!$D$28)&lt;30.01,IF('Cargas (P=11ksi)'!$D$28&gt;0,'Graficos (P=11ksi)'!$L27,'Graficos (P=11ksi)'!$N27),IF(ABS('Cargas (P=11ksi)'!$D$28)&lt;40.01,IF('Cargas (P=11ksi)'!$D$28&gt;0,'Graficos (P=11ksi)'!$P27,'Graficos (P=11ksi)'!$R27),""))))</f>
        <v>40</v>
      </c>
      <c r="X27" s="1">
        <f>IF(ABS('Cargas (P=11ksi)'!$D$28)&lt;10.01,IF('Cargas (P=11ksi)'!$D$28&gt;0,'Graficos (P=11ksi)'!$E27,IF('Cargas (P=11ksi)'!$D$28=0,'Graficos (P=11ksi)'!C27,'Graficos (P=11ksi)'!$G27)),IF(ABS('Cargas (P=11ksi)'!$D$28)&lt;20.01,IF('Cargas (P=11ksi)'!$D$28&gt;0,'Graficos (P=11ksi)'!$I27,'Graficos (P=11ksi)'!$K27),IF(ABS('Cargas (P=11ksi)'!$D$28)&lt;30.01,IF('Cargas (P=11ksi)'!$D$28&gt;0,'Graficos (P=11ksi)'!$M27,'Graficos (P=11ksi)'!$O27),IF(ABS('Cargas (P=11ksi)'!$D$28)&lt;40.01,IF('Cargas (P=11ksi)'!$D$28&gt;0,'Graficos (P=11ksi)'!$Q27,'Graficos (P=11ksi)'!$S27),""))))</f>
        <v>75</v>
      </c>
      <c r="Y27" s="72">
        <f>IF(ABS('Cargas (P=11ksi)'!$D$31)&lt;10.01,IF('Cargas (P=11ksi)'!$D$31&gt;0,'Graficos (P=11ksi)'!$D27,IF('Cargas (P=11ksi)'!$D$31=0,'Graficos (P=11ksi)'!$B27,'Graficos (P=11ksi)'!$F27)),IF(ABS('Cargas (P=11ksi)'!$D$31)&lt;20.01,IF('Cargas (P=11ksi)'!$D$31&gt;0,'Graficos (P=11ksi)'!$H27,'Graficos (P=11ksi)'!$J27),IF(ABS('Cargas (P=11ksi)'!$D$31)&lt;30.01,IF('Cargas (P=11ksi)'!$D$31&gt;0,'Graficos (P=11ksi)'!$L27,'Graficos (P=11ksi)'!$N27),IF(ABS('Cargas (P=11ksi)'!$D$31)&lt;40.01,IF('Cargas (P=11ksi)'!$D$31&gt;0,'Graficos (P=11ksi)'!$P27,'Graficos (P=11ksi)'!$R27),""))))</f>
        <v>40</v>
      </c>
      <c r="Z27" s="72">
        <f>IF(ABS('Cargas (P=11ksi)'!$D$31)&lt;10.01,IF('Cargas (P=11ksi)'!$D$31&gt;0,'Graficos (P=11ksi)'!$E27,IF('Cargas (P=11ksi)'!$D$31=0,'Graficos (P=11ksi)'!C27,'Graficos (P=11ksi)'!$G27)),IF(ABS('Cargas (P=11ksi)'!$D$31)&lt;20.01,IF('Cargas (P=11ksi)'!$D$31&gt;0,'Graficos (P=11ksi)'!$I27,'Graficos (P=11ksi)'!$K27),IF(ABS('Cargas (P=11ksi)'!$D$31)&lt;30.01,IF('Cargas (P=11ksi)'!$D$31&gt;0,'Graficos (P=11ksi)'!$M27,'Graficos (P=11ksi)'!$O27),IF(ABS('Cargas (P=11ksi)'!$D$31)&lt;40.01,IF('Cargas (P=11ksi)'!$D$31&gt;0,'Graficos (P=11ksi)'!$Q27,'Graficos (P=11ksi)'!$S27),""))))</f>
        <v>75</v>
      </c>
      <c r="AB27" s="72">
        <f>IF(ABS('Cargas (P=11ksi)'!$D$25)&lt;10.01,IF('Cargas (P=11ksi)'!$D$25&gt;0,'Graficos (P=11ksi)'!$B27,IF('Cargas (P=11ksi)'!$D$25=0,'Graficos (P=11ksi)'!$B27,'Graficos (P=11ksi)'!$B27)),IF(ABS('Cargas (P=11ksi)'!$D$25)&lt;20.01,IF('Cargas (P=11ksi)'!$D$25&gt;0,'Graficos (P=11ksi)'!$D27,'Graficos (P=11ksi)'!$F27),IF(ABS('Cargas (P=11ksi)'!$D$25)&lt;30.01,IF('Cargas (P=11ksi)'!$D$25&gt;0,'Graficos (P=11ksi)'!$H27,'Graficos (P=11ksi)'!$J27),IF(ABS('Cargas (P=11ksi)'!$D$25)&lt;40.01,IF('Cargas (P=11ksi)'!$D$25&gt;0,'Graficos (P=11ksi)'!$L27,'Graficos (P=11ksi)'!$N27),""))))</f>
        <v>40</v>
      </c>
      <c r="AC27" s="72">
        <f>IF(ABS('Cargas (P=11ksi)'!$D$25)&lt;10.01,IF('Cargas (P=11ksi)'!$D$25&gt;0,'Graficos (P=11ksi)'!$C27,IF('Cargas (P=11ksi)'!$D$25=0,'Graficos (P=11ksi)'!C27,'Graficos (P=11ksi)'!$C27)),IF(ABS('Cargas (P=11ksi)'!$D$25)&lt;20.01,IF('Cargas (P=11ksi)'!$D$25&gt;0,'Graficos (P=11ksi)'!$E27,'Graficos (P=11ksi)'!$G27),IF(ABS('Cargas (P=11ksi)'!$D$25)&lt;30.01,IF('Cargas (P=11ksi)'!$D$25&gt;0,'Graficos (P=11ksi)'!$I27,'Graficos (P=11ksi)'!$K27),IF(ABS('Cargas (P=11ksi)'!$D$25)&lt;40.01,IF('Cargas (P=11ksi)'!$D$25&gt;0,'Graficos (P=11ksi)'!$M27,'Graficos (P=11ksi)'!$O27),""))))</f>
        <v>75</v>
      </c>
      <c r="AD27" s="1">
        <f>IF(ABS('Cargas (P=11ksi)'!$D$28)&lt;10.01,IF('Cargas (P=11ksi)'!$D$28&gt;0,'Graficos (P=11ksi)'!$B27,IF('Cargas (P=11ksi)'!$D$28=0,'Graficos (P=11ksi)'!$B27,'Graficos (P=11ksi)'!$B27)),IF(ABS('Cargas (P=11ksi)'!$D$28)&lt;20.01,IF('Cargas (P=11ksi)'!$D$28&gt;0,'Graficos (P=11ksi)'!$D27,'Graficos (P=11ksi)'!$F27),IF(ABS('Cargas (P=11ksi)'!$D$28)&lt;30.01,IF('Cargas (P=11ksi)'!$D$28&gt;0,'Graficos (P=11ksi)'!$H27,'Graficos (P=11ksi)'!$J27),IF(ABS('Cargas (P=11ksi)'!$D$28)&lt;40.01,IF('Cargas (P=11ksi)'!$D$28&gt;0,'Graficos (P=11ksi)'!$L27,'Graficos (P=11ksi)'!$N27),""))))</f>
        <v>40</v>
      </c>
      <c r="AE27" s="1">
        <f>IF(ABS('Cargas (P=11ksi)'!$D$28)&lt;10.01,IF('Cargas (P=11ksi)'!$D$28&gt;0,'Graficos (P=11ksi)'!$C27,IF('Cargas (P=11ksi)'!$D$28=0,'Graficos (P=11ksi)'!C27,'Graficos (P=11ksi)'!$C27)),IF(ABS('Cargas (P=11ksi)'!$D$28)&lt;20.01,IF('Cargas (P=11ksi)'!$D$28&gt;0,'Graficos (P=11ksi)'!$E27,'Graficos (P=11ksi)'!$G27),IF(ABS('Cargas (P=11ksi)'!$D$28)&lt;30.01,IF('Cargas (P=11ksi)'!$D$28&gt;0,'Graficos (P=11ksi)'!$I27,'Graficos (P=11ksi)'!$K27),IF(ABS('Cargas (P=11ksi)'!$D$28)&lt;40.01,IF('Cargas (P=11ksi)'!$D$28&gt;0,'Graficos (P=11ksi)'!$M27,'Graficos (P=11ksi)'!$O27),""))))</f>
        <v>75</v>
      </c>
      <c r="AF27" s="72">
        <f>IF(ABS('Cargas (P=11ksi)'!$D$31)&lt;10.01,IF('Cargas (P=11ksi)'!$D$31&gt;0,'Graficos (P=11ksi)'!$B27,IF('Cargas (P=11ksi)'!$D$31=0,'Graficos (P=11ksi)'!$B27,'Graficos (P=11ksi)'!$B27)),IF(ABS('Cargas (P=11ksi)'!$D$31)&lt;20.01,IF('Cargas (P=11ksi)'!$D$31&gt;0,'Graficos (P=11ksi)'!$D27,'Graficos (P=11ksi)'!$F27),IF(ABS('Cargas (P=11ksi)'!$D$31)&lt;30.01,IF('Cargas (P=11ksi)'!$D$31&gt;0,'Graficos (P=11ksi)'!$H27,'Graficos (P=11ksi)'!$J27),IF(ABS('Cargas (P=11ksi)'!$D$31)&lt;40.01,IF('Cargas (P=11ksi)'!$D$31&gt;0,'Graficos (P=11ksi)'!$L27,'Graficos (P=11ksi)'!$N27),""))))</f>
        <v>40</v>
      </c>
      <c r="AG27" s="72">
        <f>IF(ABS('Cargas (P=11ksi)'!$D$31)&lt;10.01,IF('Cargas (P=11ksi)'!$D$31&gt;0,'Graficos (P=11ksi)'!$C27,IF('Cargas (P=11ksi)'!$D$31=0,'Graficos (P=11ksi)'!C27,'Graficos (P=11ksi)'!$C27)),IF(ABS('Cargas (P=11ksi)'!$D$31)&lt;20.01,IF('Cargas (P=11ksi)'!$D$31&gt;0,'Graficos (P=11ksi)'!$E27,'Graficos (P=11ksi)'!$G27),IF(ABS('Cargas (P=11ksi)'!$D$31)&lt;30.01,IF('Cargas (P=11ksi)'!$D$31&gt;0,'Graficos (P=11ksi)'!$I27,'Graficos (P=11ksi)'!$K27),IF(ABS('Cargas (P=11ksi)'!$D$31)&lt;40.01,IF('Cargas (P=11ksi)'!$D$31&gt;0,'Graficos (P=11ksi)'!$M27,'Graficos (P=11ksi)'!$O27),""))))</f>
        <v>75</v>
      </c>
    </row>
    <row r="28" spans="1:37" x14ac:dyDescent="0.25">
      <c r="A28" s="99"/>
      <c r="B28" s="18">
        <v>35</v>
      </c>
      <c r="C28" s="17">
        <v>72</v>
      </c>
      <c r="D28" s="37">
        <v>40</v>
      </c>
      <c r="E28" s="39">
        <v>90</v>
      </c>
      <c r="F28" s="22">
        <v>40</v>
      </c>
      <c r="G28" s="15">
        <v>72</v>
      </c>
      <c r="H28" s="18">
        <v>30</v>
      </c>
      <c r="I28" s="17">
        <v>90</v>
      </c>
      <c r="J28" s="18">
        <v>40</v>
      </c>
      <c r="K28" s="17">
        <v>55</v>
      </c>
      <c r="L28" s="23">
        <v>30</v>
      </c>
      <c r="M28" s="13">
        <v>95</v>
      </c>
      <c r="N28" s="23">
        <v>35</v>
      </c>
      <c r="O28" s="13">
        <v>50</v>
      </c>
      <c r="P28" s="18">
        <v>18</v>
      </c>
      <c r="Q28" s="17">
        <v>83</v>
      </c>
      <c r="R28" s="18">
        <v>35</v>
      </c>
      <c r="S28" s="17">
        <v>40</v>
      </c>
      <c r="U28" s="72">
        <f>IF(ABS('Cargas (P=11ksi)'!$D$25)&lt;10.01,IF('Cargas (P=11ksi)'!$D$25&gt;0,'Graficos (P=11ksi)'!$D28,IF('Cargas (P=11ksi)'!$D$25=0,'Graficos (P=11ksi)'!$B28,'Graficos (P=11ksi)'!$F28)),IF(ABS('Cargas (P=11ksi)'!$D$25)&lt;20.01,IF('Cargas (P=11ksi)'!$D$25&gt;0,'Graficos (P=11ksi)'!$H28,'Graficos (P=11ksi)'!$J28),IF(ABS('Cargas (P=11ksi)'!$D$25)&lt;30.01,IF('Cargas (P=11ksi)'!$D$25&gt;0,'Graficos (P=11ksi)'!$L28,'Graficos (P=11ksi)'!$N28),IF(ABS('Cargas (P=11ksi)'!$D$25)&lt;40.01,IF('Cargas (P=11ksi)'!$D$25&gt;0,'Graficos (P=11ksi)'!$P28,'Graficos (P=11ksi)'!$R28),""))))</f>
        <v>35</v>
      </c>
      <c r="V28" s="72">
        <f>IF(ABS('Cargas (P=11ksi)'!$D$25)&lt;10.01,IF('Cargas (P=11ksi)'!$D$25&gt;0,'Graficos (P=11ksi)'!$E28,IF('Cargas (P=11ksi)'!$D$25=0,'Graficos (P=11ksi)'!C28,'Graficos (P=11ksi)'!$G28)),IF(ABS('Cargas (P=11ksi)'!$D$25)&lt;20.01,IF('Cargas (P=11ksi)'!$D$25&gt;0,'Graficos (P=11ksi)'!$I28,'Graficos (P=11ksi)'!$K28),IF(ABS('Cargas (P=11ksi)'!$D$25)&lt;30.01,IF('Cargas (P=11ksi)'!$D$25&gt;0,'Graficos (P=11ksi)'!$M28,'Graficos (P=11ksi)'!$O28),IF(ABS('Cargas (P=11ksi)'!$D$25)&lt;40.01,IF('Cargas (P=11ksi)'!$D$25&gt;0,'Graficos (P=11ksi)'!$Q28,'Graficos (P=11ksi)'!$S28),""))))</f>
        <v>72</v>
      </c>
      <c r="W28" s="1">
        <f>IF(ABS('Cargas (P=11ksi)'!$D$28)&lt;10.01,IF('Cargas (P=11ksi)'!$D$28&gt;0,'Graficos (P=11ksi)'!$D28,IF('Cargas (P=11ksi)'!$D$28=0,'Graficos (P=11ksi)'!$B28,'Graficos (P=11ksi)'!$F28)),IF(ABS('Cargas (P=11ksi)'!$D$28)&lt;20.01,IF('Cargas (P=11ksi)'!$D$28&gt;0,'Graficos (P=11ksi)'!$H28,'Graficos (P=11ksi)'!$J28),IF(ABS('Cargas (P=11ksi)'!$D$28)&lt;30.01,IF('Cargas (P=11ksi)'!$D$28&gt;0,'Graficos (P=11ksi)'!$L28,'Graficos (P=11ksi)'!$N28),IF(ABS('Cargas (P=11ksi)'!$D$28)&lt;40.01,IF('Cargas (P=11ksi)'!$D$28&gt;0,'Graficos (P=11ksi)'!$P28,'Graficos (P=11ksi)'!$R28),""))))</f>
        <v>35</v>
      </c>
      <c r="X28" s="1">
        <f>IF(ABS('Cargas (P=11ksi)'!$D$28)&lt;10.01,IF('Cargas (P=11ksi)'!$D$28&gt;0,'Graficos (P=11ksi)'!$E28,IF('Cargas (P=11ksi)'!$D$28=0,'Graficos (P=11ksi)'!C28,'Graficos (P=11ksi)'!$G28)),IF(ABS('Cargas (P=11ksi)'!$D$28)&lt;20.01,IF('Cargas (P=11ksi)'!$D$28&gt;0,'Graficos (P=11ksi)'!$I28,'Graficos (P=11ksi)'!$K28),IF(ABS('Cargas (P=11ksi)'!$D$28)&lt;30.01,IF('Cargas (P=11ksi)'!$D$28&gt;0,'Graficos (P=11ksi)'!$M28,'Graficos (P=11ksi)'!$O28),IF(ABS('Cargas (P=11ksi)'!$D$28)&lt;40.01,IF('Cargas (P=11ksi)'!$D$28&gt;0,'Graficos (P=11ksi)'!$Q28,'Graficos (P=11ksi)'!$S28),""))))</f>
        <v>72</v>
      </c>
      <c r="Y28" s="72">
        <f>IF(ABS('Cargas (P=11ksi)'!$D$31)&lt;10.01,IF('Cargas (P=11ksi)'!$D$31&gt;0,'Graficos (P=11ksi)'!$D28,IF('Cargas (P=11ksi)'!$D$31=0,'Graficos (P=11ksi)'!$B28,'Graficos (P=11ksi)'!$F28)),IF(ABS('Cargas (P=11ksi)'!$D$31)&lt;20.01,IF('Cargas (P=11ksi)'!$D$31&gt;0,'Graficos (P=11ksi)'!$H28,'Graficos (P=11ksi)'!$J28),IF(ABS('Cargas (P=11ksi)'!$D$31)&lt;30.01,IF('Cargas (P=11ksi)'!$D$31&gt;0,'Graficos (P=11ksi)'!$L28,'Graficos (P=11ksi)'!$N28),IF(ABS('Cargas (P=11ksi)'!$D$31)&lt;40.01,IF('Cargas (P=11ksi)'!$D$31&gt;0,'Graficos (P=11ksi)'!$P28,'Graficos (P=11ksi)'!$R28),""))))</f>
        <v>35</v>
      </c>
      <c r="Z28" s="72">
        <f>IF(ABS('Cargas (P=11ksi)'!$D$31)&lt;10.01,IF('Cargas (P=11ksi)'!$D$31&gt;0,'Graficos (P=11ksi)'!$E28,IF('Cargas (P=11ksi)'!$D$31=0,'Graficos (P=11ksi)'!C28,'Graficos (P=11ksi)'!$G28)),IF(ABS('Cargas (P=11ksi)'!$D$31)&lt;20.01,IF('Cargas (P=11ksi)'!$D$31&gt;0,'Graficos (P=11ksi)'!$I28,'Graficos (P=11ksi)'!$K28),IF(ABS('Cargas (P=11ksi)'!$D$31)&lt;30.01,IF('Cargas (P=11ksi)'!$D$31&gt;0,'Graficos (P=11ksi)'!$M28,'Graficos (P=11ksi)'!$O28),IF(ABS('Cargas (P=11ksi)'!$D$31)&lt;40.01,IF('Cargas (P=11ksi)'!$D$31&gt;0,'Graficos (P=11ksi)'!$Q28,'Graficos (P=11ksi)'!$S28),""))))</f>
        <v>72</v>
      </c>
      <c r="AB28" s="72">
        <f>IF(ABS('Cargas (P=11ksi)'!$D$25)&lt;10.01,IF('Cargas (P=11ksi)'!$D$25&gt;0,'Graficos (P=11ksi)'!$B28,IF('Cargas (P=11ksi)'!$D$25=0,'Graficos (P=11ksi)'!$B28,'Graficos (P=11ksi)'!$B28)),IF(ABS('Cargas (P=11ksi)'!$D$25)&lt;20.01,IF('Cargas (P=11ksi)'!$D$25&gt;0,'Graficos (P=11ksi)'!$D28,'Graficos (P=11ksi)'!$F28),IF(ABS('Cargas (P=11ksi)'!$D$25)&lt;30.01,IF('Cargas (P=11ksi)'!$D$25&gt;0,'Graficos (P=11ksi)'!$H28,'Graficos (P=11ksi)'!$J28),IF(ABS('Cargas (P=11ksi)'!$D$25)&lt;40.01,IF('Cargas (P=11ksi)'!$D$25&gt;0,'Graficos (P=11ksi)'!$L28,'Graficos (P=11ksi)'!$N28),""))))</f>
        <v>35</v>
      </c>
      <c r="AC28" s="72">
        <f>IF(ABS('Cargas (P=11ksi)'!$D$25)&lt;10.01,IF('Cargas (P=11ksi)'!$D$25&gt;0,'Graficos (P=11ksi)'!$C28,IF('Cargas (P=11ksi)'!$D$25=0,'Graficos (P=11ksi)'!C28,'Graficos (P=11ksi)'!$C28)),IF(ABS('Cargas (P=11ksi)'!$D$25)&lt;20.01,IF('Cargas (P=11ksi)'!$D$25&gt;0,'Graficos (P=11ksi)'!$E28,'Graficos (P=11ksi)'!$G28),IF(ABS('Cargas (P=11ksi)'!$D$25)&lt;30.01,IF('Cargas (P=11ksi)'!$D$25&gt;0,'Graficos (P=11ksi)'!$I28,'Graficos (P=11ksi)'!$K28),IF(ABS('Cargas (P=11ksi)'!$D$25)&lt;40.01,IF('Cargas (P=11ksi)'!$D$25&gt;0,'Graficos (P=11ksi)'!$M28,'Graficos (P=11ksi)'!$O28),""))))</f>
        <v>72</v>
      </c>
      <c r="AD28" s="1">
        <f>IF(ABS('Cargas (P=11ksi)'!$D$28)&lt;10.01,IF('Cargas (P=11ksi)'!$D$28&gt;0,'Graficos (P=11ksi)'!$B28,IF('Cargas (P=11ksi)'!$D$28=0,'Graficos (P=11ksi)'!$B28,'Graficos (P=11ksi)'!$B28)),IF(ABS('Cargas (P=11ksi)'!$D$28)&lt;20.01,IF('Cargas (P=11ksi)'!$D$28&gt;0,'Graficos (P=11ksi)'!$D28,'Graficos (P=11ksi)'!$F28),IF(ABS('Cargas (P=11ksi)'!$D$28)&lt;30.01,IF('Cargas (P=11ksi)'!$D$28&gt;0,'Graficos (P=11ksi)'!$H28,'Graficos (P=11ksi)'!$J28),IF(ABS('Cargas (P=11ksi)'!$D$28)&lt;40.01,IF('Cargas (P=11ksi)'!$D$28&gt;0,'Graficos (P=11ksi)'!$L28,'Graficos (P=11ksi)'!$N28),""))))</f>
        <v>35</v>
      </c>
      <c r="AE28" s="1">
        <f>IF(ABS('Cargas (P=11ksi)'!$D$28)&lt;10.01,IF('Cargas (P=11ksi)'!$D$28&gt;0,'Graficos (P=11ksi)'!$C28,IF('Cargas (P=11ksi)'!$D$28=0,'Graficos (P=11ksi)'!C28,'Graficos (P=11ksi)'!$C28)),IF(ABS('Cargas (P=11ksi)'!$D$28)&lt;20.01,IF('Cargas (P=11ksi)'!$D$28&gt;0,'Graficos (P=11ksi)'!$E28,'Graficos (P=11ksi)'!$G28),IF(ABS('Cargas (P=11ksi)'!$D$28)&lt;30.01,IF('Cargas (P=11ksi)'!$D$28&gt;0,'Graficos (P=11ksi)'!$I28,'Graficos (P=11ksi)'!$K28),IF(ABS('Cargas (P=11ksi)'!$D$28)&lt;40.01,IF('Cargas (P=11ksi)'!$D$28&gt;0,'Graficos (P=11ksi)'!$M28,'Graficos (P=11ksi)'!$O28),""))))</f>
        <v>72</v>
      </c>
      <c r="AF28" s="72">
        <f>IF(ABS('Cargas (P=11ksi)'!$D$31)&lt;10.01,IF('Cargas (P=11ksi)'!$D$31&gt;0,'Graficos (P=11ksi)'!$B28,IF('Cargas (P=11ksi)'!$D$31=0,'Graficos (P=11ksi)'!$B28,'Graficos (P=11ksi)'!$B28)),IF(ABS('Cargas (P=11ksi)'!$D$31)&lt;20.01,IF('Cargas (P=11ksi)'!$D$31&gt;0,'Graficos (P=11ksi)'!$D28,'Graficos (P=11ksi)'!$F28),IF(ABS('Cargas (P=11ksi)'!$D$31)&lt;30.01,IF('Cargas (P=11ksi)'!$D$31&gt;0,'Graficos (P=11ksi)'!$H28,'Graficos (P=11ksi)'!$J28),IF(ABS('Cargas (P=11ksi)'!$D$31)&lt;40.01,IF('Cargas (P=11ksi)'!$D$31&gt;0,'Graficos (P=11ksi)'!$L28,'Graficos (P=11ksi)'!$N28),""))))</f>
        <v>35</v>
      </c>
      <c r="AG28" s="72">
        <f>IF(ABS('Cargas (P=11ksi)'!$D$31)&lt;10.01,IF('Cargas (P=11ksi)'!$D$31&gt;0,'Graficos (P=11ksi)'!$C28,IF('Cargas (P=11ksi)'!$D$31=0,'Graficos (P=11ksi)'!C28,'Graficos (P=11ksi)'!$C28)),IF(ABS('Cargas (P=11ksi)'!$D$31)&lt;20.01,IF('Cargas (P=11ksi)'!$D$31&gt;0,'Graficos (P=11ksi)'!$E28,'Graficos (P=11ksi)'!$G28),IF(ABS('Cargas (P=11ksi)'!$D$31)&lt;30.01,IF('Cargas (P=11ksi)'!$D$31&gt;0,'Graficos (P=11ksi)'!$I28,'Graficos (P=11ksi)'!$K28),IF(ABS('Cargas (P=11ksi)'!$D$31)&lt;40.01,IF('Cargas (P=11ksi)'!$D$31&gt;0,'Graficos (P=11ksi)'!$M28,'Graficos (P=11ksi)'!$O28),""))))</f>
        <v>72</v>
      </c>
    </row>
    <row r="29" spans="1:37" x14ac:dyDescent="0.25">
      <c r="A29" s="99"/>
      <c r="B29" s="18">
        <v>10</v>
      </c>
      <c r="C29" s="17">
        <v>60</v>
      </c>
      <c r="D29" s="37">
        <v>20</v>
      </c>
      <c r="E29" s="39">
        <v>80</v>
      </c>
      <c r="F29" s="22">
        <v>20</v>
      </c>
      <c r="G29" s="15">
        <v>60</v>
      </c>
      <c r="H29" s="18">
        <v>20</v>
      </c>
      <c r="I29" s="17">
        <v>85</v>
      </c>
      <c r="J29" s="18">
        <v>30</v>
      </c>
      <c r="K29" s="17">
        <v>50</v>
      </c>
      <c r="L29" s="23">
        <v>20</v>
      </c>
      <c r="M29" s="13">
        <v>90</v>
      </c>
      <c r="N29" s="23">
        <v>20</v>
      </c>
      <c r="O29" s="13">
        <v>40</v>
      </c>
      <c r="P29" s="18">
        <v>15</v>
      </c>
      <c r="Q29" s="17">
        <v>82</v>
      </c>
      <c r="R29" s="18">
        <v>20</v>
      </c>
      <c r="S29" s="17">
        <v>30</v>
      </c>
      <c r="U29" s="72">
        <f>IF(ABS('Cargas (P=11ksi)'!$D$25)&lt;10.01,IF('Cargas (P=11ksi)'!$D$25&gt;0,'Graficos (P=11ksi)'!$D29,IF('Cargas (P=11ksi)'!$D$25=0,'Graficos (P=11ksi)'!$B29,'Graficos (P=11ksi)'!$F29)),IF(ABS('Cargas (P=11ksi)'!$D$25)&lt;20.01,IF('Cargas (P=11ksi)'!$D$25&gt;0,'Graficos (P=11ksi)'!$H29,'Graficos (P=11ksi)'!$J29),IF(ABS('Cargas (P=11ksi)'!$D$25)&lt;30.01,IF('Cargas (P=11ksi)'!$D$25&gt;0,'Graficos (P=11ksi)'!$L29,'Graficos (P=11ksi)'!$N29),IF(ABS('Cargas (P=11ksi)'!$D$25)&lt;40.01,IF('Cargas (P=11ksi)'!$D$25&gt;0,'Graficos (P=11ksi)'!$P29,'Graficos (P=11ksi)'!$R29),""))))</f>
        <v>10</v>
      </c>
      <c r="V29" s="72">
        <f>IF(ABS('Cargas (P=11ksi)'!$D$25)&lt;10.01,IF('Cargas (P=11ksi)'!$D$25&gt;0,'Graficos (P=11ksi)'!$E29,IF('Cargas (P=11ksi)'!$D$25=0,'Graficos (P=11ksi)'!C29,'Graficos (P=11ksi)'!$G29)),IF(ABS('Cargas (P=11ksi)'!$D$25)&lt;20.01,IF('Cargas (P=11ksi)'!$D$25&gt;0,'Graficos (P=11ksi)'!$I29,'Graficos (P=11ksi)'!$K29),IF(ABS('Cargas (P=11ksi)'!$D$25)&lt;30.01,IF('Cargas (P=11ksi)'!$D$25&gt;0,'Graficos (P=11ksi)'!$M29,'Graficos (P=11ksi)'!$O29),IF(ABS('Cargas (P=11ksi)'!$D$25)&lt;40.01,IF('Cargas (P=11ksi)'!$D$25&gt;0,'Graficos (P=11ksi)'!$Q29,'Graficos (P=11ksi)'!$S29),""))))</f>
        <v>60</v>
      </c>
      <c r="W29" s="1">
        <f>IF(ABS('Cargas (P=11ksi)'!$D$28)&lt;10.01,IF('Cargas (P=11ksi)'!$D$28&gt;0,'Graficos (P=11ksi)'!$D29,IF('Cargas (P=11ksi)'!$D$28=0,'Graficos (P=11ksi)'!$B29,'Graficos (P=11ksi)'!$F29)),IF(ABS('Cargas (P=11ksi)'!$D$28)&lt;20.01,IF('Cargas (P=11ksi)'!$D$28&gt;0,'Graficos (P=11ksi)'!$H29,'Graficos (P=11ksi)'!$J29),IF(ABS('Cargas (P=11ksi)'!$D$28)&lt;30.01,IF('Cargas (P=11ksi)'!$D$28&gt;0,'Graficos (P=11ksi)'!$L29,'Graficos (P=11ksi)'!$N29),IF(ABS('Cargas (P=11ksi)'!$D$28)&lt;40.01,IF('Cargas (P=11ksi)'!$D$28&gt;0,'Graficos (P=11ksi)'!$P29,'Graficos (P=11ksi)'!$R29),""))))</f>
        <v>10</v>
      </c>
      <c r="X29" s="1">
        <f>IF(ABS('Cargas (P=11ksi)'!$D$28)&lt;10.01,IF('Cargas (P=11ksi)'!$D$28&gt;0,'Graficos (P=11ksi)'!$E29,IF('Cargas (P=11ksi)'!$D$28=0,'Graficos (P=11ksi)'!C29,'Graficos (P=11ksi)'!$G29)),IF(ABS('Cargas (P=11ksi)'!$D$28)&lt;20.01,IF('Cargas (P=11ksi)'!$D$28&gt;0,'Graficos (P=11ksi)'!$I29,'Graficos (P=11ksi)'!$K29),IF(ABS('Cargas (P=11ksi)'!$D$28)&lt;30.01,IF('Cargas (P=11ksi)'!$D$28&gt;0,'Graficos (P=11ksi)'!$M29,'Graficos (P=11ksi)'!$O29),IF(ABS('Cargas (P=11ksi)'!$D$28)&lt;40.01,IF('Cargas (P=11ksi)'!$D$28&gt;0,'Graficos (P=11ksi)'!$Q29,'Graficos (P=11ksi)'!$S29),""))))</f>
        <v>60</v>
      </c>
      <c r="Y29" s="72">
        <f>IF(ABS('Cargas (P=11ksi)'!$D$31)&lt;10.01,IF('Cargas (P=11ksi)'!$D$31&gt;0,'Graficos (P=11ksi)'!$D29,IF('Cargas (P=11ksi)'!$D$31=0,'Graficos (P=11ksi)'!$B29,'Graficos (P=11ksi)'!$F29)),IF(ABS('Cargas (P=11ksi)'!$D$31)&lt;20.01,IF('Cargas (P=11ksi)'!$D$31&gt;0,'Graficos (P=11ksi)'!$H29,'Graficos (P=11ksi)'!$J29),IF(ABS('Cargas (P=11ksi)'!$D$31)&lt;30.01,IF('Cargas (P=11ksi)'!$D$31&gt;0,'Graficos (P=11ksi)'!$L29,'Graficos (P=11ksi)'!$N29),IF(ABS('Cargas (P=11ksi)'!$D$31)&lt;40.01,IF('Cargas (P=11ksi)'!$D$31&gt;0,'Graficos (P=11ksi)'!$P29,'Graficos (P=11ksi)'!$R29),""))))</f>
        <v>10</v>
      </c>
      <c r="Z29" s="72">
        <f>IF(ABS('Cargas (P=11ksi)'!$D$31)&lt;10.01,IF('Cargas (P=11ksi)'!$D$31&gt;0,'Graficos (P=11ksi)'!$E29,IF('Cargas (P=11ksi)'!$D$31=0,'Graficos (P=11ksi)'!C29,'Graficos (P=11ksi)'!$G29)),IF(ABS('Cargas (P=11ksi)'!$D$31)&lt;20.01,IF('Cargas (P=11ksi)'!$D$31&gt;0,'Graficos (P=11ksi)'!$I29,'Graficos (P=11ksi)'!$K29),IF(ABS('Cargas (P=11ksi)'!$D$31)&lt;30.01,IF('Cargas (P=11ksi)'!$D$31&gt;0,'Graficos (P=11ksi)'!$M29,'Graficos (P=11ksi)'!$O29),IF(ABS('Cargas (P=11ksi)'!$D$31)&lt;40.01,IF('Cargas (P=11ksi)'!$D$31&gt;0,'Graficos (P=11ksi)'!$Q29,'Graficos (P=11ksi)'!$S29),""))))</f>
        <v>60</v>
      </c>
      <c r="AB29" s="72">
        <f>IF(ABS('Cargas (P=11ksi)'!$D$25)&lt;10.01,IF('Cargas (P=11ksi)'!$D$25&gt;0,'Graficos (P=11ksi)'!$B29,IF('Cargas (P=11ksi)'!$D$25=0,'Graficos (P=11ksi)'!$B29,'Graficos (P=11ksi)'!$B29)),IF(ABS('Cargas (P=11ksi)'!$D$25)&lt;20.01,IF('Cargas (P=11ksi)'!$D$25&gt;0,'Graficos (P=11ksi)'!$D29,'Graficos (P=11ksi)'!$F29),IF(ABS('Cargas (P=11ksi)'!$D$25)&lt;30.01,IF('Cargas (P=11ksi)'!$D$25&gt;0,'Graficos (P=11ksi)'!$H29,'Graficos (P=11ksi)'!$J29),IF(ABS('Cargas (P=11ksi)'!$D$25)&lt;40.01,IF('Cargas (P=11ksi)'!$D$25&gt;0,'Graficos (P=11ksi)'!$L29,'Graficos (P=11ksi)'!$N29),""))))</f>
        <v>10</v>
      </c>
      <c r="AC29" s="72">
        <f>IF(ABS('Cargas (P=11ksi)'!$D$25)&lt;10.01,IF('Cargas (P=11ksi)'!$D$25&gt;0,'Graficos (P=11ksi)'!$C29,IF('Cargas (P=11ksi)'!$D$25=0,'Graficos (P=11ksi)'!C29,'Graficos (P=11ksi)'!$C29)),IF(ABS('Cargas (P=11ksi)'!$D$25)&lt;20.01,IF('Cargas (P=11ksi)'!$D$25&gt;0,'Graficos (P=11ksi)'!$E29,'Graficos (P=11ksi)'!$G29),IF(ABS('Cargas (P=11ksi)'!$D$25)&lt;30.01,IF('Cargas (P=11ksi)'!$D$25&gt;0,'Graficos (P=11ksi)'!$I29,'Graficos (P=11ksi)'!$K29),IF(ABS('Cargas (P=11ksi)'!$D$25)&lt;40.01,IF('Cargas (P=11ksi)'!$D$25&gt;0,'Graficos (P=11ksi)'!$M29,'Graficos (P=11ksi)'!$O29),""))))</f>
        <v>60</v>
      </c>
      <c r="AD29" s="1">
        <f>IF(ABS('Cargas (P=11ksi)'!$D$28)&lt;10.01,IF('Cargas (P=11ksi)'!$D$28&gt;0,'Graficos (P=11ksi)'!$B29,IF('Cargas (P=11ksi)'!$D$28=0,'Graficos (P=11ksi)'!$B29,'Graficos (P=11ksi)'!$B29)),IF(ABS('Cargas (P=11ksi)'!$D$28)&lt;20.01,IF('Cargas (P=11ksi)'!$D$28&gt;0,'Graficos (P=11ksi)'!$D29,'Graficos (P=11ksi)'!$F29),IF(ABS('Cargas (P=11ksi)'!$D$28)&lt;30.01,IF('Cargas (P=11ksi)'!$D$28&gt;0,'Graficos (P=11ksi)'!$H29,'Graficos (P=11ksi)'!$J29),IF(ABS('Cargas (P=11ksi)'!$D$28)&lt;40.01,IF('Cargas (P=11ksi)'!$D$28&gt;0,'Graficos (P=11ksi)'!$L29,'Graficos (P=11ksi)'!$N29),""))))</f>
        <v>10</v>
      </c>
      <c r="AE29" s="1">
        <f>IF(ABS('Cargas (P=11ksi)'!$D$28)&lt;10.01,IF('Cargas (P=11ksi)'!$D$28&gt;0,'Graficos (P=11ksi)'!$C29,IF('Cargas (P=11ksi)'!$D$28=0,'Graficos (P=11ksi)'!C29,'Graficos (P=11ksi)'!$C29)),IF(ABS('Cargas (P=11ksi)'!$D$28)&lt;20.01,IF('Cargas (P=11ksi)'!$D$28&gt;0,'Graficos (P=11ksi)'!$E29,'Graficos (P=11ksi)'!$G29),IF(ABS('Cargas (P=11ksi)'!$D$28)&lt;30.01,IF('Cargas (P=11ksi)'!$D$28&gt;0,'Graficos (P=11ksi)'!$I29,'Graficos (P=11ksi)'!$K29),IF(ABS('Cargas (P=11ksi)'!$D$28)&lt;40.01,IF('Cargas (P=11ksi)'!$D$28&gt;0,'Graficos (P=11ksi)'!$M29,'Graficos (P=11ksi)'!$O29),""))))</f>
        <v>60</v>
      </c>
      <c r="AF29" s="72">
        <f>IF(ABS('Cargas (P=11ksi)'!$D$31)&lt;10.01,IF('Cargas (P=11ksi)'!$D$31&gt;0,'Graficos (P=11ksi)'!$B29,IF('Cargas (P=11ksi)'!$D$31=0,'Graficos (P=11ksi)'!$B29,'Graficos (P=11ksi)'!$B29)),IF(ABS('Cargas (P=11ksi)'!$D$31)&lt;20.01,IF('Cargas (P=11ksi)'!$D$31&gt;0,'Graficos (P=11ksi)'!$D29,'Graficos (P=11ksi)'!$F29),IF(ABS('Cargas (P=11ksi)'!$D$31)&lt;30.01,IF('Cargas (P=11ksi)'!$D$31&gt;0,'Graficos (P=11ksi)'!$H29,'Graficos (P=11ksi)'!$J29),IF(ABS('Cargas (P=11ksi)'!$D$31)&lt;40.01,IF('Cargas (P=11ksi)'!$D$31&gt;0,'Graficos (P=11ksi)'!$L29,'Graficos (P=11ksi)'!$N29),""))))</f>
        <v>10</v>
      </c>
      <c r="AG29" s="72">
        <f>IF(ABS('Cargas (P=11ksi)'!$D$31)&lt;10.01,IF('Cargas (P=11ksi)'!$D$31&gt;0,'Graficos (P=11ksi)'!$C29,IF('Cargas (P=11ksi)'!$D$31=0,'Graficos (P=11ksi)'!C29,'Graficos (P=11ksi)'!$C29)),IF(ABS('Cargas (P=11ksi)'!$D$31)&lt;20.01,IF('Cargas (P=11ksi)'!$D$31&gt;0,'Graficos (P=11ksi)'!$E29,'Graficos (P=11ksi)'!$G29),IF(ABS('Cargas (P=11ksi)'!$D$31)&lt;30.01,IF('Cargas (P=11ksi)'!$D$31&gt;0,'Graficos (P=11ksi)'!$I29,'Graficos (P=11ksi)'!$K29),IF(ABS('Cargas (P=11ksi)'!$D$31)&lt;40.01,IF('Cargas (P=11ksi)'!$D$31&gt;0,'Graficos (P=11ksi)'!$M29,'Graficos (P=11ksi)'!$O29),""))))</f>
        <v>60</v>
      </c>
    </row>
    <row r="30" spans="1:37" x14ac:dyDescent="0.25">
      <c r="A30" s="99"/>
      <c r="B30" s="18">
        <v>5</v>
      </c>
      <c r="C30" s="17">
        <v>55</v>
      </c>
      <c r="D30" s="37">
        <v>10</v>
      </c>
      <c r="E30" s="39">
        <v>72</v>
      </c>
      <c r="F30" s="22">
        <v>10</v>
      </c>
      <c r="G30" s="15">
        <v>53</v>
      </c>
      <c r="H30" s="18">
        <v>10</v>
      </c>
      <c r="I30" s="17">
        <v>80</v>
      </c>
      <c r="J30" s="18">
        <v>15</v>
      </c>
      <c r="K30" s="17">
        <v>40</v>
      </c>
      <c r="L30" s="23">
        <v>10</v>
      </c>
      <c r="M30" s="13">
        <v>85</v>
      </c>
      <c r="N30" s="23">
        <v>10</v>
      </c>
      <c r="O30" s="13">
        <v>35</v>
      </c>
      <c r="P30" s="18">
        <v>10</v>
      </c>
      <c r="Q30" s="17">
        <v>80</v>
      </c>
      <c r="R30" s="18">
        <v>10</v>
      </c>
      <c r="S30" s="17">
        <v>25</v>
      </c>
      <c r="U30" s="72">
        <f>IF(ABS('Cargas (P=11ksi)'!$D$25)&lt;10.01,IF('Cargas (P=11ksi)'!$D$25&gt;0,'Graficos (P=11ksi)'!$D30,IF('Cargas (P=11ksi)'!$D$25=0,'Graficos (P=11ksi)'!$B30,'Graficos (P=11ksi)'!$F30)),IF(ABS('Cargas (P=11ksi)'!$D$25)&lt;20.01,IF('Cargas (P=11ksi)'!$D$25&gt;0,'Graficos (P=11ksi)'!$H30,'Graficos (P=11ksi)'!$J30),IF(ABS('Cargas (P=11ksi)'!$D$25)&lt;30.01,IF('Cargas (P=11ksi)'!$D$25&gt;0,'Graficos (P=11ksi)'!$L30,'Graficos (P=11ksi)'!$N30),IF(ABS('Cargas (P=11ksi)'!$D$25)&lt;40.01,IF('Cargas (P=11ksi)'!$D$25&gt;0,'Graficos (P=11ksi)'!$P30,'Graficos (P=11ksi)'!$R30),""))))</f>
        <v>5</v>
      </c>
      <c r="V30" s="72">
        <f>IF(ABS('Cargas (P=11ksi)'!$D$25)&lt;10.01,IF('Cargas (P=11ksi)'!$D$25&gt;0,'Graficos (P=11ksi)'!$E30,IF('Cargas (P=11ksi)'!$D$25=0,'Graficos (P=11ksi)'!C30,'Graficos (P=11ksi)'!$G30)),IF(ABS('Cargas (P=11ksi)'!$D$25)&lt;20.01,IF('Cargas (P=11ksi)'!$D$25&gt;0,'Graficos (P=11ksi)'!$I30,'Graficos (P=11ksi)'!$K30),IF(ABS('Cargas (P=11ksi)'!$D$25)&lt;30.01,IF('Cargas (P=11ksi)'!$D$25&gt;0,'Graficos (P=11ksi)'!$M30,'Graficos (P=11ksi)'!$O30),IF(ABS('Cargas (P=11ksi)'!$D$25)&lt;40.01,IF('Cargas (P=11ksi)'!$D$25&gt;0,'Graficos (P=11ksi)'!$Q30,'Graficos (P=11ksi)'!$S30),""))))</f>
        <v>55</v>
      </c>
      <c r="W30" s="1">
        <f>IF(ABS('Cargas (P=11ksi)'!$D$28)&lt;10.01,IF('Cargas (P=11ksi)'!$D$28&gt;0,'Graficos (P=11ksi)'!$D30,IF('Cargas (P=11ksi)'!$D$28=0,'Graficos (P=11ksi)'!$B30,'Graficos (P=11ksi)'!$F30)),IF(ABS('Cargas (P=11ksi)'!$D$28)&lt;20.01,IF('Cargas (P=11ksi)'!$D$28&gt;0,'Graficos (P=11ksi)'!$H30,'Graficos (P=11ksi)'!$J30),IF(ABS('Cargas (P=11ksi)'!$D$28)&lt;30.01,IF('Cargas (P=11ksi)'!$D$28&gt;0,'Graficos (P=11ksi)'!$L30,'Graficos (P=11ksi)'!$N30),IF(ABS('Cargas (P=11ksi)'!$D$28)&lt;40.01,IF('Cargas (P=11ksi)'!$D$28&gt;0,'Graficos (P=11ksi)'!$P30,'Graficos (P=11ksi)'!$R30),""))))</f>
        <v>5</v>
      </c>
      <c r="X30" s="1">
        <f>IF(ABS('Cargas (P=11ksi)'!$D$28)&lt;10.01,IF('Cargas (P=11ksi)'!$D$28&gt;0,'Graficos (P=11ksi)'!$E30,IF('Cargas (P=11ksi)'!$D$28=0,'Graficos (P=11ksi)'!C30,'Graficos (P=11ksi)'!$G30)),IF(ABS('Cargas (P=11ksi)'!$D$28)&lt;20.01,IF('Cargas (P=11ksi)'!$D$28&gt;0,'Graficos (P=11ksi)'!$I30,'Graficos (P=11ksi)'!$K30),IF(ABS('Cargas (P=11ksi)'!$D$28)&lt;30.01,IF('Cargas (P=11ksi)'!$D$28&gt;0,'Graficos (P=11ksi)'!$M30,'Graficos (P=11ksi)'!$O30),IF(ABS('Cargas (P=11ksi)'!$D$28)&lt;40.01,IF('Cargas (P=11ksi)'!$D$28&gt;0,'Graficos (P=11ksi)'!$Q30,'Graficos (P=11ksi)'!$S30),""))))</f>
        <v>55</v>
      </c>
      <c r="Y30" s="72">
        <f>IF(ABS('Cargas (P=11ksi)'!$D$31)&lt;10.01,IF('Cargas (P=11ksi)'!$D$31&gt;0,'Graficos (P=11ksi)'!$D30,IF('Cargas (P=11ksi)'!$D$31=0,'Graficos (P=11ksi)'!$B30,'Graficos (P=11ksi)'!$F30)),IF(ABS('Cargas (P=11ksi)'!$D$31)&lt;20.01,IF('Cargas (P=11ksi)'!$D$31&gt;0,'Graficos (P=11ksi)'!$H30,'Graficos (P=11ksi)'!$J30),IF(ABS('Cargas (P=11ksi)'!$D$31)&lt;30.01,IF('Cargas (P=11ksi)'!$D$31&gt;0,'Graficos (P=11ksi)'!$L30,'Graficos (P=11ksi)'!$N30),IF(ABS('Cargas (P=11ksi)'!$D$31)&lt;40.01,IF('Cargas (P=11ksi)'!$D$31&gt;0,'Graficos (P=11ksi)'!$P30,'Graficos (P=11ksi)'!$R30),""))))</f>
        <v>5</v>
      </c>
      <c r="Z30" s="72">
        <f>IF(ABS('Cargas (P=11ksi)'!$D$31)&lt;10.01,IF('Cargas (P=11ksi)'!$D$31&gt;0,'Graficos (P=11ksi)'!$E30,IF('Cargas (P=11ksi)'!$D$31=0,'Graficos (P=11ksi)'!C30,'Graficos (P=11ksi)'!$G30)),IF(ABS('Cargas (P=11ksi)'!$D$31)&lt;20.01,IF('Cargas (P=11ksi)'!$D$31&gt;0,'Graficos (P=11ksi)'!$I30,'Graficos (P=11ksi)'!$K30),IF(ABS('Cargas (P=11ksi)'!$D$31)&lt;30.01,IF('Cargas (P=11ksi)'!$D$31&gt;0,'Graficos (P=11ksi)'!$M30,'Graficos (P=11ksi)'!$O30),IF(ABS('Cargas (P=11ksi)'!$D$31)&lt;40.01,IF('Cargas (P=11ksi)'!$D$31&gt;0,'Graficos (P=11ksi)'!$Q30,'Graficos (P=11ksi)'!$S30),""))))</f>
        <v>55</v>
      </c>
      <c r="AB30" s="72">
        <f>IF(ABS('Cargas (P=11ksi)'!$D$25)&lt;10.01,IF('Cargas (P=11ksi)'!$D$25&gt;0,'Graficos (P=11ksi)'!$B30,IF('Cargas (P=11ksi)'!$D$25=0,'Graficos (P=11ksi)'!$B30,'Graficos (P=11ksi)'!$B30)),IF(ABS('Cargas (P=11ksi)'!$D$25)&lt;20.01,IF('Cargas (P=11ksi)'!$D$25&gt;0,'Graficos (P=11ksi)'!$D30,'Graficos (P=11ksi)'!$F30),IF(ABS('Cargas (P=11ksi)'!$D$25)&lt;30.01,IF('Cargas (P=11ksi)'!$D$25&gt;0,'Graficos (P=11ksi)'!$H30,'Graficos (P=11ksi)'!$J30),IF(ABS('Cargas (P=11ksi)'!$D$25)&lt;40.01,IF('Cargas (P=11ksi)'!$D$25&gt;0,'Graficos (P=11ksi)'!$L30,'Graficos (P=11ksi)'!$N30),""))))</f>
        <v>5</v>
      </c>
      <c r="AC30" s="72">
        <f>IF(ABS('Cargas (P=11ksi)'!$D$25)&lt;10.01,IF('Cargas (P=11ksi)'!$D$25&gt;0,'Graficos (P=11ksi)'!$C30,IF('Cargas (P=11ksi)'!$D$25=0,'Graficos (P=11ksi)'!C30,'Graficos (P=11ksi)'!$C30)),IF(ABS('Cargas (P=11ksi)'!$D$25)&lt;20.01,IF('Cargas (P=11ksi)'!$D$25&gt;0,'Graficos (P=11ksi)'!$E30,'Graficos (P=11ksi)'!$G30),IF(ABS('Cargas (P=11ksi)'!$D$25)&lt;30.01,IF('Cargas (P=11ksi)'!$D$25&gt;0,'Graficos (P=11ksi)'!$I30,'Graficos (P=11ksi)'!$K30),IF(ABS('Cargas (P=11ksi)'!$D$25)&lt;40.01,IF('Cargas (P=11ksi)'!$D$25&gt;0,'Graficos (P=11ksi)'!$M30,'Graficos (P=11ksi)'!$O30),""))))</f>
        <v>55</v>
      </c>
      <c r="AD30" s="1">
        <f>IF(ABS('Cargas (P=11ksi)'!$D$28)&lt;10.01,IF('Cargas (P=11ksi)'!$D$28&gt;0,'Graficos (P=11ksi)'!$B30,IF('Cargas (P=11ksi)'!$D$28=0,'Graficos (P=11ksi)'!$B30,'Graficos (P=11ksi)'!$B30)),IF(ABS('Cargas (P=11ksi)'!$D$28)&lt;20.01,IF('Cargas (P=11ksi)'!$D$28&gt;0,'Graficos (P=11ksi)'!$D30,'Graficos (P=11ksi)'!$F30),IF(ABS('Cargas (P=11ksi)'!$D$28)&lt;30.01,IF('Cargas (P=11ksi)'!$D$28&gt;0,'Graficos (P=11ksi)'!$H30,'Graficos (P=11ksi)'!$J30),IF(ABS('Cargas (P=11ksi)'!$D$28)&lt;40.01,IF('Cargas (P=11ksi)'!$D$28&gt;0,'Graficos (P=11ksi)'!$L30,'Graficos (P=11ksi)'!$N30),""))))</f>
        <v>5</v>
      </c>
      <c r="AE30" s="1">
        <f>IF(ABS('Cargas (P=11ksi)'!$D$28)&lt;10.01,IF('Cargas (P=11ksi)'!$D$28&gt;0,'Graficos (P=11ksi)'!$C30,IF('Cargas (P=11ksi)'!$D$28=0,'Graficos (P=11ksi)'!C30,'Graficos (P=11ksi)'!$C30)),IF(ABS('Cargas (P=11ksi)'!$D$28)&lt;20.01,IF('Cargas (P=11ksi)'!$D$28&gt;0,'Graficos (P=11ksi)'!$E30,'Graficos (P=11ksi)'!$G30),IF(ABS('Cargas (P=11ksi)'!$D$28)&lt;30.01,IF('Cargas (P=11ksi)'!$D$28&gt;0,'Graficos (P=11ksi)'!$I30,'Graficos (P=11ksi)'!$K30),IF(ABS('Cargas (P=11ksi)'!$D$28)&lt;40.01,IF('Cargas (P=11ksi)'!$D$28&gt;0,'Graficos (P=11ksi)'!$M30,'Graficos (P=11ksi)'!$O30),""))))</f>
        <v>55</v>
      </c>
      <c r="AF30" s="72">
        <f>IF(ABS('Cargas (P=11ksi)'!$D$31)&lt;10.01,IF('Cargas (P=11ksi)'!$D$31&gt;0,'Graficos (P=11ksi)'!$B30,IF('Cargas (P=11ksi)'!$D$31=0,'Graficos (P=11ksi)'!$B30,'Graficos (P=11ksi)'!$B30)),IF(ABS('Cargas (P=11ksi)'!$D$31)&lt;20.01,IF('Cargas (P=11ksi)'!$D$31&gt;0,'Graficos (P=11ksi)'!$D30,'Graficos (P=11ksi)'!$F30),IF(ABS('Cargas (P=11ksi)'!$D$31)&lt;30.01,IF('Cargas (P=11ksi)'!$D$31&gt;0,'Graficos (P=11ksi)'!$H30,'Graficos (P=11ksi)'!$J30),IF(ABS('Cargas (P=11ksi)'!$D$31)&lt;40.01,IF('Cargas (P=11ksi)'!$D$31&gt;0,'Graficos (P=11ksi)'!$L30,'Graficos (P=11ksi)'!$N30),""))))</f>
        <v>5</v>
      </c>
      <c r="AG30" s="72">
        <f>IF(ABS('Cargas (P=11ksi)'!$D$31)&lt;10.01,IF('Cargas (P=11ksi)'!$D$31&gt;0,'Graficos (P=11ksi)'!$C30,IF('Cargas (P=11ksi)'!$D$31=0,'Graficos (P=11ksi)'!C30,'Graficos (P=11ksi)'!$C30)),IF(ABS('Cargas (P=11ksi)'!$D$31)&lt;20.01,IF('Cargas (P=11ksi)'!$D$31&gt;0,'Graficos (P=11ksi)'!$E30,'Graficos (P=11ksi)'!$G30),IF(ABS('Cargas (P=11ksi)'!$D$31)&lt;30.01,IF('Cargas (P=11ksi)'!$D$31&gt;0,'Graficos (P=11ksi)'!$I30,'Graficos (P=11ksi)'!$K30),IF(ABS('Cargas (P=11ksi)'!$D$31)&lt;40.01,IF('Cargas (P=11ksi)'!$D$31&gt;0,'Graficos (P=11ksi)'!$M30,'Graficos (P=11ksi)'!$O30),""))))</f>
        <v>55</v>
      </c>
    </row>
    <row r="31" spans="1:37" x14ac:dyDescent="0.25">
      <c r="A31" s="99"/>
      <c r="B31" s="18">
        <v>0</v>
      </c>
      <c r="C31" s="17">
        <v>50</v>
      </c>
      <c r="D31" s="37">
        <v>0</v>
      </c>
      <c r="E31" s="39">
        <v>65</v>
      </c>
      <c r="F31" s="36">
        <v>0</v>
      </c>
      <c r="G31" s="35">
        <v>45</v>
      </c>
      <c r="H31" s="18">
        <v>0</v>
      </c>
      <c r="I31" s="17">
        <v>75</v>
      </c>
      <c r="J31" s="10">
        <v>0</v>
      </c>
      <c r="K31" s="20">
        <v>30</v>
      </c>
      <c r="L31" s="23">
        <v>5</v>
      </c>
      <c r="M31" s="13">
        <v>82</v>
      </c>
      <c r="N31" s="16">
        <v>0</v>
      </c>
      <c r="O31" s="14">
        <v>28</v>
      </c>
      <c r="P31" s="18">
        <v>5</v>
      </c>
      <c r="Q31" s="17">
        <v>78</v>
      </c>
      <c r="R31" s="10">
        <v>0</v>
      </c>
      <c r="S31" s="20">
        <v>15</v>
      </c>
      <c r="U31" s="72">
        <f>IF(ABS('Cargas (P=11ksi)'!$D$25)&lt;10.01,IF('Cargas (P=11ksi)'!$D$25&gt;0,'Graficos (P=11ksi)'!$D31,IF('Cargas (P=11ksi)'!$D$25=0,'Graficos (P=11ksi)'!$B31,'Graficos (P=11ksi)'!$F31)),IF(ABS('Cargas (P=11ksi)'!$D$25)&lt;20.01,IF('Cargas (P=11ksi)'!$D$25&gt;0,'Graficos (P=11ksi)'!$H31,'Graficos (P=11ksi)'!$J31),IF(ABS('Cargas (P=11ksi)'!$D$25)&lt;30.01,IF('Cargas (P=11ksi)'!$D$25&gt;0,'Graficos (P=11ksi)'!$L31,'Graficos (P=11ksi)'!$N31),IF(ABS('Cargas (P=11ksi)'!$D$25)&lt;40.01,IF('Cargas (P=11ksi)'!$D$25&gt;0,'Graficos (P=11ksi)'!$P31,'Graficos (P=11ksi)'!$R31),""))))</f>
        <v>0</v>
      </c>
      <c r="V31" s="72">
        <f>IF(ABS('Cargas (P=11ksi)'!$D$25)&lt;10.01,IF('Cargas (P=11ksi)'!$D$25&gt;0,'Graficos (P=11ksi)'!$E31,IF('Cargas (P=11ksi)'!$D$25=0,'Graficos (P=11ksi)'!C31,'Graficos (P=11ksi)'!$G31)),IF(ABS('Cargas (P=11ksi)'!$D$25)&lt;20.01,IF('Cargas (P=11ksi)'!$D$25&gt;0,'Graficos (P=11ksi)'!$I31,'Graficos (P=11ksi)'!$K31),IF(ABS('Cargas (P=11ksi)'!$D$25)&lt;30.01,IF('Cargas (P=11ksi)'!$D$25&gt;0,'Graficos (P=11ksi)'!$M31,'Graficos (P=11ksi)'!$O31),IF(ABS('Cargas (P=11ksi)'!$D$25)&lt;40.01,IF('Cargas (P=11ksi)'!$D$25&gt;0,'Graficos (P=11ksi)'!$Q31,'Graficos (P=11ksi)'!$S31),""))))</f>
        <v>50</v>
      </c>
      <c r="W31" s="1">
        <f>IF(ABS('Cargas (P=11ksi)'!$D$28)&lt;10.01,IF('Cargas (P=11ksi)'!$D$28&gt;0,'Graficos (P=11ksi)'!$D31,IF('Cargas (P=11ksi)'!$D$28=0,'Graficos (P=11ksi)'!$B31,'Graficos (P=11ksi)'!$F31)),IF(ABS('Cargas (P=11ksi)'!$D$28)&lt;20.01,IF('Cargas (P=11ksi)'!$D$28&gt;0,'Graficos (P=11ksi)'!$H31,'Graficos (P=11ksi)'!$J31),IF(ABS('Cargas (P=11ksi)'!$D$28)&lt;30.01,IF('Cargas (P=11ksi)'!$D$28&gt;0,'Graficos (P=11ksi)'!$L31,'Graficos (P=11ksi)'!$N31),IF(ABS('Cargas (P=11ksi)'!$D$28)&lt;40.01,IF('Cargas (P=11ksi)'!$D$28&gt;0,'Graficos (P=11ksi)'!$P31,'Graficos (P=11ksi)'!$R31),""))))</f>
        <v>0</v>
      </c>
      <c r="X31" s="1">
        <f>IF(ABS('Cargas (P=11ksi)'!$D$28)&lt;10.01,IF('Cargas (P=11ksi)'!$D$28&gt;0,'Graficos (P=11ksi)'!$E31,IF('Cargas (P=11ksi)'!$D$28=0,'Graficos (P=11ksi)'!C31,'Graficos (P=11ksi)'!$G31)),IF(ABS('Cargas (P=11ksi)'!$D$28)&lt;20.01,IF('Cargas (P=11ksi)'!$D$28&gt;0,'Graficos (P=11ksi)'!$I31,'Graficos (P=11ksi)'!$K31),IF(ABS('Cargas (P=11ksi)'!$D$28)&lt;30.01,IF('Cargas (P=11ksi)'!$D$28&gt;0,'Graficos (P=11ksi)'!$M31,'Graficos (P=11ksi)'!$O31),IF(ABS('Cargas (P=11ksi)'!$D$28)&lt;40.01,IF('Cargas (P=11ksi)'!$D$28&gt;0,'Graficos (P=11ksi)'!$Q31,'Graficos (P=11ksi)'!$S31),""))))</f>
        <v>50</v>
      </c>
      <c r="Y31" s="72">
        <f>IF(ABS('Cargas (P=11ksi)'!$D$31)&lt;10.01,IF('Cargas (P=11ksi)'!$D$31&gt;0,'Graficos (P=11ksi)'!$D31,IF('Cargas (P=11ksi)'!$D$31=0,'Graficos (P=11ksi)'!$B31,'Graficos (P=11ksi)'!$F31)),IF(ABS('Cargas (P=11ksi)'!$D$31)&lt;20.01,IF('Cargas (P=11ksi)'!$D$31&gt;0,'Graficos (P=11ksi)'!$H31,'Graficos (P=11ksi)'!$J31),IF(ABS('Cargas (P=11ksi)'!$D$31)&lt;30.01,IF('Cargas (P=11ksi)'!$D$31&gt;0,'Graficos (P=11ksi)'!$L31,'Graficos (P=11ksi)'!$N31),IF(ABS('Cargas (P=11ksi)'!$D$31)&lt;40.01,IF('Cargas (P=11ksi)'!$D$31&gt;0,'Graficos (P=11ksi)'!$P31,'Graficos (P=11ksi)'!$R31),""))))</f>
        <v>0</v>
      </c>
      <c r="Z31" s="72">
        <f>IF(ABS('Cargas (P=11ksi)'!$D$31)&lt;10.01,IF('Cargas (P=11ksi)'!$D$31&gt;0,'Graficos (P=11ksi)'!$E31,IF('Cargas (P=11ksi)'!$D$31=0,'Graficos (P=11ksi)'!C31,'Graficos (P=11ksi)'!$G31)),IF(ABS('Cargas (P=11ksi)'!$D$31)&lt;20.01,IF('Cargas (P=11ksi)'!$D$31&gt;0,'Graficos (P=11ksi)'!$I31,'Graficos (P=11ksi)'!$K31),IF(ABS('Cargas (P=11ksi)'!$D$31)&lt;30.01,IF('Cargas (P=11ksi)'!$D$31&gt;0,'Graficos (P=11ksi)'!$M31,'Graficos (P=11ksi)'!$O31),IF(ABS('Cargas (P=11ksi)'!$D$31)&lt;40.01,IF('Cargas (P=11ksi)'!$D$31&gt;0,'Graficos (P=11ksi)'!$Q31,'Graficos (P=11ksi)'!$S31),""))))</f>
        <v>50</v>
      </c>
      <c r="AB31" s="72">
        <f>IF(ABS('Cargas (P=11ksi)'!$D$25)&lt;10.01,IF('Cargas (P=11ksi)'!$D$25&gt;0,'Graficos (P=11ksi)'!$B31,IF('Cargas (P=11ksi)'!$D$25=0,'Graficos (P=11ksi)'!$B31,'Graficos (P=11ksi)'!$B31)),IF(ABS('Cargas (P=11ksi)'!$D$25)&lt;20.01,IF('Cargas (P=11ksi)'!$D$25&gt;0,'Graficos (P=11ksi)'!$D31,'Graficos (P=11ksi)'!$F31),IF(ABS('Cargas (P=11ksi)'!$D$25)&lt;30.01,IF('Cargas (P=11ksi)'!$D$25&gt;0,'Graficos (P=11ksi)'!$H31,'Graficos (P=11ksi)'!$J31),IF(ABS('Cargas (P=11ksi)'!$D$25)&lt;40.01,IF('Cargas (P=11ksi)'!$D$25&gt;0,'Graficos (P=11ksi)'!$L31,'Graficos (P=11ksi)'!$N31),""))))</f>
        <v>0</v>
      </c>
      <c r="AC31" s="72">
        <f>IF(ABS('Cargas (P=11ksi)'!$D$25)&lt;10.01,IF('Cargas (P=11ksi)'!$D$25&gt;0,'Graficos (P=11ksi)'!$C31,IF('Cargas (P=11ksi)'!$D$25=0,'Graficos (P=11ksi)'!C31,'Graficos (P=11ksi)'!$C31)),IF(ABS('Cargas (P=11ksi)'!$D$25)&lt;20.01,IF('Cargas (P=11ksi)'!$D$25&gt;0,'Graficos (P=11ksi)'!$E31,'Graficos (P=11ksi)'!$G31),IF(ABS('Cargas (P=11ksi)'!$D$25)&lt;30.01,IF('Cargas (P=11ksi)'!$D$25&gt;0,'Graficos (P=11ksi)'!$I31,'Graficos (P=11ksi)'!$K31),IF(ABS('Cargas (P=11ksi)'!$D$25)&lt;40.01,IF('Cargas (P=11ksi)'!$D$25&gt;0,'Graficos (P=11ksi)'!$M31,'Graficos (P=11ksi)'!$O31),""))))</f>
        <v>50</v>
      </c>
      <c r="AD31" s="1">
        <f>IF(ABS('Cargas (P=11ksi)'!$D$28)&lt;10.01,IF('Cargas (P=11ksi)'!$D$28&gt;0,'Graficos (P=11ksi)'!$B31,IF('Cargas (P=11ksi)'!$D$28=0,'Graficos (P=11ksi)'!$B31,'Graficos (P=11ksi)'!$B31)),IF(ABS('Cargas (P=11ksi)'!$D$28)&lt;20.01,IF('Cargas (P=11ksi)'!$D$28&gt;0,'Graficos (P=11ksi)'!$D31,'Graficos (P=11ksi)'!$F31),IF(ABS('Cargas (P=11ksi)'!$D$28)&lt;30.01,IF('Cargas (P=11ksi)'!$D$28&gt;0,'Graficos (P=11ksi)'!$H31,'Graficos (P=11ksi)'!$J31),IF(ABS('Cargas (P=11ksi)'!$D$28)&lt;40.01,IF('Cargas (P=11ksi)'!$D$28&gt;0,'Graficos (P=11ksi)'!$L31,'Graficos (P=11ksi)'!$N31),""))))</f>
        <v>0</v>
      </c>
      <c r="AE31" s="1">
        <f>IF(ABS('Cargas (P=11ksi)'!$D$28)&lt;10.01,IF('Cargas (P=11ksi)'!$D$28&gt;0,'Graficos (P=11ksi)'!$C31,IF('Cargas (P=11ksi)'!$D$28=0,'Graficos (P=11ksi)'!C31,'Graficos (P=11ksi)'!$C31)),IF(ABS('Cargas (P=11ksi)'!$D$28)&lt;20.01,IF('Cargas (P=11ksi)'!$D$28&gt;0,'Graficos (P=11ksi)'!$E31,'Graficos (P=11ksi)'!$G31),IF(ABS('Cargas (P=11ksi)'!$D$28)&lt;30.01,IF('Cargas (P=11ksi)'!$D$28&gt;0,'Graficos (P=11ksi)'!$I31,'Graficos (P=11ksi)'!$K31),IF(ABS('Cargas (P=11ksi)'!$D$28)&lt;40.01,IF('Cargas (P=11ksi)'!$D$28&gt;0,'Graficos (P=11ksi)'!$M31,'Graficos (P=11ksi)'!$O31),""))))</f>
        <v>50</v>
      </c>
      <c r="AF31" s="72">
        <f>IF(ABS('Cargas (P=11ksi)'!$D$31)&lt;10.01,IF('Cargas (P=11ksi)'!$D$31&gt;0,'Graficos (P=11ksi)'!$B31,IF('Cargas (P=11ksi)'!$D$31=0,'Graficos (P=11ksi)'!$B31,'Graficos (P=11ksi)'!$B31)),IF(ABS('Cargas (P=11ksi)'!$D$31)&lt;20.01,IF('Cargas (P=11ksi)'!$D$31&gt;0,'Graficos (P=11ksi)'!$D31,'Graficos (P=11ksi)'!$F31),IF(ABS('Cargas (P=11ksi)'!$D$31)&lt;30.01,IF('Cargas (P=11ksi)'!$D$31&gt;0,'Graficos (P=11ksi)'!$H31,'Graficos (P=11ksi)'!$J31),IF(ABS('Cargas (P=11ksi)'!$D$31)&lt;40.01,IF('Cargas (P=11ksi)'!$D$31&gt;0,'Graficos (P=11ksi)'!$L31,'Graficos (P=11ksi)'!$N31),""))))</f>
        <v>0</v>
      </c>
      <c r="AG31" s="72">
        <f>IF(ABS('Cargas (P=11ksi)'!$D$31)&lt;10.01,IF('Cargas (P=11ksi)'!$D$31&gt;0,'Graficos (P=11ksi)'!$C31,IF('Cargas (P=11ksi)'!$D$31=0,'Graficos (P=11ksi)'!C31,'Graficos (P=11ksi)'!$C31)),IF(ABS('Cargas (P=11ksi)'!$D$31)&lt;20.01,IF('Cargas (P=11ksi)'!$D$31&gt;0,'Graficos (P=11ksi)'!$E31,'Graficos (P=11ksi)'!$G31),IF(ABS('Cargas (P=11ksi)'!$D$31)&lt;30.01,IF('Cargas (P=11ksi)'!$D$31&gt;0,'Graficos (P=11ksi)'!$I31,'Graficos (P=11ksi)'!$K31),IF(ABS('Cargas (P=11ksi)'!$D$31)&lt;40.01,IF('Cargas (P=11ksi)'!$D$31&gt;0,'Graficos (P=11ksi)'!$M31,'Graficos (P=11ksi)'!$O31),""))))</f>
        <v>50</v>
      </c>
    </row>
    <row r="32" spans="1:37" x14ac:dyDescent="0.25">
      <c r="A32" s="99"/>
      <c r="B32" s="10">
        <v>-5</v>
      </c>
      <c r="C32" s="20">
        <v>47.5</v>
      </c>
      <c r="D32" s="37">
        <v>-10</v>
      </c>
      <c r="E32" s="39">
        <v>60</v>
      </c>
      <c r="F32" s="22">
        <v>-10</v>
      </c>
      <c r="G32" s="15">
        <v>38</v>
      </c>
      <c r="H32" s="10">
        <v>-10</v>
      </c>
      <c r="I32" s="20">
        <v>65</v>
      </c>
      <c r="J32" s="18">
        <v>-15</v>
      </c>
      <c r="K32" s="17">
        <v>25</v>
      </c>
      <c r="L32" s="16">
        <v>0</v>
      </c>
      <c r="M32" s="14">
        <v>78</v>
      </c>
      <c r="N32" s="23">
        <v>-10</v>
      </c>
      <c r="O32" s="13">
        <v>20</v>
      </c>
      <c r="P32" s="10">
        <v>0</v>
      </c>
      <c r="Q32" s="20">
        <v>75</v>
      </c>
      <c r="R32" s="18">
        <v>-10</v>
      </c>
      <c r="S32" s="17">
        <v>8</v>
      </c>
      <c r="U32" s="72">
        <f>IF(ABS('Cargas (P=11ksi)'!$D$25)&lt;10.01,IF('Cargas (P=11ksi)'!$D$25&gt;0,'Graficos (P=11ksi)'!$D32,IF('Cargas (P=11ksi)'!$D$25=0,'Graficos (P=11ksi)'!$B32,'Graficos (P=11ksi)'!$F32)),IF(ABS('Cargas (P=11ksi)'!$D$25)&lt;20.01,IF('Cargas (P=11ksi)'!$D$25&gt;0,'Graficos (P=11ksi)'!$H32,'Graficos (P=11ksi)'!$J32),IF(ABS('Cargas (P=11ksi)'!$D$25)&lt;30.01,IF('Cargas (P=11ksi)'!$D$25&gt;0,'Graficos (P=11ksi)'!$L32,'Graficos (P=11ksi)'!$N32),IF(ABS('Cargas (P=11ksi)'!$D$25)&lt;40.01,IF('Cargas (P=11ksi)'!$D$25&gt;0,'Graficos (P=11ksi)'!$P32,'Graficos (P=11ksi)'!$R32),""))))</f>
        <v>-5</v>
      </c>
      <c r="V32" s="72">
        <f>IF(ABS('Cargas (P=11ksi)'!$D$25)&lt;10.01,IF('Cargas (P=11ksi)'!$D$25&gt;0,'Graficos (P=11ksi)'!$E32,IF('Cargas (P=11ksi)'!$D$25=0,'Graficos (P=11ksi)'!C32,'Graficos (P=11ksi)'!$G32)),IF(ABS('Cargas (P=11ksi)'!$D$25)&lt;20.01,IF('Cargas (P=11ksi)'!$D$25&gt;0,'Graficos (P=11ksi)'!$I32,'Graficos (P=11ksi)'!$K32),IF(ABS('Cargas (P=11ksi)'!$D$25)&lt;30.01,IF('Cargas (P=11ksi)'!$D$25&gt;0,'Graficos (P=11ksi)'!$M32,'Graficos (P=11ksi)'!$O32),IF(ABS('Cargas (P=11ksi)'!$D$25)&lt;40.01,IF('Cargas (P=11ksi)'!$D$25&gt;0,'Graficos (P=11ksi)'!$Q32,'Graficos (P=11ksi)'!$S32),""))))</f>
        <v>47.5</v>
      </c>
      <c r="W32" s="1">
        <f>IF(ABS('Cargas (P=11ksi)'!$D$28)&lt;10.01,IF('Cargas (P=11ksi)'!$D$28&gt;0,'Graficos (P=11ksi)'!$D32,IF('Cargas (P=11ksi)'!$D$28=0,'Graficos (P=11ksi)'!$B32,'Graficos (P=11ksi)'!$F32)),IF(ABS('Cargas (P=11ksi)'!$D$28)&lt;20.01,IF('Cargas (P=11ksi)'!$D$28&gt;0,'Graficos (P=11ksi)'!$H32,'Graficos (P=11ksi)'!$J32),IF(ABS('Cargas (P=11ksi)'!$D$28)&lt;30.01,IF('Cargas (P=11ksi)'!$D$28&gt;0,'Graficos (P=11ksi)'!$L32,'Graficos (P=11ksi)'!$N32),IF(ABS('Cargas (P=11ksi)'!$D$28)&lt;40.01,IF('Cargas (P=11ksi)'!$D$28&gt;0,'Graficos (P=11ksi)'!$P32,'Graficos (P=11ksi)'!$R32),""))))</f>
        <v>-5</v>
      </c>
      <c r="X32" s="1">
        <f>IF(ABS('Cargas (P=11ksi)'!$D$28)&lt;10.01,IF('Cargas (P=11ksi)'!$D$28&gt;0,'Graficos (P=11ksi)'!$E32,IF('Cargas (P=11ksi)'!$D$28=0,'Graficos (P=11ksi)'!C32,'Graficos (P=11ksi)'!$G32)),IF(ABS('Cargas (P=11ksi)'!$D$28)&lt;20.01,IF('Cargas (P=11ksi)'!$D$28&gt;0,'Graficos (P=11ksi)'!$I32,'Graficos (P=11ksi)'!$K32),IF(ABS('Cargas (P=11ksi)'!$D$28)&lt;30.01,IF('Cargas (P=11ksi)'!$D$28&gt;0,'Graficos (P=11ksi)'!$M32,'Graficos (P=11ksi)'!$O32),IF(ABS('Cargas (P=11ksi)'!$D$28)&lt;40.01,IF('Cargas (P=11ksi)'!$D$28&gt;0,'Graficos (P=11ksi)'!$Q32,'Graficos (P=11ksi)'!$S32),""))))</f>
        <v>47.5</v>
      </c>
      <c r="Y32" s="72">
        <f>IF(ABS('Cargas (P=11ksi)'!$D$31)&lt;10.01,IF('Cargas (P=11ksi)'!$D$31&gt;0,'Graficos (P=11ksi)'!$D32,IF('Cargas (P=11ksi)'!$D$31=0,'Graficos (P=11ksi)'!$B32,'Graficos (P=11ksi)'!$F32)),IF(ABS('Cargas (P=11ksi)'!$D$31)&lt;20.01,IF('Cargas (P=11ksi)'!$D$31&gt;0,'Graficos (P=11ksi)'!$H32,'Graficos (P=11ksi)'!$J32),IF(ABS('Cargas (P=11ksi)'!$D$31)&lt;30.01,IF('Cargas (P=11ksi)'!$D$31&gt;0,'Graficos (P=11ksi)'!$L32,'Graficos (P=11ksi)'!$N32),IF(ABS('Cargas (P=11ksi)'!$D$31)&lt;40.01,IF('Cargas (P=11ksi)'!$D$31&gt;0,'Graficos (P=11ksi)'!$P32,'Graficos (P=11ksi)'!$R32),""))))</f>
        <v>-5</v>
      </c>
      <c r="Z32" s="72">
        <f>IF(ABS('Cargas (P=11ksi)'!$D$31)&lt;10.01,IF('Cargas (P=11ksi)'!$D$31&gt;0,'Graficos (P=11ksi)'!$E32,IF('Cargas (P=11ksi)'!$D$31=0,'Graficos (P=11ksi)'!C32,'Graficos (P=11ksi)'!$G32)),IF(ABS('Cargas (P=11ksi)'!$D$31)&lt;20.01,IF('Cargas (P=11ksi)'!$D$31&gt;0,'Graficos (P=11ksi)'!$I32,'Graficos (P=11ksi)'!$K32),IF(ABS('Cargas (P=11ksi)'!$D$31)&lt;30.01,IF('Cargas (P=11ksi)'!$D$31&gt;0,'Graficos (P=11ksi)'!$M32,'Graficos (P=11ksi)'!$O32),IF(ABS('Cargas (P=11ksi)'!$D$31)&lt;40.01,IF('Cargas (P=11ksi)'!$D$31&gt;0,'Graficos (P=11ksi)'!$Q32,'Graficos (P=11ksi)'!$S32),""))))</f>
        <v>47.5</v>
      </c>
      <c r="AB32" s="72">
        <f>IF(ABS('Cargas (P=11ksi)'!$D$25)&lt;10.01,IF('Cargas (P=11ksi)'!$D$25&gt;0,'Graficos (P=11ksi)'!$B32,IF('Cargas (P=11ksi)'!$D$25=0,'Graficos (P=11ksi)'!$B32,'Graficos (P=11ksi)'!$B32)),IF(ABS('Cargas (P=11ksi)'!$D$25)&lt;20.01,IF('Cargas (P=11ksi)'!$D$25&gt;0,'Graficos (P=11ksi)'!$D32,'Graficos (P=11ksi)'!$F32),IF(ABS('Cargas (P=11ksi)'!$D$25)&lt;30.01,IF('Cargas (P=11ksi)'!$D$25&gt;0,'Graficos (P=11ksi)'!$H32,'Graficos (P=11ksi)'!$J32),IF(ABS('Cargas (P=11ksi)'!$D$25)&lt;40.01,IF('Cargas (P=11ksi)'!$D$25&gt;0,'Graficos (P=11ksi)'!$L32,'Graficos (P=11ksi)'!$N32),""))))</f>
        <v>-5</v>
      </c>
      <c r="AC32" s="72">
        <f>IF(ABS('Cargas (P=11ksi)'!$D$25)&lt;10.01,IF('Cargas (P=11ksi)'!$D$25&gt;0,'Graficos (P=11ksi)'!$C32,IF('Cargas (P=11ksi)'!$D$25=0,'Graficos (P=11ksi)'!C32,'Graficos (P=11ksi)'!$C32)),IF(ABS('Cargas (P=11ksi)'!$D$25)&lt;20.01,IF('Cargas (P=11ksi)'!$D$25&gt;0,'Graficos (P=11ksi)'!$E32,'Graficos (P=11ksi)'!$G32),IF(ABS('Cargas (P=11ksi)'!$D$25)&lt;30.01,IF('Cargas (P=11ksi)'!$D$25&gt;0,'Graficos (P=11ksi)'!$I32,'Graficos (P=11ksi)'!$K32),IF(ABS('Cargas (P=11ksi)'!$D$25)&lt;40.01,IF('Cargas (P=11ksi)'!$D$25&gt;0,'Graficos (P=11ksi)'!$M32,'Graficos (P=11ksi)'!$O32),""))))</f>
        <v>47.5</v>
      </c>
      <c r="AD32" s="1">
        <f>IF(ABS('Cargas (P=11ksi)'!$D$28)&lt;10.01,IF('Cargas (P=11ksi)'!$D$28&gt;0,'Graficos (P=11ksi)'!$B32,IF('Cargas (P=11ksi)'!$D$28=0,'Graficos (P=11ksi)'!$B32,'Graficos (P=11ksi)'!$B32)),IF(ABS('Cargas (P=11ksi)'!$D$28)&lt;20.01,IF('Cargas (P=11ksi)'!$D$28&gt;0,'Graficos (P=11ksi)'!$D32,'Graficos (P=11ksi)'!$F32),IF(ABS('Cargas (P=11ksi)'!$D$28)&lt;30.01,IF('Cargas (P=11ksi)'!$D$28&gt;0,'Graficos (P=11ksi)'!$H32,'Graficos (P=11ksi)'!$J32),IF(ABS('Cargas (P=11ksi)'!$D$28)&lt;40.01,IF('Cargas (P=11ksi)'!$D$28&gt;0,'Graficos (P=11ksi)'!$L32,'Graficos (P=11ksi)'!$N32),""))))</f>
        <v>-5</v>
      </c>
      <c r="AE32" s="1">
        <f>IF(ABS('Cargas (P=11ksi)'!$D$28)&lt;10.01,IF('Cargas (P=11ksi)'!$D$28&gt;0,'Graficos (P=11ksi)'!$C32,IF('Cargas (P=11ksi)'!$D$28=0,'Graficos (P=11ksi)'!C32,'Graficos (P=11ksi)'!$C32)),IF(ABS('Cargas (P=11ksi)'!$D$28)&lt;20.01,IF('Cargas (P=11ksi)'!$D$28&gt;0,'Graficos (P=11ksi)'!$E32,'Graficos (P=11ksi)'!$G32),IF(ABS('Cargas (P=11ksi)'!$D$28)&lt;30.01,IF('Cargas (P=11ksi)'!$D$28&gt;0,'Graficos (P=11ksi)'!$I32,'Graficos (P=11ksi)'!$K32),IF(ABS('Cargas (P=11ksi)'!$D$28)&lt;40.01,IF('Cargas (P=11ksi)'!$D$28&gt;0,'Graficos (P=11ksi)'!$M32,'Graficos (P=11ksi)'!$O32),""))))</f>
        <v>47.5</v>
      </c>
      <c r="AF32" s="72">
        <f>IF(ABS('Cargas (P=11ksi)'!$D$31)&lt;10.01,IF('Cargas (P=11ksi)'!$D$31&gt;0,'Graficos (P=11ksi)'!$B32,IF('Cargas (P=11ksi)'!$D$31=0,'Graficos (P=11ksi)'!$B32,'Graficos (P=11ksi)'!$B32)),IF(ABS('Cargas (P=11ksi)'!$D$31)&lt;20.01,IF('Cargas (P=11ksi)'!$D$31&gt;0,'Graficos (P=11ksi)'!$D32,'Graficos (P=11ksi)'!$F32),IF(ABS('Cargas (P=11ksi)'!$D$31)&lt;30.01,IF('Cargas (P=11ksi)'!$D$31&gt;0,'Graficos (P=11ksi)'!$H32,'Graficos (P=11ksi)'!$J32),IF(ABS('Cargas (P=11ksi)'!$D$31)&lt;40.01,IF('Cargas (P=11ksi)'!$D$31&gt;0,'Graficos (P=11ksi)'!$L32,'Graficos (P=11ksi)'!$N32),""))))</f>
        <v>-5</v>
      </c>
      <c r="AG32" s="72">
        <f>IF(ABS('Cargas (P=11ksi)'!$D$31)&lt;10.01,IF('Cargas (P=11ksi)'!$D$31&gt;0,'Graficos (P=11ksi)'!$C32,IF('Cargas (P=11ksi)'!$D$31=0,'Graficos (P=11ksi)'!C32,'Graficos (P=11ksi)'!$C32)),IF(ABS('Cargas (P=11ksi)'!$D$31)&lt;20.01,IF('Cargas (P=11ksi)'!$D$31&gt;0,'Graficos (P=11ksi)'!$E32,'Graficos (P=11ksi)'!$G32),IF(ABS('Cargas (P=11ksi)'!$D$31)&lt;30.01,IF('Cargas (P=11ksi)'!$D$31&gt;0,'Graficos (P=11ksi)'!$I32,'Graficos (P=11ksi)'!$K32),IF(ABS('Cargas (P=11ksi)'!$D$31)&lt;40.01,IF('Cargas (P=11ksi)'!$D$31&gt;0,'Graficos (P=11ksi)'!$M32,'Graficos (P=11ksi)'!$O32),""))))</f>
        <v>47.5</v>
      </c>
    </row>
    <row r="33" spans="1:33" x14ac:dyDescent="0.25">
      <c r="A33" s="99"/>
      <c r="B33" s="10">
        <v>-10</v>
      </c>
      <c r="C33" s="20">
        <v>45</v>
      </c>
      <c r="D33" s="37">
        <v>-20</v>
      </c>
      <c r="E33" s="39">
        <v>50</v>
      </c>
      <c r="F33" s="22">
        <v>-20</v>
      </c>
      <c r="G33" s="15">
        <v>30</v>
      </c>
      <c r="H33" s="18">
        <v>-20</v>
      </c>
      <c r="I33" s="17">
        <v>60</v>
      </c>
      <c r="J33" s="18">
        <v>-30</v>
      </c>
      <c r="K33" s="17">
        <v>15</v>
      </c>
      <c r="L33" s="23">
        <v>-20</v>
      </c>
      <c r="M33" s="13">
        <v>70</v>
      </c>
      <c r="N33" s="23">
        <v>-20</v>
      </c>
      <c r="O33" s="13">
        <v>10</v>
      </c>
      <c r="P33" s="18">
        <v>-20</v>
      </c>
      <c r="Q33" s="17">
        <v>65</v>
      </c>
      <c r="R33" s="18">
        <v>-15</v>
      </c>
      <c r="S33" s="17">
        <v>2</v>
      </c>
      <c r="U33" s="72">
        <f>IF(ABS('Cargas (P=11ksi)'!$D$25)&lt;10.01,IF('Cargas (P=11ksi)'!$D$25&gt;0,'Graficos (P=11ksi)'!$D33,IF('Cargas (P=11ksi)'!$D$25=0,'Graficos (P=11ksi)'!$B33,'Graficos (P=11ksi)'!$F33)),IF(ABS('Cargas (P=11ksi)'!$D$25)&lt;20.01,IF('Cargas (P=11ksi)'!$D$25&gt;0,'Graficos (P=11ksi)'!$H33,'Graficos (P=11ksi)'!$J33),IF(ABS('Cargas (P=11ksi)'!$D$25)&lt;30.01,IF('Cargas (P=11ksi)'!$D$25&gt;0,'Graficos (P=11ksi)'!$L33,'Graficos (P=11ksi)'!$N33),IF(ABS('Cargas (P=11ksi)'!$D$25)&lt;40.01,IF('Cargas (P=11ksi)'!$D$25&gt;0,'Graficos (P=11ksi)'!$P33,'Graficos (P=11ksi)'!$R33),""))))</f>
        <v>-10</v>
      </c>
      <c r="V33" s="72">
        <f>IF(ABS('Cargas (P=11ksi)'!$D$25)&lt;10.01,IF('Cargas (P=11ksi)'!$D$25&gt;0,'Graficos (P=11ksi)'!$E33,IF('Cargas (P=11ksi)'!$D$25=0,'Graficos (P=11ksi)'!C33,'Graficos (P=11ksi)'!$G33)),IF(ABS('Cargas (P=11ksi)'!$D$25)&lt;20.01,IF('Cargas (P=11ksi)'!$D$25&gt;0,'Graficos (P=11ksi)'!$I33,'Graficos (P=11ksi)'!$K33),IF(ABS('Cargas (P=11ksi)'!$D$25)&lt;30.01,IF('Cargas (P=11ksi)'!$D$25&gt;0,'Graficos (P=11ksi)'!$M33,'Graficos (P=11ksi)'!$O33),IF(ABS('Cargas (P=11ksi)'!$D$25)&lt;40.01,IF('Cargas (P=11ksi)'!$D$25&gt;0,'Graficos (P=11ksi)'!$Q33,'Graficos (P=11ksi)'!$S33),""))))</f>
        <v>45</v>
      </c>
      <c r="W33" s="1">
        <f>IF(ABS('Cargas (P=11ksi)'!$D$28)&lt;10.01,IF('Cargas (P=11ksi)'!$D$28&gt;0,'Graficos (P=11ksi)'!$D33,IF('Cargas (P=11ksi)'!$D$28=0,'Graficos (P=11ksi)'!$B33,'Graficos (P=11ksi)'!$F33)),IF(ABS('Cargas (P=11ksi)'!$D$28)&lt;20.01,IF('Cargas (P=11ksi)'!$D$28&gt;0,'Graficos (P=11ksi)'!$H33,'Graficos (P=11ksi)'!$J33),IF(ABS('Cargas (P=11ksi)'!$D$28)&lt;30.01,IF('Cargas (P=11ksi)'!$D$28&gt;0,'Graficos (P=11ksi)'!$L33,'Graficos (P=11ksi)'!$N33),IF(ABS('Cargas (P=11ksi)'!$D$28)&lt;40.01,IF('Cargas (P=11ksi)'!$D$28&gt;0,'Graficos (P=11ksi)'!$P33,'Graficos (P=11ksi)'!$R33),""))))</f>
        <v>-10</v>
      </c>
      <c r="X33" s="1">
        <f>IF(ABS('Cargas (P=11ksi)'!$D$28)&lt;10.01,IF('Cargas (P=11ksi)'!$D$28&gt;0,'Graficos (P=11ksi)'!$E33,IF('Cargas (P=11ksi)'!$D$28=0,'Graficos (P=11ksi)'!C33,'Graficos (P=11ksi)'!$G33)),IF(ABS('Cargas (P=11ksi)'!$D$28)&lt;20.01,IF('Cargas (P=11ksi)'!$D$28&gt;0,'Graficos (P=11ksi)'!$I33,'Graficos (P=11ksi)'!$K33),IF(ABS('Cargas (P=11ksi)'!$D$28)&lt;30.01,IF('Cargas (P=11ksi)'!$D$28&gt;0,'Graficos (P=11ksi)'!$M33,'Graficos (P=11ksi)'!$O33),IF(ABS('Cargas (P=11ksi)'!$D$28)&lt;40.01,IF('Cargas (P=11ksi)'!$D$28&gt;0,'Graficos (P=11ksi)'!$Q33,'Graficos (P=11ksi)'!$S33),""))))</f>
        <v>45</v>
      </c>
      <c r="Y33" s="72">
        <f>IF(ABS('Cargas (P=11ksi)'!$D$31)&lt;10.01,IF('Cargas (P=11ksi)'!$D$31&gt;0,'Graficos (P=11ksi)'!$D33,IF('Cargas (P=11ksi)'!$D$31=0,'Graficos (P=11ksi)'!$B33,'Graficos (P=11ksi)'!$F33)),IF(ABS('Cargas (P=11ksi)'!$D$31)&lt;20.01,IF('Cargas (P=11ksi)'!$D$31&gt;0,'Graficos (P=11ksi)'!$H33,'Graficos (P=11ksi)'!$J33),IF(ABS('Cargas (P=11ksi)'!$D$31)&lt;30.01,IF('Cargas (P=11ksi)'!$D$31&gt;0,'Graficos (P=11ksi)'!$L33,'Graficos (P=11ksi)'!$N33),IF(ABS('Cargas (P=11ksi)'!$D$31)&lt;40.01,IF('Cargas (P=11ksi)'!$D$31&gt;0,'Graficos (P=11ksi)'!$P33,'Graficos (P=11ksi)'!$R33),""))))</f>
        <v>-10</v>
      </c>
      <c r="Z33" s="72">
        <f>IF(ABS('Cargas (P=11ksi)'!$D$31)&lt;10.01,IF('Cargas (P=11ksi)'!$D$31&gt;0,'Graficos (P=11ksi)'!$E33,IF('Cargas (P=11ksi)'!$D$31=0,'Graficos (P=11ksi)'!C33,'Graficos (P=11ksi)'!$G33)),IF(ABS('Cargas (P=11ksi)'!$D$31)&lt;20.01,IF('Cargas (P=11ksi)'!$D$31&gt;0,'Graficos (P=11ksi)'!$I33,'Graficos (P=11ksi)'!$K33),IF(ABS('Cargas (P=11ksi)'!$D$31)&lt;30.01,IF('Cargas (P=11ksi)'!$D$31&gt;0,'Graficos (P=11ksi)'!$M33,'Graficos (P=11ksi)'!$O33),IF(ABS('Cargas (P=11ksi)'!$D$31)&lt;40.01,IF('Cargas (P=11ksi)'!$D$31&gt;0,'Graficos (P=11ksi)'!$Q33,'Graficos (P=11ksi)'!$S33),""))))</f>
        <v>45</v>
      </c>
      <c r="AB33" s="72">
        <f>IF(ABS('Cargas (P=11ksi)'!$D$25)&lt;10.01,IF('Cargas (P=11ksi)'!$D$25&gt;0,'Graficos (P=11ksi)'!$B33,IF('Cargas (P=11ksi)'!$D$25=0,'Graficos (P=11ksi)'!$B33,'Graficos (P=11ksi)'!$B33)),IF(ABS('Cargas (P=11ksi)'!$D$25)&lt;20.01,IF('Cargas (P=11ksi)'!$D$25&gt;0,'Graficos (P=11ksi)'!$D33,'Graficos (P=11ksi)'!$F33),IF(ABS('Cargas (P=11ksi)'!$D$25)&lt;30.01,IF('Cargas (P=11ksi)'!$D$25&gt;0,'Graficos (P=11ksi)'!$H33,'Graficos (P=11ksi)'!$J33),IF(ABS('Cargas (P=11ksi)'!$D$25)&lt;40.01,IF('Cargas (P=11ksi)'!$D$25&gt;0,'Graficos (P=11ksi)'!$L33,'Graficos (P=11ksi)'!$N33),""))))</f>
        <v>-10</v>
      </c>
      <c r="AC33" s="72">
        <f>IF(ABS('Cargas (P=11ksi)'!$D$25)&lt;10.01,IF('Cargas (P=11ksi)'!$D$25&gt;0,'Graficos (P=11ksi)'!$C33,IF('Cargas (P=11ksi)'!$D$25=0,'Graficos (P=11ksi)'!C33,'Graficos (P=11ksi)'!$C33)),IF(ABS('Cargas (P=11ksi)'!$D$25)&lt;20.01,IF('Cargas (P=11ksi)'!$D$25&gt;0,'Graficos (P=11ksi)'!$E33,'Graficos (P=11ksi)'!$G33),IF(ABS('Cargas (P=11ksi)'!$D$25)&lt;30.01,IF('Cargas (P=11ksi)'!$D$25&gt;0,'Graficos (P=11ksi)'!$I33,'Graficos (P=11ksi)'!$K33),IF(ABS('Cargas (P=11ksi)'!$D$25)&lt;40.01,IF('Cargas (P=11ksi)'!$D$25&gt;0,'Graficos (P=11ksi)'!$M33,'Graficos (P=11ksi)'!$O33),""))))</f>
        <v>45</v>
      </c>
      <c r="AD33" s="1">
        <f>IF(ABS('Cargas (P=11ksi)'!$D$28)&lt;10.01,IF('Cargas (P=11ksi)'!$D$28&gt;0,'Graficos (P=11ksi)'!$B33,IF('Cargas (P=11ksi)'!$D$28=0,'Graficos (P=11ksi)'!$B33,'Graficos (P=11ksi)'!$B33)),IF(ABS('Cargas (P=11ksi)'!$D$28)&lt;20.01,IF('Cargas (P=11ksi)'!$D$28&gt;0,'Graficos (P=11ksi)'!$D33,'Graficos (P=11ksi)'!$F33),IF(ABS('Cargas (P=11ksi)'!$D$28)&lt;30.01,IF('Cargas (P=11ksi)'!$D$28&gt;0,'Graficos (P=11ksi)'!$H33,'Graficos (P=11ksi)'!$J33),IF(ABS('Cargas (P=11ksi)'!$D$28)&lt;40.01,IF('Cargas (P=11ksi)'!$D$28&gt;0,'Graficos (P=11ksi)'!$L33,'Graficos (P=11ksi)'!$N33),""))))</f>
        <v>-10</v>
      </c>
      <c r="AE33" s="1">
        <f>IF(ABS('Cargas (P=11ksi)'!$D$28)&lt;10.01,IF('Cargas (P=11ksi)'!$D$28&gt;0,'Graficos (P=11ksi)'!$C33,IF('Cargas (P=11ksi)'!$D$28=0,'Graficos (P=11ksi)'!C33,'Graficos (P=11ksi)'!$C33)),IF(ABS('Cargas (P=11ksi)'!$D$28)&lt;20.01,IF('Cargas (P=11ksi)'!$D$28&gt;0,'Graficos (P=11ksi)'!$E33,'Graficos (P=11ksi)'!$G33),IF(ABS('Cargas (P=11ksi)'!$D$28)&lt;30.01,IF('Cargas (P=11ksi)'!$D$28&gt;0,'Graficos (P=11ksi)'!$I33,'Graficos (P=11ksi)'!$K33),IF(ABS('Cargas (P=11ksi)'!$D$28)&lt;40.01,IF('Cargas (P=11ksi)'!$D$28&gt;0,'Graficos (P=11ksi)'!$M33,'Graficos (P=11ksi)'!$O33),""))))</f>
        <v>45</v>
      </c>
      <c r="AF33" s="72">
        <f>IF(ABS('Cargas (P=11ksi)'!$D$31)&lt;10.01,IF('Cargas (P=11ksi)'!$D$31&gt;0,'Graficos (P=11ksi)'!$B33,IF('Cargas (P=11ksi)'!$D$31=0,'Graficos (P=11ksi)'!$B33,'Graficos (P=11ksi)'!$B33)),IF(ABS('Cargas (P=11ksi)'!$D$31)&lt;20.01,IF('Cargas (P=11ksi)'!$D$31&gt;0,'Graficos (P=11ksi)'!$D33,'Graficos (P=11ksi)'!$F33),IF(ABS('Cargas (P=11ksi)'!$D$31)&lt;30.01,IF('Cargas (P=11ksi)'!$D$31&gt;0,'Graficos (P=11ksi)'!$H33,'Graficos (P=11ksi)'!$J33),IF(ABS('Cargas (P=11ksi)'!$D$31)&lt;40.01,IF('Cargas (P=11ksi)'!$D$31&gt;0,'Graficos (P=11ksi)'!$L33,'Graficos (P=11ksi)'!$N33),""))))</f>
        <v>-10</v>
      </c>
      <c r="AG33" s="72">
        <f>IF(ABS('Cargas (P=11ksi)'!$D$31)&lt;10.01,IF('Cargas (P=11ksi)'!$D$31&gt;0,'Graficos (P=11ksi)'!$C33,IF('Cargas (P=11ksi)'!$D$31=0,'Graficos (P=11ksi)'!C33,'Graficos (P=11ksi)'!$C33)),IF(ABS('Cargas (P=11ksi)'!$D$31)&lt;20.01,IF('Cargas (P=11ksi)'!$D$31&gt;0,'Graficos (P=11ksi)'!$E33,'Graficos (P=11ksi)'!$G33),IF(ABS('Cargas (P=11ksi)'!$D$31)&lt;30.01,IF('Cargas (P=11ksi)'!$D$31&gt;0,'Graficos (P=11ksi)'!$I33,'Graficos (P=11ksi)'!$K33),IF(ABS('Cargas (P=11ksi)'!$D$31)&lt;40.01,IF('Cargas (P=11ksi)'!$D$31&gt;0,'Graficos (P=11ksi)'!$M33,'Graficos (P=11ksi)'!$O33),""))))</f>
        <v>45</v>
      </c>
    </row>
    <row r="34" spans="1:33" x14ac:dyDescent="0.25">
      <c r="A34" s="99"/>
      <c r="B34" s="18">
        <v>-35</v>
      </c>
      <c r="C34" s="17">
        <v>30</v>
      </c>
      <c r="D34" s="37">
        <v>-45</v>
      </c>
      <c r="E34" s="39">
        <v>30</v>
      </c>
      <c r="F34" s="22">
        <v>-40</v>
      </c>
      <c r="G34" s="15">
        <v>16</v>
      </c>
      <c r="H34" s="18">
        <v>-40</v>
      </c>
      <c r="I34" s="17">
        <v>40</v>
      </c>
      <c r="J34" s="18">
        <v>-40</v>
      </c>
      <c r="K34" s="17">
        <v>10</v>
      </c>
      <c r="L34" s="23">
        <v>-35</v>
      </c>
      <c r="M34" s="13">
        <v>60</v>
      </c>
      <c r="N34" s="23">
        <v>-30</v>
      </c>
      <c r="O34" s="13">
        <v>0</v>
      </c>
      <c r="P34" s="18">
        <v>-35</v>
      </c>
      <c r="Q34" s="17">
        <v>60</v>
      </c>
      <c r="R34" s="18">
        <v>-18</v>
      </c>
      <c r="S34" s="17">
        <v>0</v>
      </c>
      <c r="U34" s="72">
        <f>IF(ABS('Cargas (P=11ksi)'!$D$25)&lt;10.01,IF('Cargas (P=11ksi)'!$D$25&gt;0,'Graficos (P=11ksi)'!$D34,IF('Cargas (P=11ksi)'!$D$25=0,'Graficos (P=11ksi)'!$B34,'Graficos (P=11ksi)'!$F34)),IF(ABS('Cargas (P=11ksi)'!$D$25)&lt;20.01,IF('Cargas (P=11ksi)'!$D$25&gt;0,'Graficos (P=11ksi)'!$H34,'Graficos (P=11ksi)'!$J34),IF(ABS('Cargas (P=11ksi)'!$D$25)&lt;30.01,IF('Cargas (P=11ksi)'!$D$25&gt;0,'Graficos (P=11ksi)'!$L34,'Graficos (P=11ksi)'!$N34),IF(ABS('Cargas (P=11ksi)'!$D$25)&lt;40.01,IF('Cargas (P=11ksi)'!$D$25&gt;0,'Graficos (P=11ksi)'!$P34,'Graficos (P=11ksi)'!$R34),""))))</f>
        <v>-35</v>
      </c>
      <c r="V34" s="72">
        <f>IF(ABS('Cargas (P=11ksi)'!$D$25)&lt;10.01,IF('Cargas (P=11ksi)'!$D$25&gt;0,'Graficos (P=11ksi)'!$E34,IF('Cargas (P=11ksi)'!$D$25=0,'Graficos (P=11ksi)'!C34,'Graficos (P=11ksi)'!$G34)),IF(ABS('Cargas (P=11ksi)'!$D$25)&lt;20.01,IF('Cargas (P=11ksi)'!$D$25&gt;0,'Graficos (P=11ksi)'!$I34,'Graficos (P=11ksi)'!$K34),IF(ABS('Cargas (P=11ksi)'!$D$25)&lt;30.01,IF('Cargas (P=11ksi)'!$D$25&gt;0,'Graficos (P=11ksi)'!$M34,'Graficos (P=11ksi)'!$O34),IF(ABS('Cargas (P=11ksi)'!$D$25)&lt;40.01,IF('Cargas (P=11ksi)'!$D$25&gt;0,'Graficos (P=11ksi)'!$Q34,'Graficos (P=11ksi)'!$S34),""))))</f>
        <v>30</v>
      </c>
      <c r="W34" s="1">
        <f>IF(ABS('Cargas (P=11ksi)'!$D$28)&lt;10.01,IF('Cargas (P=11ksi)'!$D$28&gt;0,'Graficos (P=11ksi)'!$D34,IF('Cargas (P=11ksi)'!$D$28=0,'Graficos (P=11ksi)'!$B34,'Graficos (P=11ksi)'!$F34)),IF(ABS('Cargas (P=11ksi)'!$D$28)&lt;20.01,IF('Cargas (P=11ksi)'!$D$28&gt;0,'Graficos (P=11ksi)'!$H34,'Graficos (P=11ksi)'!$J34),IF(ABS('Cargas (P=11ksi)'!$D$28)&lt;30.01,IF('Cargas (P=11ksi)'!$D$28&gt;0,'Graficos (P=11ksi)'!$L34,'Graficos (P=11ksi)'!$N34),IF(ABS('Cargas (P=11ksi)'!$D$28)&lt;40.01,IF('Cargas (P=11ksi)'!$D$28&gt;0,'Graficos (P=11ksi)'!$P34,'Graficos (P=11ksi)'!$R34),""))))</f>
        <v>-35</v>
      </c>
      <c r="X34" s="1">
        <f>IF(ABS('Cargas (P=11ksi)'!$D$28)&lt;10.01,IF('Cargas (P=11ksi)'!$D$28&gt;0,'Graficos (P=11ksi)'!$E34,IF('Cargas (P=11ksi)'!$D$28=0,'Graficos (P=11ksi)'!C34,'Graficos (P=11ksi)'!$G34)),IF(ABS('Cargas (P=11ksi)'!$D$28)&lt;20.01,IF('Cargas (P=11ksi)'!$D$28&gt;0,'Graficos (P=11ksi)'!$I34,'Graficos (P=11ksi)'!$K34),IF(ABS('Cargas (P=11ksi)'!$D$28)&lt;30.01,IF('Cargas (P=11ksi)'!$D$28&gt;0,'Graficos (P=11ksi)'!$M34,'Graficos (P=11ksi)'!$O34),IF(ABS('Cargas (P=11ksi)'!$D$28)&lt;40.01,IF('Cargas (P=11ksi)'!$D$28&gt;0,'Graficos (P=11ksi)'!$Q34,'Graficos (P=11ksi)'!$S34),""))))</f>
        <v>30</v>
      </c>
      <c r="Y34" s="72">
        <f>IF(ABS('Cargas (P=11ksi)'!$D$31)&lt;10.01,IF('Cargas (P=11ksi)'!$D$31&gt;0,'Graficos (P=11ksi)'!$D34,IF('Cargas (P=11ksi)'!$D$31=0,'Graficos (P=11ksi)'!$B34,'Graficos (P=11ksi)'!$F34)),IF(ABS('Cargas (P=11ksi)'!$D$31)&lt;20.01,IF('Cargas (P=11ksi)'!$D$31&gt;0,'Graficos (P=11ksi)'!$H34,'Graficos (P=11ksi)'!$J34),IF(ABS('Cargas (P=11ksi)'!$D$31)&lt;30.01,IF('Cargas (P=11ksi)'!$D$31&gt;0,'Graficos (P=11ksi)'!$L34,'Graficos (P=11ksi)'!$N34),IF(ABS('Cargas (P=11ksi)'!$D$31)&lt;40.01,IF('Cargas (P=11ksi)'!$D$31&gt;0,'Graficos (P=11ksi)'!$P34,'Graficos (P=11ksi)'!$R34),""))))</f>
        <v>-35</v>
      </c>
      <c r="Z34" s="72">
        <f>IF(ABS('Cargas (P=11ksi)'!$D$31)&lt;10.01,IF('Cargas (P=11ksi)'!$D$31&gt;0,'Graficos (P=11ksi)'!$E34,IF('Cargas (P=11ksi)'!$D$31=0,'Graficos (P=11ksi)'!C34,'Graficos (P=11ksi)'!$G34)),IF(ABS('Cargas (P=11ksi)'!$D$31)&lt;20.01,IF('Cargas (P=11ksi)'!$D$31&gt;0,'Graficos (P=11ksi)'!$I34,'Graficos (P=11ksi)'!$K34),IF(ABS('Cargas (P=11ksi)'!$D$31)&lt;30.01,IF('Cargas (P=11ksi)'!$D$31&gt;0,'Graficos (P=11ksi)'!$M34,'Graficos (P=11ksi)'!$O34),IF(ABS('Cargas (P=11ksi)'!$D$31)&lt;40.01,IF('Cargas (P=11ksi)'!$D$31&gt;0,'Graficos (P=11ksi)'!$Q34,'Graficos (P=11ksi)'!$S34),""))))</f>
        <v>30</v>
      </c>
      <c r="AB34" s="72">
        <f>IF(ABS('Cargas (P=11ksi)'!$D$25)&lt;10.01,IF('Cargas (P=11ksi)'!$D$25&gt;0,'Graficos (P=11ksi)'!$B34,IF('Cargas (P=11ksi)'!$D$25=0,'Graficos (P=11ksi)'!$B34,'Graficos (P=11ksi)'!$B34)),IF(ABS('Cargas (P=11ksi)'!$D$25)&lt;20.01,IF('Cargas (P=11ksi)'!$D$25&gt;0,'Graficos (P=11ksi)'!$D34,'Graficos (P=11ksi)'!$F34),IF(ABS('Cargas (P=11ksi)'!$D$25)&lt;30.01,IF('Cargas (P=11ksi)'!$D$25&gt;0,'Graficos (P=11ksi)'!$H34,'Graficos (P=11ksi)'!$J34),IF(ABS('Cargas (P=11ksi)'!$D$25)&lt;40.01,IF('Cargas (P=11ksi)'!$D$25&gt;0,'Graficos (P=11ksi)'!$L34,'Graficos (P=11ksi)'!$N34),""))))</f>
        <v>-35</v>
      </c>
      <c r="AC34" s="72">
        <f>IF(ABS('Cargas (P=11ksi)'!$D$25)&lt;10.01,IF('Cargas (P=11ksi)'!$D$25&gt;0,'Graficos (P=11ksi)'!$C34,IF('Cargas (P=11ksi)'!$D$25=0,'Graficos (P=11ksi)'!C34,'Graficos (P=11ksi)'!$C34)),IF(ABS('Cargas (P=11ksi)'!$D$25)&lt;20.01,IF('Cargas (P=11ksi)'!$D$25&gt;0,'Graficos (P=11ksi)'!$E34,'Graficos (P=11ksi)'!$G34),IF(ABS('Cargas (P=11ksi)'!$D$25)&lt;30.01,IF('Cargas (P=11ksi)'!$D$25&gt;0,'Graficos (P=11ksi)'!$I34,'Graficos (P=11ksi)'!$K34),IF(ABS('Cargas (P=11ksi)'!$D$25)&lt;40.01,IF('Cargas (P=11ksi)'!$D$25&gt;0,'Graficos (P=11ksi)'!$M34,'Graficos (P=11ksi)'!$O34),""))))</f>
        <v>30</v>
      </c>
      <c r="AD34" s="1">
        <f>IF(ABS('Cargas (P=11ksi)'!$D$28)&lt;10.01,IF('Cargas (P=11ksi)'!$D$28&gt;0,'Graficos (P=11ksi)'!$B34,IF('Cargas (P=11ksi)'!$D$28=0,'Graficos (P=11ksi)'!$B34,'Graficos (P=11ksi)'!$B34)),IF(ABS('Cargas (P=11ksi)'!$D$28)&lt;20.01,IF('Cargas (P=11ksi)'!$D$28&gt;0,'Graficos (P=11ksi)'!$D34,'Graficos (P=11ksi)'!$F34),IF(ABS('Cargas (P=11ksi)'!$D$28)&lt;30.01,IF('Cargas (P=11ksi)'!$D$28&gt;0,'Graficos (P=11ksi)'!$H34,'Graficos (P=11ksi)'!$J34),IF(ABS('Cargas (P=11ksi)'!$D$28)&lt;40.01,IF('Cargas (P=11ksi)'!$D$28&gt;0,'Graficos (P=11ksi)'!$L34,'Graficos (P=11ksi)'!$N34),""))))</f>
        <v>-35</v>
      </c>
      <c r="AE34" s="1">
        <f>IF(ABS('Cargas (P=11ksi)'!$D$28)&lt;10.01,IF('Cargas (P=11ksi)'!$D$28&gt;0,'Graficos (P=11ksi)'!$C34,IF('Cargas (P=11ksi)'!$D$28=0,'Graficos (P=11ksi)'!C34,'Graficos (P=11ksi)'!$C34)),IF(ABS('Cargas (P=11ksi)'!$D$28)&lt;20.01,IF('Cargas (P=11ksi)'!$D$28&gt;0,'Graficos (P=11ksi)'!$E34,'Graficos (P=11ksi)'!$G34),IF(ABS('Cargas (P=11ksi)'!$D$28)&lt;30.01,IF('Cargas (P=11ksi)'!$D$28&gt;0,'Graficos (P=11ksi)'!$I34,'Graficos (P=11ksi)'!$K34),IF(ABS('Cargas (P=11ksi)'!$D$28)&lt;40.01,IF('Cargas (P=11ksi)'!$D$28&gt;0,'Graficos (P=11ksi)'!$M34,'Graficos (P=11ksi)'!$O34),""))))</f>
        <v>30</v>
      </c>
      <c r="AF34" s="72">
        <f>IF(ABS('Cargas (P=11ksi)'!$D$31)&lt;10.01,IF('Cargas (P=11ksi)'!$D$31&gt;0,'Graficos (P=11ksi)'!$B34,IF('Cargas (P=11ksi)'!$D$31=0,'Graficos (P=11ksi)'!$B34,'Graficos (P=11ksi)'!$B34)),IF(ABS('Cargas (P=11ksi)'!$D$31)&lt;20.01,IF('Cargas (P=11ksi)'!$D$31&gt;0,'Graficos (P=11ksi)'!$D34,'Graficos (P=11ksi)'!$F34),IF(ABS('Cargas (P=11ksi)'!$D$31)&lt;30.01,IF('Cargas (P=11ksi)'!$D$31&gt;0,'Graficos (P=11ksi)'!$H34,'Graficos (P=11ksi)'!$J34),IF(ABS('Cargas (P=11ksi)'!$D$31)&lt;40.01,IF('Cargas (P=11ksi)'!$D$31&gt;0,'Graficos (P=11ksi)'!$L34,'Graficos (P=11ksi)'!$N34),""))))</f>
        <v>-35</v>
      </c>
      <c r="AG34" s="72">
        <f>IF(ABS('Cargas (P=11ksi)'!$D$31)&lt;10.01,IF('Cargas (P=11ksi)'!$D$31&gt;0,'Graficos (P=11ksi)'!$C34,IF('Cargas (P=11ksi)'!$D$31=0,'Graficos (P=11ksi)'!C34,'Graficos (P=11ksi)'!$C34)),IF(ABS('Cargas (P=11ksi)'!$D$31)&lt;20.01,IF('Cargas (P=11ksi)'!$D$31&gt;0,'Graficos (P=11ksi)'!$E34,'Graficos (P=11ksi)'!$G34),IF(ABS('Cargas (P=11ksi)'!$D$31)&lt;30.01,IF('Cargas (P=11ksi)'!$D$31&gt;0,'Graficos (P=11ksi)'!$I34,'Graficos (P=11ksi)'!$K34),IF(ABS('Cargas (P=11ksi)'!$D$31)&lt;40.01,IF('Cargas (P=11ksi)'!$D$31&gt;0,'Graficos (P=11ksi)'!$M34,'Graficos (P=11ksi)'!$O34),""))))</f>
        <v>30</v>
      </c>
    </row>
    <row r="35" spans="1:33" x14ac:dyDescent="0.25">
      <c r="A35" s="99"/>
      <c r="B35" s="28">
        <v>-40</v>
      </c>
      <c r="C35" s="17">
        <v>0</v>
      </c>
      <c r="D35" s="37">
        <v>-50</v>
      </c>
      <c r="E35" s="39">
        <v>0</v>
      </c>
      <c r="F35" s="11">
        <v>-50</v>
      </c>
      <c r="G35" s="15">
        <v>0</v>
      </c>
      <c r="H35" s="28">
        <v>-45</v>
      </c>
      <c r="I35" s="17">
        <v>30</v>
      </c>
      <c r="J35" s="28">
        <v>-42</v>
      </c>
      <c r="K35" s="17">
        <v>0</v>
      </c>
      <c r="L35" s="19">
        <v>-45</v>
      </c>
      <c r="M35" s="13">
        <v>50</v>
      </c>
      <c r="N35" s="23">
        <v>-40</v>
      </c>
      <c r="O35" s="13">
        <v>-100</v>
      </c>
      <c r="P35" s="28">
        <v>-40</v>
      </c>
      <c r="Q35" s="17">
        <v>20</v>
      </c>
      <c r="R35" s="18">
        <v>-40</v>
      </c>
      <c r="S35" s="17">
        <v>-90</v>
      </c>
      <c r="U35" s="72">
        <f>IF(ABS('Cargas (P=11ksi)'!$D$25)&lt;10.01,IF('Cargas (P=11ksi)'!$D$25&gt;0,'Graficos (P=11ksi)'!$D35,IF('Cargas (P=11ksi)'!$D$25=0,'Graficos (P=11ksi)'!$B35,'Graficos (P=11ksi)'!$F35)),IF(ABS('Cargas (P=11ksi)'!$D$25)&lt;20.01,IF('Cargas (P=11ksi)'!$D$25&gt;0,'Graficos (P=11ksi)'!$H35,'Graficos (P=11ksi)'!$J35),IF(ABS('Cargas (P=11ksi)'!$D$25)&lt;30.01,IF('Cargas (P=11ksi)'!$D$25&gt;0,'Graficos (P=11ksi)'!$L35,'Graficos (P=11ksi)'!$N35),IF(ABS('Cargas (P=11ksi)'!$D$25)&lt;40.01,IF('Cargas (P=11ksi)'!$D$25&gt;0,'Graficos (P=11ksi)'!$P35,'Graficos (P=11ksi)'!$R35),""))))</f>
        <v>-40</v>
      </c>
      <c r="V35" s="72">
        <f>IF(ABS('Cargas (P=11ksi)'!$D$25)&lt;10.01,IF('Cargas (P=11ksi)'!$D$25&gt;0,'Graficos (P=11ksi)'!$E35,IF('Cargas (P=11ksi)'!$D$25=0,'Graficos (P=11ksi)'!C35,'Graficos (P=11ksi)'!$G35)),IF(ABS('Cargas (P=11ksi)'!$D$25)&lt;20.01,IF('Cargas (P=11ksi)'!$D$25&gt;0,'Graficos (P=11ksi)'!$I35,'Graficos (P=11ksi)'!$K35),IF(ABS('Cargas (P=11ksi)'!$D$25)&lt;30.01,IF('Cargas (P=11ksi)'!$D$25&gt;0,'Graficos (P=11ksi)'!$M35,'Graficos (P=11ksi)'!$O35),IF(ABS('Cargas (P=11ksi)'!$D$25)&lt;40.01,IF('Cargas (P=11ksi)'!$D$25&gt;0,'Graficos (P=11ksi)'!$Q35,'Graficos (P=11ksi)'!$S35),""))))</f>
        <v>0</v>
      </c>
      <c r="W35" s="1">
        <f>IF(ABS('Cargas (P=11ksi)'!$D$28)&lt;10.01,IF('Cargas (P=11ksi)'!$D$28&gt;0,'Graficos (P=11ksi)'!$D35,IF('Cargas (P=11ksi)'!$D$28=0,'Graficos (P=11ksi)'!$B35,'Graficos (P=11ksi)'!$F35)),IF(ABS('Cargas (P=11ksi)'!$D$28)&lt;20.01,IF('Cargas (P=11ksi)'!$D$28&gt;0,'Graficos (P=11ksi)'!$H35,'Graficos (P=11ksi)'!$J35),IF(ABS('Cargas (P=11ksi)'!$D$28)&lt;30.01,IF('Cargas (P=11ksi)'!$D$28&gt;0,'Graficos (P=11ksi)'!$L35,'Graficos (P=11ksi)'!$N35),IF(ABS('Cargas (P=11ksi)'!$D$28)&lt;40.01,IF('Cargas (P=11ksi)'!$D$28&gt;0,'Graficos (P=11ksi)'!$P35,'Graficos (P=11ksi)'!$R35),""))))</f>
        <v>-40</v>
      </c>
      <c r="X35" s="1">
        <f>IF(ABS('Cargas (P=11ksi)'!$D$28)&lt;10.01,IF('Cargas (P=11ksi)'!$D$28&gt;0,'Graficos (P=11ksi)'!$E35,IF('Cargas (P=11ksi)'!$D$28=0,'Graficos (P=11ksi)'!C35,'Graficos (P=11ksi)'!$G35)),IF(ABS('Cargas (P=11ksi)'!$D$28)&lt;20.01,IF('Cargas (P=11ksi)'!$D$28&gt;0,'Graficos (P=11ksi)'!$I35,'Graficos (P=11ksi)'!$K35),IF(ABS('Cargas (P=11ksi)'!$D$28)&lt;30.01,IF('Cargas (P=11ksi)'!$D$28&gt;0,'Graficos (P=11ksi)'!$M35,'Graficos (P=11ksi)'!$O35),IF(ABS('Cargas (P=11ksi)'!$D$28)&lt;40.01,IF('Cargas (P=11ksi)'!$D$28&gt;0,'Graficos (P=11ksi)'!$Q35,'Graficos (P=11ksi)'!$S35),""))))</f>
        <v>0</v>
      </c>
      <c r="Y35" s="72">
        <f>IF(ABS('Cargas (P=11ksi)'!$D$31)&lt;10.01,IF('Cargas (P=11ksi)'!$D$31&gt;0,'Graficos (P=11ksi)'!$D35,IF('Cargas (P=11ksi)'!$D$31=0,'Graficos (P=11ksi)'!$B35,'Graficos (P=11ksi)'!$F35)),IF(ABS('Cargas (P=11ksi)'!$D$31)&lt;20.01,IF('Cargas (P=11ksi)'!$D$31&gt;0,'Graficos (P=11ksi)'!$H35,'Graficos (P=11ksi)'!$J35),IF(ABS('Cargas (P=11ksi)'!$D$31)&lt;30.01,IF('Cargas (P=11ksi)'!$D$31&gt;0,'Graficos (P=11ksi)'!$L35,'Graficos (P=11ksi)'!$N35),IF(ABS('Cargas (P=11ksi)'!$D$31)&lt;40.01,IF('Cargas (P=11ksi)'!$D$31&gt;0,'Graficos (P=11ksi)'!$P35,'Graficos (P=11ksi)'!$R35),""))))</f>
        <v>-40</v>
      </c>
      <c r="Z35" s="72">
        <f>IF(ABS('Cargas (P=11ksi)'!$D$31)&lt;10.01,IF('Cargas (P=11ksi)'!$D$31&gt;0,'Graficos (P=11ksi)'!$E35,IF('Cargas (P=11ksi)'!$D$31=0,'Graficos (P=11ksi)'!C35,'Graficos (P=11ksi)'!$G35)),IF(ABS('Cargas (P=11ksi)'!$D$31)&lt;20.01,IF('Cargas (P=11ksi)'!$D$31&gt;0,'Graficos (P=11ksi)'!$I35,'Graficos (P=11ksi)'!$K35),IF(ABS('Cargas (P=11ksi)'!$D$31)&lt;30.01,IF('Cargas (P=11ksi)'!$D$31&gt;0,'Graficos (P=11ksi)'!$M35,'Graficos (P=11ksi)'!$O35),IF(ABS('Cargas (P=11ksi)'!$D$31)&lt;40.01,IF('Cargas (P=11ksi)'!$D$31&gt;0,'Graficos (P=11ksi)'!$Q35,'Graficos (P=11ksi)'!$S35),""))))</f>
        <v>0</v>
      </c>
      <c r="AB35" s="72">
        <f>IF(ABS('Cargas (P=11ksi)'!$D$25)&lt;10.01,IF('Cargas (P=11ksi)'!$D$25&gt;0,'Graficos (P=11ksi)'!$B35,IF('Cargas (P=11ksi)'!$D$25=0,'Graficos (P=11ksi)'!$B35,'Graficos (P=11ksi)'!$B35)),IF(ABS('Cargas (P=11ksi)'!$D$25)&lt;20.01,IF('Cargas (P=11ksi)'!$D$25&gt;0,'Graficos (P=11ksi)'!$D35,'Graficos (P=11ksi)'!$F35),IF(ABS('Cargas (P=11ksi)'!$D$25)&lt;30.01,IF('Cargas (P=11ksi)'!$D$25&gt;0,'Graficos (P=11ksi)'!$H35,'Graficos (P=11ksi)'!$J35),IF(ABS('Cargas (P=11ksi)'!$D$25)&lt;40.01,IF('Cargas (P=11ksi)'!$D$25&gt;0,'Graficos (P=11ksi)'!$L35,'Graficos (P=11ksi)'!$N35),""))))</f>
        <v>-40</v>
      </c>
      <c r="AC35" s="72">
        <f>IF(ABS('Cargas (P=11ksi)'!$D$25)&lt;10.01,IF('Cargas (P=11ksi)'!$D$25&gt;0,'Graficos (P=11ksi)'!$C35,IF('Cargas (P=11ksi)'!$D$25=0,'Graficos (P=11ksi)'!C35,'Graficos (P=11ksi)'!$C35)),IF(ABS('Cargas (P=11ksi)'!$D$25)&lt;20.01,IF('Cargas (P=11ksi)'!$D$25&gt;0,'Graficos (P=11ksi)'!$E35,'Graficos (P=11ksi)'!$G35),IF(ABS('Cargas (P=11ksi)'!$D$25)&lt;30.01,IF('Cargas (P=11ksi)'!$D$25&gt;0,'Graficos (P=11ksi)'!$I35,'Graficos (P=11ksi)'!$K35),IF(ABS('Cargas (P=11ksi)'!$D$25)&lt;40.01,IF('Cargas (P=11ksi)'!$D$25&gt;0,'Graficos (P=11ksi)'!$M35,'Graficos (P=11ksi)'!$O35),""))))</f>
        <v>0</v>
      </c>
      <c r="AD35" s="1">
        <f>IF(ABS('Cargas (P=11ksi)'!$D$28)&lt;10.01,IF('Cargas (P=11ksi)'!$D$28&gt;0,'Graficos (P=11ksi)'!$B35,IF('Cargas (P=11ksi)'!$D$28=0,'Graficos (P=11ksi)'!$B35,'Graficos (P=11ksi)'!$B35)),IF(ABS('Cargas (P=11ksi)'!$D$28)&lt;20.01,IF('Cargas (P=11ksi)'!$D$28&gt;0,'Graficos (P=11ksi)'!$D35,'Graficos (P=11ksi)'!$F35),IF(ABS('Cargas (P=11ksi)'!$D$28)&lt;30.01,IF('Cargas (P=11ksi)'!$D$28&gt;0,'Graficos (P=11ksi)'!$H35,'Graficos (P=11ksi)'!$J35),IF(ABS('Cargas (P=11ksi)'!$D$28)&lt;40.01,IF('Cargas (P=11ksi)'!$D$28&gt;0,'Graficos (P=11ksi)'!$L35,'Graficos (P=11ksi)'!$N35),""))))</f>
        <v>-40</v>
      </c>
      <c r="AE35" s="1">
        <f>IF(ABS('Cargas (P=11ksi)'!$D$28)&lt;10.01,IF('Cargas (P=11ksi)'!$D$28&gt;0,'Graficos (P=11ksi)'!$C35,IF('Cargas (P=11ksi)'!$D$28=0,'Graficos (P=11ksi)'!C35,'Graficos (P=11ksi)'!$C35)),IF(ABS('Cargas (P=11ksi)'!$D$28)&lt;20.01,IF('Cargas (P=11ksi)'!$D$28&gt;0,'Graficos (P=11ksi)'!$E35,'Graficos (P=11ksi)'!$G35),IF(ABS('Cargas (P=11ksi)'!$D$28)&lt;30.01,IF('Cargas (P=11ksi)'!$D$28&gt;0,'Graficos (P=11ksi)'!$I35,'Graficos (P=11ksi)'!$K35),IF(ABS('Cargas (P=11ksi)'!$D$28)&lt;40.01,IF('Cargas (P=11ksi)'!$D$28&gt;0,'Graficos (P=11ksi)'!$M35,'Graficos (P=11ksi)'!$O35),""))))</f>
        <v>0</v>
      </c>
      <c r="AF35" s="72">
        <f>IF(ABS('Cargas (P=11ksi)'!$D$31)&lt;10.01,IF('Cargas (P=11ksi)'!$D$31&gt;0,'Graficos (P=11ksi)'!$B35,IF('Cargas (P=11ksi)'!$D$31=0,'Graficos (P=11ksi)'!$B35,'Graficos (P=11ksi)'!$B35)),IF(ABS('Cargas (P=11ksi)'!$D$31)&lt;20.01,IF('Cargas (P=11ksi)'!$D$31&gt;0,'Graficos (P=11ksi)'!$D35,'Graficos (P=11ksi)'!$F35),IF(ABS('Cargas (P=11ksi)'!$D$31)&lt;30.01,IF('Cargas (P=11ksi)'!$D$31&gt;0,'Graficos (P=11ksi)'!$H35,'Graficos (P=11ksi)'!$J35),IF(ABS('Cargas (P=11ksi)'!$D$31)&lt;40.01,IF('Cargas (P=11ksi)'!$D$31&gt;0,'Graficos (P=11ksi)'!$L35,'Graficos (P=11ksi)'!$N35),""))))</f>
        <v>-40</v>
      </c>
      <c r="AG35" s="72">
        <f>IF(ABS('Cargas (P=11ksi)'!$D$31)&lt;10.01,IF('Cargas (P=11ksi)'!$D$31&gt;0,'Graficos (P=11ksi)'!$C35,IF('Cargas (P=11ksi)'!$D$31=0,'Graficos (P=11ksi)'!C35,'Graficos (P=11ksi)'!$C35)),IF(ABS('Cargas (P=11ksi)'!$D$31)&lt;20.01,IF('Cargas (P=11ksi)'!$D$31&gt;0,'Graficos (P=11ksi)'!$E35,'Graficos (P=11ksi)'!$G35),IF(ABS('Cargas (P=11ksi)'!$D$31)&lt;30.01,IF('Cargas (P=11ksi)'!$D$31&gt;0,'Graficos (P=11ksi)'!$I35,'Graficos (P=11ksi)'!$K35),IF(ABS('Cargas (P=11ksi)'!$D$31)&lt;40.01,IF('Cargas (P=11ksi)'!$D$31&gt;0,'Graficos (P=11ksi)'!$M35,'Graficos (P=11ksi)'!$O35),""))))</f>
        <v>0</v>
      </c>
    </row>
    <row r="36" spans="1:33" x14ac:dyDescent="0.25">
      <c r="A36" s="99"/>
      <c r="B36" s="28">
        <v>-40</v>
      </c>
      <c r="C36" s="17">
        <v>-75</v>
      </c>
      <c r="D36" s="37">
        <v>-50</v>
      </c>
      <c r="E36" s="39">
        <v>-80</v>
      </c>
      <c r="F36" s="11">
        <v>-50</v>
      </c>
      <c r="G36" s="9">
        <v>-95</v>
      </c>
      <c r="H36" s="28">
        <v>-45</v>
      </c>
      <c r="I36" s="29">
        <v>-65</v>
      </c>
      <c r="J36" s="28">
        <v>-42</v>
      </c>
      <c r="K36" s="29">
        <v>-97</v>
      </c>
      <c r="L36" s="19">
        <v>-45</v>
      </c>
      <c r="M36" s="13">
        <v>-50</v>
      </c>
      <c r="N36" s="23">
        <v>-30</v>
      </c>
      <c r="O36" s="13">
        <v>-95</v>
      </c>
      <c r="P36" s="28">
        <v>-40</v>
      </c>
      <c r="Q36" s="17">
        <v>-20</v>
      </c>
      <c r="R36" s="18">
        <v>-18</v>
      </c>
      <c r="S36" s="17">
        <v>-83</v>
      </c>
      <c r="U36" s="72">
        <f>IF(ABS('Cargas (P=11ksi)'!$D$25)&lt;10.01,IF('Cargas (P=11ksi)'!$D$25&gt;0,'Graficos (P=11ksi)'!$D36,IF('Cargas (P=11ksi)'!$D$25=0,'Graficos (P=11ksi)'!$B36,'Graficos (P=11ksi)'!$F36)),IF(ABS('Cargas (P=11ksi)'!$D$25)&lt;20.01,IF('Cargas (P=11ksi)'!$D$25&gt;0,'Graficos (P=11ksi)'!$H36,'Graficos (P=11ksi)'!$J36),IF(ABS('Cargas (P=11ksi)'!$D$25)&lt;30.01,IF('Cargas (P=11ksi)'!$D$25&gt;0,'Graficos (P=11ksi)'!$L36,'Graficos (P=11ksi)'!$N36),IF(ABS('Cargas (P=11ksi)'!$D$25)&lt;40.01,IF('Cargas (P=11ksi)'!$D$25&gt;0,'Graficos (P=11ksi)'!$P36,'Graficos (P=11ksi)'!$R36),""))))</f>
        <v>-40</v>
      </c>
      <c r="V36" s="72">
        <f>IF(ABS('Cargas (P=11ksi)'!$D$25)&lt;10.01,IF('Cargas (P=11ksi)'!$D$25&gt;0,'Graficos (P=11ksi)'!$E36,IF('Cargas (P=11ksi)'!$D$25=0,'Graficos (P=11ksi)'!C36,'Graficos (P=11ksi)'!$G36)),IF(ABS('Cargas (P=11ksi)'!$D$25)&lt;20.01,IF('Cargas (P=11ksi)'!$D$25&gt;0,'Graficos (P=11ksi)'!$I36,'Graficos (P=11ksi)'!$K36),IF(ABS('Cargas (P=11ksi)'!$D$25)&lt;30.01,IF('Cargas (P=11ksi)'!$D$25&gt;0,'Graficos (P=11ksi)'!$M36,'Graficos (P=11ksi)'!$O36),IF(ABS('Cargas (P=11ksi)'!$D$25)&lt;40.01,IF('Cargas (P=11ksi)'!$D$25&gt;0,'Graficos (P=11ksi)'!$Q36,'Graficos (P=11ksi)'!$S36),""))))</f>
        <v>-75</v>
      </c>
      <c r="W36" s="1">
        <f>IF(ABS('Cargas (P=11ksi)'!$D$28)&lt;10.01,IF('Cargas (P=11ksi)'!$D$28&gt;0,'Graficos (P=11ksi)'!$D36,IF('Cargas (P=11ksi)'!$D$28=0,'Graficos (P=11ksi)'!$B36,'Graficos (P=11ksi)'!$F36)),IF(ABS('Cargas (P=11ksi)'!$D$28)&lt;20.01,IF('Cargas (P=11ksi)'!$D$28&gt;0,'Graficos (P=11ksi)'!$H36,'Graficos (P=11ksi)'!$J36),IF(ABS('Cargas (P=11ksi)'!$D$28)&lt;30.01,IF('Cargas (P=11ksi)'!$D$28&gt;0,'Graficos (P=11ksi)'!$L36,'Graficos (P=11ksi)'!$N36),IF(ABS('Cargas (P=11ksi)'!$D$28)&lt;40.01,IF('Cargas (P=11ksi)'!$D$28&gt;0,'Graficos (P=11ksi)'!$P36,'Graficos (P=11ksi)'!$R36),""))))</f>
        <v>-40</v>
      </c>
      <c r="X36" s="1">
        <f>IF(ABS('Cargas (P=11ksi)'!$D$28)&lt;10.01,IF('Cargas (P=11ksi)'!$D$28&gt;0,'Graficos (P=11ksi)'!$E36,IF('Cargas (P=11ksi)'!$D$28=0,'Graficos (P=11ksi)'!C36,'Graficos (P=11ksi)'!$G36)),IF(ABS('Cargas (P=11ksi)'!$D$28)&lt;20.01,IF('Cargas (P=11ksi)'!$D$28&gt;0,'Graficos (P=11ksi)'!$I36,'Graficos (P=11ksi)'!$K36),IF(ABS('Cargas (P=11ksi)'!$D$28)&lt;30.01,IF('Cargas (P=11ksi)'!$D$28&gt;0,'Graficos (P=11ksi)'!$M36,'Graficos (P=11ksi)'!$O36),IF(ABS('Cargas (P=11ksi)'!$D$28)&lt;40.01,IF('Cargas (P=11ksi)'!$D$28&gt;0,'Graficos (P=11ksi)'!$Q36,'Graficos (P=11ksi)'!$S36),""))))</f>
        <v>-75</v>
      </c>
      <c r="Y36" s="72">
        <f>IF(ABS('Cargas (P=11ksi)'!$D$31)&lt;10.01,IF('Cargas (P=11ksi)'!$D$31&gt;0,'Graficos (P=11ksi)'!$D36,IF('Cargas (P=11ksi)'!$D$31=0,'Graficos (P=11ksi)'!$B36,'Graficos (P=11ksi)'!$F36)),IF(ABS('Cargas (P=11ksi)'!$D$31)&lt;20.01,IF('Cargas (P=11ksi)'!$D$31&gt;0,'Graficos (P=11ksi)'!$H36,'Graficos (P=11ksi)'!$J36),IF(ABS('Cargas (P=11ksi)'!$D$31)&lt;30.01,IF('Cargas (P=11ksi)'!$D$31&gt;0,'Graficos (P=11ksi)'!$L36,'Graficos (P=11ksi)'!$N36),IF(ABS('Cargas (P=11ksi)'!$D$31)&lt;40.01,IF('Cargas (P=11ksi)'!$D$31&gt;0,'Graficos (P=11ksi)'!$P36,'Graficos (P=11ksi)'!$R36),""))))</f>
        <v>-40</v>
      </c>
      <c r="Z36" s="72">
        <f>IF(ABS('Cargas (P=11ksi)'!$D$31)&lt;10.01,IF('Cargas (P=11ksi)'!$D$31&gt;0,'Graficos (P=11ksi)'!$E36,IF('Cargas (P=11ksi)'!$D$31=0,'Graficos (P=11ksi)'!C36,'Graficos (P=11ksi)'!$G36)),IF(ABS('Cargas (P=11ksi)'!$D$31)&lt;20.01,IF('Cargas (P=11ksi)'!$D$31&gt;0,'Graficos (P=11ksi)'!$I36,'Graficos (P=11ksi)'!$K36),IF(ABS('Cargas (P=11ksi)'!$D$31)&lt;30.01,IF('Cargas (P=11ksi)'!$D$31&gt;0,'Graficos (P=11ksi)'!$M36,'Graficos (P=11ksi)'!$O36),IF(ABS('Cargas (P=11ksi)'!$D$31)&lt;40.01,IF('Cargas (P=11ksi)'!$D$31&gt;0,'Graficos (P=11ksi)'!$Q36,'Graficos (P=11ksi)'!$S36),""))))</f>
        <v>-75</v>
      </c>
      <c r="AB36" s="72">
        <f>IF(ABS('Cargas (P=11ksi)'!$D$25)&lt;10.01,IF('Cargas (P=11ksi)'!$D$25&gt;0,'Graficos (P=11ksi)'!$B36,IF('Cargas (P=11ksi)'!$D$25=0,'Graficos (P=11ksi)'!$B36,'Graficos (P=11ksi)'!$B36)),IF(ABS('Cargas (P=11ksi)'!$D$25)&lt;20.01,IF('Cargas (P=11ksi)'!$D$25&gt;0,'Graficos (P=11ksi)'!$D36,'Graficos (P=11ksi)'!$F36),IF(ABS('Cargas (P=11ksi)'!$D$25)&lt;30.01,IF('Cargas (P=11ksi)'!$D$25&gt;0,'Graficos (P=11ksi)'!$H36,'Graficos (P=11ksi)'!$J36),IF(ABS('Cargas (P=11ksi)'!$D$25)&lt;40.01,IF('Cargas (P=11ksi)'!$D$25&gt;0,'Graficos (P=11ksi)'!$L36,'Graficos (P=11ksi)'!$N36),""))))</f>
        <v>-40</v>
      </c>
      <c r="AC36" s="72">
        <f>IF(ABS('Cargas (P=11ksi)'!$D$25)&lt;10.01,IF('Cargas (P=11ksi)'!$D$25&gt;0,'Graficos (P=11ksi)'!$C36,IF('Cargas (P=11ksi)'!$D$25=0,'Graficos (P=11ksi)'!C36,'Graficos (P=11ksi)'!$C36)),IF(ABS('Cargas (P=11ksi)'!$D$25)&lt;20.01,IF('Cargas (P=11ksi)'!$D$25&gt;0,'Graficos (P=11ksi)'!$E36,'Graficos (P=11ksi)'!$G36),IF(ABS('Cargas (P=11ksi)'!$D$25)&lt;30.01,IF('Cargas (P=11ksi)'!$D$25&gt;0,'Graficos (P=11ksi)'!$I36,'Graficos (P=11ksi)'!$K36),IF(ABS('Cargas (P=11ksi)'!$D$25)&lt;40.01,IF('Cargas (P=11ksi)'!$D$25&gt;0,'Graficos (P=11ksi)'!$M36,'Graficos (P=11ksi)'!$O36),""))))</f>
        <v>-75</v>
      </c>
      <c r="AD36" s="1">
        <f>IF(ABS('Cargas (P=11ksi)'!$D$28)&lt;10.01,IF('Cargas (P=11ksi)'!$D$28&gt;0,'Graficos (P=11ksi)'!$B36,IF('Cargas (P=11ksi)'!$D$28=0,'Graficos (P=11ksi)'!$B36,'Graficos (P=11ksi)'!$B36)),IF(ABS('Cargas (P=11ksi)'!$D$28)&lt;20.01,IF('Cargas (P=11ksi)'!$D$28&gt;0,'Graficos (P=11ksi)'!$D36,'Graficos (P=11ksi)'!$F36),IF(ABS('Cargas (P=11ksi)'!$D$28)&lt;30.01,IF('Cargas (P=11ksi)'!$D$28&gt;0,'Graficos (P=11ksi)'!$H36,'Graficos (P=11ksi)'!$J36),IF(ABS('Cargas (P=11ksi)'!$D$28)&lt;40.01,IF('Cargas (P=11ksi)'!$D$28&gt;0,'Graficos (P=11ksi)'!$L36,'Graficos (P=11ksi)'!$N36),""))))</f>
        <v>-40</v>
      </c>
      <c r="AE36" s="1">
        <f>IF(ABS('Cargas (P=11ksi)'!$D$28)&lt;10.01,IF('Cargas (P=11ksi)'!$D$28&gt;0,'Graficos (P=11ksi)'!$C36,IF('Cargas (P=11ksi)'!$D$28=0,'Graficos (P=11ksi)'!C36,'Graficos (P=11ksi)'!$C36)),IF(ABS('Cargas (P=11ksi)'!$D$28)&lt;20.01,IF('Cargas (P=11ksi)'!$D$28&gt;0,'Graficos (P=11ksi)'!$E36,'Graficos (P=11ksi)'!$G36),IF(ABS('Cargas (P=11ksi)'!$D$28)&lt;30.01,IF('Cargas (P=11ksi)'!$D$28&gt;0,'Graficos (P=11ksi)'!$I36,'Graficos (P=11ksi)'!$K36),IF(ABS('Cargas (P=11ksi)'!$D$28)&lt;40.01,IF('Cargas (P=11ksi)'!$D$28&gt;0,'Graficos (P=11ksi)'!$M36,'Graficos (P=11ksi)'!$O36),""))))</f>
        <v>-75</v>
      </c>
      <c r="AF36" s="72">
        <f>IF(ABS('Cargas (P=11ksi)'!$D$31)&lt;10.01,IF('Cargas (P=11ksi)'!$D$31&gt;0,'Graficos (P=11ksi)'!$B36,IF('Cargas (P=11ksi)'!$D$31=0,'Graficos (P=11ksi)'!$B36,'Graficos (P=11ksi)'!$B36)),IF(ABS('Cargas (P=11ksi)'!$D$31)&lt;20.01,IF('Cargas (P=11ksi)'!$D$31&gt;0,'Graficos (P=11ksi)'!$D36,'Graficos (P=11ksi)'!$F36),IF(ABS('Cargas (P=11ksi)'!$D$31)&lt;30.01,IF('Cargas (P=11ksi)'!$D$31&gt;0,'Graficos (P=11ksi)'!$H36,'Graficos (P=11ksi)'!$J36),IF(ABS('Cargas (P=11ksi)'!$D$31)&lt;40.01,IF('Cargas (P=11ksi)'!$D$31&gt;0,'Graficos (P=11ksi)'!$L36,'Graficos (P=11ksi)'!$N36),""))))</f>
        <v>-40</v>
      </c>
      <c r="AG36" s="72">
        <f>IF(ABS('Cargas (P=11ksi)'!$D$31)&lt;10.01,IF('Cargas (P=11ksi)'!$D$31&gt;0,'Graficos (P=11ksi)'!$C36,IF('Cargas (P=11ksi)'!$D$31=0,'Graficos (P=11ksi)'!C36,'Graficos (P=11ksi)'!$C36)),IF(ABS('Cargas (P=11ksi)'!$D$31)&lt;20.01,IF('Cargas (P=11ksi)'!$D$31&gt;0,'Graficos (P=11ksi)'!$E36,'Graficos (P=11ksi)'!$G36),IF(ABS('Cargas (P=11ksi)'!$D$31)&lt;30.01,IF('Cargas (P=11ksi)'!$D$31&gt;0,'Graficos (P=11ksi)'!$I36,'Graficos (P=11ksi)'!$K36),IF(ABS('Cargas (P=11ksi)'!$D$31)&lt;40.01,IF('Cargas (P=11ksi)'!$D$31&gt;0,'Graficos (P=11ksi)'!$M36,'Graficos (P=11ksi)'!$O36),""))))</f>
        <v>-75</v>
      </c>
    </row>
    <row r="37" spans="1:33" x14ac:dyDescent="0.25">
      <c r="A37" s="99"/>
      <c r="B37" s="18">
        <v>-35</v>
      </c>
      <c r="C37" s="29">
        <v>-72</v>
      </c>
      <c r="D37" s="37">
        <v>-45</v>
      </c>
      <c r="E37" s="39">
        <v>-75</v>
      </c>
      <c r="F37" s="22">
        <v>-40</v>
      </c>
      <c r="G37" s="15">
        <v>-90</v>
      </c>
      <c r="H37" s="18">
        <v>-40</v>
      </c>
      <c r="I37" s="17">
        <v>-60</v>
      </c>
      <c r="J37" s="18">
        <v>-40</v>
      </c>
      <c r="K37" s="17">
        <v>-95</v>
      </c>
      <c r="L37" s="23">
        <v>-35</v>
      </c>
      <c r="M37" s="13">
        <v>-50</v>
      </c>
      <c r="N37" s="23">
        <v>-20</v>
      </c>
      <c r="O37" s="13">
        <v>-90</v>
      </c>
      <c r="P37" s="18">
        <v>-35</v>
      </c>
      <c r="Q37" s="17">
        <v>-40</v>
      </c>
      <c r="R37" s="18">
        <v>-15</v>
      </c>
      <c r="S37" s="17">
        <v>-82</v>
      </c>
      <c r="U37" s="72">
        <f>IF(ABS('Cargas (P=11ksi)'!$D$25)&lt;10.01,IF('Cargas (P=11ksi)'!$D$25&gt;0,'Graficos (P=11ksi)'!$D37,IF('Cargas (P=11ksi)'!$D$25=0,'Graficos (P=11ksi)'!$B37,'Graficos (P=11ksi)'!$F37)),IF(ABS('Cargas (P=11ksi)'!$D$25)&lt;20.01,IF('Cargas (P=11ksi)'!$D$25&gt;0,'Graficos (P=11ksi)'!$H37,'Graficos (P=11ksi)'!$J37),IF(ABS('Cargas (P=11ksi)'!$D$25)&lt;30.01,IF('Cargas (P=11ksi)'!$D$25&gt;0,'Graficos (P=11ksi)'!$L37,'Graficos (P=11ksi)'!$N37),IF(ABS('Cargas (P=11ksi)'!$D$25)&lt;40.01,IF('Cargas (P=11ksi)'!$D$25&gt;0,'Graficos (P=11ksi)'!$P37,'Graficos (P=11ksi)'!$R37),""))))</f>
        <v>-35</v>
      </c>
      <c r="V37" s="72">
        <f>IF(ABS('Cargas (P=11ksi)'!$D$25)&lt;10.01,IF('Cargas (P=11ksi)'!$D$25&gt;0,'Graficos (P=11ksi)'!$E37,IF('Cargas (P=11ksi)'!$D$25=0,'Graficos (P=11ksi)'!C37,'Graficos (P=11ksi)'!$G37)),IF(ABS('Cargas (P=11ksi)'!$D$25)&lt;20.01,IF('Cargas (P=11ksi)'!$D$25&gt;0,'Graficos (P=11ksi)'!$I37,'Graficos (P=11ksi)'!$K37),IF(ABS('Cargas (P=11ksi)'!$D$25)&lt;30.01,IF('Cargas (P=11ksi)'!$D$25&gt;0,'Graficos (P=11ksi)'!$M37,'Graficos (P=11ksi)'!$O37),IF(ABS('Cargas (P=11ksi)'!$D$25)&lt;40.01,IF('Cargas (P=11ksi)'!$D$25&gt;0,'Graficos (P=11ksi)'!$Q37,'Graficos (P=11ksi)'!$S37),""))))</f>
        <v>-72</v>
      </c>
      <c r="W37" s="1">
        <f>IF(ABS('Cargas (P=11ksi)'!$D$28)&lt;10.01,IF('Cargas (P=11ksi)'!$D$28&gt;0,'Graficos (P=11ksi)'!$D37,IF('Cargas (P=11ksi)'!$D$28=0,'Graficos (P=11ksi)'!$B37,'Graficos (P=11ksi)'!$F37)),IF(ABS('Cargas (P=11ksi)'!$D$28)&lt;20.01,IF('Cargas (P=11ksi)'!$D$28&gt;0,'Graficos (P=11ksi)'!$H37,'Graficos (P=11ksi)'!$J37),IF(ABS('Cargas (P=11ksi)'!$D$28)&lt;30.01,IF('Cargas (P=11ksi)'!$D$28&gt;0,'Graficos (P=11ksi)'!$L37,'Graficos (P=11ksi)'!$N37),IF(ABS('Cargas (P=11ksi)'!$D$28)&lt;40.01,IF('Cargas (P=11ksi)'!$D$28&gt;0,'Graficos (P=11ksi)'!$P37,'Graficos (P=11ksi)'!$R37),""))))</f>
        <v>-35</v>
      </c>
      <c r="X37" s="1">
        <f>IF(ABS('Cargas (P=11ksi)'!$D$28)&lt;10.01,IF('Cargas (P=11ksi)'!$D$28&gt;0,'Graficos (P=11ksi)'!$E37,IF('Cargas (P=11ksi)'!$D$28=0,'Graficos (P=11ksi)'!C37,'Graficos (P=11ksi)'!$G37)),IF(ABS('Cargas (P=11ksi)'!$D$28)&lt;20.01,IF('Cargas (P=11ksi)'!$D$28&gt;0,'Graficos (P=11ksi)'!$I37,'Graficos (P=11ksi)'!$K37),IF(ABS('Cargas (P=11ksi)'!$D$28)&lt;30.01,IF('Cargas (P=11ksi)'!$D$28&gt;0,'Graficos (P=11ksi)'!$M37,'Graficos (P=11ksi)'!$O37),IF(ABS('Cargas (P=11ksi)'!$D$28)&lt;40.01,IF('Cargas (P=11ksi)'!$D$28&gt;0,'Graficos (P=11ksi)'!$Q37,'Graficos (P=11ksi)'!$S37),""))))</f>
        <v>-72</v>
      </c>
      <c r="Y37" s="72">
        <f>IF(ABS('Cargas (P=11ksi)'!$D$31)&lt;10.01,IF('Cargas (P=11ksi)'!$D$31&gt;0,'Graficos (P=11ksi)'!$D37,IF('Cargas (P=11ksi)'!$D$31=0,'Graficos (P=11ksi)'!$B37,'Graficos (P=11ksi)'!$F37)),IF(ABS('Cargas (P=11ksi)'!$D$31)&lt;20.01,IF('Cargas (P=11ksi)'!$D$31&gt;0,'Graficos (P=11ksi)'!$H37,'Graficos (P=11ksi)'!$J37),IF(ABS('Cargas (P=11ksi)'!$D$31)&lt;30.01,IF('Cargas (P=11ksi)'!$D$31&gt;0,'Graficos (P=11ksi)'!$L37,'Graficos (P=11ksi)'!$N37),IF(ABS('Cargas (P=11ksi)'!$D$31)&lt;40.01,IF('Cargas (P=11ksi)'!$D$31&gt;0,'Graficos (P=11ksi)'!$P37,'Graficos (P=11ksi)'!$R37),""))))</f>
        <v>-35</v>
      </c>
      <c r="Z37" s="72">
        <f>IF(ABS('Cargas (P=11ksi)'!$D$31)&lt;10.01,IF('Cargas (P=11ksi)'!$D$31&gt;0,'Graficos (P=11ksi)'!$E37,IF('Cargas (P=11ksi)'!$D$31=0,'Graficos (P=11ksi)'!C37,'Graficos (P=11ksi)'!$G37)),IF(ABS('Cargas (P=11ksi)'!$D$31)&lt;20.01,IF('Cargas (P=11ksi)'!$D$31&gt;0,'Graficos (P=11ksi)'!$I37,'Graficos (P=11ksi)'!$K37),IF(ABS('Cargas (P=11ksi)'!$D$31)&lt;30.01,IF('Cargas (P=11ksi)'!$D$31&gt;0,'Graficos (P=11ksi)'!$M37,'Graficos (P=11ksi)'!$O37),IF(ABS('Cargas (P=11ksi)'!$D$31)&lt;40.01,IF('Cargas (P=11ksi)'!$D$31&gt;0,'Graficos (P=11ksi)'!$Q37,'Graficos (P=11ksi)'!$S37),""))))</f>
        <v>-72</v>
      </c>
      <c r="AB37" s="72">
        <f>IF(ABS('Cargas (P=11ksi)'!$D$25)&lt;10.01,IF('Cargas (P=11ksi)'!$D$25&gt;0,'Graficos (P=11ksi)'!$B37,IF('Cargas (P=11ksi)'!$D$25=0,'Graficos (P=11ksi)'!$B37,'Graficos (P=11ksi)'!$B37)),IF(ABS('Cargas (P=11ksi)'!$D$25)&lt;20.01,IF('Cargas (P=11ksi)'!$D$25&gt;0,'Graficos (P=11ksi)'!$D37,'Graficos (P=11ksi)'!$F37),IF(ABS('Cargas (P=11ksi)'!$D$25)&lt;30.01,IF('Cargas (P=11ksi)'!$D$25&gt;0,'Graficos (P=11ksi)'!$H37,'Graficos (P=11ksi)'!$J37),IF(ABS('Cargas (P=11ksi)'!$D$25)&lt;40.01,IF('Cargas (P=11ksi)'!$D$25&gt;0,'Graficos (P=11ksi)'!$L37,'Graficos (P=11ksi)'!$N37),""))))</f>
        <v>-35</v>
      </c>
      <c r="AC37" s="72">
        <f>IF(ABS('Cargas (P=11ksi)'!$D$25)&lt;10.01,IF('Cargas (P=11ksi)'!$D$25&gt;0,'Graficos (P=11ksi)'!$C37,IF('Cargas (P=11ksi)'!$D$25=0,'Graficos (P=11ksi)'!C37,'Graficos (P=11ksi)'!$C37)),IF(ABS('Cargas (P=11ksi)'!$D$25)&lt;20.01,IF('Cargas (P=11ksi)'!$D$25&gt;0,'Graficos (P=11ksi)'!$E37,'Graficos (P=11ksi)'!$G37),IF(ABS('Cargas (P=11ksi)'!$D$25)&lt;30.01,IF('Cargas (P=11ksi)'!$D$25&gt;0,'Graficos (P=11ksi)'!$I37,'Graficos (P=11ksi)'!$K37),IF(ABS('Cargas (P=11ksi)'!$D$25)&lt;40.01,IF('Cargas (P=11ksi)'!$D$25&gt;0,'Graficos (P=11ksi)'!$M37,'Graficos (P=11ksi)'!$O37),""))))</f>
        <v>-72</v>
      </c>
      <c r="AD37" s="1">
        <f>IF(ABS('Cargas (P=11ksi)'!$D$28)&lt;10.01,IF('Cargas (P=11ksi)'!$D$28&gt;0,'Graficos (P=11ksi)'!$B37,IF('Cargas (P=11ksi)'!$D$28=0,'Graficos (P=11ksi)'!$B37,'Graficos (P=11ksi)'!$B37)),IF(ABS('Cargas (P=11ksi)'!$D$28)&lt;20.01,IF('Cargas (P=11ksi)'!$D$28&gt;0,'Graficos (P=11ksi)'!$D37,'Graficos (P=11ksi)'!$F37),IF(ABS('Cargas (P=11ksi)'!$D$28)&lt;30.01,IF('Cargas (P=11ksi)'!$D$28&gt;0,'Graficos (P=11ksi)'!$H37,'Graficos (P=11ksi)'!$J37),IF(ABS('Cargas (P=11ksi)'!$D$28)&lt;40.01,IF('Cargas (P=11ksi)'!$D$28&gt;0,'Graficos (P=11ksi)'!$L37,'Graficos (P=11ksi)'!$N37),""))))</f>
        <v>-35</v>
      </c>
      <c r="AE37" s="1">
        <f>IF(ABS('Cargas (P=11ksi)'!$D$28)&lt;10.01,IF('Cargas (P=11ksi)'!$D$28&gt;0,'Graficos (P=11ksi)'!$C37,IF('Cargas (P=11ksi)'!$D$28=0,'Graficos (P=11ksi)'!C37,'Graficos (P=11ksi)'!$C37)),IF(ABS('Cargas (P=11ksi)'!$D$28)&lt;20.01,IF('Cargas (P=11ksi)'!$D$28&gt;0,'Graficos (P=11ksi)'!$E37,'Graficos (P=11ksi)'!$G37),IF(ABS('Cargas (P=11ksi)'!$D$28)&lt;30.01,IF('Cargas (P=11ksi)'!$D$28&gt;0,'Graficos (P=11ksi)'!$I37,'Graficos (P=11ksi)'!$K37),IF(ABS('Cargas (P=11ksi)'!$D$28)&lt;40.01,IF('Cargas (P=11ksi)'!$D$28&gt;0,'Graficos (P=11ksi)'!$M37,'Graficos (P=11ksi)'!$O37),""))))</f>
        <v>-72</v>
      </c>
      <c r="AF37" s="72">
        <f>IF(ABS('Cargas (P=11ksi)'!$D$31)&lt;10.01,IF('Cargas (P=11ksi)'!$D$31&gt;0,'Graficos (P=11ksi)'!$B37,IF('Cargas (P=11ksi)'!$D$31=0,'Graficos (P=11ksi)'!$B37,'Graficos (P=11ksi)'!$B37)),IF(ABS('Cargas (P=11ksi)'!$D$31)&lt;20.01,IF('Cargas (P=11ksi)'!$D$31&gt;0,'Graficos (P=11ksi)'!$D37,'Graficos (P=11ksi)'!$F37),IF(ABS('Cargas (P=11ksi)'!$D$31)&lt;30.01,IF('Cargas (P=11ksi)'!$D$31&gt;0,'Graficos (P=11ksi)'!$H37,'Graficos (P=11ksi)'!$J37),IF(ABS('Cargas (P=11ksi)'!$D$31)&lt;40.01,IF('Cargas (P=11ksi)'!$D$31&gt;0,'Graficos (P=11ksi)'!$L37,'Graficos (P=11ksi)'!$N37),""))))</f>
        <v>-35</v>
      </c>
      <c r="AG37" s="72">
        <f>IF(ABS('Cargas (P=11ksi)'!$D$31)&lt;10.01,IF('Cargas (P=11ksi)'!$D$31&gt;0,'Graficos (P=11ksi)'!$C37,IF('Cargas (P=11ksi)'!$D$31=0,'Graficos (P=11ksi)'!C37,'Graficos (P=11ksi)'!$C37)),IF(ABS('Cargas (P=11ksi)'!$D$31)&lt;20.01,IF('Cargas (P=11ksi)'!$D$31&gt;0,'Graficos (P=11ksi)'!$E37,'Graficos (P=11ksi)'!$G37),IF(ABS('Cargas (P=11ksi)'!$D$31)&lt;30.01,IF('Cargas (P=11ksi)'!$D$31&gt;0,'Graficos (P=11ksi)'!$I37,'Graficos (P=11ksi)'!$K37),IF(ABS('Cargas (P=11ksi)'!$D$31)&lt;40.01,IF('Cargas (P=11ksi)'!$D$31&gt;0,'Graficos (P=11ksi)'!$M37,'Graficos (P=11ksi)'!$O37),""))))</f>
        <v>-72</v>
      </c>
    </row>
    <row r="38" spans="1:33" x14ac:dyDescent="0.25">
      <c r="A38" s="99"/>
      <c r="B38" s="18">
        <v>-10</v>
      </c>
      <c r="C38" s="17">
        <v>-60</v>
      </c>
      <c r="D38" s="37">
        <v>-20</v>
      </c>
      <c r="E38" s="39">
        <v>-60</v>
      </c>
      <c r="F38" s="22">
        <v>-20</v>
      </c>
      <c r="G38" s="15">
        <v>-80</v>
      </c>
      <c r="H38" s="18">
        <v>-20</v>
      </c>
      <c r="I38" s="17">
        <v>-50</v>
      </c>
      <c r="J38" s="18">
        <v>-30</v>
      </c>
      <c r="K38" s="17">
        <v>-90</v>
      </c>
      <c r="L38" s="23">
        <v>-20</v>
      </c>
      <c r="M38" s="13">
        <v>-40</v>
      </c>
      <c r="N38" s="23">
        <v>-10</v>
      </c>
      <c r="O38" s="13">
        <v>-85</v>
      </c>
      <c r="P38" s="18">
        <v>-20</v>
      </c>
      <c r="Q38" s="17">
        <v>-30</v>
      </c>
      <c r="R38" s="18">
        <v>-10</v>
      </c>
      <c r="S38" s="17">
        <v>-80</v>
      </c>
      <c r="U38" s="72">
        <f>IF(ABS('Cargas (P=11ksi)'!$D$25)&lt;10.01,IF('Cargas (P=11ksi)'!$D$25&gt;0,'Graficos (P=11ksi)'!$D38,IF('Cargas (P=11ksi)'!$D$25=0,'Graficos (P=11ksi)'!$B38,'Graficos (P=11ksi)'!$F38)),IF(ABS('Cargas (P=11ksi)'!$D$25)&lt;20.01,IF('Cargas (P=11ksi)'!$D$25&gt;0,'Graficos (P=11ksi)'!$H38,'Graficos (P=11ksi)'!$J38),IF(ABS('Cargas (P=11ksi)'!$D$25)&lt;30.01,IF('Cargas (P=11ksi)'!$D$25&gt;0,'Graficos (P=11ksi)'!$L38,'Graficos (P=11ksi)'!$N38),IF(ABS('Cargas (P=11ksi)'!$D$25)&lt;40.01,IF('Cargas (P=11ksi)'!$D$25&gt;0,'Graficos (P=11ksi)'!$P38,'Graficos (P=11ksi)'!$R38),""))))</f>
        <v>-10</v>
      </c>
      <c r="V38" s="72">
        <f>IF(ABS('Cargas (P=11ksi)'!$D$25)&lt;10.01,IF('Cargas (P=11ksi)'!$D$25&gt;0,'Graficos (P=11ksi)'!$E38,IF('Cargas (P=11ksi)'!$D$25=0,'Graficos (P=11ksi)'!C38,'Graficos (P=11ksi)'!$G38)),IF(ABS('Cargas (P=11ksi)'!$D$25)&lt;20.01,IF('Cargas (P=11ksi)'!$D$25&gt;0,'Graficos (P=11ksi)'!$I38,'Graficos (P=11ksi)'!$K38),IF(ABS('Cargas (P=11ksi)'!$D$25)&lt;30.01,IF('Cargas (P=11ksi)'!$D$25&gt;0,'Graficos (P=11ksi)'!$M38,'Graficos (P=11ksi)'!$O38),IF(ABS('Cargas (P=11ksi)'!$D$25)&lt;40.01,IF('Cargas (P=11ksi)'!$D$25&gt;0,'Graficos (P=11ksi)'!$Q38,'Graficos (P=11ksi)'!$S38),""))))</f>
        <v>-60</v>
      </c>
      <c r="W38" s="1">
        <f>IF(ABS('Cargas (P=11ksi)'!$D$28)&lt;10.01,IF('Cargas (P=11ksi)'!$D$28&gt;0,'Graficos (P=11ksi)'!$D38,IF('Cargas (P=11ksi)'!$D$28=0,'Graficos (P=11ksi)'!$B38,'Graficos (P=11ksi)'!$F38)),IF(ABS('Cargas (P=11ksi)'!$D$28)&lt;20.01,IF('Cargas (P=11ksi)'!$D$28&gt;0,'Graficos (P=11ksi)'!$H38,'Graficos (P=11ksi)'!$J38),IF(ABS('Cargas (P=11ksi)'!$D$28)&lt;30.01,IF('Cargas (P=11ksi)'!$D$28&gt;0,'Graficos (P=11ksi)'!$L38,'Graficos (P=11ksi)'!$N38),IF(ABS('Cargas (P=11ksi)'!$D$28)&lt;40.01,IF('Cargas (P=11ksi)'!$D$28&gt;0,'Graficos (P=11ksi)'!$P38,'Graficos (P=11ksi)'!$R38),""))))</f>
        <v>-10</v>
      </c>
      <c r="X38" s="1">
        <f>IF(ABS('Cargas (P=11ksi)'!$D$28)&lt;10.01,IF('Cargas (P=11ksi)'!$D$28&gt;0,'Graficos (P=11ksi)'!$E38,IF('Cargas (P=11ksi)'!$D$28=0,'Graficos (P=11ksi)'!C38,'Graficos (P=11ksi)'!$G38)),IF(ABS('Cargas (P=11ksi)'!$D$28)&lt;20.01,IF('Cargas (P=11ksi)'!$D$28&gt;0,'Graficos (P=11ksi)'!$I38,'Graficos (P=11ksi)'!$K38),IF(ABS('Cargas (P=11ksi)'!$D$28)&lt;30.01,IF('Cargas (P=11ksi)'!$D$28&gt;0,'Graficos (P=11ksi)'!$M38,'Graficos (P=11ksi)'!$O38),IF(ABS('Cargas (P=11ksi)'!$D$28)&lt;40.01,IF('Cargas (P=11ksi)'!$D$28&gt;0,'Graficos (P=11ksi)'!$Q38,'Graficos (P=11ksi)'!$S38),""))))</f>
        <v>-60</v>
      </c>
      <c r="Y38" s="72">
        <f>IF(ABS('Cargas (P=11ksi)'!$D$31)&lt;10.01,IF('Cargas (P=11ksi)'!$D$31&gt;0,'Graficos (P=11ksi)'!$D38,IF('Cargas (P=11ksi)'!$D$31=0,'Graficos (P=11ksi)'!$B38,'Graficos (P=11ksi)'!$F38)),IF(ABS('Cargas (P=11ksi)'!$D$31)&lt;20.01,IF('Cargas (P=11ksi)'!$D$31&gt;0,'Graficos (P=11ksi)'!$H38,'Graficos (P=11ksi)'!$J38),IF(ABS('Cargas (P=11ksi)'!$D$31)&lt;30.01,IF('Cargas (P=11ksi)'!$D$31&gt;0,'Graficos (P=11ksi)'!$L38,'Graficos (P=11ksi)'!$N38),IF(ABS('Cargas (P=11ksi)'!$D$31)&lt;40.01,IF('Cargas (P=11ksi)'!$D$31&gt;0,'Graficos (P=11ksi)'!$P38,'Graficos (P=11ksi)'!$R38),""))))</f>
        <v>-10</v>
      </c>
      <c r="Z38" s="72">
        <f>IF(ABS('Cargas (P=11ksi)'!$D$31)&lt;10.01,IF('Cargas (P=11ksi)'!$D$31&gt;0,'Graficos (P=11ksi)'!$E38,IF('Cargas (P=11ksi)'!$D$31=0,'Graficos (P=11ksi)'!C38,'Graficos (P=11ksi)'!$G38)),IF(ABS('Cargas (P=11ksi)'!$D$31)&lt;20.01,IF('Cargas (P=11ksi)'!$D$31&gt;0,'Graficos (P=11ksi)'!$I38,'Graficos (P=11ksi)'!$K38),IF(ABS('Cargas (P=11ksi)'!$D$31)&lt;30.01,IF('Cargas (P=11ksi)'!$D$31&gt;0,'Graficos (P=11ksi)'!$M38,'Graficos (P=11ksi)'!$O38),IF(ABS('Cargas (P=11ksi)'!$D$31)&lt;40.01,IF('Cargas (P=11ksi)'!$D$31&gt;0,'Graficos (P=11ksi)'!$Q38,'Graficos (P=11ksi)'!$S38),""))))</f>
        <v>-60</v>
      </c>
      <c r="AB38" s="72">
        <f>IF(ABS('Cargas (P=11ksi)'!$D$25)&lt;10.01,IF('Cargas (P=11ksi)'!$D$25&gt;0,'Graficos (P=11ksi)'!$B38,IF('Cargas (P=11ksi)'!$D$25=0,'Graficos (P=11ksi)'!$B38,'Graficos (P=11ksi)'!$B38)),IF(ABS('Cargas (P=11ksi)'!$D$25)&lt;20.01,IF('Cargas (P=11ksi)'!$D$25&gt;0,'Graficos (P=11ksi)'!$D38,'Graficos (P=11ksi)'!$F38),IF(ABS('Cargas (P=11ksi)'!$D$25)&lt;30.01,IF('Cargas (P=11ksi)'!$D$25&gt;0,'Graficos (P=11ksi)'!$H38,'Graficos (P=11ksi)'!$J38),IF(ABS('Cargas (P=11ksi)'!$D$25)&lt;40.01,IF('Cargas (P=11ksi)'!$D$25&gt;0,'Graficos (P=11ksi)'!$L38,'Graficos (P=11ksi)'!$N38),""))))</f>
        <v>-10</v>
      </c>
      <c r="AC38" s="72">
        <f>IF(ABS('Cargas (P=11ksi)'!$D$25)&lt;10.01,IF('Cargas (P=11ksi)'!$D$25&gt;0,'Graficos (P=11ksi)'!$C38,IF('Cargas (P=11ksi)'!$D$25=0,'Graficos (P=11ksi)'!C38,'Graficos (P=11ksi)'!$C38)),IF(ABS('Cargas (P=11ksi)'!$D$25)&lt;20.01,IF('Cargas (P=11ksi)'!$D$25&gt;0,'Graficos (P=11ksi)'!$E38,'Graficos (P=11ksi)'!$G38),IF(ABS('Cargas (P=11ksi)'!$D$25)&lt;30.01,IF('Cargas (P=11ksi)'!$D$25&gt;0,'Graficos (P=11ksi)'!$I38,'Graficos (P=11ksi)'!$K38),IF(ABS('Cargas (P=11ksi)'!$D$25)&lt;40.01,IF('Cargas (P=11ksi)'!$D$25&gt;0,'Graficos (P=11ksi)'!$M38,'Graficos (P=11ksi)'!$O38),""))))</f>
        <v>-60</v>
      </c>
      <c r="AD38" s="1">
        <f>IF(ABS('Cargas (P=11ksi)'!$D$28)&lt;10.01,IF('Cargas (P=11ksi)'!$D$28&gt;0,'Graficos (P=11ksi)'!$B38,IF('Cargas (P=11ksi)'!$D$28=0,'Graficos (P=11ksi)'!$B38,'Graficos (P=11ksi)'!$B38)),IF(ABS('Cargas (P=11ksi)'!$D$28)&lt;20.01,IF('Cargas (P=11ksi)'!$D$28&gt;0,'Graficos (P=11ksi)'!$D38,'Graficos (P=11ksi)'!$F38),IF(ABS('Cargas (P=11ksi)'!$D$28)&lt;30.01,IF('Cargas (P=11ksi)'!$D$28&gt;0,'Graficos (P=11ksi)'!$H38,'Graficos (P=11ksi)'!$J38),IF(ABS('Cargas (P=11ksi)'!$D$28)&lt;40.01,IF('Cargas (P=11ksi)'!$D$28&gt;0,'Graficos (P=11ksi)'!$L38,'Graficos (P=11ksi)'!$N38),""))))</f>
        <v>-10</v>
      </c>
      <c r="AE38" s="1">
        <f>IF(ABS('Cargas (P=11ksi)'!$D$28)&lt;10.01,IF('Cargas (P=11ksi)'!$D$28&gt;0,'Graficos (P=11ksi)'!$C38,IF('Cargas (P=11ksi)'!$D$28=0,'Graficos (P=11ksi)'!C38,'Graficos (P=11ksi)'!$C38)),IF(ABS('Cargas (P=11ksi)'!$D$28)&lt;20.01,IF('Cargas (P=11ksi)'!$D$28&gt;0,'Graficos (P=11ksi)'!$E38,'Graficos (P=11ksi)'!$G38),IF(ABS('Cargas (P=11ksi)'!$D$28)&lt;30.01,IF('Cargas (P=11ksi)'!$D$28&gt;0,'Graficos (P=11ksi)'!$I38,'Graficos (P=11ksi)'!$K38),IF(ABS('Cargas (P=11ksi)'!$D$28)&lt;40.01,IF('Cargas (P=11ksi)'!$D$28&gt;0,'Graficos (P=11ksi)'!$M38,'Graficos (P=11ksi)'!$O38),""))))</f>
        <v>-60</v>
      </c>
      <c r="AF38" s="72">
        <f>IF(ABS('Cargas (P=11ksi)'!$D$31)&lt;10.01,IF('Cargas (P=11ksi)'!$D$31&gt;0,'Graficos (P=11ksi)'!$B38,IF('Cargas (P=11ksi)'!$D$31=0,'Graficos (P=11ksi)'!$B38,'Graficos (P=11ksi)'!$B38)),IF(ABS('Cargas (P=11ksi)'!$D$31)&lt;20.01,IF('Cargas (P=11ksi)'!$D$31&gt;0,'Graficos (P=11ksi)'!$D38,'Graficos (P=11ksi)'!$F38),IF(ABS('Cargas (P=11ksi)'!$D$31)&lt;30.01,IF('Cargas (P=11ksi)'!$D$31&gt;0,'Graficos (P=11ksi)'!$H38,'Graficos (P=11ksi)'!$J38),IF(ABS('Cargas (P=11ksi)'!$D$31)&lt;40.01,IF('Cargas (P=11ksi)'!$D$31&gt;0,'Graficos (P=11ksi)'!$L38,'Graficos (P=11ksi)'!$N38),""))))</f>
        <v>-10</v>
      </c>
      <c r="AG38" s="72">
        <f>IF(ABS('Cargas (P=11ksi)'!$D$31)&lt;10.01,IF('Cargas (P=11ksi)'!$D$31&gt;0,'Graficos (P=11ksi)'!$C38,IF('Cargas (P=11ksi)'!$D$31=0,'Graficos (P=11ksi)'!C38,'Graficos (P=11ksi)'!$C38)),IF(ABS('Cargas (P=11ksi)'!$D$31)&lt;20.01,IF('Cargas (P=11ksi)'!$D$31&gt;0,'Graficos (P=11ksi)'!$E38,'Graficos (P=11ksi)'!$G38),IF(ABS('Cargas (P=11ksi)'!$D$31)&lt;30.01,IF('Cargas (P=11ksi)'!$D$31&gt;0,'Graficos (P=11ksi)'!$I38,'Graficos (P=11ksi)'!$K38),IF(ABS('Cargas (P=11ksi)'!$D$31)&lt;40.01,IF('Cargas (P=11ksi)'!$D$31&gt;0,'Graficos (P=11ksi)'!$M38,'Graficos (P=11ksi)'!$O38),""))))</f>
        <v>-60</v>
      </c>
    </row>
    <row r="39" spans="1:33" x14ac:dyDescent="0.25">
      <c r="A39" s="99"/>
      <c r="B39" s="18">
        <v>-5</v>
      </c>
      <c r="C39" s="17">
        <v>-55</v>
      </c>
      <c r="D39" s="37">
        <v>-10</v>
      </c>
      <c r="E39" s="39">
        <v>-50</v>
      </c>
      <c r="F39" s="22">
        <v>-10</v>
      </c>
      <c r="G39" s="15">
        <v>-70</v>
      </c>
      <c r="H39" s="18">
        <v>-10</v>
      </c>
      <c r="I39" s="17">
        <v>-40</v>
      </c>
      <c r="J39" s="18">
        <v>-15</v>
      </c>
      <c r="K39" s="17">
        <v>-80</v>
      </c>
      <c r="L39" s="23">
        <v>-10</v>
      </c>
      <c r="M39" s="13">
        <v>-35</v>
      </c>
      <c r="N39" s="23">
        <v>-5</v>
      </c>
      <c r="O39" s="13">
        <v>-82</v>
      </c>
      <c r="P39" s="18">
        <v>-10</v>
      </c>
      <c r="Q39" s="17">
        <v>-25</v>
      </c>
      <c r="R39" s="18">
        <v>-5</v>
      </c>
      <c r="S39" s="17">
        <v>-78</v>
      </c>
      <c r="U39" s="72">
        <f>IF(ABS('Cargas (P=11ksi)'!$D$25)&lt;10.01,IF('Cargas (P=11ksi)'!$D$25&gt;0,'Graficos (P=11ksi)'!$D39,IF('Cargas (P=11ksi)'!$D$25=0,'Graficos (P=11ksi)'!$B39,'Graficos (P=11ksi)'!$F39)),IF(ABS('Cargas (P=11ksi)'!$D$25)&lt;20.01,IF('Cargas (P=11ksi)'!$D$25&gt;0,'Graficos (P=11ksi)'!$H39,'Graficos (P=11ksi)'!$J39),IF(ABS('Cargas (P=11ksi)'!$D$25)&lt;30.01,IF('Cargas (P=11ksi)'!$D$25&gt;0,'Graficos (P=11ksi)'!$L39,'Graficos (P=11ksi)'!$N39),IF(ABS('Cargas (P=11ksi)'!$D$25)&lt;40.01,IF('Cargas (P=11ksi)'!$D$25&gt;0,'Graficos (P=11ksi)'!$P39,'Graficos (P=11ksi)'!$R39),""))))</f>
        <v>-5</v>
      </c>
      <c r="V39" s="72">
        <f>IF(ABS('Cargas (P=11ksi)'!$D$25)&lt;10.01,IF('Cargas (P=11ksi)'!$D$25&gt;0,'Graficos (P=11ksi)'!$E39,IF('Cargas (P=11ksi)'!$D$25=0,'Graficos (P=11ksi)'!C39,'Graficos (P=11ksi)'!$G39)),IF(ABS('Cargas (P=11ksi)'!$D$25)&lt;20.01,IF('Cargas (P=11ksi)'!$D$25&gt;0,'Graficos (P=11ksi)'!$I39,'Graficos (P=11ksi)'!$K39),IF(ABS('Cargas (P=11ksi)'!$D$25)&lt;30.01,IF('Cargas (P=11ksi)'!$D$25&gt;0,'Graficos (P=11ksi)'!$M39,'Graficos (P=11ksi)'!$O39),IF(ABS('Cargas (P=11ksi)'!$D$25)&lt;40.01,IF('Cargas (P=11ksi)'!$D$25&gt;0,'Graficos (P=11ksi)'!$Q39,'Graficos (P=11ksi)'!$S39),""))))</f>
        <v>-55</v>
      </c>
      <c r="W39" s="1">
        <f>IF(ABS('Cargas (P=11ksi)'!$D$28)&lt;10.01,IF('Cargas (P=11ksi)'!$D$28&gt;0,'Graficos (P=11ksi)'!$D39,IF('Cargas (P=11ksi)'!$D$28=0,'Graficos (P=11ksi)'!$B39,'Graficos (P=11ksi)'!$F39)),IF(ABS('Cargas (P=11ksi)'!$D$28)&lt;20.01,IF('Cargas (P=11ksi)'!$D$28&gt;0,'Graficos (P=11ksi)'!$H39,'Graficos (P=11ksi)'!$J39),IF(ABS('Cargas (P=11ksi)'!$D$28)&lt;30.01,IF('Cargas (P=11ksi)'!$D$28&gt;0,'Graficos (P=11ksi)'!$L39,'Graficos (P=11ksi)'!$N39),IF(ABS('Cargas (P=11ksi)'!$D$28)&lt;40.01,IF('Cargas (P=11ksi)'!$D$28&gt;0,'Graficos (P=11ksi)'!$P39,'Graficos (P=11ksi)'!$R39),""))))</f>
        <v>-5</v>
      </c>
      <c r="X39" s="1">
        <f>IF(ABS('Cargas (P=11ksi)'!$D$28)&lt;10.01,IF('Cargas (P=11ksi)'!$D$28&gt;0,'Graficos (P=11ksi)'!$E39,IF('Cargas (P=11ksi)'!$D$28=0,'Graficos (P=11ksi)'!C39,'Graficos (P=11ksi)'!$G39)),IF(ABS('Cargas (P=11ksi)'!$D$28)&lt;20.01,IF('Cargas (P=11ksi)'!$D$28&gt;0,'Graficos (P=11ksi)'!$I39,'Graficos (P=11ksi)'!$K39),IF(ABS('Cargas (P=11ksi)'!$D$28)&lt;30.01,IF('Cargas (P=11ksi)'!$D$28&gt;0,'Graficos (P=11ksi)'!$M39,'Graficos (P=11ksi)'!$O39),IF(ABS('Cargas (P=11ksi)'!$D$28)&lt;40.01,IF('Cargas (P=11ksi)'!$D$28&gt;0,'Graficos (P=11ksi)'!$Q39,'Graficos (P=11ksi)'!$S39),""))))</f>
        <v>-55</v>
      </c>
      <c r="Y39" s="72">
        <f>IF(ABS('Cargas (P=11ksi)'!$D$31)&lt;10.01,IF('Cargas (P=11ksi)'!$D$31&gt;0,'Graficos (P=11ksi)'!$D39,IF('Cargas (P=11ksi)'!$D$31=0,'Graficos (P=11ksi)'!$B39,'Graficos (P=11ksi)'!$F39)),IF(ABS('Cargas (P=11ksi)'!$D$31)&lt;20.01,IF('Cargas (P=11ksi)'!$D$31&gt;0,'Graficos (P=11ksi)'!$H39,'Graficos (P=11ksi)'!$J39),IF(ABS('Cargas (P=11ksi)'!$D$31)&lt;30.01,IF('Cargas (P=11ksi)'!$D$31&gt;0,'Graficos (P=11ksi)'!$L39,'Graficos (P=11ksi)'!$N39),IF(ABS('Cargas (P=11ksi)'!$D$31)&lt;40.01,IF('Cargas (P=11ksi)'!$D$31&gt;0,'Graficos (P=11ksi)'!$P39,'Graficos (P=11ksi)'!$R39),""))))</f>
        <v>-5</v>
      </c>
      <c r="Z39" s="72">
        <f>IF(ABS('Cargas (P=11ksi)'!$D$31)&lt;10.01,IF('Cargas (P=11ksi)'!$D$31&gt;0,'Graficos (P=11ksi)'!$E39,IF('Cargas (P=11ksi)'!$D$31=0,'Graficos (P=11ksi)'!C39,'Graficos (P=11ksi)'!$G39)),IF(ABS('Cargas (P=11ksi)'!$D$31)&lt;20.01,IF('Cargas (P=11ksi)'!$D$31&gt;0,'Graficos (P=11ksi)'!$I39,'Graficos (P=11ksi)'!$K39),IF(ABS('Cargas (P=11ksi)'!$D$31)&lt;30.01,IF('Cargas (P=11ksi)'!$D$31&gt;0,'Graficos (P=11ksi)'!$M39,'Graficos (P=11ksi)'!$O39),IF(ABS('Cargas (P=11ksi)'!$D$31)&lt;40.01,IF('Cargas (P=11ksi)'!$D$31&gt;0,'Graficos (P=11ksi)'!$Q39,'Graficos (P=11ksi)'!$S39),""))))</f>
        <v>-55</v>
      </c>
      <c r="AB39" s="72">
        <f>IF(ABS('Cargas (P=11ksi)'!$D$25)&lt;10.01,IF('Cargas (P=11ksi)'!$D$25&gt;0,'Graficos (P=11ksi)'!$B39,IF('Cargas (P=11ksi)'!$D$25=0,'Graficos (P=11ksi)'!$B39,'Graficos (P=11ksi)'!$B39)),IF(ABS('Cargas (P=11ksi)'!$D$25)&lt;20.01,IF('Cargas (P=11ksi)'!$D$25&gt;0,'Graficos (P=11ksi)'!$D39,'Graficos (P=11ksi)'!$F39),IF(ABS('Cargas (P=11ksi)'!$D$25)&lt;30.01,IF('Cargas (P=11ksi)'!$D$25&gt;0,'Graficos (P=11ksi)'!$H39,'Graficos (P=11ksi)'!$J39),IF(ABS('Cargas (P=11ksi)'!$D$25)&lt;40.01,IF('Cargas (P=11ksi)'!$D$25&gt;0,'Graficos (P=11ksi)'!$L39,'Graficos (P=11ksi)'!$N39),""))))</f>
        <v>-5</v>
      </c>
      <c r="AC39" s="72">
        <f>IF(ABS('Cargas (P=11ksi)'!$D$25)&lt;10.01,IF('Cargas (P=11ksi)'!$D$25&gt;0,'Graficos (P=11ksi)'!$C39,IF('Cargas (P=11ksi)'!$D$25=0,'Graficos (P=11ksi)'!C39,'Graficos (P=11ksi)'!$C39)),IF(ABS('Cargas (P=11ksi)'!$D$25)&lt;20.01,IF('Cargas (P=11ksi)'!$D$25&gt;0,'Graficos (P=11ksi)'!$E39,'Graficos (P=11ksi)'!$G39),IF(ABS('Cargas (P=11ksi)'!$D$25)&lt;30.01,IF('Cargas (P=11ksi)'!$D$25&gt;0,'Graficos (P=11ksi)'!$I39,'Graficos (P=11ksi)'!$K39),IF(ABS('Cargas (P=11ksi)'!$D$25)&lt;40.01,IF('Cargas (P=11ksi)'!$D$25&gt;0,'Graficos (P=11ksi)'!$M39,'Graficos (P=11ksi)'!$O39),""))))</f>
        <v>-55</v>
      </c>
      <c r="AD39" s="1">
        <f>IF(ABS('Cargas (P=11ksi)'!$D$28)&lt;10.01,IF('Cargas (P=11ksi)'!$D$28&gt;0,'Graficos (P=11ksi)'!$B39,IF('Cargas (P=11ksi)'!$D$28=0,'Graficos (P=11ksi)'!$B39,'Graficos (P=11ksi)'!$B39)),IF(ABS('Cargas (P=11ksi)'!$D$28)&lt;20.01,IF('Cargas (P=11ksi)'!$D$28&gt;0,'Graficos (P=11ksi)'!$D39,'Graficos (P=11ksi)'!$F39),IF(ABS('Cargas (P=11ksi)'!$D$28)&lt;30.01,IF('Cargas (P=11ksi)'!$D$28&gt;0,'Graficos (P=11ksi)'!$H39,'Graficos (P=11ksi)'!$J39),IF(ABS('Cargas (P=11ksi)'!$D$28)&lt;40.01,IF('Cargas (P=11ksi)'!$D$28&gt;0,'Graficos (P=11ksi)'!$L39,'Graficos (P=11ksi)'!$N39),""))))</f>
        <v>-5</v>
      </c>
      <c r="AE39" s="1">
        <f>IF(ABS('Cargas (P=11ksi)'!$D$28)&lt;10.01,IF('Cargas (P=11ksi)'!$D$28&gt;0,'Graficos (P=11ksi)'!$C39,IF('Cargas (P=11ksi)'!$D$28=0,'Graficos (P=11ksi)'!C39,'Graficos (P=11ksi)'!$C39)),IF(ABS('Cargas (P=11ksi)'!$D$28)&lt;20.01,IF('Cargas (P=11ksi)'!$D$28&gt;0,'Graficos (P=11ksi)'!$E39,'Graficos (P=11ksi)'!$G39),IF(ABS('Cargas (P=11ksi)'!$D$28)&lt;30.01,IF('Cargas (P=11ksi)'!$D$28&gt;0,'Graficos (P=11ksi)'!$I39,'Graficos (P=11ksi)'!$K39),IF(ABS('Cargas (P=11ksi)'!$D$28)&lt;40.01,IF('Cargas (P=11ksi)'!$D$28&gt;0,'Graficos (P=11ksi)'!$M39,'Graficos (P=11ksi)'!$O39),""))))</f>
        <v>-55</v>
      </c>
      <c r="AF39" s="72">
        <f>IF(ABS('Cargas (P=11ksi)'!$D$31)&lt;10.01,IF('Cargas (P=11ksi)'!$D$31&gt;0,'Graficos (P=11ksi)'!$B39,IF('Cargas (P=11ksi)'!$D$31=0,'Graficos (P=11ksi)'!$B39,'Graficos (P=11ksi)'!$B39)),IF(ABS('Cargas (P=11ksi)'!$D$31)&lt;20.01,IF('Cargas (P=11ksi)'!$D$31&gt;0,'Graficos (P=11ksi)'!$D39,'Graficos (P=11ksi)'!$F39),IF(ABS('Cargas (P=11ksi)'!$D$31)&lt;30.01,IF('Cargas (P=11ksi)'!$D$31&gt;0,'Graficos (P=11ksi)'!$H39,'Graficos (P=11ksi)'!$J39),IF(ABS('Cargas (P=11ksi)'!$D$31)&lt;40.01,IF('Cargas (P=11ksi)'!$D$31&gt;0,'Graficos (P=11ksi)'!$L39,'Graficos (P=11ksi)'!$N39),""))))</f>
        <v>-5</v>
      </c>
      <c r="AG39" s="72">
        <f>IF(ABS('Cargas (P=11ksi)'!$D$31)&lt;10.01,IF('Cargas (P=11ksi)'!$D$31&gt;0,'Graficos (P=11ksi)'!$C39,IF('Cargas (P=11ksi)'!$D$31=0,'Graficos (P=11ksi)'!C39,'Graficos (P=11ksi)'!$C39)),IF(ABS('Cargas (P=11ksi)'!$D$31)&lt;20.01,IF('Cargas (P=11ksi)'!$D$31&gt;0,'Graficos (P=11ksi)'!$E39,'Graficos (P=11ksi)'!$G39),IF(ABS('Cargas (P=11ksi)'!$D$31)&lt;30.01,IF('Cargas (P=11ksi)'!$D$31&gt;0,'Graficos (P=11ksi)'!$I39,'Graficos (P=11ksi)'!$K39),IF(ABS('Cargas (P=11ksi)'!$D$31)&lt;40.01,IF('Cargas (P=11ksi)'!$D$31&gt;0,'Graficos (P=11ksi)'!$M39,'Graficos (P=11ksi)'!$O39),""))))</f>
        <v>-55</v>
      </c>
    </row>
    <row r="40" spans="1:33" x14ac:dyDescent="0.25">
      <c r="A40" s="99"/>
      <c r="B40" s="18">
        <v>0</v>
      </c>
      <c r="C40" s="17">
        <v>-50</v>
      </c>
      <c r="D40" s="37">
        <v>0</v>
      </c>
      <c r="E40" s="39">
        <v>-45</v>
      </c>
      <c r="F40" s="22">
        <v>0</v>
      </c>
      <c r="G40" s="15">
        <v>-65</v>
      </c>
      <c r="H40" s="18">
        <v>0</v>
      </c>
      <c r="I40" s="17">
        <v>-35</v>
      </c>
      <c r="J40" s="18">
        <v>0</v>
      </c>
      <c r="K40" s="17">
        <v>-70</v>
      </c>
      <c r="L40" s="23">
        <v>0</v>
      </c>
      <c r="M40" s="13">
        <v>-28</v>
      </c>
      <c r="N40" s="23">
        <v>0</v>
      </c>
      <c r="O40" s="13">
        <v>-78</v>
      </c>
      <c r="P40" s="18">
        <v>0</v>
      </c>
      <c r="Q40" s="17">
        <v>-15</v>
      </c>
      <c r="R40" s="18">
        <v>0</v>
      </c>
      <c r="S40" s="17">
        <v>-75</v>
      </c>
      <c r="U40" s="72">
        <f>IF(ABS('Cargas (P=11ksi)'!$D$25)&lt;10.01,IF('Cargas (P=11ksi)'!$D$25&gt;0,'Graficos (P=11ksi)'!$D40,IF('Cargas (P=11ksi)'!$D$25=0,'Graficos (P=11ksi)'!$B40,'Graficos (P=11ksi)'!$F40)),IF(ABS('Cargas (P=11ksi)'!$D$25)&lt;20.01,IF('Cargas (P=11ksi)'!$D$25&gt;0,'Graficos (P=11ksi)'!$H40,'Graficos (P=11ksi)'!$J40),IF(ABS('Cargas (P=11ksi)'!$D$25)&lt;30.01,IF('Cargas (P=11ksi)'!$D$25&gt;0,'Graficos (P=11ksi)'!$L40,'Graficos (P=11ksi)'!$N40),IF(ABS('Cargas (P=11ksi)'!$D$25)&lt;40.01,IF('Cargas (P=11ksi)'!$D$25&gt;0,'Graficos (P=11ksi)'!$P40,'Graficos (P=11ksi)'!$R40),""))))</f>
        <v>0</v>
      </c>
      <c r="V40" s="72">
        <f>IF(ABS('Cargas (P=11ksi)'!$D$25)&lt;10.01,IF('Cargas (P=11ksi)'!$D$25&gt;0,'Graficos (P=11ksi)'!$E40,IF('Cargas (P=11ksi)'!$D$25=0,'Graficos (P=11ksi)'!C40,'Graficos (P=11ksi)'!$G40)),IF(ABS('Cargas (P=11ksi)'!$D$25)&lt;20.01,IF('Cargas (P=11ksi)'!$D$25&gt;0,'Graficos (P=11ksi)'!$I40,'Graficos (P=11ksi)'!$K40),IF(ABS('Cargas (P=11ksi)'!$D$25)&lt;30.01,IF('Cargas (P=11ksi)'!$D$25&gt;0,'Graficos (P=11ksi)'!$M40,'Graficos (P=11ksi)'!$O40),IF(ABS('Cargas (P=11ksi)'!$D$25)&lt;40.01,IF('Cargas (P=11ksi)'!$D$25&gt;0,'Graficos (P=11ksi)'!$Q40,'Graficos (P=11ksi)'!$S40),""))))</f>
        <v>-50</v>
      </c>
      <c r="W40" s="1">
        <f>IF(ABS('Cargas (P=11ksi)'!$D$28)&lt;10.01,IF('Cargas (P=11ksi)'!$D$28&gt;0,'Graficos (P=11ksi)'!$D40,IF('Cargas (P=11ksi)'!$D$28=0,'Graficos (P=11ksi)'!$B40,'Graficos (P=11ksi)'!$F40)),IF(ABS('Cargas (P=11ksi)'!$D$28)&lt;20.01,IF('Cargas (P=11ksi)'!$D$28&gt;0,'Graficos (P=11ksi)'!$H40,'Graficos (P=11ksi)'!$J40),IF(ABS('Cargas (P=11ksi)'!$D$28)&lt;30.01,IF('Cargas (P=11ksi)'!$D$28&gt;0,'Graficos (P=11ksi)'!$L40,'Graficos (P=11ksi)'!$N40),IF(ABS('Cargas (P=11ksi)'!$D$28)&lt;40.01,IF('Cargas (P=11ksi)'!$D$28&gt;0,'Graficos (P=11ksi)'!$P40,'Graficos (P=11ksi)'!$R40),""))))</f>
        <v>0</v>
      </c>
      <c r="X40" s="1">
        <f>IF(ABS('Cargas (P=11ksi)'!$D$28)&lt;10.01,IF('Cargas (P=11ksi)'!$D$28&gt;0,'Graficos (P=11ksi)'!$E40,IF('Cargas (P=11ksi)'!$D$28=0,'Graficos (P=11ksi)'!C40,'Graficos (P=11ksi)'!$G40)),IF(ABS('Cargas (P=11ksi)'!$D$28)&lt;20.01,IF('Cargas (P=11ksi)'!$D$28&gt;0,'Graficos (P=11ksi)'!$I40,'Graficos (P=11ksi)'!$K40),IF(ABS('Cargas (P=11ksi)'!$D$28)&lt;30.01,IF('Cargas (P=11ksi)'!$D$28&gt;0,'Graficos (P=11ksi)'!$M40,'Graficos (P=11ksi)'!$O40),IF(ABS('Cargas (P=11ksi)'!$D$28)&lt;40.01,IF('Cargas (P=11ksi)'!$D$28&gt;0,'Graficos (P=11ksi)'!$Q40,'Graficos (P=11ksi)'!$S40),""))))</f>
        <v>-50</v>
      </c>
      <c r="Y40" s="72">
        <f>IF(ABS('Cargas (P=11ksi)'!$D$31)&lt;10.01,IF('Cargas (P=11ksi)'!$D$31&gt;0,'Graficos (P=11ksi)'!$D40,IF('Cargas (P=11ksi)'!$D$31=0,'Graficos (P=11ksi)'!$B40,'Graficos (P=11ksi)'!$F40)),IF(ABS('Cargas (P=11ksi)'!$D$31)&lt;20.01,IF('Cargas (P=11ksi)'!$D$31&gt;0,'Graficos (P=11ksi)'!$H40,'Graficos (P=11ksi)'!$J40),IF(ABS('Cargas (P=11ksi)'!$D$31)&lt;30.01,IF('Cargas (P=11ksi)'!$D$31&gt;0,'Graficos (P=11ksi)'!$L40,'Graficos (P=11ksi)'!$N40),IF(ABS('Cargas (P=11ksi)'!$D$31)&lt;40.01,IF('Cargas (P=11ksi)'!$D$31&gt;0,'Graficos (P=11ksi)'!$P40,'Graficos (P=11ksi)'!$R40),""))))</f>
        <v>0</v>
      </c>
      <c r="Z40" s="72">
        <f>IF(ABS('Cargas (P=11ksi)'!$D$31)&lt;10.01,IF('Cargas (P=11ksi)'!$D$31&gt;0,'Graficos (P=11ksi)'!$E40,IF('Cargas (P=11ksi)'!$D$31=0,'Graficos (P=11ksi)'!C40,'Graficos (P=11ksi)'!$G40)),IF(ABS('Cargas (P=11ksi)'!$D$31)&lt;20.01,IF('Cargas (P=11ksi)'!$D$31&gt;0,'Graficos (P=11ksi)'!$I40,'Graficos (P=11ksi)'!$K40),IF(ABS('Cargas (P=11ksi)'!$D$31)&lt;30.01,IF('Cargas (P=11ksi)'!$D$31&gt;0,'Graficos (P=11ksi)'!$M40,'Graficos (P=11ksi)'!$O40),IF(ABS('Cargas (P=11ksi)'!$D$31)&lt;40.01,IF('Cargas (P=11ksi)'!$D$31&gt;0,'Graficos (P=11ksi)'!$Q40,'Graficos (P=11ksi)'!$S40),""))))</f>
        <v>-50</v>
      </c>
      <c r="AB40" s="72">
        <f>IF(ABS('Cargas (P=11ksi)'!$D$25)&lt;10.01,IF('Cargas (P=11ksi)'!$D$25&gt;0,'Graficos (P=11ksi)'!$B40,IF('Cargas (P=11ksi)'!$D$25=0,'Graficos (P=11ksi)'!$B40,'Graficos (P=11ksi)'!$B40)),IF(ABS('Cargas (P=11ksi)'!$D$25)&lt;20.01,IF('Cargas (P=11ksi)'!$D$25&gt;0,'Graficos (P=11ksi)'!$D40,'Graficos (P=11ksi)'!$F40),IF(ABS('Cargas (P=11ksi)'!$D$25)&lt;30.01,IF('Cargas (P=11ksi)'!$D$25&gt;0,'Graficos (P=11ksi)'!$H40,'Graficos (P=11ksi)'!$J40),IF(ABS('Cargas (P=11ksi)'!$D$25)&lt;40.01,IF('Cargas (P=11ksi)'!$D$25&gt;0,'Graficos (P=11ksi)'!$L40,'Graficos (P=11ksi)'!$N40),""))))</f>
        <v>0</v>
      </c>
      <c r="AC40" s="72">
        <f>IF(ABS('Cargas (P=11ksi)'!$D$25)&lt;10.01,IF('Cargas (P=11ksi)'!$D$25&gt;0,'Graficos (P=11ksi)'!$C40,IF('Cargas (P=11ksi)'!$D$25=0,'Graficos (P=11ksi)'!C40,'Graficos (P=11ksi)'!$C40)),IF(ABS('Cargas (P=11ksi)'!$D$25)&lt;20.01,IF('Cargas (P=11ksi)'!$D$25&gt;0,'Graficos (P=11ksi)'!$E40,'Graficos (P=11ksi)'!$G40),IF(ABS('Cargas (P=11ksi)'!$D$25)&lt;30.01,IF('Cargas (P=11ksi)'!$D$25&gt;0,'Graficos (P=11ksi)'!$I40,'Graficos (P=11ksi)'!$K40),IF(ABS('Cargas (P=11ksi)'!$D$25)&lt;40.01,IF('Cargas (P=11ksi)'!$D$25&gt;0,'Graficos (P=11ksi)'!$M40,'Graficos (P=11ksi)'!$O40),""))))</f>
        <v>-50</v>
      </c>
      <c r="AD40" s="1">
        <f>IF(ABS('Cargas (P=11ksi)'!$D$28)&lt;10.01,IF('Cargas (P=11ksi)'!$D$28&gt;0,'Graficos (P=11ksi)'!$B40,IF('Cargas (P=11ksi)'!$D$28=0,'Graficos (P=11ksi)'!$B40,'Graficos (P=11ksi)'!$B40)),IF(ABS('Cargas (P=11ksi)'!$D$28)&lt;20.01,IF('Cargas (P=11ksi)'!$D$28&gt;0,'Graficos (P=11ksi)'!$D40,'Graficos (P=11ksi)'!$F40),IF(ABS('Cargas (P=11ksi)'!$D$28)&lt;30.01,IF('Cargas (P=11ksi)'!$D$28&gt;0,'Graficos (P=11ksi)'!$H40,'Graficos (P=11ksi)'!$J40),IF(ABS('Cargas (P=11ksi)'!$D$28)&lt;40.01,IF('Cargas (P=11ksi)'!$D$28&gt;0,'Graficos (P=11ksi)'!$L40,'Graficos (P=11ksi)'!$N40),""))))</f>
        <v>0</v>
      </c>
      <c r="AE40" s="1">
        <f>IF(ABS('Cargas (P=11ksi)'!$D$28)&lt;10.01,IF('Cargas (P=11ksi)'!$D$28&gt;0,'Graficos (P=11ksi)'!$C40,IF('Cargas (P=11ksi)'!$D$28=0,'Graficos (P=11ksi)'!C40,'Graficos (P=11ksi)'!$C40)),IF(ABS('Cargas (P=11ksi)'!$D$28)&lt;20.01,IF('Cargas (P=11ksi)'!$D$28&gt;0,'Graficos (P=11ksi)'!$E40,'Graficos (P=11ksi)'!$G40),IF(ABS('Cargas (P=11ksi)'!$D$28)&lt;30.01,IF('Cargas (P=11ksi)'!$D$28&gt;0,'Graficos (P=11ksi)'!$I40,'Graficos (P=11ksi)'!$K40),IF(ABS('Cargas (P=11ksi)'!$D$28)&lt;40.01,IF('Cargas (P=11ksi)'!$D$28&gt;0,'Graficos (P=11ksi)'!$M40,'Graficos (P=11ksi)'!$O40),""))))</f>
        <v>-50</v>
      </c>
      <c r="AF40" s="72">
        <f>IF(ABS('Cargas (P=11ksi)'!$D$31)&lt;10.01,IF('Cargas (P=11ksi)'!$D$31&gt;0,'Graficos (P=11ksi)'!$B40,IF('Cargas (P=11ksi)'!$D$31=0,'Graficos (P=11ksi)'!$B40,'Graficos (P=11ksi)'!$B40)),IF(ABS('Cargas (P=11ksi)'!$D$31)&lt;20.01,IF('Cargas (P=11ksi)'!$D$31&gt;0,'Graficos (P=11ksi)'!$D40,'Graficos (P=11ksi)'!$F40),IF(ABS('Cargas (P=11ksi)'!$D$31)&lt;30.01,IF('Cargas (P=11ksi)'!$D$31&gt;0,'Graficos (P=11ksi)'!$H40,'Graficos (P=11ksi)'!$J40),IF(ABS('Cargas (P=11ksi)'!$D$31)&lt;40.01,IF('Cargas (P=11ksi)'!$D$31&gt;0,'Graficos (P=11ksi)'!$L40,'Graficos (P=11ksi)'!$N40),""))))</f>
        <v>0</v>
      </c>
      <c r="AG40" s="72">
        <f>IF(ABS('Cargas (P=11ksi)'!$D$31)&lt;10.01,IF('Cargas (P=11ksi)'!$D$31&gt;0,'Graficos (P=11ksi)'!$C40,IF('Cargas (P=11ksi)'!$D$31=0,'Graficos (P=11ksi)'!C40,'Graficos (P=11ksi)'!$C40)),IF(ABS('Cargas (P=11ksi)'!$D$31)&lt;20.01,IF('Cargas (P=11ksi)'!$D$31&gt;0,'Graficos (P=11ksi)'!$E40,'Graficos (P=11ksi)'!$G40),IF(ABS('Cargas (P=11ksi)'!$D$31)&lt;30.01,IF('Cargas (P=11ksi)'!$D$31&gt;0,'Graficos (P=11ksi)'!$I40,'Graficos (P=11ksi)'!$K40),IF(ABS('Cargas (P=11ksi)'!$D$31)&lt;40.01,IF('Cargas (P=11ksi)'!$D$31&gt;0,'Graficos (P=11ksi)'!$M40,'Graficos (P=11ksi)'!$O40),""))))</f>
        <v>-50</v>
      </c>
    </row>
    <row r="41" spans="1:33" x14ac:dyDescent="0.25">
      <c r="A41" s="99"/>
      <c r="B41" s="18">
        <v>5</v>
      </c>
      <c r="C41" s="17">
        <v>-47.5</v>
      </c>
      <c r="D41" s="37">
        <v>10</v>
      </c>
      <c r="E41" s="39">
        <v>-40</v>
      </c>
      <c r="F41" s="22">
        <v>10</v>
      </c>
      <c r="G41" s="15">
        <v>-60</v>
      </c>
      <c r="H41" s="18">
        <v>10</v>
      </c>
      <c r="I41" s="17">
        <v>-30</v>
      </c>
      <c r="J41" s="18">
        <v>15</v>
      </c>
      <c r="K41" s="17">
        <v>-60</v>
      </c>
      <c r="L41" s="23">
        <v>5</v>
      </c>
      <c r="M41" s="13">
        <v>-25</v>
      </c>
      <c r="N41" s="23">
        <v>10</v>
      </c>
      <c r="O41" s="13">
        <v>-75</v>
      </c>
      <c r="P41" s="18">
        <v>5</v>
      </c>
      <c r="Q41" s="17">
        <v>-12</v>
      </c>
      <c r="R41" s="18">
        <v>10</v>
      </c>
      <c r="S41" s="17">
        <v>-70</v>
      </c>
      <c r="U41" s="72">
        <f>IF(ABS('Cargas (P=11ksi)'!$D$25)&lt;10.01,IF('Cargas (P=11ksi)'!$D$25&gt;0,'Graficos (P=11ksi)'!$D41,IF('Cargas (P=11ksi)'!$D$25=0,'Graficos (P=11ksi)'!$B41,'Graficos (P=11ksi)'!$F41)),IF(ABS('Cargas (P=11ksi)'!$D$25)&lt;20.01,IF('Cargas (P=11ksi)'!$D$25&gt;0,'Graficos (P=11ksi)'!$H41,'Graficos (P=11ksi)'!$J41),IF(ABS('Cargas (P=11ksi)'!$D$25)&lt;30.01,IF('Cargas (P=11ksi)'!$D$25&gt;0,'Graficos (P=11ksi)'!$L41,'Graficos (P=11ksi)'!$N41),IF(ABS('Cargas (P=11ksi)'!$D$25)&lt;40.01,IF('Cargas (P=11ksi)'!$D$25&gt;0,'Graficos (P=11ksi)'!$P41,'Graficos (P=11ksi)'!$R41),""))))</f>
        <v>5</v>
      </c>
      <c r="V41" s="72">
        <f>IF(ABS('Cargas (P=11ksi)'!$D$25)&lt;10.01,IF('Cargas (P=11ksi)'!$D$25&gt;0,'Graficos (P=11ksi)'!$E41,IF('Cargas (P=11ksi)'!$D$25=0,'Graficos (P=11ksi)'!C41,'Graficos (P=11ksi)'!$G41)),IF(ABS('Cargas (P=11ksi)'!$D$25)&lt;20.01,IF('Cargas (P=11ksi)'!$D$25&gt;0,'Graficos (P=11ksi)'!$I41,'Graficos (P=11ksi)'!$K41),IF(ABS('Cargas (P=11ksi)'!$D$25)&lt;30.01,IF('Cargas (P=11ksi)'!$D$25&gt;0,'Graficos (P=11ksi)'!$M41,'Graficos (P=11ksi)'!$O41),IF(ABS('Cargas (P=11ksi)'!$D$25)&lt;40.01,IF('Cargas (P=11ksi)'!$D$25&gt;0,'Graficos (P=11ksi)'!$Q41,'Graficos (P=11ksi)'!$S41),""))))</f>
        <v>-47.5</v>
      </c>
      <c r="W41" s="1">
        <f>IF(ABS('Cargas (P=11ksi)'!$D$28)&lt;10.01,IF('Cargas (P=11ksi)'!$D$28&gt;0,'Graficos (P=11ksi)'!$D41,IF('Cargas (P=11ksi)'!$D$28=0,'Graficos (P=11ksi)'!$B41,'Graficos (P=11ksi)'!$F41)),IF(ABS('Cargas (P=11ksi)'!$D$28)&lt;20.01,IF('Cargas (P=11ksi)'!$D$28&gt;0,'Graficos (P=11ksi)'!$H41,'Graficos (P=11ksi)'!$J41),IF(ABS('Cargas (P=11ksi)'!$D$28)&lt;30.01,IF('Cargas (P=11ksi)'!$D$28&gt;0,'Graficos (P=11ksi)'!$L41,'Graficos (P=11ksi)'!$N41),IF(ABS('Cargas (P=11ksi)'!$D$28)&lt;40.01,IF('Cargas (P=11ksi)'!$D$28&gt;0,'Graficos (P=11ksi)'!$P41,'Graficos (P=11ksi)'!$R41),""))))</f>
        <v>5</v>
      </c>
      <c r="X41" s="1">
        <f>IF(ABS('Cargas (P=11ksi)'!$D$28)&lt;10.01,IF('Cargas (P=11ksi)'!$D$28&gt;0,'Graficos (P=11ksi)'!$E41,IF('Cargas (P=11ksi)'!$D$28=0,'Graficos (P=11ksi)'!C41,'Graficos (P=11ksi)'!$G41)),IF(ABS('Cargas (P=11ksi)'!$D$28)&lt;20.01,IF('Cargas (P=11ksi)'!$D$28&gt;0,'Graficos (P=11ksi)'!$I41,'Graficos (P=11ksi)'!$K41),IF(ABS('Cargas (P=11ksi)'!$D$28)&lt;30.01,IF('Cargas (P=11ksi)'!$D$28&gt;0,'Graficos (P=11ksi)'!$M41,'Graficos (P=11ksi)'!$O41),IF(ABS('Cargas (P=11ksi)'!$D$28)&lt;40.01,IF('Cargas (P=11ksi)'!$D$28&gt;0,'Graficos (P=11ksi)'!$Q41,'Graficos (P=11ksi)'!$S41),""))))</f>
        <v>-47.5</v>
      </c>
      <c r="Y41" s="72">
        <f>IF(ABS('Cargas (P=11ksi)'!$D$31)&lt;10.01,IF('Cargas (P=11ksi)'!$D$31&gt;0,'Graficos (P=11ksi)'!$D41,IF('Cargas (P=11ksi)'!$D$31=0,'Graficos (P=11ksi)'!$B41,'Graficos (P=11ksi)'!$F41)),IF(ABS('Cargas (P=11ksi)'!$D$31)&lt;20.01,IF('Cargas (P=11ksi)'!$D$31&gt;0,'Graficos (P=11ksi)'!$H41,'Graficos (P=11ksi)'!$J41),IF(ABS('Cargas (P=11ksi)'!$D$31)&lt;30.01,IF('Cargas (P=11ksi)'!$D$31&gt;0,'Graficos (P=11ksi)'!$L41,'Graficos (P=11ksi)'!$N41),IF(ABS('Cargas (P=11ksi)'!$D$31)&lt;40.01,IF('Cargas (P=11ksi)'!$D$31&gt;0,'Graficos (P=11ksi)'!$P41,'Graficos (P=11ksi)'!$R41),""))))</f>
        <v>5</v>
      </c>
      <c r="Z41" s="72">
        <f>IF(ABS('Cargas (P=11ksi)'!$D$31)&lt;10.01,IF('Cargas (P=11ksi)'!$D$31&gt;0,'Graficos (P=11ksi)'!$E41,IF('Cargas (P=11ksi)'!$D$31=0,'Graficos (P=11ksi)'!C41,'Graficos (P=11ksi)'!$G41)),IF(ABS('Cargas (P=11ksi)'!$D$31)&lt;20.01,IF('Cargas (P=11ksi)'!$D$31&gt;0,'Graficos (P=11ksi)'!$I41,'Graficos (P=11ksi)'!$K41),IF(ABS('Cargas (P=11ksi)'!$D$31)&lt;30.01,IF('Cargas (P=11ksi)'!$D$31&gt;0,'Graficos (P=11ksi)'!$M41,'Graficos (P=11ksi)'!$O41),IF(ABS('Cargas (P=11ksi)'!$D$31)&lt;40.01,IF('Cargas (P=11ksi)'!$D$31&gt;0,'Graficos (P=11ksi)'!$Q41,'Graficos (P=11ksi)'!$S41),""))))</f>
        <v>-47.5</v>
      </c>
      <c r="AB41" s="72">
        <f>IF(ABS('Cargas (P=11ksi)'!$D$25)&lt;10.01,IF('Cargas (P=11ksi)'!$D$25&gt;0,'Graficos (P=11ksi)'!$B41,IF('Cargas (P=11ksi)'!$D$25=0,'Graficos (P=11ksi)'!$B41,'Graficos (P=11ksi)'!$B41)),IF(ABS('Cargas (P=11ksi)'!$D$25)&lt;20.01,IF('Cargas (P=11ksi)'!$D$25&gt;0,'Graficos (P=11ksi)'!$D41,'Graficos (P=11ksi)'!$F41),IF(ABS('Cargas (P=11ksi)'!$D$25)&lt;30.01,IF('Cargas (P=11ksi)'!$D$25&gt;0,'Graficos (P=11ksi)'!$H41,'Graficos (P=11ksi)'!$J41),IF(ABS('Cargas (P=11ksi)'!$D$25)&lt;40.01,IF('Cargas (P=11ksi)'!$D$25&gt;0,'Graficos (P=11ksi)'!$L41,'Graficos (P=11ksi)'!$N41),""))))</f>
        <v>5</v>
      </c>
      <c r="AC41" s="72">
        <f>IF(ABS('Cargas (P=11ksi)'!$D$25)&lt;10.01,IF('Cargas (P=11ksi)'!$D$25&gt;0,'Graficos (P=11ksi)'!$C41,IF('Cargas (P=11ksi)'!$D$25=0,'Graficos (P=11ksi)'!C41,'Graficos (P=11ksi)'!$C41)),IF(ABS('Cargas (P=11ksi)'!$D$25)&lt;20.01,IF('Cargas (P=11ksi)'!$D$25&gt;0,'Graficos (P=11ksi)'!$E41,'Graficos (P=11ksi)'!$G41),IF(ABS('Cargas (P=11ksi)'!$D$25)&lt;30.01,IF('Cargas (P=11ksi)'!$D$25&gt;0,'Graficos (P=11ksi)'!$I41,'Graficos (P=11ksi)'!$K41),IF(ABS('Cargas (P=11ksi)'!$D$25)&lt;40.01,IF('Cargas (P=11ksi)'!$D$25&gt;0,'Graficos (P=11ksi)'!$M41,'Graficos (P=11ksi)'!$O41),""))))</f>
        <v>-47.5</v>
      </c>
      <c r="AD41" s="1">
        <f>IF(ABS('Cargas (P=11ksi)'!$D$28)&lt;10.01,IF('Cargas (P=11ksi)'!$D$28&gt;0,'Graficos (P=11ksi)'!$B41,IF('Cargas (P=11ksi)'!$D$28=0,'Graficos (P=11ksi)'!$B41,'Graficos (P=11ksi)'!$B41)),IF(ABS('Cargas (P=11ksi)'!$D$28)&lt;20.01,IF('Cargas (P=11ksi)'!$D$28&gt;0,'Graficos (P=11ksi)'!$D41,'Graficos (P=11ksi)'!$F41),IF(ABS('Cargas (P=11ksi)'!$D$28)&lt;30.01,IF('Cargas (P=11ksi)'!$D$28&gt;0,'Graficos (P=11ksi)'!$H41,'Graficos (P=11ksi)'!$J41),IF(ABS('Cargas (P=11ksi)'!$D$28)&lt;40.01,IF('Cargas (P=11ksi)'!$D$28&gt;0,'Graficos (P=11ksi)'!$L41,'Graficos (P=11ksi)'!$N41),""))))</f>
        <v>5</v>
      </c>
      <c r="AE41" s="1">
        <f>IF(ABS('Cargas (P=11ksi)'!$D$28)&lt;10.01,IF('Cargas (P=11ksi)'!$D$28&gt;0,'Graficos (P=11ksi)'!$C41,IF('Cargas (P=11ksi)'!$D$28=0,'Graficos (P=11ksi)'!C41,'Graficos (P=11ksi)'!$C41)),IF(ABS('Cargas (P=11ksi)'!$D$28)&lt;20.01,IF('Cargas (P=11ksi)'!$D$28&gt;0,'Graficos (P=11ksi)'!$E41,'Graficos (P=11ksi)'!$G41),IF(ABS('Cargas (P=11ksi)'!$D$28)&lt;30.01,IF('Cargas (P=11ksi)'!$D$28&gt;0,'Graficos (P=11ksi)'!$I41,'Graficos (P=11ksi)'!$K41),IF(ABS('Cargas (P=11ksi)'!$D$28)&lt;40.01,IF('Cargas (P=11ksi)'!$D$28&gt;0,'Graficos (P=11ksi)'!$M41,'Graficos (P=11ksi)'!$O41),""))))</f>
        <v>-47.5</v>
      </c>
      <c r="AF41" s="72">
        <f>IF(ABS('Cargas (P=11ksi)'!$D$31)&lt;10.01,IF('Cargas (P=11ksi)'!$D$31&gt;0,'Graficos (P=11ksi)'!$B41,IF('Cargas (P=11ksi)'!$D$31=0,'Graficos (P=11ksi)'!$B41,'Graficos (P=11ksi)'!$B41)),IF(ABS('Cargas (P=11ksi)'!$D$31)&lt;20.01,IF('Cargas (P=11ksi)'!$D$31&gt;0,'Graficos (P=11ksi)'!$D41,'Graficos (P=11ksi)'!$F41),IF(ABS('Cargas (P=11ksi)'!$D$31)&lt;30.01,IF('Cargas (P=11ksi)'!$D$31&gt;0,'Graficos (P=11ksi)'!$H41,'Graficos (P=11ksi)'!$J41),IF(ABS('Cargas (P=11ksi)'!$D$31)&lt;40.01,IF('Cargas (P=11ksi)'!$D$31&gt;0,'Graficos (P=11ksi)'!$L41,'Graficos (P=11ksi)'!$N41),""))))</f>
        <v>5</v>
      </c>
      <c r="AG41" s="72">
        <f>IF(ABS('Cargas (P=11ksi)'!$D$31)&lt;10.01,IF('Cargas (P=11ksi)'!$D$31&gt;0,'Graficos (P=11ksi)'!$C41,IF('Cargas (P=11ksi)'!$D$31=0,'Graficos (P=11ksi)'!C41,'Graficos (P=11ksi)'!$C41)),IF(ABS('Cargas (P=11ksi)'!$D$31)&lt;20.01,IF('Cargas (P=11ksi)'!$D$31&gt;0,'Graficos (P=11ksi)'!$E41,'Graficos (P=11ksi)'!$G41),IF(ABS('Cargas (P=11ksi)'!$D$31)&lt;30.01,IF('Cargas (P=11ksi)'!$D$31&gt;0,'Graficos (P=11ksi)'!$I41,'Graficos (P=11ksi)'!$K41),IF(ABS('Cargas (P=11ksi)'!$D$31)&lt;40.01,IF('Cargas (P=11ksi)'!$D$31&gt;0,'Graficos (P=11ksi)'!$M41,'Graficos (P=11ksi)'!$O41),""))))</f>
        <v>-47.5</v>
      </c>
    </row>
    <row r="42" spans="1:33" x14ac:dyDescent="0.25">
      <c r="A42" s="99"/>
      <c r="B42" s="18">
        <v>10</v>
      </c>
      <c r="C42" s="17">
        <v>-45</v>
      </c>
      <c r="D42" s="37">
        <v>20</v>
      </c>
      <c r="E42" s="39">
        <v>-30</v>
      </c>
      <c r="F42" s="22">
        <v>20</v>
      </c>
      <c r="G42" s="15">
        <v>-50</v>
      </c>
      <c r="H42" s="18">
        <v>20</v>
      </c>
      <c r="I42" s="17">
        <v>-20</v>
      </c>
      <c r="J42" s="18">
        <v>30</v>
      </c>
      <c r="K42" s="17">
        <v>-50</v>
      </c>
      <c r="L42" s="23">
        <v>10</v>
      </c>
      <c r="M42" s="13">
        <v>-20</v>
      </c>
      <c r="N42" s="23">
        <v>20</v>
      </c>
      <c r="O42" s="13">
        <v>-70</v>
      </c>
      <c r="P42" s="18">
        <v>10</v>
      </c>
      <c r="Q42" s="17">
        <v>-8</v>
      </c>
      <c r="R42" s="18">
        <v>20</v>
      </c>
      <c r="S42" s="17">
        <v>-65</v>
      </c>
      <c r="U42" s="72">
        <f>IF(ABS('Cargas (P=11ksi)'!$D$25)&lt;10.01,IF('Cargas (P=11ksi)'!$D$25&gt;0,'Graficos (P=11ksi)'!$D42,IF('Cargas (P=11ksi)'!$D$25=0,'Graficos (P=11ksi)'!$B42,'Graficos (P=11ksi)'!$F42)),IF(ABS('Cargas (P=11ksi)'!$D$25)&lt;20.01,IF('Cargas (P=11ksi)'!$D$25&gt;0,'Graficos (P=11ksi)'!$H42,'Graficos (P=11ksi)'!$J42),IF(ABS('Cargas (P=11ksi)'!$D$25)&lt;30.01,IF('Cargas (P=11ksi)'!$D$25&gt;0,'Graficos (P=11ksi)'!$L42,'Graficos (P=11ksi)'!$N42),IF(ABS('Cargas (P=11ksi)'!$D$25)&lt;40.01,IF('Cargas (P=11ksi)'!$D$25&gt;0,'Graficos (P=11ksi)'!$P42,'Graficos (P=11ksi)'!$R42),""))))</f>
        <v>10</v>
      </c>
      <c r="V42" s="72">
        <f>IF(ABS('Cargas (P=11ksi)'!$D$25)&lt;10.01,IF('Cargas (P=11ksi)'!$D$25&gt;0,'Graficos (P=11ksi)'!$E42,IF('Cargas (P=11ksi)'!$D$25=0,'Graficos (P=11ksi)'!C42,'Graficos (P=11ksi)'!$G42)),IF(ABS('Cargas (P=11ksi)'!$D$25)&lt;20.01,IF('Cargas (P=11ksi)'!$D$25&gt;0,'Graficos (P=11ksi)'!$I42,'Graficos (P=11ksi)'!$K42),IF(ABS('Cargas (P=11ksi)'!$D$25)&lt;30.01,IF('Cargas (P=11ksi)'!$D$25&gt;0,'Graficos (P=11ksi)'!$M42,'Graficos (P=11ksi)'!$O42),IF(ABS('Cargas (P=11ksi)'!$D$25)&lt;40.01,IF('Cargas (P=11ksi)'!$D$25&gt;0,'Graficos (P=11ksi)'!$Q42,'Graficos (P=11ksi)'!$S42),""))))</f>
        <v>-45</v>
      </c>
      <c r="W42" s="1">
        <f>IF(ABS('Cargas (P=11ksi)'!$D$28)&lt;10.01,IF('Cargas (P=11ksi)'!$D$28&gt;0,'Graficos (P=11ksi)'!$D42,IF('Cargas (P=11ksi)'!$D$28=0,'Graficos (P=11ksi)'!$B42,'Graficos (P=11ksi)'!$F42)),IF(ABS('Cargas (P=11ksi)'!$D$28)&lt;20.01,IF('Cargas (P=11ksi)'!$D$28&gt;0,'Graficos (P=11ksi)'!$H42,'Graficos (P=11ksi)'!$J42),IF(ABS('Cargas (P=11ksi)'!$D$28)&lt;30.01,IF('Cargas (P=11ksi)'!$D$28&gt;0,'Graficos (P=11ksi)'!$L42,'Graficos (P=11ksi)'!$N42),IF(ABS('Cargas (P=11ksi)'!$D$28)&lt;40.01,IF('Cargas (P=11ksi)'!$D$28&gt;0,'Graficos (P=11ksi)'!$P42,'Graficos (P=11ksi)'!$R42),""))))</f>
        <v>10</v>
      </c>
      <c r="X42" s="1">
        <f>IF(ABS('Cargas (P=11ksi)'!$D$28)&lt;10.01,IF('Cargas (P=11ksi)'!$D$28&gt;0,'Graficos (P=11ksi)'!$E42,IF('Cargas (P=11ksi)'!$D$28=0,'Graficos (P=11ksi)'!C42,'Graficos (P=11ksi)'!$G42)),IF(ABS('Cargas (P=11ksi)'!$D$28)&lt;20.01,IF('Cargas (P=11ksi)'!$D$28&gt;0,'Graficos (P=11ksi)'!$I42,'Graficos (P=11ksi)'!$K42),IF(ABS('Cargas (P=11ksi)'!$D$28)&lt;30.01,IF('Cargas (P=11ksi)'!$D$28&gt;0,'Graficos (P=11ksi)'!$M42,'Graficos (P=11ksi)'!$O42),IF(ABS('Cargas (P=11ksi)'!$D$28)&lt;40.01,IF('Cargas (P=11ksi)'!$D$28&gt;0,'Graficos (P=11ksi)'!$Q42,'Graficos (P=11ksi)'!$S42),""))))</f>
        <v>-45</v>
      </c>
      <c r="Y42" s="72">
        <f>IF(ABS('Cargas (P=11ksi)'!$D$31)&lt;10.01,IF('Cargas (P=11ksi)'!$D$31&gt;0,'Graficos (P=11ksi)'!$D42,IF('Cargas (P=11ksi)'!$D$31=0,'Graficos (P=11ksi)'!$B42,'Graficos (P=11ksi)'!$F42)),IF(ABS('Cargas (P=11ksi)'!$D$31)&lt;20.01,IF('Cargas (P=11ksi)'!$D$31&gt;0,'Graficos (P=11ksi)'!$H42,'Graficos (P=11ksi)'!$J42),IF(ABS('Cargas (P=11ksi)'!$D$31)&lt;30.01,IF('Cargas (P=11ksi)'!$D$31&gt;0,'Graficos (P=11ksi)'!$L42,'Graficos (P=11ksi)'!$N42),IF(ABS('Cargas (P=11ksi)'!$D$31)&lt;40.01,IF('Cargas (P=11ksi)'!$D$31&gt;0,'Graficos (P=11ksi)'!$P42,'Graficos (P=11ksi)'!$R42),""))))</f>
        <v>10</v>
      </c>
      <c r="Z42" s="72">
        <f>IF(ABS('Cargas (P=11ksi)'!$D$31)&lt;10.01,IF('Cargas (P=11ksi)'!$D$31&gt;0,'Graficos (P=11ksi)'!$E42,IF('Cargas (P=11ksi)'!$D$31=0,'Graficos (P=11ksi)'!C42,'Graficos (P=11ksi)'!$G42)),IF(ABS('Cargas (P=11ksi)'!$D$31)&lt;20.01,IF('Cargas (P=11ksi)'!$D$31&gt;0,'Graficos (P=11ksi)'!$I42,'Graficos (P=11ksi)'!$K42),IF(ABS('Cargas (P=11ksi)'!$D$31)&lt;30.01,IF('Cargas (P=11ksi)'!$D$31&gt;0,'Graficos (P=11ksi)'!$M42,'Graficos (P=11ksi)'!$O42),IF(ABS('Cargas (P=11ksi)'!$D$31)&lt;40.01,IF('Cargas (P=11ksi)'!$D$31&gt;0,'Graficos (P=11ksi)'!$Q42,'Graficos (P=11ksi)'!$S42),""))))</f>
        <v>-45</v>
      </c>
      <c r="AB42" s="72">
        <f>IF(ABS('Cargas (P=11ksi)'!$D$25)&lt;10.01,IF('Cargas (P=11ksi)'!$D$25&gt;0,'Graficos (P=11ksi)'!$B42,IF('Cargas (P=11ksi)'!$D$25=0,'Graficos (P=11ksi)'!$B42,'Graficos (P=11ksi)'!$B42)),IF(ABS('Cargas (P=11ksi)'!$D$25)&lt;20.01,IF('Cargas (P=11ksi)'!$D$25&gt;0,'Graficos (P=11ksi)'!$D42,'Graficos (P=11ksi)'!$F42),IF(ABS('Cargas (P=11ksi)'!$D$25)&lt;30.01,IF('Cargas (P=11ksi)'!$D$25&gt;0,'Graficos (P=11ksi)'!$H42,'Graficos (P=11ksi)'!$J42),IF(ABS('Cargas (P=11ksi)'!$D$25)&lt;40.01,IF('Cargas (P=11ksi)'!$D$25&gt;0,'Graficos (P=11ksi)'!$L42,'Graficos (P=11ksi)'!$N42),""))))</f>
        <v>10</v>
      </c>
      <c r="AC42" s="72">
        <f>IF(ABS('Cargas (P=11ksi)'!$D$25)&lt;10.01,IF('Cargas (P=11ksi)'!$D$25&gt;0,'Graficos (P=11ksi)'!$C42,IF('Cargas (P=11ksi)'!$D$25=0,'Graficos (P=11ksi)'!C42,'Graficos (P=11ksi)'!$C42)),IF(ABS('Cargas (P=11ksi)'!$D$25)&lt;20.01,IF('Cargas (P=11ksi)'!$D$25&gt;0,'Graficos (P=11ksi)'!$E42,'Graficos (P=11ksi)'!$G42),IF(ABS('Cargas (P=11ksi)'!$D$25)&lt;30.01,IF('Cargas (P=11ksi)'!$D$25&gt;0,'Graficos (P=11ksi)'!$I42,'Graficos (P=11ksi)'!$K42),IF(ABS('Cargas (P=11ksi)'!$D$25)&lt;40.01,IF('Cargas (P=11ksi)'!$D$25&gt;0,'Graficos (P=11ksi)'!$M42,'Graficos (P=11ksi)'!$O42),""))))</f>
        <v>-45</v>
      </c>
      <c r="AD42" s="1">
        <f>IF(ABS('Cargas (P=11ksi)'!$D$28)&lt;10.01,IF('Cargas (P=11ksi)'!$D$28&gt;0,'Graficos (P=11ksi)'!$B42,IF('Cargas (P=11ksi)'!$D$28=0,'Graficos (P=11ksi)'!$B42,'Graficos (P=11ksi)'!$B42)),IF(ABS('Cargas (P=11ksi)'!$D$28)&lt;20.01,IF('Cargas (P=11ksi)'!$D$28&gt;0,'Graficos (P=11ksi)'!$D42,'Graficos (P=11ksi)'!$F42),IF(ABS('Cargas (P=11ksi)'!$D$28)&lt;30.01,IF('Cargas (P=11ksi)'!$D$28&gt;0,'Graficos (P=11ksi)'!$H42,'Graficos (P=11ksi)'!$J42),IF(ABS('Cargas (P=11ksi)'!$D$28)&lt;40.01,IF('Cargas (P=11ksi)'!$D$28&gt;0,'Graficos (P=11ksi)'!$L42,'Graficos (P=11ksi)'!$N42),""))))</f>
        <v>10</v>
      </c>
      <c r="AE42" s="1">
        <f>IF(ABS('Cargas (P=11ksi)'!$D$28)&lt;10.01,IF('Cargas (P=11ksi)'!$D$28&gt;0,'Graficos (P=11ksi)'!$C42,IF('Cargas (P=11ksi)'!$D$28=0,'Graficos (P=11ksi)'!C42,'Graficos (P=11ksi)'!$C42)),IF(ABS('Cargas (P=11ksi)'!$D$28)&lt;20.01,IF('Cargas (P=11ksi)'!$D$28&gt;0,'Graficos (P=11ksi)'!$E42,'Graficos (P=11ksi)'!$G42),IF(ABS('Cargas (P=11ksi)'!$D$28)&lt;30.01,IF('Cargas (P=11ksi)'!$D$28&gt;0,'Graficos (P=11ksi)'!$I42,'Graficos (P=11ksi)'!$K42),IF(ABS('Cargas (P=11ksi)'!$D$28)&lt;40.01,IF('Cargas (P=11ksi)'!$D$28&gt;0,'Graficos (P=11ksi)'!$M42,'Graficos (P=11ksi)'!$O42),""))))</f>
        <v>-45</v>
      </c>
      <c r="AF42" s="72">
        <f>IF(ABS('Cargas (P=11ksi)'!$D$31)&lt;10.01,IF('Cargas (P=11ksi)'!$D$31&gt;0,'Graficos (P=11ksi)'!$B42,IF('Cargas (P=11ksi)'!$D$31=0,'Graficos (P=11ksi)'!$B42,'Graficos (P=11ksi)'!$B42)),IF(ABS('Cargas (P=11ksi)'!$D$31)&lt;20.01,IF('Cargas (P=11ksi)'!$D$31&gt;0,'Graficos (P=11ksi)'!$D42,'Graficos (P=11ksi)'!$F42),IF(ABS('Cargas (P=11ksi)'!$D$31)&lt;30.01,IF('Cargas (P=11ksi)'!$D$31&gt;0,'Graficos (P=11ksi)'!$H42,'Graficos (P=11ksi)'!$J42),IF(ABS('Cargas (P=11ksi)'!$D$31)&lt;40.01,IF('Cargas (P=11ksi)'!$D$31&gt;0,'Graficos (P=11ksi)'!$L42,'Graficos (P=11ksi)'!$N42),""))))</f>
        <v>10</v>
      </c>
      <c r="AG42" s="72">
        <f>IF(ABS('Cargas (P=11ksi)'!$D$31)&lt;10.01,IF('Cargas (P=11ksi)'!$D$31&gt;0,'Graficos (P=11ksi)'!$C42,IF('Cargas (P=11ksi)'!$D$31=0,'Graficos (P=11ksi)'!C42,'Graficos (P=11ksi)'!$C42)),IF(ABS('Cargas (P=11ksi)'!$D$31)&lt;20.01,IF('Cargas (P=11ksi)'!$D$31&gt;0,'Graficos (P=11ksi)'!$E42,'Graficos (P=11ksi)'!$G42),IF(ABS('Cargas (P=11ksi)'!$D$31)&lt;30.01,IF('Cargas (P=11ksi)'!$D$31&gt;0,'Graficos (P=11ksi)'!$I42,'Graficos (P=11ksi)'!$K42),IF(ABS('Cargas (P=11ksi)'!$D$31)&lt;40.01,IF('Cargas (P=11ksi)'!$D$31&gt;0,'Graficos (P=11ksi)'!$M42,'Graficos (P=11ksi)'!$O42),""))))</f>
        <v>-45</v>
      </c>
    </row>
    <row r="43" spans="1:33" x14ac:dyDescent="0.25">
      <c r="A43" s="99"/>
      <c r="B43" s="18">
        <v>35</v>
      </c>
      <c r="C43" s="17">
        <v>-30</v>
      </c>
      <c r="D43" s="37">
        <v>40</v>
      </c>
      <c r="E43" s="39">
        <v>-20</v>
      </c>
      <c r="F43" s="22">
        <v>40</v>
      </c>
      <c r="G43" s="15">
        <v>-35</v>
      </c>
      <c r="H43" s="18">
        <v>30</v>
      </c>
      <c r="I43" s="17">
        <v>-10</v>
      </c>
      <c r="J43" s="18">
        <v>40</v>
      </c>
      <c r="K43" s="17">
        <v>-40</v>
      </c>
      <c r="L43" s="23">
        <v>20</v>
      </c>
      <c r="M43" s="13">
        <v>-10</v>
      </c>
      <c r="N43" s="23">
        <v>35</v>
      </c>
      <c r="O43" s="13">
        <v>-60</v>
      </c>
      <c r="P43" s="18">
        <v>15</v>
      </c>
      <c r="Q43" s="17">
        <v>-2</v>
      </c>
      <c r="R43" s="18">
        <v>35</v>
      </c>
      <c r="S43" s="17">
        <v>-60</v>
      </c>
      <c r="U43" s="72">
        <f>IF(ABS('Cargas (P=11ksi)'!$D$25)&lt;10.01,IF('Cargas (P=11ksi)'!$D$25&gt;0,'Graficos (P=11ksi)'!$D43,IF('Cargas (P=11ksi)'!$D$25=0,'Graficos (P=11ksi)'!$B43,'Graficos (P=11ksi)'!$F43)),IF(ABS('Cargas (P=11ksi)'!$D$25)&lt;20.01,IF('Cargas (P=11ksi)'!$D$25&gt;0,'Graficos (P=11ksi)'!$H43,'Graficos (P=11ksi)'!$J43),IF(ABS('Cargas (P=11ksi)'!$D$25)&lt;30.01,IF('Cargas (P=11ksi)'!$D$25&gt;0,'Graficos (P=11ksi)'!$L43,'Graficos (P=11ksi)'!$N43),IF(ABS('Cargas (P=11ksi)'!$D$25)&lt;40.01,IF('Cargas (P=11ksi)'!$D$25&gt;0,'Graficos (P=11ksi)'!$P43,'Graficos (P=11ksi)'!$R43),""))))</f>
        <v>35</v>
      </c>
      <c r="V43" s="72">
        <f>IF(ABS('Cargas (P=11ksi)'!$D$25)&lt;10.01,IF('Cargas (P=11ksi)'!$D$25&gt;0,'Graficos (P=11ksi)'!$E43,IF('Cargas (P=11ksi)'!$D$25=0,'Graficos (P=11ksi)'!C43,'Graficos (P=11ksi)'!$G43)),IF(ABS('Cargas (P=11ksi)'!$D$25)&lt;20.01,IF('Cargas (P=11ksi)'!$D$25&gt;0,'Graficos (P=11ksi)'!$I43,'Graficos (P=11ksi)'!$K43),IF(ABS('Cargas (P=11ksi)'!$D$25)&lt;30.01,IF('Cargas (P=11ksi)'!$D$25&gt;0,'Graficos (P=11ksi)'!$M43,'Graficos (P=11ksi)'!$O43),IF(ABS('Cargas (P=11ksi)'!$D$25)&lt;40.01,IF('Cargas (P=11ksi)'!$D$25&gt;0,'Graficos (P=11ksi)'!$Q43,'Graficos (P=11ksi)'!$S43),""))))</f>
        <v>-30</v>
      </c>
      <c r="W43" s="1">
        <f>IF(ABS('Cargas (P=11ksi)'!$D$28)&lt;10.01,IF('Cargas (P=11ksi)'!$D$28&gt;0,'Graficos (P=11ksi)'!$D43,IF('Cargas (P=11ksi)'!$D$28=0,'Graficos (P=11ksi)'!$B43,'Graficos (P=11ksi)'!$F43)),IF(ABS('Cargas (P=11ksi)'!$D$28)&lt;20.01,IF('Cargas (P=11ksi)'!$D$28&gt;0,'Graficos (P=11ksi)'!$H43,'Graficos (P=11ksi)'!$J43),IF(ABS('Cargas (P=11ksi)'!$D$28)&lt;30.01,IF('Cargas (P=11ksi)'!$D$28&gt;0,'Graficos (P=11ksi)'!$L43,'Graficos (P=11ksi)'!$N43),IF(ABS('Cargas (P=11ksi)'!$D$28)&lt;40.01,IF('Cargas (P=11ksi)'!$D$28&gt;0,'Graficos (P=11ksi)'!$P43,'Graficos (P=11ksi)'!$R43),""))))</f>
        <v>35</v>
      </c>
      <c r="X43" s="1">
        <f>IF(ABS('Cargas (P=11ksi)'!$D$28)&lt;10.01,IF('Cargas (P=11ksi)'!$D$28&gt;0,'Graficos (P=11ksi)'!$E43,IF('Cargas (P=11ksi)'!$D$28=0,'Graficos (P=11ksi)'!C43,'Graficos (P=11ksi)'!$G43)),IF(ABS('Cargas (P=11ksi)'!$D$28)&lt;20.01,IF('Cargas (P=11ksi)'!$D$28&gt;0,'Graficos (P=11ksi)'!$I43,'Graficos (P=11ksi)'!$K43),IF(ABS('Cargas (P=11ksi)'!$D$28)&lt;30.01,IF('Cargas (P=11ksi)'!$D$28&gt;0,'Graficos (P=11ksi)'!$M43,'Graficos (P=11ksi)'!$O43),IF(ABS('Cargas (P=11ksi)'!$D$28)&lt;40.01,IF('Cargas (P=11ksi)'!$D$28&gt;0,'Graficos (P=11ksi)'!$Q43,'Graficos (P=11ksi)'!$S43),""))))</f>
        <v>-30</v>
      </c>
      <c r="Y43" s="72">
        <f>IF(ABS('Cargas (P=11ksi)'!$D$31)&lt;10.01,IF('Cargas (P=11ksi)'!$D$31&gt;0,'Graficos (P=11ksi)'!$D43,IF('Cargas (P=11ksi)'!$D$31=0,'Graficos (P=11ksi)'!$B43,'Graficos (P=11ksi)'!$F43)),IF(ABS('Cargas (P=11ksi)'!$D$31)&lt;20.01,IF('Cargas (P=11ksi)'!$D$31&gt;0,'Graficos (P=11ksi)'!$H43,'Graficos (P=11ksi)'!$J43),IF(ABS('Cargas (P=11ksi)'!$D$31)&lt;30.01,IF('Cargas (P=11ksi)'!$D$31&gt;0,'Graficos (P=11ksi)'!$L43,'Graficos (P=11ksi)'!$N43),IF(ABS('Cargas (P=11ksi)'!$D$31)&lt;40.01,IF('Cargas (P=11ksi)'!$D$31&gt;0,'Graficos (P=11ksi)'!$P43,'Graficos (P=11ksi)'!$R43),""))))</f>
        <v>35</v>
      </c>
      <c r="Z43" s="72">
        <f>IF(ABS('Cargas (P=11ksi)'!$D$31)&lt;10.01,IF('Cargas (P=11ksi)'!$D$31&gt;0,'Graficos (P=11ksi)'!$E43,IF('Cargas (P=11ksi)'!$D$31=0,'Graficos (P=11ksi)'!C43,'Graficos (P=11ksi)'!$G43)),IF(ABS('Cargas (P=11ksi)'!$D$31)&lt;20.01,IF('Cargas (P=11ksi)'!$D$31&gt;0,'Graficos (P=11ksi)'!$I43,'Graficos (P=11ksi)'!$K43),IF(ABS('Cargas (P=11ksi)'!$D$31)&lt;30.01,IF('Cargas (P=11ksi)'!$D$31&gt;0,'Graficos (P=11ksi)'!$M43,'Graficos (P=11ksi)'!$O43),IF(ABS('Cargas (P=11ksi)'!$D$31)&lt;40.01,IF('Cargas (P=11ksi)'!$D$31&gt;0,'Graficos (P=11ksi)'!$Q43,'Graficos (P=11ksi)'!$S43),""))))</f>
        <v>-30</v>
      </c>
      <c r="AB43" s="72">
        <f>IF(ABS('Cargas (P=11ksi)'!$D$25)&lt;10.01,IF('Cargas (P=11ksi)'!$D$25&gt;0,'Graficos (P=11ksi)'!$B43,IF('Cargas (P=11ksi)'!$D$25=0,'Graficos (P=11ksi)'!$B43,'Graficos (P=11ksi)'!$B43)),IF(ABS('Cargas (P=11ksi)'!$D$25)&lt;20.01,IF('Cargas (P=11ksi)'!$D$25&gt;0,'Graficos (P=11ksi)'!$D43,'Graficos (P=11ksi)'!$F43),IF(ABS('Cargas (P=11ksi)'!$D$25)&lt;30.01,IF('Cargas (P=11ksi)'!$D$25&gt;0,'Graficos (P=11ksi)'!$H43,'Graficos (P=11ksi)'!$J43),IF(ABS('Cargas (P=11ksi)'!$D$25)&lt;40.01,IF('Cargas (P=11ksi)'!$D$25&gt;0,'Graficos (P=11ksi)'!$L43,'Graficos (P=11ksi)'!$N43),""))))</f>
        <v>35</v>
      </c>
      <c r="AC43" s="72">
        <f>IF(ABS('Cargas (P=11ksi)'!$D$25)&lt;10.01,IF('Cargas (P=11ksi)'!$D$25&gt;0,'Graficos (P=11ksi)'!$C43,IF('Cargas (P=11ksi)'!$D$25=0,'Graficos (P=11ksi)'!C43,'Graficos (P=11ksi)'!$C43)),IF(ABS('Cargas (P=11ksi)'!$D$25)&lt;20.01,IF('Cargas (P=11ksi)'!$D$25&gt;0,'Graficos (P=11ksi)'!$E43,'Graficos (P=11ksi)'!$G43),IF(ABS('Cargas (P=11ksi)'!$D$25)&lt;30.01,IF('Cargas (P=11ksi)'!$D$25&gt;0,'Graficos (P=11ksi)'!$I43,'Graficos (P=11ksi)'!$K43),IF(ABS('Cargas (P=11ksi)'!$D$25)&lt;40.01,IF('Cargas (P=11ksi)'!$D$25&gt;0,'Graficos (P=11ksi)'!$M43,'Graficos (P=11ksi)'!$O43),""))))</f>
        <v>-30</v>
      </c>
      <c r="AD43" s="1">
        <f>IF(ABS('Cargas (P=11ksi)'!$D$28)&lt;10.01,IF('Cargas (P=11ksi)'!$D$28&gt;0,'Graficos (P=11ksi)'!$B43,IF('Cargas (P=11ksi)'!$D$28=0,'Graficos (P=11ksi)'!$B43,'Graficos (P=11ksi)'!$B43)),IF(ABS('Cargas (P=11ksi)'!$D$28)&lt;20.01,IF('Cargas (P=11ksi)'!$D$28&gt;0,'Graficos (P=11ksi)'!$D43,'Graficos (P=11ksi)'!$F43),IF(ABS('Cargas (P=11ksi)'!$D$28)&lt;30.01,IF('Cargas (P=11ksi)'!$D$28&gt;0,'Graficos (P=11ksi)'!$H43,'Graficos (P=11ksi)'!$J43),IF(ABS('Cargas (P=11ksi)'!$D$28)&lt;40.01,IF('Cargas (P=11ksi)'!$D$28&gt;0,'Graficos (P=11ksi)'!$L43,'Graficos (P=11ksi)'!$N43),""))))</f>
        <v>35</v>
      </c>
      <c r="AE43" s="1">
        <f>IF(ABS('Cargas (P=11ksi)'!$D$28)&lt;10.01,IF('Cargas (P=11ksi)'!$D$28&gt;0,'Graficos (P=11ksi)'!$C43,IF('Cargas (P=11ksi)'!$D$28=0,'Graficos (P=11ksi)'!C43,'Graficos (P=11ksi)'!$C43)),IF(ABS('Cargas (P=11ksi)'!$D$28)&lt;20.01,IF('Cargas (P=11ksi)'!$D$28&gt;0,'Graficos (P=11ksi)'!$E43,'Graficos (P=11ksi)'!$G43),IF(ABS('Cargas (P=11ksi)'!$D$28)&lt;30.01,IF('Cargas (P=11ksi)'!$D$28&gt;0,'Graficos (P=11ksi)'!$I43,'Graficos (P=11ksi)'!$K43),IF(ABS('Cargas (P=11ksi)'!$D$28)&lt;40.01,IF('Cargas (P=11ksi)'!$D$28&gt;0,'Graficos (P=11ksi)'!$M43,'Graficos (P=11ksi)'!$O43),""))))</f>
        <v>-30</v>
      </c>
      <c r="AF43" s="72">
        <f>IF(ABS('Cargas (P=11ksi)'!$D$31)&lt;10.01,IF('Cargas (P=11ksi)'!$D$31&gt;0,'Graficos (P=11ksi)'!$B43,IF('Cargas (P=11ksi)'!$D$31=0,'Graficos (P=11ksi)'!$B43,'Graficos (P=11ksi)'!$B43)),IF(ABS('Cargas (P=11ksi)'!$D$31)&lt;20.01,IF('Cargas (P=11ksi)'!$D$31&gt;0,'Graficos (P=11ksi)'!$D43,'Graficos (P=11ksi)'!$F43),IF(ABS('Cargas (P=11ksi)'!$D$31)&lt;30.01,IF('Cargas (P=11ksi)'!$D$31&gt;0,'Graficos (P=11ksi)'!$H43,'Graficos (P=11ksi)'!$J43),IF(ABS('Cargas (P=11ksi)'!$D$31)&lt;40.01,IF('Cargas (P=11ksi)'!$D$31&gt;0,'Graficos (P=11ksi)'!$L43,'Graficos (P=11ksi)'!$N43),""))))</f>
        <v>35</v>
      </c>
      <c r="AG43" s="72">
        <f>IF(ABS('Cargas (P=11ksi)'!$D$31)&lt;10.01,IF('Cargas (P=11ksi)'!$D$31&gt;0,'Graficos (P=11ksi)'!$C43,IF('Cargas (P=11ksi)'!$D$31=0,'Graficos (P=11ksi)'!C43,'Graficos (P=11ksi)'!$C43)),IF(ABS('Cargas (P=11ksi)'!$D$31)&lt;20.01,IF('Cargas (P=11ksi)'!$D$31&gt;0,'Graficos (P=11ksi)'!$E43,'Graficos (P=11ksi)'!$G43),IF(ABS('Cargas (P=11ksi)'!$D$31)&lt;30.01,IF('Cargas (P=11ksi)'!$D$31&gt;0,'Graficos (P=11ksi)'!$I43,'Graficos (P=11ksi)'!$K43),IF(ABS('Cargas (P=11ksi)'!$D$31)&lt;40.01,IF('Cargas (P=11ksi)'!$D$31&gt;0,'Graficos (P=11ksi)'!$M43,'Graficos (P=11ksi)'!$O43),""))))</f>
        <v>-30</v>
      </c>
    </row>
    <row r="44" spans="1:33" x14ac:dyDescent="0.25">
      <c r="A44" s="99"/>
      <c r="B44" s="28">
        <v>40</v>
      </c>
      <c r="C44" s="17">
        <v>0</v>
      </c>
      <c r="D44" s="34">
        <v>50</v>
      </c>
      <c r="E44" s="40">
        <v>0</v>
      </c>
      <c r="F44" s="11">
        <v>50</v>
      </c>
      <c r="G44" s="9">
        <v>0</v>
      </c>
      <c r="H44" s="28">
        <v>42</v>
      </c>
      <c r="I44" s="29">
        <v>0</v>
      </c>
      <c r="J44" s="28">
        <v>45</v>
      </c>
      <c r="K44" s="29">
        <v>-30</v>
      </c>
      <c r="L44" s="23">
        <v>30</v>
      </c>
      <c r="M44" s="13">
        <v>0</v>
      </c>
      <c r="N44" s="19">
        <v>45</v>
      </c>
      <c r="O44" s="13">
        <v>-50</v>
      </c>
      <c r="P44" s="18">
        <v>18</v>
      </c>
      <c r="Q44" s="17">
        <v>0</v>
      </c>
      <c r="R44" s="28">
        <v>40</v>
      </c>
      <c r="S44" s="17">
        <v>-20</v>
      </c>
      <c r="U44" s="72">
        <f>IF(ABS('Cargas (P=11ksi)'!$D$25)&lt;10.01,IF('Cargas (P=11ksi)'!$D$25&gt;0,'Graficos (P=11ksi)'!$D44,IF('Cargas (P=11ksi)'!$D$25=0,'Graficos (P=11ksi)'!$B44,'Graficos (P=11ksi)'!$F44)),IF(ABS('Cargas (P=11ksi)'!$D$25)&lt;20.01,IF('Cargas (P=11ksi)'!$D$25&gt;0,'Graficos (P=11ksi)'!$H44,'Graficos (P=11ksi)'!$J44),IF(ABS('Cargas (P=11ksi)'!$D$25)&lt;30.01,IF('Cargas (P=11ksi)'!$D$25&gt;0,'Graficos (P=11ksi)'!$L44,'Graficos (P=11ksi)'!$N44),IF(ABS('Cargas (P=11ksi)'!$D$25)&lt;40.01,IF('Cargas (P=11ksi)'!$D$25&gt;0,'Graficos (P=11ksi)'!$P44,'Graficos (P=11ksi)'!$R44),""))))</f>
        <v>40</v>
      </c>
      <c r="V44" s="72">
        <f>IF(ABS('Cargas (P=11ksi)'!$D$25)&lt;10.01,IF('Cargas (P=11ksi)'!$D$25&gt;0,'Graficos (P=11ksi)'!$E44,IF('Cargas (P=11ksi)'!$D$25=0,'Graficos (P=11ksi)'!C44,'Graficos (P=11ksi)'!$G44)),IF(ABS('Cargas (P=11ksi)'!$D$25)&lt;20.01,IF('Cargas (P=11ksi)'!$D$25&gt;0,'Graficos (P=11ksi)'!$I44,'Graficos (P=11ksi)'!$K44),IF(ABS('Cargas (P=11ksi)'!$D$25)&lt;30.01,IF('Cargas (P=11ksi)'!$D$25&gt;0,'Graficos (P=11ksi)'!$M44,'Graficos (P=11ksi)'!$O44),IF(ABS('Cargas (P=11ksi)'!$D$25)&lt;40.01,IF('Cargas (P=11ksi)'!$D$25&gt;0,'Graficos (P=11ksi)'!$Q44,'Graficos (P=11ksi)'!$S44),""))))</f>
        <v>0</v>
      </c>
      <c r="W44" s="1">
        <f>IF(ABS('Cargas (P=11ksi)'!$D$28)&lt;10.01,IF('Cargas (P=11ksi)'!$D$28&gt;0,'Graficos (P=11ksi)'!$D44,IF('Cargas (P=11ksi)'!$D$28=0,'Graficos (P=11ksi)'!$B44,'Graficos (P=11ksi)'!$F44)),IF(ABS('Cargas (P=11ksi)'!$D$28)&lt;20.01,IF('Cargas (P=11ksi)'!$D$28&gt;0,'Graficos (P=11ksi)'!$H44,'Graficos (P=11ksi)'!$J44),IF(ABS('Cargas (P=11ksi)'!$D$28)&lt;30.01,IF('Cargas (P=11ksi)'!$D$28&gt;0,'Graficos (P=11ksi)'!$L44,'Graficos (P=11ksi)'!$N44),IF(ABS('Cargas (P=11ksi)'!$D$28)&lt;40.01,IF('Cargas (P=11ksi)'!$D$28&gt;0,'Graficos (P=11ksi)'!$P44,'Graficos (P=11ksi)'!$R44),""))))</f>
        <v>40</v>
      </c>
      <c r="X44" s="1">
        <f>IF(ABS('Cargas (P=11ksi)'!$D$28)&lt;10.01,IF('Cargas (P=11ksi)'!$D$28&gt;0,'Graficos (P=11ksi)'!$E44,IF('Cargas (P=11ksi)'!$D$28=0,'Graficos (P=11ksi)'!C44,'Graficos (P=11ksi)'!$G44)),IF(ABS('Cargas (P=11ksi)'!$D$28)&lt;20.01,IF('Cargas (P=11ksi)'!$D$28&gt;0,'Graficos (P=11ksi)'!$I44,'Graficos (P=11ksi)'!$K44),IF(ABS('Cargas (P=11ksi)'!$D$28)&lt;30.01,IF('Cargas (P=11ksi)'!$D$28&gt;0,'Graficos (P=11ksi)'!$M44,'Graficos (P=11ksi)'!$O44),IF(ABS('Cargas (P=11ksi)'!$D$28)&lt;40.01,IF('Cargas (P=11ksi)'!$D$28&gt;0,'Graficos (P=11ksi)'!$Q44,'Graficos (P=11ksi)'!$S44),""))))</f>
        <v>0</v>
      </c>
      <c r="Y44" s="72">
        <f>IF(ABS('Cargas (P=11ksi)'!$D$31)&lt;10.01,IF('Cargas (P=11ksi)'!$D$31&gt;0,'Graficos (P=11ksi)'!$D44,IF('Cargas (P=11ksi)'!$D$31=0,'Graficos (P=11ksi)'!$B44,'Graficos (P=11ksi)'!$F44)),IF(ABS('Cargas (P=11ksi)'!$D$31)&lt;20.01,IF('Cargas (P=11ksi)'!$D$31&gt;0,'Graficos (P=11ksi)'!$H44,'Graficos (P=11ksi)'!$J44),IF(ABS('Cargas (P=11ksi)'!$D$31)&lt;30.01,IF('Cargas (P=11ksi)'!$D$31&gt;0,'Graficos (P=11ksi)'!$L44,'Graficos (P=11ksi)'!$N44),IF(ABS('Cargas (P=11ksi)'!$D$31)&lt;40.01,IF('Cargas (P=11ksi)'!$D$31&gt;0,'Graficos (P=11ksi)'!$P44,'Graficos (P=11ksi)'!$R44),""))))</f>
        <v>40</v>
      </c>
      <c r="Z44" s="72">
        <f>IF(ABS('Cargas (P=11ksi)'!$D$31)&lt;10.01,IF('Cargas (P=11ksi)'!$D$31&gt;0,'Graficos (P=11ksi)'!$E44,IF('Cargas (P=11ksi)'!$D$31=0,'Graficos (P=11ksi)'!C44,'Graficos (P=11ksi)'!$G44)),IF(ABS('Cargas (P=11ksi)'!$D$31)&lt;20.01,IF('Cargas (P=11ksi)'!$D$31&gt;0,'Graficos (P=11ksi)'!$I44,'Graficos (P=11ksi)'!$K44),IF(ABS('Cargas (P=11ksi)'!$D$31)&lt;30.01,IF('Cargas (P=11ksi)'!$D$31&gt;0,'Graficos (P=11ksi)'!$M44,'Graficos (P=11ksi)'!$O44),IF(ABS('Cargas (P=11ksi)'!$D$31)&lt;40.01,IF('Cargas (P=11ksi)'!$D$31&gt;0,'Graficos (P=11ksi)'!$Q44,'Graficos (P=11ksi)'!$S44),""))))</f>
        <v>0</v>
      </c>
      <c r="AB44" s="72">
        <f>IF(ABS('Cargas (P=11ksi)'!$D$25)&lt;10.01,IF('Cargas (P=11ksi)'!$D$25&gt;0,'Graficos (P=11ksi)'!$B44,IF('Cargas (P=11ksi)'!$D$25=0,'Graficos (P=11ksi)'!$B44,'Graficos (P=11ksi)'!$B44)),IF(ABS('Cargas (P=11ksi)'!$D$25)&lt;20.01,IF('Cargas (P=11ksi)'!$D$25&gt;0,'Graficos (P=11ksi)'!$D44,'Graficos (P=11ksi)'!$F44),IF(ABS('Cargas (P=11ksi)'!$D$25)&lt;30.01,IF('Cargas (P=11ksi)'!$D$25&gt;0,'Graficos (P=11ksi)'!$H44,'Graficos (P=11ksi)'!$J44),IF(ABS('Cargas (P=11ksi)'!$D$25)&lt;40.01,IF('Cargas (P=11ksi)'!$D$25&gt;0,'Graficos (P=11ksi)'!$L44,'Graficos (P=11ksi)'!$N44),""))))</f>
        <v>40</v>
      </c>
      <c r="AC44" s="72">
        <f>IF(ABS('Cargas (P=11ksi)'!$D$25)&lt;10.01,IF('Cargas (P=11ksi)'!$D$25&gt;0,'Graficos (P=11ksi)'!$C44,IF('Cargas (P=11ksi)'!$D$25=0,'Graficos (P=11ksi)'!C44,'Graficos (P=11ksi)'!$C44)),IF(ABS('Cargas (P=11ksi)'!$D$25)&lt;20.01,IF('Cargas (P=11ksi)'!$D$25&gt;0,'Graficos (P=11ksi)'!$E44,'Graficos (P=11ksi)'!$G44),IF(ABS('Cargas (P=11ksi)'!$D$25)&lt;30.01,IF('Cargas (P=11ksi)'!$D$25&gt;0,'Graficos (P=11ksi)'!$I44,'Graficos (P=11ksi)'!$K44),IF(ABS('Cargas (P=11ksi)'!$D$25)&lt;40.01,IF('Cargas (P=11ksi)'!$D$25&gt;0,'Graficos (P=11ksi)'!$M44,'Graficos (P=11ksi)'!$O44),""))))</f>
        <v>0</v>
      </c>
      <c r="AD44" s="1">
        <f>IF(ABS('Cargas (P=11ksi)'!$D$28)&lt;10.01,IF('Cargas (P=11ksi)'!$D$28&gt;0,'Graficos (P=11ksi)'!$B44,IF('Cargas (P=11ksi)'!$D$28=0,'Graficos (P=11ksi)'!$B44,'Graficos (P=11ksi)'!$B44)),IF(ABS('Cargas (P=11ksi)'!$D$28)&lt;20.01,IF('Cargas (P=11ksi)'!$D$28&gt;0,'Graficos (P=11ksi)'!$D44,'Graficos (P=11ksi)'!$F44),IF(ABS('Cargas (P=11ksi)'!$D$28)&lt;30.01,IF('Cargas (P=11ksi)'!$D$28&gt;0,'Graficos (P=11ksi)'!$H44,'Graficos (P=11ksi)'!$J44),IF(ABS('Cargas (P=11ksi)'!$D$28)&lt;40.01,IF('Cargas (P=11ksi)'!$D$28&gt;0,'Graficos (P=11ksi)'!$L44,'Graficos (P=11ksi)'!$N44),""))))</f>
        <v>40</v>
      </c>
      <c r="AE44" s="1">
        <f>IF(ABS('Cargas (P=11ksi)'!$D$28)&lt;10.01,IF('Cargas (P=11ksi)'!$D$28&gt;0,'Graficos (P=11ksi)'!$C44,IF('Cargas (P=11ksi)'!$D$28=0,'Graficos (P=11ksi)'!C44,'Graficos (P=11ksi)'!$C44)),IF(ABS('Cargas (P=11ksi)'!$D$28)&lt;20.01,IF('Cargas (P=11ksi)'!$D$28&gt;0,'Graficos (P=11ksi)'!$E44,'Graficos (P=11ksi)'!$G44),IF(ABS('Cargas (P=11ksi)'!$D$28)&lt;30.01,IF('Cargas (P=11ksi)'!$D$28&gt;0,'Graficos (P=11ksi)'!$I44,'Graficos (P=11ksi)'!$K44),IF(ABS('Cargas (P=11ksi)'!$D$28)&lt;40.01,IF('Cargas (P=11ksi)'!$D$28&gt;0,'Graficos (P=11ksi)'!$M44,'Graficos (P=11ksi)'!$O44),""))))</f>
        <v>0</v>
      </c>
      <c r="AF44" s="72">
        <f>IF(ABS('Cargas (P=11ksi)'!$D$31)&lt;10.01,IF('Cargas (P=11ksi)'!$D$31&gt;0,'Graficos (P=11ksi)'!$B44,IF('Cargas (P=11ksi)'!$D$31=0,'Graficos (P=11ksi)'!$B44,'Graficos (P=11ksi)'!$B44)),IF(ABS('Cargas (P=11ksi)'!$D$31)&lt;20.01,IF('Cargas (P=11ksi)'!$D$31&gt;0,'Graficos (P=11ksi)'!$D44,'Graficos (P=11ksi)'!$F44),IF(ABS('Cargas (P=11ksi)'!$D$31)&lt;30.01,IF('Cargas (P=11ksi)'!$D$31&gt;0,'Graficos (P=11ksi)'!$H44,'Graficos (P=11ksi)'!$J44),IF(ABS('Cargas (P=11ksi)'!$D$31)&lt;40.01,IF('Cargas (P=11ksi)'!$D$31&gt;0,'Graficos (P=11ksi)'!$L44,'Graficos (P=11ksi)'!$N44),""))))</f>
        <v>40</v>
      </c>
      <c r="AG44" s="72">
        <f>IF(ABS('Cargas (P=11ksi)'!$D$31)&lt;10.01,IF('Cargas (P=11ksi)'!$D$31&gt;0,'Graficos (P=11ksi)'!$C44,IF('Cargas (P=11ksi)'!$D$31=0,'Graficos (P=11ksi)'!C44,'Graficos (P=11ksi)'!$C44)),IF(ABS('Cargas (P=11ksi)'!$D$31)&lt;20.01,IF('Cargas (P=11ksi)'!$D$31&gt;0,'Graficos (P=11ksi)'!$E44,'Graficos (P=11ksi)'!$G44),IF(ABS('Cargas (P=11ksi)'!$D$31)&lt;30.01,IF('Cargas (P=11ksi)'!$D$31&gt;0,'Graficos (P=11ksi)'!$I44,'Graficos (P=11ksi)'!$K44),IF(ABS('Cargas (P=11ksi)'!$D$31)&lt;40.01,IF('Cargas (P=11ksi)'!$D$31&gt;0,'Graficos (P=11ksi)'!$M44,'Graficos (P=11ksi)'!$O44),""))))</f>
        <v>0</v>
      </c>
    </row>
    <row r="45" spans="1:33" x14ac:dyDescent="0.25">
      <c r="A45" s="99"/>
      <c r="B45" s="28">
        <v>40</v>
      </c>
      <c r="C45" s="17">
        <v>75</v>
      </c>
      <c r="D45" s="34">
        <v>50</v>
      </c>
      <c r="E45" s="40">
        <v>95</v>
      </c>
      <c r="F45" s="11">
        <v>50</v>
      </c>
      <c r="G45" s="9">
        <v>80</v>
      </c>
      <c r="H45" s="28">
        <v>42</v>
      </c>
      <c r="I45" s="29">
        <v>95</v>
      </c>
      <c r="J45" s="28">
        <v>45</v>
      </c>
      <c r="K45" s="29">
        <v>60</v>
      </c>
      <c r="L45" s="23">
        <v>40</v>
      </c>
      <c r="M45" s="13">
        <v>100</v>
      </c>
      <c r="N45" s="19">
        <v>45</v>
      </c>
      <c r="O45" s="13">
        <v>50</v>
      </c>
      <c r="P45" s="18">
        <v>40</v>
      </c>
      <c r="Q45" s="17">
        <v>90</v>
      </c>
      <c r="R45" s="28">
        <v>40</v>
      </c>
      <c r="S45" s="17">
        <v>20</v>
      </c>
      <c r="U45" s="72">
        <f>IF(ABS('Cargas (P=11ksi)'!$D$25)&lt;10.01,IF('Cargas (P=11ksi)'!$D$25&gt;0,'Graficos (P=11ksi)'!$D45,IF('Cargas (P=11ksi)'!$D$25=0,'Graficos (P=11ksi)'!$B45,'Graficos (P=11ksi)'!$F45)),IF(ABS('Cargas (P=11ksi)'!$D$25)&lt;20.01,IF('Cargas (P=11ksi)'!$D$25&gt;0,'Graficos (P=11ksi)'!$H45,'Graficos (P=11ksi)'!$J45),IF(ABS('Cargas (P=11ksi)'!$D$25)&lt;30.01,IF('Cargas (P=11ksi)'!$D$25&gt;0,'Graficos (P=11ksi)'!$L45,'Graficos (P=11ksi)'!$N45),IF(ABS('Cargas (P=11ksi)'!$D$25)&lt;40.01,IF('Cargas (P=11ksi)'!$D$25&gt;0,'Graficos (P=11ksi)'!$P45,'Graficos (P=11ksi)'!$R45),""))))</f>
        <v>40</v>
      </c>
      <c r="V45" s="72">
        <f>IF(ABS('Cargas (P=11ksi)'!$D$25)&lt;10.01,IF('Cargas (P=11ksi)'!$D$25&gt;0,'Graficos (P=11ksi)'!$E45,IF('Cargas (P=11ksi)'!$D$25=0,'Graficos (P=11ksi)'!C45,'Graficos (P=11ksi)'!$G45)),IF(ABS('Cargas (P=11ksi)'!$D$25)&lt;20.01,IF('Cargas (P=11ksi)'!$D$25&gt;0,'Graficos (P=11ksi)'!$I45,'Graficos (P=11ksi)'!$K45),IF(ABS('Cargas (P=11ksi)'!$D$25)&lt;30.01,IF('Cargas (P=11ksi)'!$D$25&gt;0,'Graficos (P=11ksi)'!$M45,'Graficos (P=11ksi)'!$O45),IF(ABS('Cargas (P=11ksi)'!$D$25)&lt;40.01,IF('Cargas (P=11ksi)'!$D$25&gt;0,'Graficos (P=11ksi)'!$Q45,'Graficos (P=11ksi)'!$S45),""))))</f>
        <v>75</v>
      </c>
      <c r="W45" s="1">
        <f>IF(ABS('Cargas (P=11ksi)'!$D$28)&lt;10.01,IF('Cargas (P=11ksi)'!$D$28&gt;0,'Graficos (P=11ksi)'!$D45,IF('Cargas (P=11ksi)'!$D$28=0,'Graficos (P=11ksi)'!$B45,'Graficos (P=11ksi)'!$F45)),IF(ABS('Cargas (P=11ksi)'!$D$28)&lt;20.01,IF('Cargas (P=11ksi)'!$D$28&gt;0,'Graficos (P=11ksi)'!$H45,'Graficos (P=11ksi)'!$J45),IF(ABS('Cargas (P=11ksi)'!$D$28)&lt;30.01,IF('Cargas (P=11ksi)'!$D$28&gt;0,'Graficos (P=11ksi)'!$L45,'Graficos (P=11ksi)'!$N45),IF(ABS('Cargas (P=11ksi)'!$D$28)&lt;40.01,IF('Cargas (P=11ksi)'!$D$28&gt;0,'Graficos (P=11ksi)'!$P45,'Graficos (P=11ksi)'!$R45),""))))</f>
        <v>40</v>
      </c>
      <c r="X45" s="1">
        <f>IF(ABS('Cargas (P=11ksi)'!$D$28)&lt;10.01,IF('Cargas (P=11ksi)'!$D$28&gt;0,'Graficos (P=11ksi)'!$E45,IF('Cargas (P=11ksi)'!$D$28=0,'Graficos (P=11ksi)'!C45,'Graficos (P=11ksi)'!$G45)),IF(ABS('Cargas (P=11ksi)'!$D$28)&lt;20.01,IF('Cargas (P=11ksi)'!$D$28&gt;0,'Graficos (P=11ksi)'!$I45,'Graficos (P=11ksi)'!$K45),IF(ABS('Cargas (P=11ksi)'!$D$28)&lt;30.01,IF('Cargas (P=11ksi)'!$D$28&gt;0,'Graficos (P=11ksi)'!$M45,'Graficos (P=11ksi)'!$O45),IF(ABS('Cargas (P=11ksi)'!$D$28)&lt;40.01,IF('Cargas (P=11ksi)'!$D$28&gt;0,'Graficos (P=11ksi)'!$Q45,'Graficos (P=11ksi)'!$S45),""))))</f>
        <v>75</v>
      </c>
      <c r="Y45" s="72">
        <f>IF(ABS('Cargas (P=11ksi)'!$D$31)&lt;10.01,IF('Cargas (P=11ksi)'!$D$31&gt;0,'Graficos (P=11ksi)'!$D45,IF('Cargas (P=11ksi)'!$D$31=0,'Graficos (P=11ksi)'!$B45,'Graficos (P=11ksi)'!$F45)),IF(ABS('Cargas (P=11ksi)'!$D$31)&lt;20.01,IF('Cargas (P=11ksi)'!$D$31&gt;0,'Graficos (P=11ksi)'!$H45,'Graficos (P=11ksi)'!$J45),IF(ABS('Cargas (P=11ksi)'!$D$31)&lt;30.01,IF('Cargas (P=11ksi)'!$D$31&gt;0,'Graficos (P=11ksi)'!$L45,'Graficos (P=11ksi)'!$N45),IF(ABS('Cargas (P=11ksi)'!$D$31)&lt;40.01,IF('Cargas (P=11ksi)'!$D$31&gt;0,'Graficos (P=11ksi)'!$P45,'Graficos (P=11ksi)'!$R45),""))))</f>
        <v>40</v>
      </c>
      <c r="Z45" s="72">
        <f>IF(ABS('Cargas (P=11ksi)'!$D$31)&lt;10.01,IF('Cargas (P=11ksi)'!$D$31&gt;0,'Graficos (P=11ksi)'!$E45,IF('Cargas (P=11ksi)'!$D$31=0,'Graficos (P=11ksi)'!C45,'Graficos (P=11ksi)'!$G45)),IF(ABS('Cargas (P=11ksi)'!$D$31)&lt;20.01,IF('Cargas (P=11ksi)'!$D$31&gt;0,'Graficos (P=11ksi)'!$I45,'Graficos (P=11ksi)'!$K45),IF(ABS('Cargas (P=11ksi)'!$D$31)&lt;30.01,IF('Cargas (P=11ksi)'!$D$31&gt;0,'Graficos (P=11ksi)'!$M45,'Graficos (P=11ksi)'!$O45),IF(ABS('Cargas (P=11ksi)'!$D$31)&lt;40.01,IF('Cargas (P=11ksi)'!$D$31&gt;0,'Graficos (P=11ksi)'!$Q45,'Graficos (P=11ksi)'!$S45),""))))</f>
        <v>75</v>
      </c>
      <c r="AB45" s="72">
        <f>IF(ABS('Cargas (P=11ksi)'!$D$25)&lt;10.01,IF('Cargas (P=11ksi)'!$D$25&gt;0,'Graficos (P=11ksi)'!$B45,IF('Cargas (P=11ksi)'!$D$25=0,'Graficos (P=11ksi)'!$B45,'Graficos (P=11ksi)'!$B45)),IF(ABS('Cargas (P=11ksi)'!$D$25)&lt;20.01,IF('Cargas (P=11ksi)'!$D$25&gt;0,'Graficos (P=11ksi)'!$D45,'Graficos (P=11ksi)'!$F45),IF(ABS('Cargas (P=11ksi)'!$D$25)&lt;30.01,IF('Cargas (P=11ksi)'!$D$25&gt;0,'Graficos (P=11ksi)'!$H45,'Graficos (P=11ksi)'!$J45),IF(ABS('Cargas (P=11ksi)'!$D$25)&lt;40.01,IF('Cargas (P=11ksi)'!$D$25&gt;0,'Graficos (P=11ksi)'!$L45,'Graficos (P=11ksi)'!$N45),""))))</f>
        <v>40</v>
      </c>
      <c r="AC45" s="72">
        <f>IF(ABS('Cargas (P=11ksi)'!$D$25)&lt;10.01,IF('Cargas (P=11ksi)'!$D$25&gt;0,'Graficos (P=11ksi)'!$C45,IF('Cargas (P=11ksi)'!$D$25=0,'Graficos (P=11ksi)'!C45,'Graficos (P=11ksi)'!$C45)),IF(ABS('Cargas (P=11ksi)'!$D$25)&lt;20.01,IF('Cargas (P=11ksi)'!$D$25&gt;0,'Graficos (P=11ksi)'!$E45,'Graficos (P=11ksi)'!$G45),IF(ABS('Cargas (P=11ksi)'!$D$25)&lt;30.01,IF('Cargas (P=11ksi)'!$D$25&gt;0,'Graficos (P=11ksi)'!$I45,'Graficos (P=11ksi)'!$K45),IF(ABS('Cargas (P=11ksi)'!$D$25)&lt;40.01,IF('Cargas (P=11ksi)'!$D$25&gt;0,'Graficos (P=11ksi)'!$M45,'Graficos (P=11ksi)'!$O45),""))))</f>
        <v>75</v>
      </c>
      <c r="AD45" s="1">
        <f>IF(ABS('Cargas (P=11ksi)'!$D$28)&lt;10.01,IF('Cargas (P=11ksi)'!$D$28&gt;0,'Graficos (P=11ksi)'!$B45,IF('Cargas (P=11ksi)'!$D$28=0,'Graficos (P=11ksi)'!$B45,'Graficos (P=11ksi)'!$B45)),IF(ABS('Cargas (P=11ksi)'!$D$28)&lt;20.01,IF('Cargas (P=11ksi)'!$D$28&gt;0,'Graficos (P=11ksi)'!$D45,'Graficos (P=11ksi)'!$F45),IF(ABS('Cargas (P=11ksi)'!$D$28)&lt;30.01,IF('Cargas (P=11ksi)'!$D$28&gt;0,'Graficos (P=11ksi)'!$H45,'Graficos (P=11ksi)'!$J45),IF(ABS('Cargas (P=11ksi)'!$D$28)&lt;40.01,IF('Cargas (P=11ksi)'!$D$28&gt;0,'Graficos (P=11ksi)'!$L45,'Graficos (P=11ksi)'!$N45),""))))</f>
        <v>40</v>
      </c>
      <c r="AE45" s="1">
        <f>IF(ABS('Cargas (P=11ksi)'!$D$28)&lt;10.01,IF('Cargas (P=11ksi)'!$D$28&gt;0,'Graficos (P=11ksi)'!$C45,IF('Cargas (P=11ksi)'!$D$28=0,'Graficos (P=11ksi)'!C45,'Graficos (P=11ksi)'!$C45)),IF(ABS('Cargas (P=11ksi)'!$D$28)&lt;20.01,IF('Cargas (P=11ksi)'!$D$28&gt;0,'Graficos (P=11ksi)'!$E45,'Graficos (P=11ksi)'!$G45),IF(ABS('Cargas (P=11ksi)'!$D$28)&lt;30.01,IF('Cargas (P=11ksi)'!$D$28&gt;0,'Graficos (P=11ksi)'!$I45,'Graficos (P=11ksi)'!$K45),IF(ABS('Cargas (P=11ksi)'!$D$28)&lt;40.01,IF('Cargas (P=11ksi)'!$D$28&gt;0,'Graficos (P=11ksi)'!$M45,'Graficos (P=11ksi)'!$O45),""))))</f>
        <v>75</v>
      </c>
      <c r="AF45" s="72">
        <f>IF(ABS('Cargas (P=11ksi)'!$D$31)&lt;10.01,IF('Cargas (P=11ksi)'!$D$31&gt;0,'Graficos (P=11ksi)'!$B45,IF('Cargas (P=11ksi)'!$D$31=0,'Graficos (P=11ksi)'!$B45,'Graficos (P=11ksi)'!$B45)),IF(ABS('Cargas (P=11ksi)'!$D$31)&lt;20.01,IF('Cargas (P=11ksi)'!$D$31&gt;0,'Graficos (P=11ksi)'!$D45,'Graficos (P=11ksi)'!$F45),IF(ABS('Cargas (P=11ksi)'!$D$31)&lt;30.01,IF('Cargas (P=11ksi)'!$D$31&gt;0,'Graficos (P=11ksi)'!$H45,'Graficos (P=11ksi)'!$J45),IF(ABS('Cargas (P=11ksi)'!$D$31)&lt;40.01,IF('Cargas (P=11ksi)'!$D$31&gt;0,'Graficos (P=11ksi)'!$L45,'Graficos (P=11ksi)'!$N45),""))))</f>
        <v>40</v>
      </c>
      <c r="AG45" s="72">
        <f>IF(ABS('Cargas (P=11ksi)'!$D$31)&lt;10.01,IF('Cargas (P=11ksi)'!$D$31&gt;0,'Graficos (P=11ksi)'!$C45,IF('Cargas (P=11ksi)'!$D$31=0,'Graficos (P=11ksi)'!C45,'Graficos (P=11ksi)'!$C45)),IF(ABS('Cargas (P=11ksi)'!$D$31)&lt;20.01,IF('Cargas (P=11ksi)'!$D$31&gt;0,'Graficos (P=11ksi)'!$E45,'Graficos (P=11ksi)'!$G45),IF(ABS('Cargas (P=11ksi)'!$D$31)&lt;30.01,IF('Cargas (P=11ksi)'!$D$31&gt;0,'Graficos (P=11ksi)'!$I45,'Graficos (P=11ksi)'!$K45),IF(ABS('Cargas (P=11ksi)'!$D$31)&lt;40.01,IF('Cargas (P=11ksi)'!$D$31&gt;0,'Graficos (P=11ksi)'!$M45,'Graficos (P=11ksi)'!$O45),""))))</f>
        <v>75</v>
      </c>
    </row>
    <row r="46" spans="1:33" x14ac:dyDescent="0.25">
      <c r="A46" s="99"/>
      <c r="B46" s="18"/>
      <c r="C46" s="17"/>
      <c r="D46" s="22"/>
      <c r="E46" s="15"/>
      <c r="F46" s="22"/>
      <c r="G46" s="15"/>
      <c r="H46" s="18"/>
      <c r="I46" s="17"/>
      <c r="J46" s="18"/>
      <c r="K46" s="17"/>
      <c r="L46" s="23"/>
      <c r="M46" s="13"/>
      <c r="N46" s="19"/>
      <c r="O46" s="13"/>
      <c r="P46" s="18"/>
      <c r="Q46" s="17"/>
      <c r="R46" s="28"/>
      <c r="S46" s="17"/>
    </row>
    <row r="47" spans="1:33" x14ac:dyDescent="0.25">
      <c r="A47" s="99"/>
      <c r="B47" s="18"/>
      <c r="C47" s="17"/>
      <c r="D47" s="22"/>
      <c r="E47" s="15"/>
      <c r="F47" s="22"/>
      <c r="G47" s="15"/>
      <c r="H47" s="18"/>
      <c r="I47" s="17"/>
      <c r="J47" s="18"/>
      <c r="K47" s="17"/>
      <c r="L47" s="23"/>
      <c r="M47" s="13"/>
      <c r="N47" s="23"/>
      <c r="O47" s="13"/>
      <c r="P47" s="18"/>
      <c r="Q47" s="17"/>
      <c r="R47" s="18"/>
      <c r="S47" s="17"/>
    </row>
  </sheetData>
  <sheetProtection password="F54E" sheet="1" objects="1" scenarios="1" selectLockedCells="1" selectUnlockedCells="1"/>
  <mergeCells count="44">
    <mergeCell ref="A1:A23"/>
    <mergeCell ref="A25:A47"/>
    <mergeCell ref="B1:C1"/>
    <mergeCell ref="D1:E1"/>
    <mergeCell ref="F1:G1"/>
    <mergeCell ref="R1:S1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H1:I1"/>
    <mergeCell ref="J1:K1"/>
    <mergeCell ref="L1:M1"/>
    <mergeCell ref="N1:O1"/>
    <mergeCell ref="P1:Q1"/>
    <mergeCell ref="AH2:AI2"/>
    <mergeCell ref="AJ2:AK2"/>
    <mergeCell ref="U1:AB1"/>
    <mergeCell ref="AD1:AK1"/>
    <mergeCell ref="U26:V26"/>
    <mergeCell ref="W26:X26"/>
    <mergeCell ref="Y26:Z26"/>
    <mergeCell ref="U2:V2"/>
    <mergeCell ref="W2:X2"/>
    <mergeCell ref="Y2:Z2"/>
    <mergeCell ref="AA2:AB2"/>
    <mergeCell ref="AB26:AC26"/>
    <mergeCell ref="AD26:AE26"/>
    <mergeCell ref="AF26:AG26"/>
    <mergeCell ref="AD2:AE2"/>
    <mergeCell ref="AF2:AG2"/>
    <mergeCell ref="AM6:AN6"/>
    <mergeCell ref="AO6:AP6"/>
    <mergeCell ref="AQ6:AR6"/>
    <mergeCell ref="AM1:AT1"/>
    <mergeCell ref="AM2:AN2"/>
    <mergeCell ref="AO2:AP2"/>
    <mergeCell ref="AQ2:AR2"/>
    <mergeCell ref="AS2:AT2"/>
  </mergeCell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7676C7-A215-4824-9A2F-E23DD090B50B}"/>
</file>

<file path=customXml/itemProps2.xml><?xml version="1.0" encoding="utf-8"?>
<ds:datastoreItem xmlns:ds="http://schemas.openxmlformats.org/officeDocument/2006/customXml" ds:itemID="{423F620C-1D90-4945-BD7F-9E6FDC0B7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94AA3E-0EAF-4850-85A4-5D8798D1C7AF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Instruções</vt:lpstr>
      <vt:lpstr>Cargas (P=6.6 ksi)</vt:lpstr>
      <vt:lpstr>Cargas (P=11ksi)</vt:lpstr>
      <vt:lpstr>Graficos (P=6.6 ksi)</vt:lpstr>
      <vt:lpstr>Graficos (P=11ksi)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2024-09-19T16:19:41Z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2024-09-04T14:12:36Z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c2f5e434-864f-49e1-9ba4-3ebc8fb60dce</vt:lpwstr>
  </property>
  <property fmtid="{D5CDD505-2E9C-101B-9397-08002B2CF9AE}" pid="8" name="MSIP_Label_4bab8652-cb8e-45ed-9aff-00ed76a575bf_ContentBits">
    <vt:lpwstr>0</vt:lpwstr>
  </property>
  <property fmtid="{D5CDD505-2E9C-101B-9397-08002B2CF9AE}" pid="9" name="ContentTypeId">
    <vt:lpwstr>0x01010069E487C1B5A6A7469ECF295E300FC521</vt:lpwstr>
  </property>
  <property fmtid="{D5CDD505-2E9C-101B-9397-08002B2CF9AE}" pid="10" name="MSIP_Label_b064f6f3-ba1e-417c-b6f1-929d6caea309_Enabled">
    <vt:lpwstr>true</vt:lpwstr>
  </property>
  <property fmtid="{D5CDD505-2E9C-101B-9397-08002B2CF9AE}" pid="11" name="MSIP_Label_b064f6f3-ba1e-417c-b6f1-929d6caea309_SetDate">
    <vt:lpwstr>2024-09-16T19:10:02Z</vt:lpwstr>
  </property>
  <property fmtid="{D5CDD505-2E9C-101B-9397-08002B2CF9AE}" pid="12" name="MSIP_Label_b064f6f3-ba1e-417c-b6f1-929d6caea309_Method">
    <vt:lpwstr>Privileged</vt:lpwstr>
  </property>
  <property fmtid="{D5CDD505-2E9C-101B-9397-08002B2CF9AE}" pid="13" name="MSIP_Label_b064f6f3-ba1e-417c-b6f1-929d6caea309_Name">
    <vt:lpwstr>Internal</vt:lpwstr>
  </property>
  <property fmtid="{D5CDD505-2E9C-101B-9397-08002B2CF9AE}" pid="14" name="MSIP_Label_b064f6f3-ba1e-417c-b6f1-929d6caea309_SiteId">
    <vt:lpwstr>0804c951-93a0-405d-80e4-fa87c7551d6a</vt:lpwstr>
  </property>
  <property fmtid="{D5CDD505-2E9C-101B-9397-08002B2CF9AE}" pid="15" name="MSIP_Label_b064f6f3-ba1e-417c-b6f1-929d6caea309_ActionId">
    <vt:lpwstr>c7567ca5-d6a2-418b-8421-566d687ee646</vt:lpwstr>
  </property>
  <property fmtid="{D5CDD505-2E9C-101B-9397-08002B2CF9AE}" pid="16" name="MSIP_Label_b064f6f3-ba1e-417c-b6f1-929d6caea309_ContentBits">
    <vt:lpwstr>1</vt:lpwstr>
  </property>
  <property fmtid="{D5CDD505-2E9C-101B-9397-08002B2CF9AE}" pid="17" name="MediaServiceImageTags">
    <vt:lpwstr/>
  </property>
</Properties>
</file>