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dinh\Desktop\GarFit\files\"/>
    </mc:Choice>
  </mc:AlternateContent>
  <xr:revisionPtr revIDLastSave="0" documentId="13_ncr:1_{38112E14-7706-45A5-93BE-00B0579E5B35}" xr6:coauthVersionLast="34" xr6:coauthVersionMax="34" xr10:uidLastSave="{00000000-0000-0000-0000-000000000000}"/>
  <bookViews>
    <workbookView xWindow="0" yWindow="0" windowWidth="14325" windowHeight="4350" xr2:uid="{8A3FDF3D-9673-4881-829F-2BBAB3D8ACF3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17" i="3"/>
  <c r="G17" i="3" s="1"/>
  <c r="H17" i="3" s="1"/>
  <c r="F16" i="3"/>
  <c r="G16" i="3" s="1"/>
  <c r="H16" i="3" s="1"/>
  <c r="F15" i="3"/>
  <c r="G15" i="3" s="1"/>
  <c r="H15" i="3" s="1"/>
  <c r="L14" i="3"/>
  <c r="L17" i="3"/>
  <c r="L13" i="3"/>
  <c r="K14" i="3"/>
  <c r="K15" i="3"/>
  <c r="L15" i="3" s="1"/>
  <c r="K16" i="3"/>
  <c r="L16" i="3" s="1"/>
  <c r="K17" i="3"/>
  <c r="K13" i="3"/>
  <c r="F14" i="3"/>
  <c r="G14" i="3" s="1"/>
  <c r="H14" i="3" s="1"/>
  <c r="F12" i="3"/>
  <c r="G12" i="3" s="1"/>
  <c r="H12" i="3" s="1"/>
  <c r="F13" i="3"/>
  <c r="G13" i="3" s="1"/>
  <c r="H13" i="3" s="1"/>
  <c r="F7" i="3"/>
  <c r="G7" i="3" s="1"/>
  <c r="H7" i="3" s="1"/>
  <c r="F6" i="3"/>
  <c r="G6" i="3" s="1"/>
  <c r="H6" i="3" s="1"/>
  <c r="F12" i="2"/>
  <c r="F13" i="2" s="1"/>
  <c r="F14" i="2" s="1"/>
  <c r="F11" i="2"/>
</calcChain>
</file>

<file path=xl/sharedStrings.xml><?xml version="1.0" encoding="utf-8"?>
<sst xmlns="http://schemas.openxmlformats.org/spreadsheetml/2006/main" count="101" uniqueCount="68">
  <si>
    <t>Counter</t>
  </si>
  <si>
    <t>Type</t>
  </si>
  <si>
    <t>Payload</t>
  </si>
  <si>
    <t>Lap</t>
  </si>
  <si>
    <t>Session</t>
  </si>
  <si>
    <t>Activity</t>
  </si>
  <si>
    <t>OnMesg: Received Mesg with global ID#34, its name is Activity
 Field0 Index0 ("Timestamp" Field#253) Value: 880721328 (raw value 880721328)
 Field1 Index0 ("TotalTimerTime" Field#0) Value: 1911.562 (raw value 1911562)
 Field2 Index0 ("LocalTimestamp" Field#5) Value: 880746528 (raw value 880746528)
 Field3 Index0 ("NumSessions" Field#1) Value: 1 (raw value 1)
 Field4 Index0 ("Type" Field#2) Value: 0 (raw value 0)
 Field5 Index0 ("Event" Field#3) Value: 26 (raw value 26)
 Field6 Index0 ("EventType" Field#4) Value: 1 (raw value 1)</t>
  </si>
  <si>
    <t>Record</t>
  </si>
  <si>
    <t>OnMesg: Received Mesg with global ID#20, its name is Record
 Field0 Index0 ("Timestamp" Field#253) Value: 880719390 (raw value 880719390)
 Field1 Index0 ("PositionLat" Field#0) Value: 123811718 (raw value 123811718)
 Field2 Index0 ("PositionLong" Field#1) Value: 1277884156 (raw value 1277884156)
 Field3 Index0 ("Distance" Field#5) Value: 1.96 (raw value 196)
 Field4 Index0 ("Altitude" Field#2) Value: 7.2 (raw value 2536)
 Field5 Index0 ("Speed" Field#6) Value: 1.726 (raw value 1726)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7.2 (raw value 2536)
 Field13 Index0 ("EnhancedSpeed" Field#73) Value: 1.726 (raw value 1726)</t>
  </si>
  <si>
    <t>OnMesg: Received Mesg with global ID#20, its name is Record
 Field0 Index0 ("Timestamp" Field#253) Value: 880719391 (raw value 880719391)
 Field1 Index0 ("PositionLat" Field#0) Value: 123811808 (raw value 123811808)
 Field2 Index0 ("PositionLong" Field#1) Value: 1277884390 (raw value 1277884390)
 Field3 Index0 ("Distance" Field#5) Value: 4.25 (raw value 425)
 Field4 Index0 ("Altitude" Field#2) Value: 7.6 (raw value 2538)
 Field5 Index0 ("Speed" Field#6) Value: 1.857 (raw value 1857)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7.6 (raw value 2538)
 Field13 Index0 ("EnhancedSpeed" Field#73) Value: 1.857 (raw value 1857)</t>
  </si>
  <si>
    <t>OnMesg: Received Mesg with global ID#20, its name is Record
 Field0 Index0 ("Timestamp" Field#253) Value: 880719392 (raw value 880719392)
 Field1 Index0 ("PositionLat" Field#0) Value: 123811931 (raw value 123811931)
 Field2 Index0 ("PositionLong" Field#1) Value: 1277884628 (raw value 1277884628)
 Field3 Index0 ("Distance" Field#5) Value: 6.72 (raw value 672)
 Field4 Index0 ("Altitude" Field#2) Value: 7.6 (raw value 2538)
 Field5 Index0 ("Speed" Field#6) Value: 2.071 (raw value 2071)
 Field6 Index0 ("unknown" Field#87) Value: 0 (raw value 0)
 Field7 Index0 ("unknown" Field#88) Value: 100 (raw value 100)
 Field8 Index0 ("HeartRate" Field#3) Value: 88 (raw value 88)
 Field9 Index0 ("Cadence" Field#4) Value: 76 (raw value 76)
 Field10 Index0 ("Temperature" Field#13) Value: 33 (raw value 33)
 Field11 Index0 ("FractionalCadence" Field#53) Value: 0 (raw value 0)
 Field12 Index0 ("EnhancedAltitude" Field#78) Value: 7.6 (raw value 2538)
 Field13 Index0 ("EnhancedSpeed" Field#73) Value: 2.071 (raw value 2071)</t>
  </si>
  <si>
    <t>OnMesg: Received Mesg with global ID#20, its name is Record
 Field0 Index0 ("Timestamp" Field#253) Value: 880719393 (raw value 880719393)
 Field1 Index0 ("PositionLat" Field#0) Value: 123812040 (raw value 123812040)
 Field2 Index0 ("PositionLong" Field#1) Value: 1277884863 (raw value 1277884863)
 Field3 Index0 ("Distance" Field#5) Value: 9.1 (raw value 910)
 Field4 Index0 ("Altitude" Field#2) Value: 7.6 (raw value 2538)
 Field5 Index0 ("Speed" Field#6) Value: 2.482 (raw value 2482)
 Field6 Index0 ("unknown" Field#87) Value: 0 (raw value 0)
 Field7 Index0 ("unknown" Field#88) Value: 100 (raw value 100)
 Field8 Index0 ("HeartRate" Field#3) Value: 88 (raw value 88)
 Field9 Index0 ("Cadence" Field#4) Value: 79 (raw value 79)
 Field10 Index0 ("Temperature" Field#13) Value: 33 (raw value 33)
 Field11 Index0 ("FractionalCadence" Field#53) Value: 0 (raw value 0)
 Field12 Index0 ("EnhancedAltitude" Field#78) Value: 7.6 (raw value 2538)
 Field13 Index0 ("EnhancedSpeed" Field#73) Value: 2.482 (raw value 2482)</t>
  </si>
  <si>
    <t>OnMesg: Received Mesg with global ID#20, its name is Record
 Field0 Index0 ("Timestamp" Field#253) Value: 880719394 (raw value 880719394)
 Field1 Index0 ("PositionLat" Field#0) Value: 123812155 (raw value 123812155)
 Field2 Index0 ("PositionLong" Field#1) Value: 1277885098 (raw value 1277885098)
 Field3 Index0 ("Distance" Field#5) Value: 11.5 (raw value 1150)
 Field4 Index0 ("Altitude" Field#2) Value: 6.6 (raw value 2533)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6.6 (raw value 2533)
 Field13 Index0 ("EnhancedSpeed" Field#73) Value: 2.538 (raw value 2538)</t>
  </si>
  <si>
    <t>OnMesg: Received Mesg with global ID#20, its name is Record
 Field0 Index0 ("Timestamp" Field#253) Value: 880719395 (raw value 880719395)
 Field1 Index0 ("PositionLat" Field#0) Value: 123812304 (raw value 123812304)
 Field2 Index0 ("PositionLong" Field#1) Value: 1277885328 (raw value 1277885328)
 Field3 Index0 ("Distance" Field#5) Value: 14.02 (raw value 1402)
 Field4 Index0 ("Altitude" Field#2) Value: 7.4 (raw value 2537)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2.538 (raw value 2538)</t>
  </si>
  <si>
    <t>OnMesg: Received Mesg with global ID#20, its name is Record
 Field0 Index0 ("Timestamp" Field#253) Value: 880719396 (raw value 880719396)
 Field1 Index0 ("PositionLat" Field#0) Value: 123812445 (raw value 123812445)
 Field2 Index0 ("PositionLong" Field#1) Value: 1277885578 (raw value 1277885578)
 Field3 Index0 ("Distance" Field#5) Value: 16.66 (raw value 1666)
 Field4 Index0 ("Altitude" Field#2) Value: 7.4 (raw value 2537)
 Field5 Index0 ("Speed" Field#6) Value: 2.585 (raw value 2585)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2.585 (raw value 2585)</t>
  </si>
  <si>
    <t>OnMesg: Received Mesg with global ID#20, its name is Record
 Field0 Index0 ("Timestamp" Field#253) Value: 880719397 (raw value 880719397)
 Field1 Index0 ("PositionLat" Field#0) Value: 123812606 (raw value 123812606)
 Field2 Index0 ("PositionLong" Field#1) Value: 1277885829 (raw value 1277885829)
 Field3 Index0 ("Distance" Field#5) Value: 19.4 (raw value 1940)
 Field4 Index0 ("Altitude" Field#2) Value: 7.6 (raw value 2538)
 Field5 Index0 ("Speed" Field#6) Value: 2.641 (raw value 2641)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2.641 (raw value 2641)</t>
  </si>
  <si>
    <t>OnMesg: Received Mesg with global ID#20, its name is Record
 Field0 Index0 ("Timestamp" Field#253) Value: 880719398 (raw value 880719398)
 Field1 Index0 ("PositionLat" Field#0) Value: 123812789 (raw value 123812789)
 Field2 Index0 ("PositionLong" Field#1) Value: 1277886068 (raw value 1277886068)
 Field3 Index0 ("Distance" Field#5) Value: 22.16 (raw value 2216)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</si>
  <si>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880719399 (raw value 880719399)
 Field1 Index0 ("PositionLat" Field#0) Value: 123812944 (raw value 123812944)
 Field2 Index0 ("PositionLong" Field#1) Value: 1277886324 (raw value 1277886324)
 Field3 Index0 ("Distance" Field#5) Value: 24.89 (raw value 2489)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</si>
  <si>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880719400 (raw value 880719400)
 Field1 Index0 ("PositionLat" Field#0) Value: 123813106 (raw value 123813106)
 Field2 Index0 ("PositionLong" Field#1) Value: 1277886567 (raw value 1277886567)
 Field3 Index0 ("Distance" Field#5) Value: 27.58 (raw value 2758)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92 (raw value 92)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</si>
  <si>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880719401 (raw value 880719401)
 Field1 Index0 ("PositionLat" Field#0) Value: 123813249 (raw value 123813249)
 Field2 Index0 ("PositionLong" Field#1) Value: 1277886795 (raw value 1277886795)
 Field3 Index0 ("Distance" Field#5) Value: 30.04 (raw value 3004)
 Field4 Index0 ("Altitude" Field#2) Value: 7.6 (raw value 2538)
 Field5 Index0 ("Speed" Field#6) Value: 2.603 (raw value 2603)
 Field6 Index0 ("unknown" Field#87) Value: 0 (raw value 0)
 Field7 Index0 ("unknown" Field#88) Value: 300 (raw value 300)
 Field8 Index0 ("HeartRate" Field#3) Value: 97 (raw value 97)
 Field9 Index0 ("Cadence" Field#4) Value: 81 (raw value 81)
 Field10 Index0 ("Temperature" Field#13) Value: 33 (raw value 33)
 Field11 Index0 ("FractionalCadence" Field#53) Value: 0.5 (raw value 64)
 Field12 Index0 ("EnhancedAltitude" Field#78) Value: 7.6 (raw value 2538)
 Field13 Index0 ("EnhancedSpeed" Field#73) Value: 2.603 (raw value 2603)</t>
  </si>
  <si>
    <t>OnMesg: Received Mesg with global ID#20, its name is Record
 Field0 Index0 ("Timestamp" Field#253) Value: 880719402 (raw value 880719402)
 Field1 Index0 ("PositionLat" Field#0) Value: 123813391 (raw value 123813391)
 Field2 Index0 ("PositionLong" Field#1) Value: 1277887029 (raw value 1277887029)
 Field3 Index0 ("Distance" Field#5) Value: 32.55 (raw value 3255)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102 (raw value 102)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</si>
  <si>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880719403 (raw value 880719403)
 Field1 Index0 ("PositionLat" Field#0) Value: 123813550 (raw value 123813550)
 Field2 Index0 ("PositionLong" Field#1) Value: 1277887280 (raw value 1277887280)
 Field3 Index0 ("Distance" Field#5) Value: 35.29 (raw value 3529)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107 (raw value 107)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</si>
  <si>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880719404 (raw value 880719404)
 Field1 Index0 ("PositionLat" Field#0) Value: 123813708 (raw value 123813708)
 Field2 Index0 ("PositionLong" Field#1) Value: 1277887535 (raw value 1277887535)
 Field3 Index0 ("Distance" Field#5) Value: 38.04 (raw value 3804)
 Field4 Index0 ("Altitude" Field#2) Value: 7.6 (raw value 2538)
 Field5 Index0 ("Speed" Field#6) Value: 2.566 (raw value 2566)
 Field6 Index0 ("unknown" Field#87) Value: 0 (raw value 0)
 Field7 Index0 ("unknown" Field#88) Value: 300 (raw value 300)
 Field8 Index0 ("HeartRate" Field#3) Value: 111 (raw value 111)
 Field9 Index0 ("Cadence" Field#4) Value: 83 (raw value 83)
 Field10 Index0 ("Temperature" Field#13) Value: 33 (raw value 33)
 Field11 Index0 ("FractionalCadence" Field#53) Value: 0 (raw value 0)
 Field12 Index0 ("EnhancedAltitude" Field#78) Value: 7.6 (raw value 2538)
 Field13 Index0 ("EnhancedSpeed" Field#73) Value: 2.566 (raw value 2566)</t>
  </si>
  <si>
    <t>OnMesg: Received Mesg with global ID#20, its name is Record
 Field0 Index0 ("Timestamp" Field#253) Value: 880719405 (raw value 880719405)
 Field1 Index0 ("PositionLat" Field#0) Value: 123813851 (raw value 123813851)
 Field2 Index0 ("PositionLong" Field#1) Value: 1277887793 (raw value 1277887793)
 Field3 Index0 ("Distance" Field#5) Value: 40.76 (raw value 4076)
 Field4 Index0 ("Altitude" Field#2) Value: 7.6 (raw value 2538)
 Field5 Index0 ("Speed" Field#6) Value: 2.585 (raw value 2585)
 Field6 Index0 ("unknown" Field#87) Value: 0 (raw value 0)
 Field7 Index0 ("unknown" Field#88) Value: 300 (raw value 300)
 Field8 Index0 ("HeartRate" Field#3) Value: 112 (raw value 112)
 Field9 Index0 ("Cadence" Field#4) Value: 83 (raw value 83)
 Field10 Index0 ("Temperature" Field#13) Value: 33 (raw value 33)
 Field11 Index0 ("FractionalCadence" Field#53) Value: 0.5 (raw value 64)
 Field12 Index0 ("EnhancedAltitude" Field#78) Value: 7.6 (raw value 2538)
 Field13 Index0 ("EnhancedSpeed" Field#73) Value: 2.585 (raw value 2585)</t>
  </si>
  <si>
    <t>Record tới đây...</t>
  </si>
  <si>
    <t>Record max</t>
  </si>
  <si>
    <t>Record min</t>
  </si>
  <si>
    <t>OnMesg: Received Mesg with global ID#19, its name is Lap
 Field0 Index0 ("Timestamp" Field#253) Value: 880720233 (raw value 880720233)
 Field1 Index0 ("StartTime" Field#2) Value: 880719814 (raw value 880719814)
 Field2 Index0 ("StartPositionLat" Field#3) Value: 123814704 (raw value 123814704)
 Field3 Index0 ("StartPositionLong" Field#4) Value: 1277942617 (raw value 1277942617)
 Field4 Index0 ("EndPositionLat" Field#5) Value: 123846006 (raw value 123846006)
 Field5 Index0 ("EndPositionLong" Field#6) Value: 1277921417 (raw value 1277921417)
 Field6 Index0 ("TotalElapsedTime" Field#7) Value: 420.282 (raw value 420282)
 Field7 Index0 ("TotalTimerTime" Field#8) Value: 420.282 (raw value 420282)
 Field8 Index0 ("TotalDistance" Field#9) Value: 1000 (raw value 100000)
 Field9 Index0 ("TotalCycles" Field#10) Value: 566 (raw value 566)
 Field10 Index0 ("unknown" Field#27) Value: 123846006 (raw value 123846006)
 Field11 Index0 ("unknown" Field#28) Value: 1277942617 (raw value 1277942617)
 Field12 Index0 ("unknown" Field#29) Value: 123801078 (raw value 123801078)
 Field13 Index0 ("unknown" Field#30) Value: 1277896292 (raw value 1277896292)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1 (raw value 1)
 Field21 Index0 ("TotalCalories" Field#11) Value: 66 (raw value 66)
 Field22 Index0 ("AvgSpeed" Field#13) Value: 2.379 (raw value 2379)
 Field23 Index0 ("MaxSpeed" Field#14) Value: 2.659 (raw value 2659)
 Field24 Index0 ("TotalAscent" Field#21) Value: 0 (raw value 0)
 Field25 Index0 ("TotalDescent" Field#22) Value: 1 (raw value 1)
 Field26 Index0 ("Event" Field#0) Value: 9 (raw value 9)
 Field27 Index0 ("EventType" Field#1) Value: 1 (raw value 1)
 Field28 Index0 ("AvgHeartRate" Field#15) Value: 132 (raw value 132)
 Field29 Index0 ("MaxHeartRate" Field#16) Value: 135 (raw value 135)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0.109375 (raw value 14)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2.379 (raw value 2379)
 Field40 Index0 ("EnhancedMaxSpeed" Field#111) Value: 2.659 (raw value 2659)</t>
  </si>
  <si>
    <t>OnMesg: Received Mesg with global ID#19, its name is Lap
 Field0 Index0 ("Timestamp" Field#253) Value: 880720646 (raw value 880720646)
 Field1 Index0 ("StartTime" Field#2) Value: 880720234 (raw value 880720234)
 Field2 Index0 ("StartPositionLat" Field#3) Value: 123846157 (raw value 123846157)
 Field3 Index0 ("StartPositionLong" Field#4) Value: 1277921648 (raw value 1277921648)
 Field4 Index0 ("EndPositionLat" Field#5) Value: 123814774 (raw value 123814774)
 Field5 Index0 ("EndPositionLong" Field#6) Value: 1277897358 (raw value 1277897358)
 Field6 Index0 ("TotalElapsedTime" Field#7) Value: 413.243 (raw value 413243)
 Field7 Index0 ("TotalTimerTime" Field#8) Value: 413.243 (raw value 413243)
 Field8 Index0 ("TotalDistance" Field#9) Value: 1000 (raw value 100000)
 Field9 Index0 ("TotalCycles" Field#10) Value: 561 (raw value 561)
 Field10 Index0 ("unknown" Field#27) Value: 123849234 (raw value 123849234)
 Field11 Index0 ("unknown" Field#28) Value: 1277946840 (raw value 1277946840)
 Field12 Index0 ("unknown" Field#29) Value: 123800943 (raw value 123800943)
 Field13 Index0 ("unknown" Field#30) Value: 1277897358 (raw value 1277897358)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2 (raw value 2)
 Field21 Index0 ("TotalCalories" Field#11) Value: 63 (raw value 63)
 Field22 Index0 ("AvgSpeed" Field#13) Value: 2.42 (raw value 2420)
 Field23 Index0 ("MaxSpeed" Field#14) Value: 2.734 (raw value 2734)
 Field24 Index0 ("TotalAscent" Field#21) Value: 0 (raw value 0)
 Field25 Index0 ("TotalDescent" Field#22) Value: 2 (raw value 2)
 Field26 Index0 ("Event" Field#0) Value: 9 (raw value 9)
 Field27 Index0 ("EventType" Field#1) Value: 1 (raw value 1)
 Field28 Index0 ("AvgHeartRate" Field#15) Value: 132 (raw value 132)
 Field29 Index0 ("MaxHeartRate" Field#16) Value: 136 (raw value 136)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0.5390625 (raw value 69)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 (raw value 2420)
 Field40 Index0 ("EnhancedMaxSpeed" Field#111) Value: 2.734 (raw value 2734)</t>
  </si>
  <si>
    <t>OnMesg: Received Mesg with global ID#19, its name is Lap
 Field0 Index0 ("Timestamp" Field#253) Value: 880721058 (raw value 880721058)
 Field1 Index0 ("StartTime" Field#2) Value: 880720647 (raw value 880720647)
 Field2 Index0 ("StartPositionLat" Field#3) Value: 123814971 (raw value 123814971)
 Field3 Index0 ("StartPositionLong" Field#4) Value: 1277897223 (raw value 1277897223)
 Field4 Index0 ("EndPositionLat" Field#5) Value: 123810333 (raw value 123810333)
 Field5 Index0 ("EndPositionLong" Field#6) Value: 1277935868 (raw value 1277935868)
 Field6 Index0 ("TotalElapsedTime" Field#7) Value: 411.901 (raw value 411901)
 Field7 Index0 ("TotalTimerTime" Field#8) Value: 411.901 (raw value 411901)
 Field8 Index0 ("TotalDistance" Field#9) Value: 1000 (raw value 100000)
 Field9 Index0 ("TotalCycles" Field#10) Value: 559 (raw value 559)
 Field10 Index0 ("unknown" Field#27) Value: 123849367 (raw value 123849367)
 Field11 Index0 ("unknown" Field#28) Value: 1277946968 (raw value 1277946968)
 Field12 Index0 ("unknown" Field#29) Value: 123810333 (raw value 123810333)
 Field13 Index0 ("unknown" Field#30) Value: 1277896590 (raw value 1277896590)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3 (raw value 3)
 Field21 Index0 ("TotalCalories" Field#11) Value: 65 (raw value 65)
 Field22 Index0 ("AvgSpeed" Field#13) Value: 2.428 (raw value 2428)
 Field23 Index0 ("MaxSpeed" Field#14) Value: 2.529 (raw value 2529)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136 (raw value 136)
 Field29 Index0 ("MaxHeartRate" Field#16) Value: 141 (raw value 141)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0.6796875 (raw value 87)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2.428 (raw value 2428)
 Field40 Index0 ("EnhancedMaxSpeed" Field#111) Value: 2.529 (raw value 2529)</t>
  </si>
  <si>
    <t>OnMesg: Received Mesg with global ID#19, its name is Lap
 Field0 Index0 ("Timestamp" Field#253) Value: 880721328 (raw value 880721328)
 Field1 Index0 ("StartTime" Field#2) Value: 880721059 (raw value 880721059)
 Field2 Index0 ("StartPositionLat" Field#3) Value: 123810209 (raw value 123810209)
 Field3 Index0 ("StartPositionLong" Field#4) Value: 1277935636 (raw value 1277935636)
 Field4 Index0 ("EndPositionLat" Field#5) Value: 123811380 (raw value 123811380)
 Field5 Index0 ("EndPositionLong" Field#6) Value: 1277884948 (raw value 1277884948)
 Field6 Index0 ("TotalElapsedTime" Field#7) Value: 242.639 (raw value 242639)
 Field7 Index0 ("TotalTimerTime" Field#8) Value: 242.639 (raw value 242639)
 Field8 Index0 ("TotalDistance" Field#9) Value: 601.17 (raw value 60117)
 Field9 Index0 ("TotalCycles" Field#10) Value: 328 (raw value 328)
 Field10 Index0 ("unknown" Field#27) Value: 123817116 (raw value 123817116)
 Field11 Index0 ("unknown" Field#28) Value: 1277935636 (raw value 1277935636)
 Field12 Index0 ("unknown" Field#29) Value: 123800945 (raw value 123800945)
 Field13 Index0 ("unknown" Field#30) Value: 1277884948 (raw value 1277884948)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4 (raw value 4)
 Field21 Index0 ("TotalCalories" Field#11) Value: 41 (raw value 41)
 Field22 Index0 ("AvgSpeed" Field#13) Value: 2.478 (raw value 2478)
 Field23 Index0 ("MaxSpeed" Field#14) Value: 2.79 (raw value 2790)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141 (raw value 141)
 Field29 Index0 ("MaxHeartRate" Field#16) Value: 151 (raw value 151)
 Field30 Index0 ("AvgCadence" Field#17) Value: 81 (raw value 81)
 Field31 Index0 ("MaxCadence" Field#18) Value: 83 (raw value 83)
 Field32 Index0 ("LapTrigger" Field#24) Value: 7 (raw value 7)
 Field33 Index0 ("Sport" Field#25) Value: 1 (raw value 1)
 Field34 Index0 ("SubSport" Field#39) Value: 0 (raw value 0)
 Field35 Index0 ("AvgFractionalCadence" Field#80) Value: 0.7890625 (raw value 101)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2.478 (raw value 2478)
 Field40 Index0 ("EnhancedMaxSpeed" Field#111) Value: 2.79 (raw value 2790)</t>
  </si>
  <si>
    <t>OnMesg: Received Mesg with global ID#19, its name is Lap
 Field0 Index0 ("Timestamp" Field#253) Value: 880719813 (raw value 880719813)
 Field1 Index0 ("StartTime" Field#2) Value: 880719390 (raw value 880719390)
 Field2 Index0 ("StartPositionLat" Field#3) Value: 123811718 (raw value 123811718)
 Field3 Index0 ("StartPositionLong" Field#4) Value: 1277884156 (raw value 1277884156)
 Field4 Index0 ("EndPositionLat" Field#5) Value: 123814820 (raw value 123814820)
 Field5 Index0 ("EndPositionLong" Field#6) Value: 1277942793 (raw value 1277942793)
 Field6 Index0 ("TotalElapsedTime" Field#7) Value: 423.497 (raw value 423497)
 Field7 Index0 ("TotalTimerTime" Field#8) Value: 423.497 (raw value 423497)
 Field8 Index0 ("TotalDistance" Field#9) Value: 1000 (raw value 100000)
 Field9 Index0 ("TotalCycles" Field#10) Value: 572 (raw value 572)
 Field10 Index0 ("unknown" Field#27) Value: 123849940 (raw value 123849940)
 Field11 Index0 ("unknown" Field#28) Value: 1277945697 (raw value 1277945697)
 Field12 Index0 ("unknown" Field#29) Value: 123811718 (raw value 123811718)
 Field13 Index0 ("unknown" Field#30) Value: 1277884156 (raw value 1277884156)
 Field20 Index0 ("MessageIndex" Field#254) Value: 0 (raw value 0)
 Field21 Index0 ("TotalCalories" Field#11) Value: 65 (raw value 65)
 Field22 Index0 ("AvgSpeed" Field#13) Value: 2.361 (raw value 2361)
 Field23 Index0 ("MaxSpeed" Field#14) Value: 2.65 (raw value 2650)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128 (raw value 128)
 Field29 Index0 ("MaxHeartRate" Field#16) Value: 133 (raw value 133)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0.015625 (raw value 2)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2.361 (raw value 2361)
 Field40 Index0 ("EnhancedMaxSpeed" Field#111) Value: 2.65 (raw value 2650)</t>
  </si>
  <si>
    <t>Lat</t>
  </si>
  <si>
    <t>Long</t>
  </si>
  <si>
    <t>TCX</t>
  </si>
  <si>
    <t>FIT</t>
  </si>
  <si>
    <t>back to FIT</t>
  </si>
  <si>
    <t>Check</t>
  </si>
  <si>
    <t>CONVERTER FORMULA</t>
  </si>
  <si>
    <t>Start time</t>
  </si>
  <si>
    <t>Time stamp</t>
  </si>
  <si>
    <t>Lap 1</t>
  </si>
  <si>
    <t>Elapsed time</t>
  </si>
  <si>
    <t>End time</t>
  </si>
  <si>
    <t>Lap 2</t>
  </si>
  <si>
    <t>Lap 3</t>
  </si>
  <si>
    <t>Lap 4</t>
  </si>
  <si>
    <t>Lap 5</t>
  </si>
  <si>
    <t>TCX format</t>
  </si>
  <si>
    <t>Track</t>
  </si>
  <si>
    <t>Trackpoint</t>
  </si>
  <si>
    <t>FileId</t>
  </si>
  <si>
    <t>Field0 Index0 ("SerialNumber" Field#3) Value: 3949668594 (raw value 3949668594)
 Field1 Index0 ("TimeCreated" Field#4) Value: 880719389 (raw value 880719389)
 Field2 Index0 ("Manufacturer" Field#1) Value: 1 (raw value 1)
 Field3 Index0 ("Product" Field#2) Value: 2691 (raw value 2691)
 Field4 Index0 ("Type" Field#0) Value: 4 (raw value 4)</t>
  </si>
  <si>
    <t>UserProfile</t>
  </si>
  <si>
    <t>DeviceSettings</t>
  </si>
  <si>
    <t>DeviceInfo</t>
  </si>
  <si>
    <t>Field0 Index0 ("Timestamp" Field#253) Value: 880719390 (raw value 880719390)
 Field1 Index0 ("SoftwareVersion" Field#5) Value: 3.2 (raw value 320)
 Field2 Index0 ("DeviceIndex" Field#0) Value: 4 (raw value 4)
 Field3 Index0 ("DeviceType" Field#1) Value: 10 (raw value 10)
 Field4 Index0 ("SourceType" Field#25) Value: 5 (raw value 5)
 Field5 Index0 ("unknown" Field#29) Value: 255 (raw value 255)
 Field5 Index1 ("unknown" Field#29) Value: 255 (raw value 255)
 Field5 Index2 ("unknown" Field#29) Value: 255 (raw value 255)
 Field5 Index3 ("unknown" Field#29) Value: 255 (raw value 255)
 Field5 Index4 ("unknown" Field#29) Value: 255 (raw value 255)
 Field5 Index5 ("unknown" Field#29) Value: 255 (raw value 255)</t>
  </si>
  <si>
    <t>Field0 Index0 ("UtcOffset" Field#1) Value: 0 (raw value 0)
 Field1 Index0 ("TimeOffset" Field#2) Value: 25200 (raw value 25200)
 Field2 Index0 ("AutoActivityDetect" Field#90) Value: 0 (raw value 0)
 Field3 Index0 ("unknown" Field#8) Value: 810 (raw value 810)
 Field4 Index0 ("AutosyncMinSteps" Field#58) Value: 2000 (raw value 2000)
 Field5 Index0 ("AutosyncMinTime" Field#59) Value: 240 (raw value 240)
 Field6 Index0 ("ActiveTimeZone" Field#0) Value: 0 (raw value 0)
 Field7 Index0 ("unknown" Field#3) Value: 2 (raw value 2)
 Field8 Index0 ("TimeMode" Field#4) Value: 1 (raw value 1)
 Field9 Index0 ("TimeZoneOffset" Field#5) Value: 0 (raw value 0)
 Field10 Index0 ("unknown" Field#9) Value: 5 (raw value 5)
 Field11 Index0 ("unknown" Field#10) Value: 0 (raw value 0)
 Field12 Index0 ("unknown" Field#11) Value: 3 (raw value 3)
 Field13 Index0 ("BacklightMode" Field#12) Value: 3 (raw value 3)
 Field14 Index0 ("unknown" Field#13) Value: 8 (raw value 8)
 Field15 Index0 ("unknown" Field#14) Value: 20 (raw value 20)
 Field16 Index0 ("unknown" Field#15) Value: 50 (raw value 50)
 Field17 Index0 ("unknown" Field#22) Value: 0 (raw value 0)
 Field18 Index0 ("unknown" Field#26) Value: 254 (raw value 254)
 Field19 Index0 ("unknown" Field#28) Value: 3 (raw value 3)
 Field20 Index0 ("unknown" Field#35) Value: 1 (raw value 1)
 Field21 Index0 ("ActivityTrackerEnabled" Field#36) Value: 1 (raw value 1)
 Field22 Index0 ("unknown" Field#38) Value: 1 (raw value 1)
 Field23 Index0 ("unknown" Field#41) Value: 1 (raw value 1)
 Field24 Index0 ("unknown" Field#42) Value: 1 (raw value 1)
 Field25 Index0 ("unknown" Field#43) Value: 0 (raw value 0)
 Field26 Index0 ("unknown" Field#44) Value: 0 (raw value 0)
 Field27 Index0 ("unknown" Field#45) Value: 1 (raw value 1)
 Field28 Index0 ("MoveAlertEnabled" Field#46) Value: 0 (raw value 0)
 Field29 Index0 ("unknown" Field#48) Value: 1 (raw value 1)
 Field30 Index0 ("unknown" Field#52) Value: 0 (raw value 0)
 Field31 Index0 ("MountingSide" Field#56) Value: 1 (raw value 1)
 Field32 Index0 ("unknown" Field#63) Value: 1 (raw value 1)
 Field32 Index1 ("unknown" Field#63) Value: 0 (raw value 0)
 Field32 Index2 ("unknown" Field#63) Value: 0 (raw value 0)
 Field32 Index3 ("unknown" Field#63) Value: 0 (raw value 0)
 Field32 Index4 ("unknown" Field#63) Value: 0 (raw value 0)
 Field32 Index5 ("unknown" Field#63) Value: 0 (raw value 0)
 Field32 Index6 ("unknown" Field#63) Value: 0 (raw value 0)
 Field32 Index7 ("unknown" Field#63) Value: 1 (raw value 1)
 Field32 Index8 ("unknown" Field#63) Value: 0 (raw value 0)
 Field32 Index9 ("unknown" Field#63) Value: 1 (raw value 1)
 Field32 Index10 ("unknown" Field#63) Value: 0 (raw value 0)
 Field33 Index0 ("unknown" Field#64) Value: 1 (raw value 1)
 Field34 Index0 ("unknown" Field#65) Value: 1 (raw value 1)
 Field35 Index0 ("unknown" Field#66) Value: 2 (raw value 2)
 Field36 Index0 ("unknown" Field#67) Value: 2 (raw value 2)
 Field37 Index0 ("unknown" Field#68) Value: 0 (raw value 0)
 Field38 Index0 ("unknown" Field#69) Value: 2 (raw value 2)
 Field39 Index0 ("unknown" Field#75) Value: 0 (raw value 0)
 Field40 Index0 ("LactateThresholdAutodetectEnabled" Field#80) Value: 1 (raw value 1)
 Field41 Index0 ("unknown" Field#81) Value: 1 (raw value 1)
 Field42 Index0 ("unknown" Field#82) Value: 1 (raw value 1)
 Field43 Index0 ("unknown" Field#83) Value: 1 (raw value 1)
 Field44 Index0 ("unknown" Field#84) Value: 0 (raw value 0)
 Field45 Index0 ("unknown" Field#85) Value: 1 (raw value 1)
 Field46 Index0 ("unknown" Field#87) Value: 1 (raw value 1)
 Field47 Index0 ("unknown" Field#97) Value: 3 (raw value 3)
 Field48 Index0 ("unknown" Field#101) Value: 2 (raw value 2)
 Field49 Index0 ("unknown" Field#104) Value: 8 (raw value 8)
 Field49 Index1 ("unknown" Field#104) Value: 7 (raw value 7)
 Field49 Index2 ("unknown" Field#104) Value: 2 (raw value 2)
 Field49 Index3 ("unknown" Field#104) Value: 1 (raw value 1)
 Field49 Index4 ("unknown" Field#104) Value: 6 (raw value 6)
 Field49 Index5 ("unknown" Field#104) Value: 3 (raw value 3)
 Field49 Index6 ("unknown" Field#104) Value: 4 (raw value 4)
 Field49 Index7 ("unknown" Field#104) Value: 0 (raw value 0)
 Field49 Index8 ("unknown" Field#104) Value: 255 (raw value 255)
 Field49 Index9 ("unknown" Field#104) Value: 255 (raw value 255)
 Field49 Index10 ("unknown" Field#104) Value: 255 (raw value 255)
 Field49 Index11 ("unknown" Field#104) Value: 255 (raw value 255)
 Field49 Index12 ("unknown" Field#104) Value: 255 (raw value 255)
 Field49 Index13 ("unknown" Field#104) Value: 255 (raw value 255)
 Field49 Index14 ("unknown" Field#104) Value: 255 (raw value 255)
 Field49 Index15 ("unknown" Field#104) Value: 255 (raw value 255)
 Field49 Index16 ("unknown" Field#104) Value: 255 (raw value 255)
 Field49 Index17 ("unknown" Field#104) Value: 255 (raw value 255)
 Field49 Index18 ("unknown" Field#104) Value: 255 (raw value 255)
 Field49 Index19 ("unknown" Field#104) Value: 255 (raw value 255)
 Field49 Index20 ("unknown" Field#104) Value: 255 (raw value 255)
 Field49 Index21 ("unknown" Field#104) Value: 255 (raw value 255)
 Field49 Index22 ("unknown" Field#104) Value: 255 (raw value 255)
 Field49 Index23 ("unknown" Field#104) Value: 255 (raw value 255)
 Field49 Index24 ("unknown" Field#104) Value: 255 (raw value 255)
 Field49 Index25 ("unknown" Field#104) Value: 255 (raw value 255)
 Field49 Index26 ("unknown" Field#104) Value: 255 (raw value 255)
 Field49 Index27 ("unknown" Field#104) Value: 255 (raw value 255)
 Field49 Index28 ("unknown" Field#104) Value: 255 (raw value 255)
 Field49 Index29 ("unknown" Field#104) Value: 255 (raw value 255)
 Field50 Index0 ("unknown" Field#107) Value: 1 (raw value 1)
 Field51 Index0 ("unknown" Field#108) Value: 1 (raw value 1)
 Field52 Index0 ("unknown" Field#109) Value: 1 (raw value 1)
 Field53 Index0 ("unknown" Field#110) Value: 1 (raw value 1)
 Field54 Index0 ("unknown" Field#111) Value: 1 (raw value 1)
 Field55 Index0 ("unknown" Field#112) Value: 1 (raw value 1)
 Field56 Index0 ("unknown" Field#124) Value: 20 (raw value 20)
 Field57 Index0 ("unknown" Field#125) Value: 8 (raw value 8)
 Field58 Index0 ("unknown" Field#126) Value: 1 (raw value 1)
 Field59 Index0 ("unknown" Field#127) Value: 1 (raw value 1)
 Field60 Index0 ("unknown" Field#128) Value: 1 (raw value 1)
 Field61 Index0 ("unknown" Field#133) Value: 1 (raw value 1)
 Field62 Index0 ("unknown" Field#138) Value: 0 (raw value 0)</t>
  </si>
  <si>
    <t>Field0 Index0 ("WakeTime" Field#28) Value: 21600 (raw value 21600)
 Field1 Index0 ("SleepTime" Field#29) Value: 79200 (raw value 79200)
 Field2 Index0 ("unknown" Field#35) Value: 880595145 (raw value 880595145)
 Field3 Index0 ("unknown" Field#41) Value: 879295461 (raw value 879295461)
 Field4 Index0 ("Weight" Field#4) Value: 64 (raw value 640)
 Field5 Index0 ("UserRunningStepLength" Field#31) Value: 0 (raw value 0)
 Field6 Index0 ("UserWalkingStepLength" Field#32) Value: 0 (raw value 0)
 Field7 Index0 ("unknown" Field#33) Value: 4414 (raw value 4414)
 Field8 Index0 ("unknown" Field#34) Value: 2490 (raw value 2490)
 Field9 Index0 ("unknown" Field#37) Value: 128 (raw value 128)
 Field10 Index0 ("Gender" Field#1) Value: 1 (raw value 1)
 Field11 Index0 ("Height" Field#3) Value: 1.65 (raw value 165)
 Field12 Index0 ("Language" Field#5) Value: 0 (raw value 0)
 Field13 Index0 ("ElevSetting" Field#6) Value: 0 (raw value 0)
 Field14 Index0 ("WeightSetting" Field#7) Value: 0 (raw value 0)
 Field15 Index0 ("RestingHeartRate" Field#8) Value: 53 (raw value 53)
 Field16 Index0 ("HrSetting" Field#12) Value: 1 (raw value 1)
 Field17 Index0 ("SpeedSetting" Field#13) Value: 0 (raw value 0)
 Field18 Index0 ("DistSetting" Field#14) Value: 0 (raw value 0)
 Field19 Index0 ("ActivityClass" Field#17) Value: 70 (raw value 70)
 Field20 Index0 ("PositionSetting" Field#18) Value: 2 (raw value 2)
 Field21 Index0 ("TemperatureSetting" Field#21) Value: 0 (raw value 0)
 Field22 Index0 ("unknown" Field#24) Value: 84 (raw value 84)
 Field23 Index0 ("HeightSetting" Field#30) Value: 0 (raw value 0)
 Field24 Index0 ("unknown" Field#36) Value: 0 (raw value 0)
 Field25 Index0 ("unknown" Field#43) Value: 0 (raw value 0)</t>
  </si>
  <si>
    <t>Compare</t>
  </si>
  <si>
    <t>Field0 Index0 ("Timestamp" Field#253) Value: 880719390 (raw value 880719390)
 Field1 Index0 ("Manufacturer" Field#2) Value: 1 (raw value 1)
 Field2 Index0 ("Product" Field#4) Value: 2833 (raw value 2833)
 Field3 Index0 ("SoftwareVersion" Field#5) Value: 6 (raw value 600)
 Field4 Index0 ("DeviceIndex" Field#0) Value: 1 (raw value 1)
 Field5 Index0 ("DeviceType" Field#1) Value: 4 (raw value 4)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</si>
  <si>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("SerialNumber" Field#3) Value: 3949668594 (raw value 3949668594)
 Field2 Index0 ("Manufacturer" Field#2) Value: 1 (raw value 1)
 Field3 Index0 ("Product" Field#4) Value: 2833 (raw value 2833)
 Field4 Index0 ("SoftwareVersion" Field#5) Value: 6 (raw value 600)
 Field5 Index0 ("DeviceIndex" Field#0) Value: 0 (raw value 0)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</si>
  <si>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("Data" Field#3) Value: 0 (raw value 0)
 Field2 Index0 ("Event" Field#0) Value: 0 (raw value 0)
 Field3 Index0 ("EventType" Field#1) Value: 0 (raw value 0)
 Field4 Index0 ("EventGroup" Field#4) Value: 0 (raw value 0)</t>
  </si>
  <si>
    <t>Event</t>
  </si>
  <si>
    <t>Field0 Index0 ("Timestamp" Field#253) Value: 880719390 (raw value 880719390)
 Field1 Index0 ("Manufacturer" Field#2) Value: 45192 (raw value 45192)
 Field2 Index0 ("Product" Field#4) Value: 8195 (raw value 8195)
 Field3 Index0 ("DeviceIndex" Field#0) Value: 3 (raw value 3)
 Field4 Index0 ("DeviceType" Field#1) Value: 3 (raw value 3)
 Field5 Index0 ("SourceType" Field#25) Value: 5 (raw value 5)
 Field6 Index0 ("unknown" Field#29) Value: 255 (raw value 255)
 Field6 Index1 ("unknown" Field#29) Value: 255 (raw value 255)
 Field6 Index2 ("unknown" Field#29) Value: 255 (raw value 255)
 Field6 Index3 ("unknown" Field#29) Value: 255 (raw value 255)
 Field6 Index4 ("unknown" Field#29) Value: 255 (raw value 255)
 Field6 Index5 ("unknown" Field#29) Value: 255 (raw value 255)</t>
  </si>
  <si>
    <t>Sport</t>
  </si>
  <si>
    <t>Field0 Index0 ("Name" Field#3) Value: System.Byte[] (raw value System.Byte[])
 Field0 Index1 ("Name" Field#3) Value: System.Byte[] (raw value System.Byte[])
 Field0 Index2 ("Name" Field#3) Value: System.Byte[] (raw value System.Byte[])
 Field0 Index3 ("Name" Field#3) Value: System.Byte[] (raw value System.Byte[])
 Field0 Index4 ("Name" Field#3) Value: System.Byte[] (raw value System.Byte[])
 Field0 Index5 ("Name" Field#3) Value: System.Byte[] (raw value System.Byte[])
 Field0 Index6 ("Name" Field#3) Value: System.Byte[] (raw value System.Byte[])
 Field0 Index7 ("Name" Field#3) Value: System.Byte[] (raw value System.Byte[])
 Field0 Index8 ("Name" Field#3) Value: System.Byte[] (raw value System.Byte[])
 Field0 Index9 ("Name" Field#3) Value: System.Byte[] (raw value System.Byte[])
 Field0 Index10 ("Name" Field#3) Value: System.Byte[] (raw value System.Byte[])
 Field0 Index11 ("Name" Field#3) Value: System.Byte[] (raw value System.Byte[])
 Field0 Index12 ("Name" Field#3) Value: System.Byte[] (raw value System.Byte[])
 Field0 Index13 ("Name" Field#3) Value: System.Byte[] (raw value System.Byte[])
 Field0 Index14 ("Name" Field#3) Value: System.Byte[] (raw value System.Byte[])
 Field0 Index15 ("Name" Field#3) Value: System.Byte[] (raw value System.Byte[])
 Field0 Index16 ("Name" Field#3) Value: System.Byte[] (raw value System.Byte[])
 Field0 Index17 ("Name" Field#3) Value: System.Byte[] (raw value System.Byte[])
 Field0 Index18 ("Name" Field#3) Value: System.Byte[] (raw value System.Byte[])
 Field0 Index19 ("Name" Field#3) Value: System.Byte[] (raw value System.Byte[])
 Field0 Index20 ("Name" Field#3) Value: System.Byte[] (raw value System.Byte[])
 Field1 Index0 ("unknown" Field#10) Value: 255 (raw value 255)
 Field1 Index1 ("unknown" Field#10) Value: 0 (raw value 0)
 Field1 Index2 ("unknown" Field#10) Value: 0 (raw value 0)
 Field1 Index3 ("unknown" Field#10) Value: 255 (raw value 255)
 Field2 Index0 ("unknown" Field#4) Value: 29 (raw value 29)
 Field3 Index0 ("Sport" Field#0) Value: 1 (raw value 1)
 Field4 Index0 ("SubSport" Field#1) Value: 0 (raw value 0)
 Field5 Index0 ("unknown" Field#5) Value: 1 (raw value 1)
 Field6 Index0 ("unknown" Field#6) Value: 0 (raw value 0)
 Field7 Index0 ("unknown" Field#11) Value: 0 (raw value 0)
 Field8 Index0 ("unknown" Field#13) Value: 0 (raw value 0)</t>
  </si>
  <si>
    <t>OnMesg: Received Mesg with global ID#18, its name is Session
 Field0 Index0 ("Timestamp" Field#253) Value: 880721328 (raw value 880721328)
 Field1 Index0 ("StartTime" Field#2) Value: 880719390 (raw value 880719390)
 Field2 Index0 ("StartPositionLat" Field#3) Value: 123811718 (raw value 123811718)
 Field3 Index0 ("StartPositionLong" Field#4) Value: 1277884156 (raw value 1277884156)
 Field4 Index0 ("TotalElapsedTime" Field#7) Value: 1911.562 (raw value 1911562)
 Field5 Index0 ("TotalTimerTime" Field#8) Value: 1911.562 (raw value 1911562)
 Field6 Index0 ("TotalDistance" Field#9) Value: 4601.17 (raw value 460117)
 Field7 Index0 ("TotalCycles" Field#10) Value: 2587 (raw value 2587)
 Field8 Index0 ("NecLat" Field#29) Value: 123849940 (raw value 123849940)
 Field9 Index0 ("NecLong" Field#30) Value: 1277946968 (raw value 1277946968)
 Field10 Index0 ("SwcLat" Field#31) Value: 123800943 (raw value 123800943)
 Field11 Index0 ("SwcLong" Field#32) Value: 1277884156 (raw value 1277884156)
 Field23 Index0 ("TotalCalories" Field#11) Value: 300 (raw value 300)
 Field24 Index0 ("AvgSpeed" Field#14) Value: 2.407 (raw value 2407)
 Field25 Index0 ("MaxSpeed" Field#15) Value: 2.79 (raw value 2790)
 Field26 Index0 ("TotalAscent" Field#22) Value: 0 (raw value 0)
 Field27 Index0 ("TotalDescent" Field#23) Value: 3 (raw value 3)
 Field28 Index0 ("FirstLapIndex" Field#25) Value: 0 (raw value 0)
 Field29 Index0 ("NumLaps" Field#26) Value: 5 (raw value 5)
 Field30 Index0 ("unknown" Field#106) Value: 0 (raw value 0)
 Field31 Index0 ("unknown" Field#151) Value: 0 (raw value 0)
 Field32 Index0 ("Event" Field#0) Value: 9 (raw value 9)
 Field33 Index0 ("EventType" Field#1) Value: 1 (raw value 1)
 Field34 Index0 ("Sport" Field#5) Value: 1 (raw value 1)
 Field35 Index0 ("SubSport" Field#6) Value: 0 (raw value 0)
 Field36 Index0 ("AvgHeartRate" Field#16) Value: 133 (raw value 133)
 Field37 Index0 ("MaxHeartRate" Field#17) Value: 151 (raw value 151)
 Field38 Index0 ("AvgCadence" Field#18) Value: 81 (raw value 81)
 Field39 Index0 ("MaxCadence" Field#19) Value: 83 (raw value 83)
 Field40 Index0 ("TotalTrainingEffect" Field#24) Value: 2.2 (raw value 22)
 Field41 Index0 ("Trigger" Field#28) Value: 0 (raw value 0)
 Field42 Index0 ("unknown" Field#81) Value: 0 (raw value 0)
 Field43 Index0 ("AvgFractionalCadence" Field#92) Value: 0.390625 (raw value 50)
 Field44 Index0 ("MaxFractionalCadence" Field#93) Value: 0.5 (raw value 64)
 Field45 Index0 ("AvgCadencePosition" Field#122) Value: 255 (raw value 255)
 Field45 Index1 ("AvgCadencePosition" Field#122) Value: 255 (raw value 255)
 Field46 Index0 ("MaxCadencePosition" Field#123) Value: 255 (raw value 255)
 Field46 Index1 ("MaxCadencePosition" Field#123) Value: 255 (raw value 255)
 Field47 Index0 ("TotalAnaerobicTrainingEffect" Field#137) Value: 0 (raw value 0)
 Field48 Index0 ("unknown" Field#138) Value: 1 (raw value 1)
 Field48 Index1 ("unknown" Field#138) Value: 0 (raw value 0)
 Field49 Index0 ("EnhancedAvgSpeed" Field#124) Value: 2.407 (raw value 2407)
 Field50 Index0 ("EnhancedMaxSpeed" Field#125) Value: 2.79 (raw value 2790)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</si>
</sst>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yyyy\-mm\-dd\Thh:mm:ss.000\Z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/>
    <xf numFmtId="49" fontId="2" fillId="0" borderId="0" xfId="0" applyNumberFormat="1" applyFont="1" applyAlignme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D936-4C37-4DF4-A950-0DC99AC142A0}">
  <dimension ref="A3:D64"/>
  <sheetViews>
    <sheetView tabSelected="1" topLeftCell="A17" zoomScale="85" zoomScaleNormal="85" workbookViewId="0">
      <selection activeCell="H44" sqref="H44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4.7109375" customWidth="1"/>
    <col min="4" max="4" width="61.42578125" style="3" bestFit="1" customWidth="1"/>
  </cols>
  <sheetData>
    <row r="3" spans="1:4" x14ac:dyDescent="0.25">
      <c r="A3" t="s">
        <v>0</v>
      </c>
      <c r="B3" t="s">
        <v>1</v>
      </c>
      <c r="C3" t="s">
        <v>59</v>
      </c>
      <c r="D3" s="3" t="s">
        <v>2</v>
      </c>
    </row>
    <row r="4" spans="1:4" x14ac:dyDescent="0.25">
      <c r="A4">
        <v>1</v>
      </c>
      <c r="B4" t="s">
        <v>51</v>
      </c>
      <c r="D4" s="2" t="s">
        <v>52</v>
      </c>
    </row>
    <row r="5" spans="1:4" x14ac:dyDescent="0.25">
      <c r="A5">
        <v>6</v>
      </c>
      <c r="B5" t="s">
        <v>63</v>
      </c>
      <c r="D5" s="2" t="s">
        <v>62</v>
      </c>
    </row>
    <row r="6" spans="1:4" x14ac:dyDescent="0.25">
      <c r="A6">
        <v>8</v>
      </c>
      <c r="B6" t="s">
        <v>55</v>
      </c>
      <c r="D6" s="2" t="s">
        <v>61</v>
      </c>
    </row>
    <row r="7" spans="1:4" x14ac:dyDescent="0.25">
      <c r="A7">
        <v>9</v>
      </c>
      <c r="B7" t="s">
        <v>55</v>
      </c>
      <c r="D7" s="2" t="s">
        <v>60</v>
      </c>
    </row>
    <row r="8" spans="1:4" x14ac:dyDescent="0.25">
      <c r="A8">
        <v>11</v>
      </c>
      <c r="B8" t="s">
        <v>55</v>
      </c>
      <c r="C8" t="b">
        <f>D8=D9</f>
        <v>0</v>
      </c>
      <c r="D8" s="2" t="s">
        <v>64</v>
      </c>
    </row>
    <row r="9" spans="1:4" x14ac:dyDescent="0.25">
      <c r="A9">
        <v>12</v>
      </c>
      <c r="B9" t="s">
        <v>55</v>
      </c>
      <c r="D9" s="2" t="s">
        <v>56</v>
      </c>
    </row>
    <row r="10" spans="1:4" x14ac:dyDescent="0.25">
      <c r="A10">
        <v>18</v>
      </c>
      <c r="B10" t="s">
        <v>54</v>
      </c>
      <c r="D10" s="2" t="s">
        <v>57</v>
      </c>
    </row>
    <row r="11" spans="1:4" x14ac:dyDescent="0.25">
      <c r="A11">
        <v>20</v>
      </c>
      <c r="B11" t="s">
        <v>53</v>
      </c>
      <c r="D11" s="2" t="s">
        <v>58</v>
      </c>
    </row>
    <row r="12" spans="1:4" x14ac:dyDescent="0.25">
      <c r="A12">
        <v>26</v>
      </c>
      <c r="B12" t="s">
        <v>65</v>
      </c>
      <c r="D12" s="2" t="s">
        <v>66</v>
      </c>
    </row>
    <row r="13" spans="1:4" s="1" customFormat="1" x14ac:dyDescent="0.25">
      <c r="A13" s="1">
        <v>32</v>
      </c>
      <c r="B13" s="1" t="s">
        <v>7</v>
      </c>
      <c r="D13" s="2" t="s">
        <v>8</v>
      </c>
    </row>
    <row r="14" spans="1:4" s="1" customFormat="1" x14ac:dyDescent="0.25">
      <c r="A14" s="1">
        <v>36</v>
      </c>
      <c r="B14" s="1" t="s">
        <v>7</v>
      </c>
      <c r="D14" s="2" t="s">
        <v>9</v>
      </c>
    </row>
    <row r="15" spans="1:4" s="1" customFormat="1" x14ac:dyDescent="0.25">
      <c r="A15" s="1">
        <v>39</v>
      </c>
      <c r="B15" s="1" t="s">
        <v>7</v>
      </c>
      <c r="D15" s="2" t="s">
        <v>10</v>
      </c>
    </row>
    <row r="16" spans="1:4" s="1" customFormat="1" x14ac:dyDescent="0.25">
      <c r="A16" s="1">
        <v>42</v>
      </c>
      <c r="B16" s="1" t="s">
        <v>7</v>
      </c>
      <c r="D16" s="2" t="s">
        <v>11</v>
      </c>
    </row>
    <row r="17" spans="1:4" s="1" customFormat="1" x14ac:dyDescent="0.25">
      <c r="A17" s="1">
        <v>45</v>
      </c>
      <c r="B17" s="1" t="s">
        <v>7</v>
      </c>
      <c r="D17" s="2" t="s">
        <v>12</v>
      </c>
    </row>
    <row r="18" spans="1:4" s="1" customFormat="1" x14ac:dyDescent="0.25">
      <c r="A18" s="1">
        <v>48</v>
      </c>
      <c r="B18" s="1" t="s">
        <v>7</v>
      </c>
      <c r="D18" s="2" t="s">
        <v>13</v>
      </c>
    </row>
    <row r="19" spans="1:4" s="1" customFormat="1" x14ac:dyDescent="0.25">
      <c r="A19" s="1">
        <v>51</v>
      </c>
      <c r="B19" s="1" t="s">
        <v>7</v>
      </c>
      <c r="D19" s="2" t="s">
        <v>14</v>
      </c>
    </row>
    <row r="20" spans="1:4" s="1" customFormat="1" x14ac:dyDescent="0.25">
      <c r="A20" s="1">
        <v>54</v>
      </c>
      <c r="B20" s="1" t="s">
        <v>7</v>
      </c>
      <c r="D20" s="2" t="s">
        <v>15</v>
      </c>
    </row>
    <row r="21" spans="1:4" s="1" customFormat="1" x14ac:dyDescent="0.25">
      <c r="A21" s="1">
        <v>57</v>
      </c>
      <c r="B21" s="1" t="s">
        <v>7</v>
      </c>
      <c r="D21" s="2" t="s">
        <v>16</v>
      </c>
    </row>
    <row r="22" spans="1:4" s="1" customFormat="1" x14ac:dyDescent="0.25">
      <c r="A22" s="1">
        <v>60</v>
      </c>
      <c r="B22" s="1" t="s">
        <v>7</v>
      </c>
      <c r="D22" s="2" t="s">
        <v>17</v>
      </c>
    </row>
    <row r="23" spans="1:4" s="1" customFormat="1" x14ac:dyDescent="0.25">
      <c r="A23" s="1">
        <v>63</v>
      </c>
      <c r="B23" s="1" t="s">
        <v>7</v>
      </c>
      <c r="D23" s="2" t="s">
        <v>18</v>
      </c>
    </row>
    <row r="24" spans="1:4" s="1" customFormat="1" x14ac:dyDescent="0.25">
      <c r="A24" s="1">
        <v>66</v>
      </c>
      <c r="B24" s="1" t="s">
        <v>7</v>
      </c>
      <c r="D24" s="2" t="s">
        <v>19</v>
      </c>
    </row>
    <row r="25" spans="1:4" s="1" customFormat="1" x14ac:dyDescent="0.25">
      <c r="A25" s="1">
        <v>69</v>
      </c>
      <c r="B25" s="1" t="s">
        <v>7</v>
      </c>
      <c r="D25" s="2" t="s">
        <v>20</v>
      </c>
    </row>
    <row r="26" spans="1:4" s="1" customFormat="1" x14ac:dyDescent="0.25">
      <c r="A26" s="1">
        <v>72</v>
      </c>
      <c r="B26" s="1" t="s">
        <v>7</v>
      </c>
      <c r="D26" s="2" t="s">
        <v>21</v>
      </c>
    </row>
    <row r="27" spans="1:4" s="1" customFormat="1" x14ac:dyDescent="0.25">
      <c r="A27" s="1">
        <v>75</v>
      </c>
      <c r="B27" s="1" t="s">
        <v>7</v>
      </c>
      <c r="D27" s="2" t="s">
        <v>22</v>
      </c>
    </row>
    <row r="28" spans="1:4" s="1" customFormat="1" x14ac:dyDescent="0.25">
      <c r="A28" s="1">
        <v>78</v>
      </c>
      <c r="B28" s="1" t="s">
        <v>7</v>
      </c>
      <c r="D28" s="2" t="s">
        <v>23</v>
      </c>
    </row>
    <row r="29" spans="1:4" s="1" customFormat="1" x14ac:dyDescent="0.25">
      <c r="A29" s="1">
        <v>5790</v>
      </c>
      <c r="B29" s="1" t="s">
        <v>7</v>
      </c>
      <c r="D29" s="2" t="s">
        <v>24</v>
      </c>
    </row>
    <row r="30" spans="1:4" s="1" customFormat="1" x14ac:dyDescent="0.25">
      <c r="A30" s="1">
        <v>1307</v>
      </c>
      <c r="B30" s="1" t="s">
        <v>41</v>
      </c>
      <c r="D30" s="2" t="s">
        <v>31</v>
      </c>
    </row>
    <row r="31" spans="1:4" s="1" customFormat="1" x14ac:dyDescent="0.25">
      <c r="A31" s="1">
        <v>2576</v>
      </c>
      <c r="B31" s="1" t="s">
        <v>44</v>
      </c>
      <c r="D31" s="2" t="s">
        <v>27</v>
      </c>
    </row>
    <row r="32" spans="1:4" s="1" customFormat="1" x14ac:dyDescent="0.25">
      <c r="A32" s="1">
        <v>3819</v>
      </c>
      <c r="B32" s="1" t="s">
        <v>45</v>
      </c>
      <c r="D32" s="2" t="s">
        <v>28</v>
      </c>
    </row>
    <row r="33" spans="1:4" s="1" customFormat="1" x14ac:dyDescent="0.25">
      <c r="A33" s="1">
        <v>5060</v>
      </c>
      <c r="B33" s="1" t="s">
        <v>46</v>
      </c>
      <c r="D33" s="2" t="s">
        <v>29</v>
      </c>
    </row>
    <row r="34" spans="1:4" s="1" customFormat="1" x14ac:dyDescent="0.25">
      <c r="A34" s="1">
        <v>5830</v>
      </c>
      <c r="B34" s="1" t="s">
        <v>47</v>
      </c>
      <c r="D34" s="2" t="s">
        <v>30</v>
      </c>
    </row>
    <row r="35" spans="1:4" s="1" customFormat="1" x14ac:dyDescent="0.25">
      <c r="A35" s="1">
        <v>5834</v>
      </c>
      <c r="B35" s="1" t="s">
        <v>4</v>
      </c>
      <c r="D35" s="2" t="s">
        <v>67</v>
      </c>
    </row>
    <row r="36" spans="1:4" s="1" customFormat="1" x14ac:dyDescent="0.25">
      <c r="A36" s="1">
        <v>5838</v>
      </c>
      <c r="B36" s="1" t="s">
        <v>5</v>
      </c>
      <c r="D36" s="2" t="s">
        <v>6</v>
      </c>
    </row>
    <row r="37" spans="1:4" s="1" customFormat="1" x14ac:dyDescent="0.25">
      <c r="D37" s="2"/>
    </row>
    <row r="38" spans="1:4" s="1" customFormat="1" x14ac:dyDescent="0.25">
      <c r="D38" s="2"/>
    </row>
    <row r="39" spans="1:4" s="1" customFormat="1" x14ac:dyDescent="0.25">
      <c r="D39" s="2"/>
    </row>
    <row r="40" spans="1:4" s="1" customFormat="1" x14ac:dyDescent="0.25">
      <c r="D40" s="2"/>
    </row>
    <row r="41" spans="1:4" s="1" customFormat="1" x14ac:dyDescent="0.25">
      <c r="D41" s="2"/>
    </row>
    <row r="42" spans="1:4" s="1" customFormat="1" x14ac:dyDescent="0.25">
      <c r="D42" s="2"/>
    </row>
    <row r="43" spans="1:4" s="1" customFormat="1" x14ac:dyDescent="0.25">
      <c r="D43" s="2"/>
    </row>
    <row r="44" spans="1:4" s="1" customFormat="1" x14ac:dyDescent="0.25">
      <c r="D44" s="2"/>
    </row>
    <row r="45" spans="1:4" s="1" customFormat="1" x14ac:dyDescent="0.25">
      <c r="D45" s="2"/>
    </row>
    <row r="46" spans="1:4" s="1" customFormat="1" x14ac:dyDescent="0.25">
      <c r="D46" s="2"/>
    </row>
    <row r="47" spans="1:4" s="1" customFormat="1" x14ac:dyDescent="0.25">
      <c r="D47" s="2"/>
    </row>
    <row r="48" spans="1:4" s="1" customFormat="1" x14ac:dyDescent="0.25">
      <c r="D48" s="2"/>
    </row>
    <row r="49" spans="4:4" s="1" customFormat="1" x14ac:dyDescent="0.25">
      <c r="D49" s="2"/>
    </row>
    <row r="50" spans="4:4" s="1" customFormat="1" x14ac:dyDescent="0.25">
      <c r="D50" s="2"/>
    </row>
    <row r="51" spans="4:4" s="1" customFormat="1" x14ac:dyDescent="0.25">
      <c r="D51" s="2"/>
    </row>
    <row r="52" spans="4:4" s="1" customFormat="1" x14ac:dyDescent="0.25">
      <c r="D52" s="2"/>
    </row>
    <row r="53" spans="4:4" s="1" customFormat="1" x14ac:dyDescent="0.25">
      <c r="D53" s="2"/>
    </row>
    <row r="54" spans="4:4" s="1" customFormat="1" x14ac:dyDescent="0.25">
      <c r="D54" s="2"/>
    </row>
    <row r="55" spans="4:4" s="1" customFormat="1" x14ac:dyDescent="0.25">
      <c r="D55" s="2"/>
    </row>
    <row r="56" spans="4:4" s="1" customFormat="1" x14ac:dyDescent="0.25">
      <c r="D56" s="2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8F24-6ABE-41C9-8632-34C087068C0D}">
  <dimension ref="E9:F14"/>
  <sheetViews>
    <sheetView workbookViewId="0">
      <selection activeCell="F12" sqref="F12"/>
    </sheetView>
  </sheetViews>
  <sheetFormatPr defaultRowHeight="15" x14ac:dyDescent="0.25"/>
  <cols>
    <col min="5" max="5" width="11.28515625" bestFit="1" customWidth="1"/>
    <col min="6" max="6" width="27.42578125" customWidth="1"/>
  </cols>
  <sheetData>
    <row r="9" spans="5:6" x14ac:dyDescent="0.25">
      <c r="E9" t="s">
        <v>25</v>
      </c>
      <c r="F9">
        <v>1304</v>
      </c>
    </row>
    <row r="10" spans="5:6" x14ac:dyDescent="0.25">
      <c r="E10" t="s">
        <v>26</v>
      </c>
      <c r="F10">
        <v>32</v>
      </c>
    </row>
    <row r="11" spans="5:6" x14ac:dyDescent="0.25">
      <c r="F11">
        <f>F9-F10</f>
        <v>1272</v>
      </c>
    </row>
    <row r="12" spans="5:6" x14ac:dyDescent="0.25">
      <c r="F12">
        <f>(F11-1)/3</f>
        <v>423.66666666666669</v>
      </c>
    </row>
    <row r="13" spans="5:6" x14ac:dyDescent="0.25">
      <c r="F13">
        <f>F12/60</f>
        <v>7.0611111111111118</v>
      </c>
    </row>
    <row r="14" spans="5:6" x14ac:dyDescent="0.25">
      <c r="F14" s="5">
        <f>(F13-7)*60</f>
        <v>3.6666666666667069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1CB4-006E-4550-B9DA-A3E860A8FE97}">
  <dimension ref="C1:R17"/>
  <sheetViews>
    <sheetView workbookViewId="0">
      <selection activeCell="P5" sqref="P5"/>
    </sheetView>
  </sheetViews>
  <sheetFormatPr defaultRowHeight="15" x14ac:dyDescent="0.25"/>
  <cols>
    <col min="4" max="4" width="21.42578125" bestFit="1" customWidth="1"/>
    <col min="5" max="5" width="11" bestFit="1" customWidth="1"/>
    <col min="6" max="6" width="23.5703125" bestFit="1" customWidth="1"/>
    <col min="7" max="7" width="11" bestFit="1" customWidth="1"/>
    <col min="8" max="8" width="9" bestFit="1" customWidth="1"/>
    <col min="10" max="10" width="12.42578125" bestFit="1" customWidth="1"/>
    <col min="11" max="11" width="12" bestFit="1" customWidth="1"/>
  </cols>
  <sheetData>
    <row r="1" spans="3:18" x14ac:dyDescent="0.25">
      <c r="D1" s="6" t="s">
        <v>38</v>
      </c>
      <c r="P1" t="s">
        <v>48</v>
      </c>
    </row>
    <row r="2" spans="3:18" x14ac:dyDescent="0.25">
      <c r="P2" t="s">
        <v>3</v>
      </c>
    </row>
    <row r="3" spans="3:18" x14ac:dyDescent="0.25">
      <c r="Q3" t="s">
        <v>49</v>
      </c>
    </row>
    <row r="4" spans="3:18" x14ac:dyDescent="0.25">
      <c r="R4" t="s">
        <v>50</v>
      </c>
    </row>
    <row r="5" spans="3:18" x14ac:dyDescent="0.25">
      <c r="E5" t="s">
        <v>35</v>
      </c>
      <c r="F5" t="s">
        <v>34</v>
      </c>
      <c r="G5" t="s">
        <v>36</v>
      </c>
      <c r="H5" t="s">
        <v>37</v>
      </c>
    </row>
    <row r="6" spans="3:18" x14ac:dyDescent="0.25">
      <c r="D6" t="s">
        <v>32</v>
      </c>
      <c r="E6">
        <v>123811718</v>
      </c>
      <c r="F6">
        <f>E6*(180/(2^31))</f>
        <v>10.377778317779303</v>
      </c>
      <c r="G6">
        <f>F6*(2^31)/180</f>
        <v>123811718</v>
      </c>
      <c r="H6" t="b">
        <f>G6=E6</f>
        <v>1</v>
      </c>
    </row>
    <row r="7" spans="3:18" x14ac:dyDescent="0.25">
      <c r="D7" t="s">
        <v>33</v>
      </c>
      <c r="E7">
        <v>1277884156</v>
      </c>
      <c r="F7">
        <f>E7*(180/(2^31))</f>
        <v>107.1110126003623</v>
      </c>
      <c r="G7">
        <f>F7*(2^31)/180</f>
        <v>1277884156</v>
      </c>
      <c r="H7" t="b">
        <f>G7=E7</f>
        <v>1</v>
      </c>
    </row>
    <row r="11" spans="3:18" x14ac:dyDescent="0.25">
      <c r="E11" t="s">
        <v>35</v>
      </c>
      <c r="F11" t="s">
        <v>34</v>
      </c>
      <c r="G11" t="s">
        <v>36</v>
      </c>
      <c r="H11" t="s">
        <v>37</v>
      </c>
      <c r="J11" t="s">
        <v>42</v>
      </c>
      <c r="K11" t="s">
        <v>43</v>
      </c>
    </row>
    <row r="12" spans="3:18" x14ac:dyDescent="0.25">
      <c r="C12" t="s">
        <v>41</v>
      </c>
      <c r="D12" t="s">
        <v>40</v>
      </c>
      <c r="E12">
        <v>880719813</v>
      </c>
      <c r="F12" s="7">
        <f t="shared" ref="F12:F17" si="0">(E12/86400)+DATE(1989,31,12)</f>
        <v>43624.51635416667</v>
      </c>
      <c r="G12">
        <f t="shared" ref="G12:G17" si="1">(F12-DATE(1989,31,12))*86400</f>
        <v>880719813.00000024</v>
      </c>
      <c r="H12" t="b">
        <f>G12=E12</f>
        <v>1</v>
      </c>
    </row>
    <row r="13" spans="3:18" x14ac:dyDescent="0.25">
      <c r="C13" t="s">
        <v>41</v>
      </c>
      <c r="D13" t="s">
        <v>39</v>
      </c>
      <c r="E13">
        <v>880719390</v>
      </c>
      <c r="F13" s="7">
        <f t="shared" si="0"/>
        <v>43624.511458333334</v>
      </c>
      <c r="G13">
        <f t="shared" si="1"/>
        <v>880719390.00000012</v>
      </c>
      <c r="H13" t="b">
        <f>G13=E13</f>
        <v>1</v>
      </c>
      <c r="J13">
        <v>423.49700000000001</v>
      </c>
      <c r="K13">
        <f>ROUND(E13+J13,0)</f>
        <v>880719813</v>
      </c>
      <c r="L13">
        <f>IF(K13=E14,K13=E14,ABS(K13-E14))</f>
        <v>1</v>
      </c>
      <c r="M13" s="8"/>
    </row>
    <row r="14" spans="3:18" x14ac:dyDescent="0.25">
      <c r="C14" t="s">
        <v>44</v>
      </c>
      <c r="D14" t="s">
        <v>39</v>
      </c>
      <c r="E14">
        <v>880719814</v>
      </c>
      <c r="F14" s="7">
        <f t="shared" si="0"/>
        <v>43624.516365740739</v>
      </c>
      <c r="G14">
        <f t="shared" si="1"/>
        <v>880719813.99999988</v>
      </c>
      <c r="H14" t="b">
        <f>G14=E14</f>
        <v>1</v>
      </c>
      <c r="J14">
        <v>420.28199999999998</v>
      </c>
      <c r="K14">
        <f t="shared" ref="K14:K17" si="2">ROUND(E14+J14,0)</f>
        <v>880720234</v>
      </c>
      <c r="L14" t="b">
        <f t="shared" ref="L14:L17" si="3">IF(K14=E15,K14=E15,ABS(K14-E15))</f>
        <v>1</v>
      </c>
      <c r="M14" s="8"/>
    </row>
    <row r="15" spans="3:18" x14ac:dyDescent="0.25">
      <c r="C15" t="s">
        <v>45</v>
      </c>
      <c r="D15" t="s">
        <v>39</v>
      </c>
      <c r="E15">
        <v>880720234</v>
      </c>
      <c r="F15" s="7">
        <f t="shared" si="0"/>
        <v>43624.521226851852</v>
      </c>
      <c r="G15">
        <f t="shared" si="1"/>
        <v>880720234</v>
      </c>
      <c r="H15" t="b">
        <f t="shared" ref="H15:H17" si="4">G15=E15</f>
        <v>1</v>
      </c>
      <c r="J15">
        <v>413.24299999999999</v>
      </c>
      <c r="K15">
        <f t="shared" si="2"/>
        <v>880720647</v>
      </c>
      <c r="L15" t="b">
        <f t="shared" si="3"/>
        <v>1</v>
      </c>
      <c r="M15" s="8"/>
    </row>
    <row r="16" spans="3:18" x14ac:dyDescent="0.25">
      <c r="C16" t="s">
        <v>46</v>
      </c>
      <c r="D16" t="s">
        <v>39</v>
      </c>
      <c r="E16">
        <v>880720647</v>
      </c>
      <c r="F16" s="7">
        <f t="shared" si="0"/>
        <v>43624.526006944448</v>
      </c>
      <c r="G16">
        <f t="shared" si="1"/>
        <v>880720647.00000036</v>
      </c>
      <c r="H16" t="b">
        <f t="shared" si="4"/>
        <v>1</v>
      </c>
      <c r="J16">
        <v>411.90100000000001</v>
      </c>
      <c r="K16">
        <f t="shared" si="2"/>
        <v>880721059</v>
      </c>
      <c r="L16" t="b">
        <f t="shared" si="3"/>
        <v>1</v>
      </c>
    </row>
    <row r="17" spans="3:12" x14ac:dyDescent="0.25">
      <c r="C17" t="s">
        <v>47</v>
      </c>
      <c r="D17" t="s">
        <v>39</v>
      </c>
      <c r="E17">
        <v>880721059</v>
      </c>
      <c r="F17" s="7">
        <f t="shared" si="0"/>
        <v>43624.530775462961</v>
      </c>
      <c r="G17">
        <f t="shared" si="1"/>
        <v>880721058.99999988</v>
      </c>
      <c r="H17" t="b">
        <f t="shared" si="4"/>
        <v>1</v>
      </c>
      <c r="J17">
        <v>242.63900000000001</v>
      </c>
      <c r="K17">
        <f t="shared" si="2"/>
        <v>880721302</v>
      </c>
      <c r="L17">
        <f t="shared" si="3"/>
        <v>880721302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Dinh</dc:creator>
  <cp:lastModifiedBy>Hung Dinh</cp:lastModifiedBy>
  <dcterms:created xsi:type="dcterms:W3CDTF">2018-08-01T02:38:18Z</dcterms:created>
  <dcterms:modified xsi:type="dcterms:W3CDTF">2018-08-01T09:42:10Z</dcterms:modified>
</cp:coreProperties>
</file>