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T\Desktop\FIBRE-CROPS-REPORTS\"/>
    </mc:Choice>
  </mc:AlternateContent>
  <bookViews>
    <workbookView minimized="1" xWindow="0" yWindow="0" windowWidth="23970" windowHeight="9195"/>
  </bookViews>
  <sheets>
    <sheet name="Sheet2" sheetId="2" r:id="rId1"/>
    <sheet name="Sheet1" sheetId="1" r:id="rId2"/>
  </sheets>
  <calcPr calcId="162913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2" i="1" l="1"/>
  <c r="L61" i="1" l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</calcChain>
</file>

<file path=xl/sharedStrings.xml><?xml version="1.0" encoding="utf-8"?>
<sst xmlns="http://schemas.openxmlformats.org/spreadsheetml/2006/main" count="407" uniqueCount="138">
  <si>
    <t>MARCH 2023 SISAL FIBRE EXPORTS STATISTICAL DATA</t>
  </si>
  <si>
    <t>Date</t>
  </si>
  <si>
    <t>Export mark</t>
  </si>
  <si>
    <t>Grade</t>
  </si>
  <si>
    <t>Destination</t>
  </si>
  <si>
    <t>Export Permit No.</t>
  </si>
  <si>
    <t>Tons</t>
  </si>
  <si>
    <t>Tawi</t>
  </si>
  <si>
    <t>Teita</t>
  </si>
  <si>
    <t>SSUG</t>
  </si>
  <si>
    <t>Benin</t>
  </si>
  <si>
    <t>UCR2300793349</t>
  </si>
  <si>
    <t>Philippines</t>
  </si>
  <si>
    <t>UCR2300781158</t>
  </si>
  <si>
    <t>W/Worth</t>
  </si>
  <si>
    <t>Chai</t>
  </si>
  <si>
    <t>3L</t>
  </si>
  <si>
    <t>India</t>
  </si>
  <si>
    <t>UCR2300798734</t>
  </si>
  <si>
    <t>DWA</t>
  </si>
  <si>
    <t>UG</t>
  </si>
  <si>
    <t>UCR2300798840</t>
  </si>
  <si>
    <t>UCR2300798979</t>
  </si>
  <si>
    <t>Vipingo</t>
  </si>
  <si>
    <t>China</t>
  </si>
  <si>
    <t>UCR2300800848</t>
  </si>
  <si>
    <t>UCR2300804001</t>
  </si>
  <si>
    <t>M/Mingi</t>
  </si>
  <si>
    <t>Athinai</t>
  </si>
  <si>
    <t>Egypt</t>
  </si>
  <si>
    <t>UCR2300794713</t>
  </si>
  <si>
    <t>Lomolo</t>
  </si>
  <si>
    <t>Nigeria</t>
  </si>
  <si>
    <t>UCR2300774848</t>
  </si>
  <si>
    <t>Libya</t>
  </si>
  <si>
    <t>UCR2300795570</t>
  </si>
  <si>
    <t>S/Arabia</t>
  </si>
  <si>
    <t>UCR2300808742</t>
  </si>
  <si>
    <t>Belgium</t>
  </si>
  <si>
    <t>UCR2300812726</t>
  </si>
  <si>
    <t>UCR2300808795</t>
  </si>
  <si>
    <t>Algeria</t>
  </si>
  <si>
    <t>UCR2300808864</t>
  </si>
  <si>
    <t>UCR2300814328</t>
  </si>
  <si>
    <t>UCR2300815841</t>
  </si>
  <si>
    <t>Taytayley</t>
  </si>
  <si>
    <t>Nguru</t>
  </si>
  <si>
    <t>UCR2300813827</t>
  </si>
  <si>
    <t>Agro</t>
  </si>
  <si>
    <t>UCR2300813783</t>
  </si>
  <si>
    <t>Migotiyo</t>
  </si>
  <si>
    <t>Alphega</t>
  </si>
  <si>
    <t>Senegal</t>
  </si>
  <si>
    <t>UCR2300805009</t>
  </si>
  <si>
    <t>UCR2300804999</t>
  </si>
  <si>
    <t>Tuzera</t>
  </si>
  <si>
    <t>Ivory Coast</t>
  </si>
  <si>
    <t>UCR2300812942</t>
  </si>
  <si>
    <t>UCR2300812864</t>
  </si>
  <si>
    <t>UCR2300804936</t>
  </si>
  <si>
    <t>Al Naqel</t>
  </si>
  <si>
    <t>UHDS</t>
  </si>
  <si>
    <t>Mauritania</t>
  </si>
  <si>
    <t>UCR2300792135</t>
  </si>
  <si>
    <t>OT</t>
  </si>
  <si>
    <t>Morocco</t>
  </si>
  <si>
    <t>UCR2300816560/610</t>
  </si>
  <si>
    <t>Kilifi</t>
  </si>
  <si>
    <t>Dons</t>
  </si>
  <si>
    <t>UCR2300806001</t>
  </si>
  <si>
    <t>13/03/2023</t>
  </si>
  <si>
    <t>Guinea</t>
  </si>
  <si>
    <t>UCR2300834814</t>
  </si>
  <si>
    <t>14/03/2023</t>
  </si>
  <si>
    <t>Kichakabest</t>
  </si>
  <si>
    <t>Togo</t>
  </si>
  <si>
    <t>UCR2300825205</t>
  </si>
  <si>
    <t>15/03/2023</t>
  </si>
  <si>
    <t>UCR2300823886</t>
  </si>
  <si>
    <t>UCR2300794728</t>
  </si>
  <si>
    <t>16/03/2023</t>
  </si>
  <si>
    <r>
      <t>Vipingo/DW</t>
    </r>
    <r>
      <rPr>
        <sz val="9"/>
        <color rgb="FF000000"/>
        <rFont val="Calibri"/>
        <family val="2"/>
        <scheme val="minor"/>
      </rPr>
      <t>A</t>
    </r>
  </si>
  <si>
    <t>UCR2300839489/511</t>
  </si>
  <si>
    <t>UCR2300839357</t>
  </si>
  <si>
    <t>UCR2300839468</t>
  </si>
  <si>
    <t>UCR2300841767</t>
  </si>
  <si>
    <t>17/03/2023</t>
  </si>
  <si>
    <t>UCR2300841388</t>
  </si>
  <si>
    <t>UCR2300791703</t>
  </si>
  <si>
    <t>UCR2300845039</t>
  </si>
  <si>
    <t>20/03/2023</t>
  </si>
  <si>
    <t>UCR2300841824</t>
  </si>
  <si>
    <t>UCR2300839685</t>
  </si>
  <si>
    <t>21/03/2023</t>
  </si>
  <si>
    <t>TOW.2</t>
  </si>
  <si>
    <t>UCR2300854927</t>
  </si>
  <si>
    <t>23/03/2023</t>
  </si>
  <si>
    <t>UCR2300864835</t>
  </si>
  <si>
    <t>24/03/2023</t>
  </si>
  <si>
    <t>UCR2300778645</t>
  </si>
  <si>
    <t>UCR2300863380</t>
  </si>
  <si>
    <t>28/03/2029</t>
  </si>
  <si>
    <t>Ghana</t>
  </si>
  <si>
    <t>UCR2300850956</t>
  </si>
  <si>
    <t>28/03/2023</t>
  </si>
  <si>
    <t>NO.1</t>
  </si>
  <si>
    <t>Sri Lanka</t>
  </si>
  <si>
    <t>UCR2300875392</t>
  </si>
  <si>
    <t>Spain</t>
  </si>
  <si>
    <t>UCR2300875302</t>
  </si>
  <si>
    <t>UCR2300875226</t>
  </si>
  <si>
    <t>29/03/2023</t>
  </si>
  <si>
    <t>UCR2300882941</t>
  </si>
  <si>
    <t>UCR2300883079</t>
  </si>
  <si>
    <t>UCR2300870224</t>
  </si>
  <si>
    <t>TETA</t>
  </si>
  <si>
    <t>UCR2300870216</t>
  </si>
  <si>
    <t>UCR2300874898</t>
  </si>
  <si>
    <t>UCR2300871193</t>
  </si>
  <si>
    <t>UCR2300886977</t>
  </si>
  <si>
    <t>UCR2300886817</t>
  </si>
  <si>
    <t>30/03/2023</t>
  </si>
  <si>
    <t>UCR2300778644</t>
  </si>
  <si>
    <t>Export Agent</t>
  </si>
  <si>
    <t>Inspection Cert NO.</t>
  </si>
  <si>
    <t>Price FOB/TON US$</t>
  </si>
  <si>
    <t>Total value IN US$</t>
  </si>
  <si>
    <t>Price per ton KSH.</t>
  </si>
  <si>
    <t>Total value KSH.</t>
  </si>
  <si>
    <t>Cess calc @ 0.5% of total KSH.</t>
  </si>
  <si>
    <t>Source/ESTATE</t>
  </si>
  <si>
    <t>March</t>
  </si>
  <si>
    <t>PRICE/KG IN Ksh.</t>
  </si>
  <si>
    <t>Row Labels</t>
  </si>
  <si>
    <t>Grand Total</t>
  </si>
  <si>
    <t>Sum of Tons</t>
  </si>
  <si>
    <t>OTHERS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</si>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</sst>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right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14" fontId="2" fillId="0" borderId="7" xfId="0" applyNumberFormat="1" applyFont="1" applyBorder="1" applyAlignment="1">
      <alignment vertical="center"/>
    </xf>
    <xf numFmtId="3" fontId="2" fillId="0" borderId="8" xfId="0" applyNumberFormat="1" applyFont="1" applyBorder="1" applyAlignment="1">
      <alignment vertical="center"/>
    </xf>
    <xf numFmtId="4" fontId="2" fillId="0" borderId="8" xfId="0" applyNumberFormat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</cellXfs>
  <cellStyles count="1">
    <cellStyle name="Normal" xfId="0" builtinId="0"/>
  </cellStyles>
  <dxfs count="2">
    <dxf>
      <numFmt numFmtId="1" formatCode="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[MARCH SISAL DATASETS.xlsx]Sheet2!PivotTable1</c:name>
    <c:fmtId val="5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MARCH</a:t>
            </a:r>
            <a:r>
              <a:rPr lang="en-US" baseline="0"/>
              <a:t> EXPORT</a:t>
            </a:r>
            <a:endParaRPr lang="en-US"/>
          </a:p>
        </c:rich>
      </c:tx>
      <c:layout>
        <c:manualLayout>
          <c:xMode val="edge"/>
          <c:yMode val="edge"/>
          <c:x val="0.13416666666666666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4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Sheet2!$A$4:$A$10</c:f>
              <c:strCache>
                <c:ptCount val="6"/>
                <c:pt idx="0">
                  <c:v>OTHERS</c:v>
                </c:pt>
                <c:pt idx="1">
                  <c:v>Benin</c:v>
                </c:pt>
                <c:pt idx="2">
                  <c:v>China</c:v>
                </c:pt>
                <c:pt idx="3">
                  <c:v>Morocco</c:v>
                </c:pt>
                <c:pt idx="4">
                  <c:v>Nigeria</c:v>
                </c:pt>
                <c:pt idx="5">
                  <c:v>Philippines</c:v>
                </c:pt>
              </c:strCache>
            </c:strRef>
          </c:cat>
          <c:val>
            <c:numRef>
              <c:f>Sheet2!$B$4:$B$10</c:f>
              <c:numCache>
                <c:formatCode>0</c:formatCode>
                <c:ptCount val="6"/>
                <c:pt idx="0">
                  <c:v>1021.5</c:v>
                </c:pt>
                <c:pt idx="1">
                  <c:v>220.5</c:v>
                </c:pt>
                <c:pt idx="2">
                  <c:v>168</c:v>
                </c:pt>
                <c:pt idx="3">
                  <c:v>168</c:v>
                </c:pt>
                <c:pt idx="4">
                  <c:v>251</c:v>
                </c:pt>
                <c:pt idx="5">
                  <c:v>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FD-42C9-BB91-98903802F13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925842047"/>
        <c:axId val="925848703"/>
        <c:axId val="0"/>
      </c:bar3DChart>
      <c:catAx>
        <c:axId val="925842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848703"/>
        <c:crosses val="autoZero"/>
        <c:auto val="1"/>
        <c:lblAlgn val="ctr"/>
        <c:lblOffset val="100"/>
        <c:noMultiLvlLbl val="0"/>
      </c:catAx>
      <c:valAx>
        <c:axId val="92584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842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Sheet1!$A$66</c:f>
              <c:strCache>
                <c:ptCount val="1"/>
                <c:pt idx="0">
                  <c:v>March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Sheet1!$B$66</c:f>
              <c:numCache>
                <c:formatCode>General</c:formatCode>
                <c:ptCount val="1"/>
                <c:pt idx="0">
                  <c:v>2010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BA-4374-9023-75E2D859CE7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16993264"/>
        <c:axId val="817001168"/>
        <c:axId val="0"/>
      </c:bar3DChart>
      <c:catAx>
        <c:axId val="816993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001168"/>
        <c:crosses val="autoZero"/>
        <c:auto val="1"/>
        <c:lblAlgn val="ctr"/>
        <c:lblOffset val="100"/>
        <c:noMultiLvlLbl val="0"/>
      </c:catAx>
      <c:valAx>
        <c:axId val="81700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99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</xdr:colOff>
      <xdr:row>11</xdr:row>
      <xdr:rowOff>100012</xdr:rowOff>
    </xdr:from>
    <xdr:to>
      <xdr:col>4</xdr:col>
      <xdr:colOff>33337</xdr:colOff>
      <xdr:row>25</xdr:row>
      <xdr:rowOff>176212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66</xdr:row>
      <xdr:rowOff>176212</xdr:rowOff>
    </xdr:from>
    <xdr:to>
      <xdr:col>6</xdr:col>
      <xdr:colOff>476250</xdr:colOff>
      <xdr:row>81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5033.486176157407" createdVersion="6" refreshedVersion="6" minRefreshableVersion="3" recordCount="58">
  <cacheSource type="worksheet">
    <worksheetSource ref="A3:O61" sheet="Sheet1"/>
  </cacheSource>
  <cacheFields count="16">
    <cacheField name="Date" numFmtId="0">
      <sharedItems containsDate="1" containsMixedTypes="1" minDate="2023-01-03T00:00:00" maxDate="2023-09-04T00:00:00"/>
    </cacheField>
    <cacheField name="Export Agent" numFmtId="0">
      <sharedItems count="11">
        <s v="Tawi"/>
        <s v="Teita"/>
        <s v="W/Worth"/>
        <s v="M/Mingi"/>
        <s v="Taytayley"/>
        <s v="Migotiyo"/>
        <s v="Tuzera"/>
        <s v="Al Naqel"/>
        <s v="Dons"/>
        <s v="Kichakabest"/>
        <s v="Agro"/>
      </sharedItems>
    </cacheField>
    <cacheField name="Export mark" numFmtId="0">
      <sharedItems/>
    </cacheField>
    <cacheField name="Grade" numFmtId="0">
      <sharedItems count="6">
        <s v="SSUG"/>
        <s v="3L"/>
        <s v="UG"/>
        <s v="UHDS"/>
        <s v="TOW.2"/>
        <s v="NO.1"/>
      </sharedItems>
    </cacheField>
    <cacheField name="Destination" numFmtId="0">
      <sharedItems count="19">
        <s v="Benin"/>
        <s v="Philippines"/>
        <s v="India"/>
        <s v="China"/>
        <s v="Egypt"/>
        <s v="Nigeria"/>
        <s v="Libya"/>
        <s v="S/Arabia"/>
        <s v="Belgium"/>
        <s v="Algeria"/>
        <s v="Senegal"/>
        <s v="Ivory Coast"/>
        <s v="Mauritania"/>
        <s v="Morocco"/>
        <s v="Guinea"/>
        <s v="Togo"/>
        <s v="Ghana"/>
        <s v="Sri Lanka"/>
        <s v="Spain"/>
      </sharedItems>
      <fieldGroup par="15"/>
    </cacheField>
    <cacheField name="Inspection Cert NO." numFmtId="0">
      <sharedItems containsSemiMixedTypes="0" containsString="0" containsNumber="1" containsInteger="1" minValue="3907" maxValue="3959"/>
    </cacheField>
    <cacheField name="Export Permit No." numFmtId="0">
      <sharedItems/>
    </cacheField>
    <cacheField name="Tons" numFmtId="0">
      <sharedItems containsSemiMixedTypes="0" containsString="0" containsNumber="1" minValue="0.5" maxValue="125"/>
    </cacheField>
    <cacheField name="Price FOB/TON US$" numFmtId="3">
      <sharedItems containsSemiMixedTypes="0" containsString="0" containsNumber="1" containsInteger="1" minValue="1450" maxValue="2285"/>
    </cacheField>
    <cacheField name="Total value IN US$" numFmtId="4">
      <sharedItems containsSemiMixedTypes="0" containsString="0" containsNumber="1" minValue="1000" maxValue="230720"/>
    </cacheField>
    <cacheField name="Price per ton KSH." numFmtId="4">
      <sharedItems containsSemiMixedTypes="0" containsString="0" containsNumber="1" minValue="188474.48" maxValue="287285.05"/>
    </cacheField>
    <cacheField name="PRICE/KG IN Ksh." numFmtId="4">
      <sharedItems containsSemiMixedTypes="0" containsString="0" containsNumber="1" minValue="188.47448" maxValue="287.28505000000001"/>
    </cacheField>
    <cacheField name="Total value KSH." numFmtId="4">
      <sharedItems containsSemiMixedTypes="0" containsString="0" containsNumber="1" minValue="129982.39999999999" maxValue="29007618.079999998"/>
    </cacheField>
    <cacheField name="Cess calc @ 0.5% of total KSH." numFmtId="0">
      <sharedItems containsSemiMixedTypes="0" containsString="0" containsNumber="1" minValue="649.91" maxValue="145038.09"/>
    </cacheField>
    <cacheField name="Source/ESTATE" numFmtId="0">
      <sharedItems/>
    </cacheField>
    <cacheField name="Destination2" numFmtId="0" databaseField="0">
      <fieldGroup base="4">
        <discretePr count="19">
          <x v="0"/>
          <x v="4"/>
          <x v="5"/>
          <x v="1"/>
          <x v="5"/>
          <x v="3"/>
          <x v="5"/>
          <x v="5"/>
          <x v="5"/>
          <x v="5"/>
          <x v="5"/>
          <x v="5"/>
          <x v="5"/>
          <x v="2"/>
          <x v="5"/>
          <x v="5"/>
          <x v="5"/>
          <x v="5"/>
          <x v="5"/>
        </discretePr>
        <groupItems count="6">
          <s v="Benin"/>
          <s v="China"/>
          <s v="Morocco"/>
          <s v="Nigeria"/>
          <s v="Philippines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�:"���@�<@h�@���@R��U
A���ǵ�j@333#t?WA���(���@���@L@,�@���@���(�	A��Y��Pj@��+�|fA���(���@���@@X�@���@��Q�FAv��y�p@�z.V�3A���̌�@
���@@��@���@
ףpmjA^c���l@333�xF6A\���(��@
���@�0@,�@`��@����	A\*��}j@R�%��JA���1�@
���@L@�@n�@
ףp��A��Y�km@����4#iA���(��@���@L@�@n�@
ףp��A��Y�km@����4#iA���(��@
���@L@��@��@�G�XA%X��n@R���iAףp=o�@���@\@�@*A��Q���AT[�/p@�G!�{A��Q�p�A���@�<@h�@���@R��U
A���ǵ�j@333#t?WA���(���@���@;@��@���@�Q�+3A��jH��o@�Q�^,SZAףp=��@���@H@6�@Q�@�p=
v*Aղ��ȍp@���?hA��Q�	�@���@;@��@���@�Q�+3A��jH��o@�Q�^,SZAףp=��@�	��@K@��@��@�G�XA%X��n@�z���hA�(\����@���@;@,�@ �@\���^
A��M��j@�G�hVA{�G�/�@���@;@��@���@=
ף�yAUMup@ףpM��ZA������@�	��@<@�@K�@=
ףl�A���҇�m@R��8YAףp=z$�@�	��@<@�@K�@=
ףl�A���҇�m@R��8YAףp=z$�@�	
��@<@x�@��@PbA�E���o@q=
��ZA�G���@�	��@<@@�@X�@�����)A��4�8�o@ffff�D[A3333�s�@�	��@;@��@�i�@)\��}
A	PS��k@��(�YVA�G�z���@�	��@6@@�@|�@�����)A��4�8�o@����lUA����ll�@�	
��@<@@�@X�@�����)A��4�8�o@ffff�D[A3333�s�@�	��@8@p�@��@����+A8gDi�g@����L`QA�(\��=�@�	��@&<@d�@��@����ZR
A��N@�j@��{WA�Q��z�@�	
��@<@6�@�^�@�p=
v*Aղ��ȍp@ףp�NJ\AR���@!���@;@��@�f�@�G�z��AM֨��l@�(\�ߔWA33333/�@!���@<@�@�@H�z�A�c@��fp@333��\A�(\����@!���@(@x�@��@PbA�E���o@��Q���FAH�z.+�@!���@L@��@��@�G�XA%X��n@R���iAףp=o�@!���@@_@P�@ �A�p=
�	A-�i��j@���xA���̈��@!���@K@ �@��@H�z�WA�:�f�m@�G���gA=
ף��@!�®@<@��@�D�@�G�z��AM֨��l@)\�bvtXA�G�zdM�@!�Į@�<@@�@a�@
ףp�s
A*��gk@�G�4�WA����'�@!�Ʈ@�<@@�@a�@
ףp�s
A*��gk@�G�4�WA����'�@!�Ȯ@<@X�@��@�����A#lxz��k@fff&��WA�����E�@!�ʮ@�<@h�@���@�G�z0�
A}"O��?k@���)�WA�Q��U�@!�̮@L@��@��@3333��A�H.�!ii@)\�ҕ�eA�Q����@!�ή@<@@�@X�@3333�}A=�U�p@����
�[Affff���@!�Ю@7@��@�H�@q=
��AeS��.�g@)\�BP�PA�G�z�*�@!�Ү@`U@h�@x�AH�z��
A%z�ruk@�p=�f�qA�G�zP��@!�Ԯ@<@ڡ@�=�@3333ԈA������q@�z^s�^A�Q�}��@!�֮@<@��@�=�@ffff�!A�lV}��l@�G���XA��Q���@!�خ@<@x�@��@
ףp��A�L���o@)\�³[Affff�S�@!�ڮ@+@@�@^�@ffff�A���o?p@ffff��JA�z��"�@!�ڮ@�?@�@@�@ffff�A���o?p@ffff��@�z�GO�@!�ܮ@R@x�@��@�G�z��	A�U���{j@�Q�ΙmA��Q���@!�ޮ@9@d�@ ��@3333��	A��s�gj@��$TAR�����@!��@<@��@��@�G�y2AT5A���p@�p=JUX\A)\��$�@!��@<@��@�D�@�z�wA����&m@��̼;�XAq=
ד��@!��@�<@@�@a�@
ףp�
A����Kk@=
�S��WA�(\�rc�@!��@�<@@�@a�@
ףp�
A����Kk@=
�S��WA�(\�rc�@!��@@X�@��@3333MxA4��@�3o@��̌C�:AR��+�@!��@5@x�@���@3333MxA4��@�3o@������SA=
ף@��@!��@<@X�@��@����i�A鷯ol@ffff�KXA���(l�@!��@;@p�@���@���(�/A���P1�m@)\�rc�XAH�z���@!��@;@p�@���@���(�/A���P1�m@)\�rc�XAH�z���@!��@L@ڡ@�=�@3333ԈA������q@�z^s�nA\���|��@�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0">
  <location ref="A3:B10" firstHeaderRow="1" firstDataRow="1" firstDataCol="1"/>
  <pivotFields count="16">
    <pivotField showAll="0"/>
    <pivotField showAll="0">
      <items count="12">
        <item x="10"/>
        <item x="7"/>
        <item x="8"/>
        <item x="9"/>
        <item x="3"/>
        <item x="5"/>
        <item x="0"/>
        <item x="4"/>
        <item x="1"/>
        <item x="6"/>
        <item x="2"/>
        <item t="default"/>
      </items>
    </pivotField>
    <pivotField showAll="0"/>
    <pivotField showAll="0" sortType="ascending">
      <items count="7">
        <item x="1"/>
        <item x="5"/>
        <item x="0"/>
        <item x="4"/>
        <item x="2"/>
        <item x="3"/>
        <item t="default"/>
      </items>
    </pivotField>
    <pivotField axis="axisRow" showAll="0" sortType="descending">
      <items count="20">
        <item x="9"/>
        <item x="8"/>
        <item x="0"/>
        <item x="3"/>
        <item x="4"/>
        <item x="16"/>
        <item x="14"/>
        <item x="2"/>
        <item x="11"/>
        <item x="6"/>
        <item x="12"/>
        <item x="13"/>
        <item x="5"/>
        <item x="1"/>
        <item x="7"/>
        <item x="10"/>
        <item x="18"/>
        <item x="17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numFmtId="3" showAll="0"/>
    <pivotField numFmtId="4" showAll="0"/>
    <pivotField numFmtId="4" showAll="0"/>
    <pivotField numFmtId="4" showAll="0"/>
    <pivotField numFmtId="4" showAll="0"/>
    <pivotField showAll="0"/>
    <pivotField showAll="0"/>
    <pivotField axis="axisRow" showAll="0" defaultSubtotal="0">
      <items count="6">
        <item n="OTHERS" sd="0" x="5"/>
        <item sd="0" x="0"/>
        <item sd="0" x="1"/>
        <item sd="0" x="2"/>
        <item sd="0" x="3"/>
        <item sd="0" x="4"/>
      </items>
    </pivotField>
  </pivotFields>
  <rowFields count="2">
    <field x="15"/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ns" fld="7" baseField="0" baseItem="0"/>
  </dataFields>
  <formats count="2">
    <format dxfId="1">
      <pivotArea outline="0" collapsedLevelsAreSubtotals="1" fieldPosition="0"/>
    </format>
    <format dxfId="0">
      <pivotArea outline="0" collapsedLevelsAreSubtotals="1" fieldPosition="0"/>
    </format>
  </formats>
  <chartFormats count="2"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1"/>
  <sheetViews>
    <sheetView tabSelected="1" topLeftCell="A115" workbookViewId="0">
      <selection activeCell="A6" sqref="A4:A9"/>
    </sheetView>
  </sheetViews>
  <sheetFormatPr defaultRowHeight="15" x14ac:dyDescent="0.25"/>
  <cols>
    <col min="1" max="1" width="13.140625" customWidth="1"/>
    <col min="2" max="2" width="11.7109375" customWidth="1"/>
    <col min="3" max="5" width="22.140625" bestFit="1" customWidth="1"/>
  </cols>
  <sheetData>
    <row r="3" spans="1:12" x14ac:dyDescent="0.25">
      <c r="A3" s="15" t="s">
        <v>133</v>
      </c>
      <c r="B3" t="s">
        <v>135</v>
      </c>
    </row>
    <row r="4" spans="1:12" x14ac:dyDescent="0.25">
      <c r="A4" s="16" t="s">
        <v>136</v>
      </c>
      <c r="B4" s="17">
        <v>1021.5</v>
      </c>
      <c r="K4" s="11"/>
      <c r="L4" s="12"/>
    </row>
    <row r="5" spans="1:12" x14ac:dyDescent="0.25">
      <c r="A5" s="16" t="s">
        <v>10</v>
      </c>
      <c r="B5" s="17">
        <v>220.5</v>
      </c>
      <c r="D5" s="14"/>
      <c r="K5" s="11"/>
      <c r="L5" s="12"/>
    </row>
    <row r="6" spans="1:12" x14ac:dyDescent="0.25">
      <c r="A6" s="16" t="s">
        <v>24</v>
      </c>
      <c r="B6" s="17">
        <v>168</v>
      </c>
      <c r="D6" s="14"/>
      <c r="K6" s="11"/>
      <c r="L6" s="12"/>
    </row>
    <row r="7" spans="1:12" x14ac:dyDescent="0.25">
      <c r="A7" s="16" t="s">
        <v>65</v>
      </c>
      <c r="B7" s="17">
        <v>168</v>
      </c>
      <c r="D7" s="14"/>
      <c r="K7" s="11"/>
      <c r="L7" s="12"/>
    </row>
    <row r="8" spans="1:12" x14ac:dyDescent="0.25">
      <c r="A8" s="16" t="s">
        <v>32</v>
      </c>
      <c r="B8" s="17">
        <v>251</v>
      </c>
      <c r="D8" s="14"/>
      <c r="K8" s="11"/>
      <c r="L8" s="12"/>
    </row>
    <row r="9" spans="1:12" x14ac:dyDescent="0.25">
      <c r="A9" s="16" t="s">
        <v>12</v>
      </c>
      <c r="B9" s="17">
        <v>181</v>
      </c>
      <c r="D9" s="14"/>
      <c r="K9" s="11"/>
      <c r="L9" s="12"/>
    </row>
    <row r="10" spans="1:12" x14ac:dyDescent="0.25">
      <c r="A10" s="16" t="s">
        <v>134</v>
      </c>
      <c r="B10" s="17">
        <v>2010</v>
      </c>
      <c r="D10" s="14"/>
      <c r="K10" s="11"/>
      <c r="L10" s="12"/>
    </row>
    <row r="11" spans="1:12" x14ac:dyDescent="0.25">
      <c r="D11" s="14"/>
    </row>
    <row r="12" spans="1:12" x14ac:dyDescent="0.25">
      <c r="D12" s="14"/>
    </row>
    <row r="13" spans="1:12" x14ac:dyDescent="0.25">
      <c r="D13" s="14"/>
    </row>
    <row r="14" spans="1:12" x14ac:dyDescent="0.25">
      <c r="D14" s="14"/>
    </row>
    <row r="15" spans="1:12" x14ac:dyDescent="0.25">
      <c r="D15" s="14"/>
    </row>
    <row r="16" spans="1:12" x14ac:dyDescent="0.25">
      <c r="D16" s="14"/>
    </row>
    <row r="17" spans="3:4" x14ac:dyDescent="0.25">
      <c r="D17" s="14"/>
    </row>
    <row r="18" spans="3:4" x14ac:dyDescent="0.25">
      <c r="D18" s="14"/>
    </row>
    <row r="19" spans="3:4" x14ac:dyDescent="0.25">
      <c r="D19" s="14"/>
    </row>
    <row r="20" spans="3:4" x14ac:dyDescent="0.25">
      <c r="D20" s="14"/>
    </row>
    <row r="21" spans="3:4" x14ac:dyDescent="0.25">
      <c r="C21" s="11"/>
      <c r="D21" s="13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opLeftCell="A70" workbookViewId="0">
      <selection activeCell="A66" sqref="A66:B66"/>
    </sheetView>
  </sheetViews>
  <sheetFormatPr defaultRowHeight="15" x14ac:dyDescent="0.25"/>
  <cols>
    <col min="2" max="2" width="10.140625" bestFit="1" customWidth="1"/>
    <col min="6" max="6" width="14.7109375" bestFit="1" customWidth="1"/>
    <col min="7" max="7" width="16" bestFit="1" customWidth="1"/>
    <col min="9" max="9" width="15.140625" bestFit="1" customWidth="1"/>
    <col min="10" max="10" width="14.28515625" bestFit="1" customWidth="1"/>
    <col min="11" max="11" width="13.85546875" bestFit="1" customWidth="1"/>
    <col min="12" max="12" width="13.85546875" customWidth="1"/>
    <col min="13" max="13" width="12.7109375" bestFit="1" customWidth="1"/>
    <col min="14" max="14" width="19" bestFit="1" customWidth="1"/>
  </cols>
  <sheetData>
    <row r="1" spans="1:16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20"/>
      <c r="P1" s="1"/>
    </row>
    <row r="2" spans="1:16" ht="15.75" thickBot="1" x14ac:dyDescent="0.3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3"/>
      <c r="P2" s="1"/>
    </row>
    <row r="3" spans="1:16" ht="15.75" thickBot="1" x14ac:dyDescent="0.3">
      <c r="A3" s="2" t="s">
        <v>1</v>
      </c>
      <c r="B3" s="3" t="s">
        <v>123</v>
      </c>
      <c r="C3" s="3" t="s">
        <v>2</v>
      </c>
      <c r="D3" s="3" t="s">
        <v>3</v>
      </c>
      <c r="E3" s="3" t="s">
        <v>4</v>
      </c>
      <c r="F3" s="3" t="s">
        <v>124</v>
      </c>
      <c r="G3" s="3" t="s">
        <v>5</v>
      </c>
      <c r="H3" s="3" t="s">
        <v>6</v>
      </c>
      <c r="I3" s="3" t="s">
        <v>125</v>
      </c>
      <c r="J3" s="3" t="s">
        <v>126</v>
      </c>
      <c r="K3" s="3" t="s">
        <v>127</v>
      </c>
      <c r="L3" s="3" t="s">
        <v>132</v>
      </c>
      <c r="M3" s="4" t="s">
        <v>128</v>
      </c>
      <c r="N3" s="4" t="s">
        <v>129</v>
      </c>
      <c r="O3" s="3" t="s">
        <v>130</v>
      </c>
      <c r="P3" s="1"/>
    </row>
    <row r="4" spans="1:16" ht="15.75" thickBot="1" x14ac:dyDescent="0.3">
      <c r="A4" s="7">
        <v>44929</v>
      </c>
      <c r="B4" s="6" t="s">
        <v>7</v>
      </c>
      <c r="C4" s="6" t="s">
        <v>8</v>
      </c>
      <c r="D4" s="6" t="s">
        <v>9</v>
      </c>
      <c r="E4" s="6" t="s">
        <v>10</v>
      </c>
      <c r="F4" s="6">
        <v>3907</v>
      </c>
      <c r="G4" s="6" t="s">
        <v>11</v>
      </c>
      <c r="H4" s="6">
        <v>28.5</v>
      </c>
      <c r="I4" s="8">
        <v>1690</v>
      </c>
      <c r="J4" s="9">
        <v>48165</v>
      </c>
      <c r="K4" s="9">
        <v>213834.69</v>
      </c>
      <c r="L4" s="9">
        <f>$K4/1000</f>
        <v>213.83468999999999</v>
      </c>
      <c r="M4" s="9">
        <v>6094288.5499999998</v>
      </c>
      <c r="N4" s="9">
        <v>30471.439999999999</v>
      </c>
      <c r="O4" s="6" t="s">
        <v>8</v>
      </c>
      <c r="P4" s="1"/>
    </row>
    <row r="5" spans="1:16" ht="15.75" thickBot="1" x14ac:dyDescent="0.3">
      <c r="A5" s="7">
        <v>44929</v>
      </c>
      <c r="B5" s="6" t="s">
        <v>8</v>
      </c>
      <c r="C5" s="6" t="s">
        <v>8</v>
      </c>
      <c r="D5" s="6" t="s">
        <v>9</v>
      </c>
      <c r="E5" s="6" t="s">
        <v>12</v>
      </c>
      <c r="F5" s="6">
        <v>3908</v>
      </c>
      <c r="G5" s="6" t="s">
        <v>13</v>
      </c>
      <c r="H5" s="6">
        <v>56</v>
      </c>
      <c r="I5" s="8">
        <v>1675</v>
      </c>
      <c r="J5" s="9">
        <v>93772</v>
      </c>
      <c r="K5" s="9">
        <v>210529.02</v>
      </c>
      <c r="L5" s="9">
        <f t="shared" ref="L5:L61" si="0">$K5/1000</f>
        <v>210.52902</v>
      </c>
      <c r="M5" s="9">
        <v>11789625.359999999</v>
      </c>
      <c r="N5" s="9">
        <v>58948.13</v>
      </c>
      <c r="O5" s="6" t="s">
        <v>8</v>
      </c>
      <c r="P5" s="1"/>
    </row>
    <row r="6" spans="1:16" ht="15.75" thickBot="1" x14ac:dyDescent="0.3">
      <c r="A6" s="7">
        <v>44960</v>
      </c>
      <c r="B6" s="6" t="s">
        <v>14</v>
      </c>
      <c r="C6" s="6" t="s">
        <v>15</v>
      </c>
      <c r="D6" s="6" t="s">
        <v>16</v>
      </c>
      <c r="E6" s="6" t="s">
        <v>17</v>
      </c>
      <c r="F6" s="6">
        <v>3909</v>
      </c>
      <c r="G6" s="6" t="s">
        <v>18</v>
      </c>
      <c r="H6" s="6">
        <v>5</v>
      </c>
      <c r="I6" s="8">
        <v>1558</v>
      </c>
      <c r="J6" s="9">
        <v>10125</v>
      </c>
      <c r="K6" s="9">
        <v>256222.04</v>
      </c>
      <c r="L6" s="9">
        <f t="shared" si="0"/>
        <v>256.22203999999999</v>
      </c>
      <c r="M6" s="9">
        <v>1281110.18</v>
      </c>
      <c r="N6" s="9">
        <v>6405.55</v>
      </c>
      <c r="O6" s="6" t="s">
        <v>19</v>
      </c>
      <c r="P6" s="1"/>
    </row>
    <row r="7" spans="1:16" ht="15.75" thickBot="1" x14ac:dyDescent="0.3">
      <c r="A7" s="7">
        <v>44960</v>
      </c>
      <c r="B7" s="6" t="s">
        <v>14</v>
      </c>
      <c r="C7" s="6" t="s">
        <v>15</v>
      </c>
      <c r="D7" s="6" t="s">
        <v>20</v>
      </c>
      <c r="E7" s="6" t="s">
        <v>17</v>
      </c>
      <c r="F7" s="6">
        <v>3909</v>
      </c>
      <c r="G7" s="6" t="s">
        <v>21</v>
      </c>
      <c r="H7" s="6">
        <v>6.5</v>
      </c>
      <c r="I7" s="8">
        <v>1775</v>
      </c>
      <c r="J7" s="9">
        <v>11537.5</v>
      </c>
      <c r="K7" s="9">
        <v>224589.68</v>
      </c>
      <c r="L7" s="9">
        <f t="shared" si="0"/>
        <v>224.58967999999999</v>
      </c>
      <c r="M7" s="9">
        <v>1459832.95</v>
      </c>
      <c r="N7" s="9">
        <v>7299.16</v>
      </c>
      <c r="O7" s="6" t="s">
        <v>19</v>
      </c>
      <c r="P7" s="1"/>
    </row>
    <row r="8" spans="1:16" ht="15.75" thickBot="1" x14ac:dyDescent="0.3">
      <c r="A8" s="7">
        <v>44960</v>
      </c>
      <c r="B8" s="6" t="s">
        <v>14</v>
      </c>
      <c r="C8" s="6" t="s">
        <v>15</v>
      </c>
      <c r="D8" s="6" t="s">
        <v>9</v>
      </c>
      <c r="E8" s="6" t="s">
        <v>17</v>
      </c>
      <c r="F8" s="6">
        <v>3909</v>
      </c>
      <c r="G8" s="6" t="s">
        <v>22</v>
      </c>
      <c r="H8" s="6">
        <v>16.5</v>
      </c>
      <c r="I8" s="8">
        <v>1675</v>
      </c>
      <c r="J8" s="9">
        <v>27637.5</v>
      </c>
      <c r="K8" s="9">
        <v>211936.74</v>
      </c>
      <c r="L8" s="9">
        <f t="shared" si="0"/>
        <v>211.93673999999999</v>
      </c>
      <c r="M8" s="9">
        <v>3496956.29</v>
      </c>
      <c r="N8" s="9">
        <v>17484.78</v>
      </c>
      <c r="O8" s="6" t="s">
        <v>19</v>
      </c>
      <c r="P8" s="1"/>
    </row>
    <row r="9" spans="1:16" ht="15.75" thickBot="1" x14ac:dyDescent="0.3">
      <c r="A9" s="7">
        <v>44988</v>
      </c>
      <c r="B9" s="6" t="s">
        <v>14</v>
      </c>
      <c r="C9" s="6" t="s">
        <v>23</v>
      </c>
      <c r="D9" s="6" t="s">
        <v>20</v>
      </c>
      <c r="E9" s="6" t="s">
        <v>24</v>
      </c>
      <c r="F9" s="6">
        <v>3910</v>
      </c>
      <c r="G9" s="6" t="s">
        <v>25</v>
      </c>
      <c r="H9" s="6">
        <v>56</v>
      </c>
      <c r="I9" s="8">
        <v>1860</v>
      </c>
      <c r="J9" s="9">
        <v>104160</v>
      </c>
      <c r="K9" s="9">
        <v>235344.68</v>
      </c>
      <c r="L9" s="9">
        <f t="shared" si="0"/>
        <v>235.34467999999998</v>
      </c>
      <c r="M9" s="9">
        <v>13179302.300000001</v>
      </c>
      <c r="N9" s="9">
        <v>65896.509999999995</v>
      </c>
      <c r="O9" s="6" t="s">
        <v>23</v>
      </c>
      <c r="P9" s="1"/>
    </row>
    <row r="10" spans="1:16" ht="15.75" thickBot="1" x14ac:dyDescent="0.3">
      <c r="A10" s="7">
        <v>44988</v>
      </c>
      <c r="B10" s="6" t="s">
        <v>14</v>
      </c>
      <c r="C10" s="6" t="s">
        <v>15</v>
      </c>
      <c r="D10" s="6" t="s">
        <v>20</v>
      </c>
      <c r="E10" s="6" t="s">
        <v>24</v>
      </c>
      <c r="F10" s="6">
        <v>3911</v>
      </c>
      <c r="G10" s="6" t="s">
        <v>26</v>
      </c>
      <c r="H10" s="6">
        <v>56</v>
      </c>
      <c r="I10" s="8">
        <v>1860</v>
      </c>
      <c r="J10" s="9">
        <v>104160</v>
      </c>
      <c r="K10" s="9">
        <v>235344.68</v>
      </c>
      <c r="L10" s="9">
        <f t="shared" si="0"/>
        <v>235.34467999999998</v>
      </c>
      <c r="M10" s="9">
        <v>13179302.300000001</v>
      </c>
      <c r="N10" s="9">
        <v>65896.509999999995</v>
      </c>
      <c r="O10" s="6" t="s">
        <v>19</v>
      </c>
      <c r="P10" s="1"/>
    </row>
    <row r="11" spans="1:16" ht="15.75" thickBot="1" x14ac:dyDescent="0.3">
      <c r="A11" s="7">
        <v>45080</v>
      </c>
      <c r="B11" s="6" t="s">
        <v>27</v>
      </c>
      <c r="C11" s="6" t="s">
        <v>28</v>
      </c>
      <c r="D11" s="6" t="s">
        <v>20</v>
      </c>
      <c r="E11" s="6" t="s">
        <v>29</v>
      </c>
      <c r="F11" s="6">
        <v>3912</v>
      </c>
      <c r="G11" s="6" t="s">
        <v>30</v>
      </c>
      <c r="H11" s="6">
        <v>56</v>
      </c>
      <c r="I11" s="8">
        <v>1900</v>
      </c>
      <c r="J11" s="9">
        <v>106400</v>
      </c>
      <c r="K11" s="9">
        <v>240405.86</v>
      </c>
      <c r="L11" s="9">
        <f t="shared" si="0"/>
        <v>240.40585999999999</v>
      </c>
      <c r="M11" s="9">
        <v>13462728.16</v>
      </c>
      <c r="N11" s="9">
        <v>67313.64</v>
      </c>
      <c r="O11" s="6" t="s">
        <v>27</v>
      </c>
      <c r="P11" s="1"/>
    </row>
    <row r="12" spans="1:16" ht="15.75" thickBot="1" x14ac:dyDescent="0.3">
      <c r="A12" s="7">
        <v>45080</v>
      </c>
      <c r="B12" s="6" t="s">
        <v>27</v>
      </c>
      <c r="C12" s="6" t="s">
        <v>31</v>
      </c>
      <c r="D12" s="6" t="s">
        <v>9</v>
      </c>
      <c r="E12" s="6" t="s">
        <v>32</v>
      </c>
      <c r="F12" s="6">
        <v>3913</v>
      </c>
      <c r="G12" s="6" t="s">
        <v>33</v>
      </c>
      <c r="H12" s="6">
        <v>112</v>
      </c>
      <c r="I12" s="8">
        <v>2060</v>
      </c>
      <c r="J12" s="9">
        <v>230720</v>
      </c>
      <c r="K12" s="9">
        <v>258996.59</v>
      </c>
      <c r="L12" s="9">
        <f t="shared" si="0"/>
        <v>258.99658999999997</v>
      </c>
      <c r="M12" s="9">
        <v>29007618.079999998</v>
      </c>
      <c r="N12" s="9">
        <v>145038.09</v>
      </c>
      <c r="O12" s="6" t="s">
        <v>27</v>
      </c>
      <c r="P12" s="1"/>
    </row>
    <row r="13" spans="1:16" ht="15.75" thickBot="1" x14ac:dyDescent="0.3">
      <c r="A13" s="7">
        <v>45080</v>
      </c>
      <c r="B13" s="6" t="s">
        <v>7</v>
      </c>
      <c r="C13" s="6" t="s">
        <v>8</v>
      </c>
      <c r="D13" s="6" t="s">
        <v>9</v>
      </c>
      <c r="E13" s="6" t="s">
        <v>34</v>
      </c>
      <c r="F13" s="6">
        <v>3914</v>
      </c>
      <c r="G13" s="6" t="s">
        <v>35</v>
      </c>
      <c r="H13" s="6">
        <v>28.5</v>
      </c>
      <c r="I13" s="8">
        <v>1690</v>
      </c>
      <c r="J13" s="9">
        <v>48165</v>
      </c>
      <c r="K13" s="9">
        <v>213834.69</v>
      </c>
      <c r="L13" s="9">
        <f t="shared" si="0"/>
        <v>213.83468999999999</v>
      </c>
      <c r="M13" s="9">
        <v>6094288.5499999998</v>
      </c>
      <c r="N13" s="9">
        <v>30471.439999999999</v>
      </c>
      <c r="O13" s="6" t="s">
        <v>8</v>
      </c>
      <c r="P13" s="1"/>
    </row>
    <row r="14" spans="1:16" ht="15.75" thickBot="1" x14ac:dyDescent="0.3">
      <c r="A14" s="7">
        <v>45110</v>
      </c>
      <c r="B14" s="6" t="s">
        <v>14</v>
      </c>
      <c r="C14" s="6" t="s">
        <v>23</v>
      </c>
      <c r="D14" s="6" t="s">
        <v>20</v>
      </c>
      <c r="E14" s="6" t="s">
        <v>36</v>
      </c>
      <c r="F14" s="6">
        <v>3915</v>
      </c>
      <c r="G14" s="6" t="s">
        <v>37</v>
      </c>
      <c r="H14" s="6">
        <v>27</v>
      </c>
      <c r="I14" s="8">
        <v>2020</v>
      </c>
      <c r="J14" s="9">
        <v>54540</v>
      </c>
      <c r="K14" s="9">
        <v>255589.39</v>
      </c>
      <c r="L14" s="9">
        <f t="shared" si="0"/>
        <v>255.58939000000001</v>
      </c>
      <c r="M14" s="9">
        <v>6900913.4800000004</v>
      </c>
      <c r="N14" s="9">
        <v>34504.57</v>
      </c>
      <c r="O14" s="6" t="s">
        <v>23</v>
      </c>
      <c r="P14" s="1"/>
    </row>
    <row r="15" spans="1:16" ht="15.75" thickBot="1" x14ac:dyDescent="0.3">
      <c r="A15" s="7">
        <v>45110</v>
      </c>
      <c r="B15" s="6" t="s">
        <v>14</v>
      </c>
      <c r="C15" s="6" t="s">
        <v>23</v>
      </c>
      <c r="D15" s="6" t="s">
        <v>16</v>
      </c>
      <c r="E15" s="6" t="s">
        <v>38</v>
      </c>
      <c r="F15" s="6">
        <v>3916</v>
      </c>
      <c r="G15" s="6" t="s">
        <v>39</v>
      </c>
      <c r="H15" s="6">
        <v>48</v>
      </c>
      <c r="I15" s="8">
        <v>2075</v>
      </c>
      <c r="J15" s="9">
        <v>99600</v>
      </c>
      <c r="K15" s="9">
        <v>264861.51</v>
      </c>
      <c r="L15" s="9">
        <f t="shared" si="0"/>
        <v>264.86151000000001</v>
      </c>
      <c r="M15" s="9">
        <v>12713352.359999999</v>
      </c>
      <c r="N15" s="9">
        <v>63566.76</v>
      </c>
      <c r="O15" s="6" t="s">
        <v>23</v>
      </c>
      <c r="P15" s="1"/>
    </row>
    <row r="16" spans="1:16" ht="15.75" thickBot="1" x14ac:dyDescent="0.3">
      <c r="A16" s="7">
        <v>45110</v>
      </c>
      <c r="B16" s="6" t="s">
        <v>14</v>
      </c>
      <c r="C16" s="6" t="s">
        <v>23</v>
      </c>
      <c r="D16" s="6" t="s">
        <v>20</v>
      </c>
      <c r="E16" s="6" t="s">
        <v>36</v>
      </c>
      <c r="F16" s="6">
        <v>3917</v>
      </c>
      <c r="G16" s="6" t="s">
        <v>40</v>
      </c>
      <c r="H16" s="6">
        <v>27</v>
      </c>
      <c r="I16" s="8">
        <v>2020</v>
      </c>
      <c r="J16" s="9">
        <v>54540</v>
      </c>
      <c r="K16" s="9">
        <v>255589.39</v>
      </c>
      <c r="L16" s="9">
        <f t="shared" si="0"/>
        <v>255.58939000000001</v>
      </c>
      <c r="M16" s="9">
        <v>6900913.4800000004</v>
      </c>
      <c r="N16" s="9">
        <v>34504.57</v>
      </c>
      <c r="O16" s="6" t="s">
        <v>23</v>
      </c>
      <c r="P16" s="1"/>
    </row>
    <row r="17" spans="1:16" ht="15.75" thickBot="1" x14ac:dyDescent="0.3">
      <c r="A17" s="7">
        <v>45110</v>
      </c>
      <c r="B17" s="6" t="s">
        <v>14</v>
      </c>
      <c r="C17" s="6" t="s">
        <v>31</v>
      </c>
      <c r="D17" s="6" t="s">
        <v>20</v>
      </c>
      <c r="E17" s="6" t="s">
        <v>41</v>
      </c>
      <c r="F17" s="6">
        <v>3918</v>
      </c>
      <c r="G17" s="6" t="s">
        <v>42</v>
      </c>
      <c r="H17" s="6">
        <v>54</v>
      </c>
      <c r="I17" s="8">
        <v>1900</v>
      </c>
      <c r="J17" s="9">
        <v>102600</v>
      </c>
      <c r="K17" s="9">
        <v>240405.86</v>
      </c>
      <c r="L17" s="9">
        <f t="shared" si="0"/>
        <v>240.40585999999999</v>
      </c>
      <c r="M17" s="9">
        <v>12981916.439999999</v>
      </c>
      <c r="N17" s="9">
        <v>64909.58</v>
      </c>
      <c r="O17" s="6" t="s">
        <v>27</v>
      </c>
      <c r="P17" s="1"/>
    </row>
    <row r="18" spans="1:16" ht="15.75" thickBot="1" x14ac:dyDescent="0.3">
      <c r="A18" s="7">
        <v>45110</v>
      </c>
      <c r="B18" s="6" t="s">
        <v>14</v>
      </c>
      <c r="C18" s="6" t="s">
        <v>15</v>
      </c>
      <c r="D18" s="6" t="s">
        <v>9</v>
      </c>
      <c r="E18" s="6" t="s">
        <v>32</v>
      </c>
      <c r="F18" s="6">
        <v>3919</v>
      </c>
      <c r="G18" s="6" t="s">
        <v>43</v>
      </c>
      <c r="H18" s="6">
        <v>27</v>
      </c>
      <c r="I18" s="8">
        <v>1675</v>
      </c>
      <c r="J18" s="9">
        <v>45225</v>
      </c>
      <c r="K18" s="9">
        <v>213803.87</v>
      </c>
      <c r="L18" s="9">
        <f t="shared" si="0"/>
        <v>213.80386999999999</v>
      </c>
      <c r="M18" s="9">
        <v>5772704.4199999999</v>
      </c>
      <c r="N18" s="9">
        <v>28863.52</v>
      </c>
      <c r="O18" s="6" t="s">
        <v>23</v>
      </c>
      <c r="P18" s="1"/>
    </row>
    <row r="19" spans="1:16" ht="15.75" thickBot="1" x14ac:dyDescent="0.3">
      <c r="A19" s="7">
        <v>45141</v>
      </c>
      <c r="B19" s="6" t="s">
        <v>14</v>
      </c>
      <c r="C19" s="6" t="s">
        <v>23</v>
      </c>
      <c r="D19" s="6" t="s">
        <v>20</v>
      </c>
      <c r="E19" s="6" t="s">
        <v>36</v>
      </c>
      <c r="F19" s="6">
        <v>3920</v>
      </c>
      <c r="G19" s="6" t="s">
        <v>44</v>
      </c>
      <c r="H19" s="6">
        <v>27</v>
      </c>
      <c r="I19" s="8">
        <v>2020</v>
      </c>
      <c r="J19" s="9">
        <v>54540</v>
      </c>
      <c r="K19" s="9">
        <v>257841.08</v>
      </c>
      <c r="L19" s="9">
        <f t="shared" si="0"/>
        <v>257.84107999999998</v>
      </c>
      <c r="M19" s="9">
        <v>6961709.21</v>
      </c>
      <c r="N19" s="9">
        <v>34808.550000000003</v>
      </c>
      <c r="O19" s="6" t="s">
        <v>23</v>
      </c>
      <c r="P19" s="1"/>
    </row>
    <row r="20" spans="1:16" ht="15.75" thickBot="1" x14ac:dyDescent="0.3">
      <c r="A20" s="7">
        <v>45172</v>
      </c>
      <c r="B20" s="6" t="s">
        <v>45</v>
      </c>
      <c r="C20" s="6" t="s">
        <v>46</v>
      </c>
      <c r="D20" s="6" t="s">
        <v>9</v>
      </c>
      <c r="E20" s="6" t="s">
        <v>32</v>
      </c>
      <c r="F20" s="6">
        <v>3921</v>
      </c>
      <c r="G20" s="6" t="s">
        <v>47</v>
      </c>
      <c r="H20" s="6">
        <v>28</v>
      </c>
      <c r="I20" s="8">
        <v>1850</v>
      </c>
      <c r="J20" s="9">
        <v>51800</v>
      </c>
      <c r="K20" s="9">
        <v>236141.58</v>
      </c>
      <c r="L20" s="9">
        <f t="shared" si="0"/>
        <v>236.14157999999998</v>
      </c>
      <c r="M20" s="9">
        <v>6611964.3300000001</v>
      </c>
      <c r="N20" s="9">
        <v>33059.82</v>
      </c>
      <c r="O20" s="6" t="s">
        <v>48</v>
      </c>
      <c r="P20" s="1"/>
    </row>
    <row r="21" spans="1:16" ht="15.75" thickBot="1" x14ac:dyDescent="0.3">
      <c r="A21" s="7">
        <v>45172</v>
      </c>
      <c r="B21" s="6" t="s">
        <v>45</v>
      </c>
      <c r="C21" s="6" t="s">
        <v>46</v>
      </c>
      <c r="D21" s="6" t="s">
        <v>9</v>
      </c>
      <c r="E21" s="6" t="s">
        <v>32</v>
      </c>
      <c r="F21" s="6">
        <v>3922</v>
      </c>
      <c r="G21" s="6" t="s">
        <v>49</v>
      </c>
      <c r="H21" s="6">
        <v>28</v>
      </c>
      <c r="I21" s="8">
        <v>1850</v>
      </c>
      <c r="J21" s="9">
        <v>51800</v>
      </c>
      <c r="K21" s="9">
        <v>236141.58</v>
      </c>
      <c r="L21" s="9">
        <f t="shared" si="0"/>
        <v>236.14157999999998</v>
      </c>
      <c r="M21" s="9">
        <v>6611964.3300000001</v>
      </c>
      <c r="N21" s="9">
        <v>33059.82</v>
      </c>
      <c r="O21" s="6" t="s">
        <v>23</v>
      </c>
      <c r="P21" s="1"/>
    </row>
    <row r="22" spans="1:16" ht="15.75" thickBot="1" x14ac:dyDescent="0.3">
      <c r="A22" s="7">
        <v>45172</v>
      </c>
      <c r="B22" s="6" t="s">
        <v>50</v>
      </c>
      <c r="C22" s="6" t="s">
        <v>51</v>
      </c>
      <c r="D22" s="6" t="s">
        <v>9</v>
      </c>
      <c r="E22" s="6" t="s">
        <v>52</v>
      </c>
      <c r="F22" s="6">
        <v>3923</v>
      </c>
      <c r="G22" s="6" t="s">
        <v>53</v>
      </c>
      <c r="H22" s="6">
        <v>28</v>
      </c>
      <c r="I22" s="8">
        <v>1950</v>
      </c>
      <c r="J22" s="9">
        <v>54600</v>
      </c>
      <c r="K22" s="9">
        <v>248906</v>
      </c>
      <c r="L22" s="9">
        <f t="shared" si="0"/>
        <v>248.90600000000001</v>
      </c>
      <c r="M22" s="9">
        <v>6969367.8600000003</v>
      </c>
      <c r="N22" s="9">
        <v>34846.839999999997</v>
      </c>
      <c r="O22" s="6" t="s">
        <v>50</v>
      </c>
      <c r="P22" s="1"/>
    </row>
    <row r="23" spans="1:16" ht="15.75" thickBot="1" x14ac:dyDescent="0.3">
      <c r="A23" s="7">
        <v>45172</v>
      </c>
      <c r="B23" s="6" t="s">
        <v>50</v>
      </c>
      <c r="C23" s="6" t="s">
        <v>51</v>
      </c>
      <c r="D23" s="6" t="s">
        <v>20</v>
      </c>
      <c r="E23" s="6" t="s">
        <v>10</v>
      </c>
      <c r="F23" s="6">
        <v>3924</v>
      </c>
      <c r="G23" s="6" t="s">
        <v>54</v>
      </c>
      <c r="H23" s="6">
        <v>28</v>
      </c>
      <c r="I23" s="8">
        <v>2000</v>
      </c>
      <c r="J23" s="9">
        <v>56000</v>
      </c>
      <c r="K23" s="9">
        <v>255288.2</v>
      </c>
      <c r="L23" s="9">
        <f t="shared" si="0"/>
        <v>255.28820000000002</v>
      </c>
      <c r="M23" s="9">
        <v>7148069.5999999996</v>
      </c>
      <c r="N23" s="9">
        <v>35740.35</v>
      </c>
      <c r="O23" s="6" t="s">
        <v>50</v>
      </c>
      <c r="P23" s="1"/>
    </row>
    <row r="24" spans="1:16" ht="15.75" thickBot="1" x14ac:dyDescent="0.3">
      <c r="A24" s="7">
        <v>45172</v>
      </c>
      <c r="B24" s="6" t="s">
        <v>55</v>
      </c>
      <c r="C24" s="6" t="s">
        <v>55</v>
      </c>
      <c r="D24" s="6" t="s">
        <v>9</v>
      </c>
      <c r="E24" s="6" t="s">
        <v>56</v>
      </c>
      <c r="F24" s="6">
        <v>3925</v>
      </c>
      <c r="G24" s="6" t="s">
        <v>57</v>
      </c>
      <c r="H24" s="6">
        <v>27</v>
      </c>
      <c r="I24" s="8">
        <v>1700</v>
      </c>
      <c r="J24" s="9">
        <v>45900</v>
      </c>
      <c r="K24" s="9">
        <v>216994.97</v>
      </c>
      <c r="L24" s="9">
        <f t="shared" si="0"/>
        <v>216.99497</v>
      </c>
      <c r="M24" s="9">
        <v>5858864.1900000004</v>
      </c>
      <c r="N24" s="9">
        <v>29294.32</v>
      </c>
      <c r="O24" s="6" t="s">
        <v>55</v>
      </c>
      <c r="P24" s="1"/>
    </row>
    <row r="25" spans="1:16" ht="15.75" thickBot="1" x14ac:dyDescent="0.3">
      <c r="A25" s="7">
        <v>45172</v>
      </c>
      <c r="B25" s="6" t="s">
        <v>55</v>
      </c>
      <c r="C25" s="6" t="s">
        <v>55</v>
      </c>
      <c r="D25" s="6" t="s">
        <v>20</v>
      </c>
      <c r="E25" s="6" t="s">
        <v>10</v>
      </c>
      <c r="F25" s="6">
        <v>3926</v>
      </c>
      <c r="G25" s="6" t="s">
        <v>58</v>
      </c>
      <c r="H25" s="6">
        <v>22</v>
      </c>
      <c r="I25" s="8">
        <v>2000</v>
      </c>
      <c r="J25" s="9">
        <v>44000</v>
      </c>
      <c r="K25" s="9">
        <v>255288.2</v>
      </c>
      <c r="L25" s="9">
        <f t="shared" si="0"/>
        <v>255.28820000000002</v>
      </c>
      <c r="M25" s="9">
        <v>5616340.4000000004</v>
      </c>
      <c r="N25" s="9">
        <v>28081.7</v>
      </c>
      <c r="O25" s="6" t="s">
        <v>55</v>
      </c>
      <c r="P25" s="1"/>
    </row>
    <row r="26" spans="1:16" ht="15.75" thickBot="1" x14ac:dyDescent="0.3">
      <c r="A26" s="7">
        <v>45172</v>
      </c>
      <c r="B26" s="6" t="s">
        <v>50</v>
      </c>
      <c r="C26" s="6" t="s">
        <v>51</v>
      </c>
      <c r="D26" s="6" t="s">
        <v>20</v>
      </c>
      <c r="E26" s="6" t="s">
        <v>52</v>
      </c>
      <c r="F26" s="6">
        <v>3927</v>
      </c>
      <c r="G26" s="6" t="s">
        <v>59</v>
      </c>
      <c r="H26" s="6">
        <v>28</v>
      </c>
      <c r="I26" s="8">
        <v>2000</v>
      </c>
      <c r="J26" s="9">
        <v>56000</v>
      </c>
      <c r="K26" s="9">
        <v>255288.2</v>
      </c>
      <c r="L26" s="9">
        <f t="shared" si="0"/>
        <v>255.28820000000002</v>
      </c>
      <c r="M26" s="9">
        <v>7148069.5999999996</v>
      </c>
      <c r="N26" s="9">
        <v>35740.35</v>
      </c>
      <c r="O26" s="6" t="s">
        <v>50</v>
      </c>
      <c r="P26" s="1"/>
    </row>
    <row r="27" spans="1:16" ht="15.75" thickBot="1" x14ac:dyDescent="0.3">
      <c r="A27" s="7">
        <v>45172</v>
      </c>
      <c r="B27" s="6" t="s">
        <v>60</v>
      </c>
      <c r="C27" s="6" t="s">
        <v>60</v>
      </c>
      <c r="D27" s="6" t="s">
        <v>61</v>
      </c>
      <c r="E27" s="6" t="s">
        <v>62</v>
      </c>
      <c r="F27" s="6">
        <v>3928</v>
      </c>
      <c r="G27" s="6" t="s">
        <v>63</v>
      </c>
      <c r="H27" s="6">
        <v>24</v>
      </c>
      <c r="I27" s="8">
        <v>1500</v>
      </c>
      <c r="J27" s="9">
        <v>36000</v>
      </c>
      <c r="K27" s="9">
        <v>189794.1</v>
      </c>
      <c r="L27" s="9">
        <f t="shared" si="0"/>
        <v>189.79410000000001</v>
      </c>
      <c r="M27" s="9">
        <v>4555058.4000000004</v>
      </c>
      <c r="N27" s="9">
        <v>22775.29</v>
      </c>
      <c r="O27" s="6" t="s">
        <v>60</v>
      </c>
      <c r="P27" s="1"/>
    </row>
    <row r="28" spans="1:16" ht="15.75" thickBot="1" x14ac:dyDescent="0.3">
      <c r="A28" s="7">
        <v>45172</v>
      </c>
      <c r="B28" s="6" t="s">
        <v>14</v>
      </c>
      <c r="C28" s="6" t="s">
        <v>64</v>
      </c>
      <c r="D28" s="6" t="s">
        <v>20</v>
      </c>
      <c r="E28" s="6" t="s">
        <v>65</v>
      </c>
      <c r="F28" s="6">
        <v>3929</v>
      </c>
      <c r="G28" s="6" t="s">
        <v>66</v>
      </c>
      <c r="H28" s="6">
        <v>28</v>
      </c>
      <c r="I28" s="8">
        <v>1689</v>
      </c>
      <c r="J28" s="9">
        <v>47300</v>
      </c>
      <c r="K28" s="9">
        <v>215627.35</v>
      </c>
      <c r="L28" s="9">
        <f t="shared" si="0"/>
        <v>215.62735000000001</v>
      </c>
      <c r="M28" s="9">
        <v>6037565.9299999997</v>
      </c>
      <c r="N28" s="9">
        <v>30187.83</v>
      </c>
      <c r="O28" s="6" t="s">
        <v>67</v>
      </c>
      <c r="P28" s="1"/>
    </row>
    <row r="29" spans="1:16" ht="15.75" thickBot="1" x14ac:dyDescent="0.3">
      <c r="A29" s="7">
        <v>45172</v>
      </c>
      <c r="B29" s="6" t="s">
        <v>68</v>
      </c>
      <c r="C29" s="6" t="s">
        <v>31</v>
      </c>
      <c r="D29" s="6" t="s">
        <v>9</v>
      </c>
      <c r="E29" s="6" t="s">
        <v>52</v>
      </c>
      <c r="F29" s="6">
        <v>3930</v>
      </c>
      <c r="G29" s="6" t="s">
        <v>69</v>
      </c>
      <c r="H29" s="6">
        <v>28</v>
      </c>
      <c r="I29" s="8">
        <v>2075</v>
      </c>
      <c r="J29" s="9">
        <v>58100</v>
      </c>
      <c r="K29" s="9">
        <v>264861.51</v>
      </c>
      <c r="L29" s="9">
        <f t="shared" si="0"/>
        <v>264.86151000000001</v>
      </c>
      <c r="M29" s="9">
        <v>7416122.21</v>
      </c>
      <c r="N29" s="9">
        <v>37080.61</v>
      </c>
      <c r="O29" s="6" t="s">
        <v>31</v>
      </c>
      <c r="P29" s="1"/>
    </row>
    <row r="30" spans="1:16" ht="15.75" thickBot="1" x14ac:dyDescent="0.3">
      <c r="A30" s="5" t="s">
        <v>70</v>
      </c>
      <c r="B30" s="6" t="s">
        <v>14</v>
      </c>
      <c r="C30" s="6" t="s">
        <v>15</v>
      </c>
      <c r="D30" s="6" t="s">
        <v>9</v>
      </c>
      <c r="E30" s="6" t="s">
        <v>71</v>
      </c>
      <c r="F30" s="6">
        <v>3931</v>
      </c>
      <c r="G30" s="6" t="s">
        <v>72</v>
      </c>
      <c r="H30" s="6">
        <v>27</v>
      </c>
      <c r="I30" s="8">
        <v>1775</v>
      </c>
      <c r="J30" s="9">
        <v>47925</v>
      </c>
      <c r="K30" s="9">
        <v>228954.06</v>
      </c>
      <c r="L30" s="9">
        <f t="shared" si="0"/>
        <v>228.95406</v>
      </c>
      <c r="M30" s="9">
        <v>6181759.4900000002</v>
      </c>
      <c r="N30" s="9">
        <v>30908.799999999999</v>
      </c>
      <c r="O30" s="6" t="s">
        <v>19</v>
      </c>
      <c r="P30" s="1"/>
    </row>
    <row r="31" spans="1:16" ht="15.75" thickBot="1" x14ac:dyDescent="0.3">
      <c r="A31" s="5" t="s">
        <v>73</v>
      </c>
      <c r="B31" s="10" t="s">
        <v>74</v>
      </c>
      <c r="C31" s="6" t="s">
        <v>31</v>
      </c>
      <c r="D31" s="6" t="s">
        <v>9</v>
      </c>
      <c r="E31" s="6" t="s">
        <v>75</v>
      </c>
      <c r="F31" s="6">
        <v>3932</v>
      </c>
      <c r="G31" s="6" t="s">
        <v>76</v>
      </c>
      <c r="H31" s="6">
        <v>28</v>
      </c>
      <c r="I31" s="8">
        <v>2056</v>
      </c>
      <c r="J31" s="9">
        <v>57568</v>
      </c>
      <c r="K31" s="9">
        <v>262436.27</v>
      </c>
      <c r="L31" s="9">
        <f t="shared" si="0"/>
        <v>262.43627000000004</v>
      </c>
      <c r="M31" s="9">
        <v>7348215.5499999998</v>
      </c>
      <c r="N31" s="9">
        <v>36741.08</v>
      </c>
      <c r="O31" s="6" t="s">
        <v>31</v>
      </c>
      <c r="P31" s="1"/>
    </row>
    <row r="32" spans="1:16" ht="15.75" thickBot="1" x14ac:dyDescent="0.3">
      <c r="A32" s="5" t="s">
        <v>77</v>
      </c>
      <c r="B32" s="6" t="s">
        <v>48</v>
      </c>
      <c r="C32" s="10" t="s">
        <v>46</v>
      </c>
      <c r="D32" s="6" t="s">
        <v>20</v>
      </c>
      <c r="E32" s="6" t="s">
        <v>34</v>
      </c>
      <c r="F32" s="6">
        <v>3933</v>
      </c>
      <c r="G32" s="6" t="s">
        <v>78</v>
      </c>
      <c r="H32" s="6">
        <v>12</v>
      </c>
      <c r="I32" s="8">
        <v>1950</v>
      </c>
      <c r="J32" s="9">
        <v>23400</v>
      </c>
      <c r="K32" s="9">
        <v>248906</v>
      </c>
      <c r="L32" s="9">
        <f t="shared" si="0"/>
        <v>248.90600000000001</v>
      </c>
      <c r="M32" s="9">
        <v>2986871.94</v>
      </c>
      <c r="N32" s="9">
        <v>14934.36</v>
      </c>
      <c r="O32" s="6" t="s">
        <v>8</v>
      </c>
      <c r="P32" s="1"/>
    </row>
    <row r="33" spans="1:16" ht="15.75" thickBot="1" x14ac:dyDescent="0.3">
      <c r="A33" s="5" t="s">
        <v>77</v>
      </c>
      <c r="B33" s="6" t="s">
        <v>27</v>
      </c>
      <c r="C33" s="6" t="s">
        <v>31</v>
      </c>
      <c r="D33" s="6" t="s">
        <v>20</v>
      </c>
      <c r="E33" s="6" t="s">
        <v>65</v>
      </c>
      <c r="F33" s="6">
        <v>3934</v>
      </c>
      <c r="G33" s="6" t="s">
        <v>79</v>
      </c>
      <c r="H33" s="6">
        <v>56</v>
      </c>
      <c r="I33" s="8">
        <v>1900</v>
      </c>
      <c r="J33" s="9">
        <v>106400</v>
      </c>
      <c r="K33" s="9">
        <v>240405.86</v>
      </c>
      <c r="L33" s="9">
        <f t="shared" si="0"/>
        <v>240.40585999999999</v>
      </c>
      <c r="M33" s="9">
        <v>13462728.16</v>
      </c>
      <c r="N33" s="9">
        <v>67313.64</v>
      </c>
      <c r="O33" s="6" t="s">
        <v>27</v>
      </c>
      <c r="P33" s="1"/>
    </row>
    <row r="34" spans="1:16" ht="15.75" thickBot="1" x14ac:dyDescent="0.3">
      <c r="A34" s="5" t="s">
        <v>80</v>
      </c>
      <c r="B34" s="6" t="s">
        <v>14</v>
      </c>
      <c r="C34" s="10" t="s">
        <v>81</v>
      </c>
      <c r="D34" s="6" t="s">
        <v>9</v>
      </c>
      <c r="E34" s="6" t="s">
        <v>12</v>
      </c>
      <c r="F34" s="6">
        <v>3935</v>
      </c>
      <c r="G34" s="6" t="s">
        <v>82</v>
      </c>
      <c r="H34" s="6">
        <v>125</v>
      </c>
      <c r="I34" s="8">
        <v>1620</v>
      </c>
      <c r="J34" s="9">
        <v>202500</v>
      </c>
      <c r="K34" s="9">
        <v>208960.88</v>
      </c>
      <c r="L34" s="9">
        <f t="shared" si="0"/>
        <v>208.96088</v>
      </c>
      <c r="M34" s="9">
        <v>26120110.5</v>
      </c>
      <c r="N34" s="9">
        <v>130600.55</v>
      </c>
      <c r="O34" s="10" t="s">
        <v>81</v>
      </c>
      <c r="P34" s="1"/>
    </row>
    <row r="35" spans="1:16" ht="15.75" thickBot="1" x14ac:dyDescent="0.3">
      <c r="A35" s="5" t="s">
        <v>80</v>
      </c>
      <c r="B35" s="6" t="s">
        <v>14</v>
      </c>
      <c r="C35" s="6" t="s">
        <v>15</v>
      </c>
      <c r="D35" s="6" t="s">
        <v>20</v>
      </c>
      <c r="E35" s="6" t="s">
        <v>41</v>
      </c>
      <c r="F35" s="6">
        <v>3936</v>
      </c>
      <c r="G35" s="6" t="s">
        <v>83</v>
      </c>
      <c r="H35" s="6">
        <v>54</v>
      </c>
      <c r="I35" s="8">
        <v>1800</v>
      </c>
      <c r="J35" s="9">
        <v>97200</v>
      </c>
      <c r="K35" s="9">
        <v>232178.76</v>
      </c>
      <c r="L35" s="9">
        <f t="shared" si="0"/>
        <v>232.17876000000001</v>
      </c>
      <c r="M35" s="9">
        <v>12537653.039999999</v>
      </c>
      <c r="N35" s="9">
        <v>62688.27</v>
      </c>
      <c r="O35" s="6" t="s">
        <v>19</v>
      </c>
      <c r="P35" s="1"/>
    </row>
    <row r="36" spans="1:16" ht="15.75" thickBot="1" x14ac:dyDescent="0.3">
      <c r="A36" s="5" t="s">
        <v>80</v>
      </c>
      <c r="B36" s="6" t="s">
        <v>14</v>
      </c>
      <c r="C36" s="6" t="s">
        <v>23</v>
      </c>
      <c r="D36" s="6" t="s">
        <v>20</v>
      </c>
      <c r="E36" s="6" t="s">
        <v>17</v>
      </c>
      <c r="F36" s="6">
        <v>3937</v>
      </c>
      <c r="G36" s="6" t="s">
        <v>84</v>
      </c>
      <c r="H36" s="6">
        <v>28</v>
      </c>
      <c r="I36" s="8">
        <v>1775</v>
      </c>
      <c r="J36" s="9">
        <v>49700</v>
      </c>
      <c r="K36" s="9">
        <v>228954.06</v>
      </c>
      <c r="L36" s="9">
        <f t="shared" si="0"/>
        <v>228.95406</v>
      </c>
      <c r="M36" s="9">
        <v>6410713.54</v>
      </c>
      <c r="N36" s="9">
        <v>32053.57</v>
      </c>
      <c r="O36" s="6" t="s">
        <v>23</v>
      </c>
      <c r="P36" s="1"/>
    </row>
    <row r="37" spans="1:16" ht="15.75" thickBot="1" x14ac:dyDescent="0.3">
      <c r="A37" s="5" t="s">
        <v>80</v>
      </c>
      <c r="B37" s="6" t="s">
        <v>7</v>
      </c>
      <c r="C37" s="6" t="s">
        <v>8</v>
      </c>
      <c r="D37" s="6" t="s">
        <v>9</v>
      </c>
      <c r="E37" s="6" t="s">
        <v>10</v>
      </c>
      <c r="F37" s="6">
        <v>3938</v>
      </c>
      <c r="G37" s="6" t="s">
        <v>85</v>
      </c>
      <c r="H37" s="6">
        <v>28.5</v>
      </c>
      <c r="I37" s="8">
        <v>1680</v>
      </c>
      <c r="J37" s="9">
        <v>47880</v>
      </c>
      <c r="K37" s="9">
        <v>216700.18</v>
      </c>
      <c r="L37" s="9">
        <f t="shared" si="0"/>
        <v>216.70017999999999</v>
      </c>
      <c r="M37" s="9">
        <v>6175955.0199999996</v>
      </c>
      <c r="N37" s="9">
        <v>30879.78</v>
      </c>
      <c r="O37" s="6" t="s">
        <v>8</v>
      </c>
      <c r="P37" s="1"/>
    </row>
    <row r="38" spans="1:16" ht="15.75" thickBot="1" x14ac:dyDescent="0.3">
      <c r="A38" s="5" t="s">
        <v>86</v>
      </c>
      <c r="B38" s="6" t="s">
        <v>7</v>
      </c>
      <c r="C38" s="6" t="s">
        <v>8</v>
      </c>
      <c r="D38" s="6" t="s">
        <v>9</v>
      </c>
      <c r="E38" s="6" t="s">
        <v>34</v>
      </c>
      <c r="F38" s="6">
        <v>3939</v>
      </c>
      <c r="G38" s="6" t="s">
        <v>87</v>
      </c>
      <c r="H38" s="6">
        <v>28.5</v>
      </c>
      <c r="I38" s="8">
        <v>1680</v>
      </c>
      <c r="J38" s="9">
        <v>47880</v>
      </c>
      <c r="K38" s="9">
        <v>216700.18</v>
      </c>
      <c r="L38" s="9">
        <f t="shared" si="0"/>
        <v>216.70017999999999</v>
      </c>
      <c r="M38" s="9">
        <v>6175955.0199999996</v>
      </c>
      <c r="N38" s="9">
        <v>30879.78</v>
      </c>
      <c r="O38" s="6" t="s">
        <v>23</v>
      </c>
      <c r="P38" s="1"/>
    </row>
    <row r="39" spans="1:16" ht="15.75" thickBot="1" x14ac:dyDescent="0.3">
      <c r="A39" s="5" t="s">
        <v>86</v>
      </c>
      <c r="B39" s="6" t="s">
        <v>48</v>
      </c>
      <c r="C39" s="6" t="s">
        <v>46</v>
      </c>
      <c r="D39" s="6" t="s">
        <v>9</v>
      </c>
      <c r="E39" s="6" t="s">
        <v>32</v>
      </c>
      <c r="F39" s="6">
        <v>3940</v>
      </c>
      <c r="G39" s="6" t="s">
        <v>88</v>
      </c>
      <c r="H39" s="6">
        <v>28</v>
      </c>
      <c r="I39" s="8">
        <v>1750</v>
      </c>
      <c r="J39" s="9">
        <v>49000</v>
      </c>
      <c r="K39" s="9">
        <v>221426.45</v>
      </c>
      <c r="L39" s="9">
        <f t="shared" si="0"/>
        <v>221.42645000000002</v>
      </c>
      <c r="M39" s="9">
        <v>6199940.5999999996</v>
      </c>
      <c r="N39" s="9">
        <v>30999.7</v>
      </c>
      <c r="O39" s="6" t="s">
        <v>23</v>
      </c>
      <c r="P39" s="1"/>
    </row>
    <row r="40" spans="1:16" ht="15.75" thickBot="1" x14ac:dyDescent="0.3">
      <c r="A40" s="5" t="s">
        <v>86</v>
      </c>
      <c r="B40" s="6" t="s">
        <v>7</v>
      </c>
      <c r="C40" s="6" t="s">
        <v>8</v>
      </c>
      <c r="D40" s="6" t="s">
        <v>9</v>
      </c>
      <c r="E40" s="6" t="s">
        <v>56</v>
      </c>
      <c r="F40" s="6">
        <v>3941</v>
      </c>
      <c r="G40" s="6" t="s">
        <v>89</v>
      </c>
      <c r="H40" s="6">
        <v>28.5</v>
      </c>
      <c r="I40" s="8">
        <v>1690</v>
      </c>
      <c r="J40" s="9">
        <v>48165</v>
      </c>
      <c r="K40" s="9">
        <v>217990.06</v>
      </c>
      <c r="L40" s="9">
        <f t="shared" si="0"/>
        <v>217.99006</v>
      </c>
      <c r="M40" s="9">
        <v>6212716.6500000004</v>
      </c>
      <c r="N40" s="9">
        <v>31063.58</v>
      </c>
      <c r="O40" s="6" t="s">
        <v>8</v>
      </c>
      <c r="P40" s="1"/>
    </row>
    <row r="41" spans="1:16" ht="15.75" thickBot="1" x14ac:dyDescent="0.3">
      <c r="A41" s="5" t="s">
        <v>90</v>
      </c>
      <c r="B41" s="6" t="s">
        <v>8</v>
      </c>
      <c r="C41" s="6" t="s">
        <v>8</v>
      </c>
      <c r="D41" s="6" t="s">
        <v>9</v>
      </c>
      <c r="E41" s="6" t="s">
        <v>65</v>
      </c>
      <c r="F41" s="6">
        <v>3942</v>
      </c>
      <c r="G41" s="6" t="s">
        <v>91</v>
      </c>
      <c r="H41" s="6">
        <v>56</v>
      </c>
      <c r="I41" s="8">
        <v>1576</v>
      </c>
      <c r="J41" s="9">
        <v>88256</v>
      </c>
      <c r="K41" s="9">
        <v>203285.4</v>
      </c>
      <c r="L41" s="9">
        <f t="shared" si="0"/>
        <v>203.28539999999998</v>
      </c>
      <c r="M41" s="9">
        <v>11383982.58</v>
      </c>
      <c r="N41" s="9">
        <v>56919.91</v>
      </c>
      <c r="O41" s="6" t="s">
        <v>8</v>
      </c>
      <c r="P41" s="1"/>
    </row>
    <row r="42" spans="1:16" ht="15.75" thickBot="1" x14ac:dyDescent="0.3">
      <c r="A42" s="5" t="s">
        <v>90</v>
      </c>
      <c r="B42" s="6" t="s">
        <v>50</v>
      </c>
      <c r="C42" s="6" t="s">
        <v>51</v>
      </c>
      <c r="D42" s="6" t="s">
        <v>20</v>
      </c>
      <c r="E42" s="6" t="s">
        <v>10</v>
      </c>
      <c r="F42" s="6">
        <v>3943</v>
      </c>
      <c r="G42" s="6" t="s">
        <v>92</v>
      </c>
      <c r="H42" s="6">
        <v>28</v>
      </c>
      <c r="I42" s="8">
        <v>2000</v>
      </c>
      <c r="J42" s="9">
        <v>56000</v>
      </c>
      <c r="K42" s="9">
        <v>257976.4</v>
      </c>
      <c r="L42" s="9">
        <f t="shared" si="0"/>
        <v>257.97640000000001</v>
      </c>
      <c r="M42" s="9">
        <v>7223339.2000000002</v>
      </c>
      <c r="N42" s="9">
        <v>36116.699999999997</v>
      </c>
      <c r="O42" s="6" t="s">
        <v>50</v>
      </c>
      <c r="P42" s="1"/>
    </row>
    <row r="43" spans="1:16" ht="15.75" thickBot="1" x14ac:dyDescent="0.3">
      <c r="A43" s="5" t="s">
        <v>93</v>
      </c>
      <c r="B43" s="6" t="s">
        <v>50</v>
      </c>
      <c r="C43" s="6" t="s">
        <v>51</v>
      </c>
      <c r="D43" s="6" t="s">
        <v>94</v>
      </c>
      <c r="E43" s="6" t="s">
        <v>56</v>
      </c>
      <c r="F43" s="6">
        <v>3944</v>
      </c>
      <c r="G43" s="6" t="s">
        <v>95</v>
      </c>
      <c r="H43" s="6">
        <v>23</v>
      </c>
      <c r="I43" s="8">
        <v>1450</v>
      </c>
      <c r="J43" s="9">
        <v>33350</v>
      </c>
      <c r="K43" s="9">
        <v>188474.48</v>
      </c>
      <c r="L43" s="9">
        <f t="shared" si="0"/>
        <v>188.47448</v>
      </c>
      <c r="M43" s="9">
        <v>4334913.04</v>
      </c>
      <c r="N43" s="9">
        <v>21674.57</v>
      </c>
      <c r="O43" s="6" t="s">
        <v>50</v>
      </c>
      <c r="P43" s="1"/>
    </row>
    <row r="44" spans="1:16" ht="15.75" thickBot="1" x14ac:dyDescent="0.3">
      <c r="A44" s="5" t="s">
        <v>96</v>
      </c>
      <c r="B44" s="6" t="s">
        <v>7</v>
      </c>
      <c r="C44" s="6" t="s">
        <v>8</v>
      </c>
      <c r="D44" s="6" t="s">
        <v>9</v>
      </c>
      <c r="E44" s="6" t="s">
        <v>10</v>
      </c>
      <c r="F44" s="6">
        <v>3945</v>
      </c>
      <c r="G44" s="6" t="s">
        <v>97</v>
      </c>
      <c r="H44" s="6">
        <v>85.5</v>
      </c>
      <c r="I44" s="8">
        <v>1690</v>
      </c>
      <c r="J44" s="9">
        <v>144495</v>
      </c>
      <c r="K44" s="9">
        <v>219670.26</v>
      </c>
      <c r="L44" s="9">
        <f t="shared" si="0"/>
        <v>219.67026000000001</v>
      </c>
      <c r="M44" s="9">
        <v>18781806.890000001</v>
      </c>
      <c r="N44" s="9">
        <v>93909.03</v>
      </c>
      <c r="O44" s="6" t="s">
        <v>8</v>
      </c>
      <c r="P44" s="1"/>
    </row>
    <row r="45" spans="1:16" ht="15.75" thickBot="1" x14ac:dyDescent="0.3">
      <c r="A45" s="5" t="s">
        <v>98</v>
      </c>
      <c r="B45" s="6" t="s">
        <v>68</v>
      </c>
      <c r="C45" s="6" t="s">
        <v>31</v>
      </c>
      <c r="D45" s="6" t="s">
        <v>20</v>
      </c>
      <c r="E45" s="6" t="s">
        <v>75</v>
      </c>
      <c r="F45" s="6">
        <v>3946</v>
      </c>
      <c r="G45" s="6" t="s">
        <v>99</v>
      </c>
      <c r="H45" s="6">
        <v>28</v>
      </c>
      <c r="I45" s="8">
        <v>2285</v>
      </c>
      <c r="J45" s="9">
        <v>63980</v>
      </c>
      <c r="K45" s="9">
        <v>287285.05</v>
      </c>
      <c r="L45" s="9">
        <f t="shared" si="0"/>
        <v>287.28505000000001</v>
      </c>
      <c r="M45" s="9">
        <v>8043981.4699999997</v>
      </c>
      <c r="N45" s="9">
        <v>40219.910000000003</v>
      </c>
      <c r="O45" s="6" t="s">
        <v>31</v>
      </c>
      <c r="P45" s="1"/>
    </row>
    <row r="46" spans="1:16" ht="15.75" thickBot="1" x14ac:dyDescent="0.3">
      <c r="A46" s="5" t="s">
        <v>98</v>
      </c>
      <c r="B46" s="6" t="s">
        <v>8</v>
      </c>
      <c r="C46" s="6" t="s">
        <v>8</v>
      </c>
      <c r="D46" s="6" t="s">
        <v>20</v>
      </c>
      <c r="E46" s="6" t="s">
        <v>65</v>
      </c>
      <c r="F46" s="6">
        <v>3947</v>
      </c>
      <c r="G46" s="6" t="s">
        <v>100</v>
      </c>
      <c r="H46" s="6">
        <v>28</v>
      </c>
      <c r="I46" s="8">
        <v>1773</v>
      </c>
      <c r="J46" s="9">
        <v>49644</v>
      </c>
      <c r="K46" s="9">
        <v>230458.8</v>
      </c>
      <c r="L46" s="9">
        <f t="shared" si="0"/>
        <v>230.4588</v>
      </c>
      <c r="M46" s="9">
        <v>6452846.2699999996</v>
      </c>
      <c r="N46" s="9">
        <v>32264.23</v>
      </c>
      <c r="O46" s="6" t="s">
        <v>8</v>
      </c>
      <c r="P46" s="1"/>
    </row>
    <row r="47" spans="1:16" ht="15.75" thickBot="1" x14ac:dyDescent="0.3">
      <c r="A47" s="5" t="s">
        <v>101</v>
      </c>
      <c r="B47" s="6" t="s">
        <v>50</v>
      </c>
      <c r="C47" s="6" t="s">
        <v>51</v>
      </c>
      <c r="D47" s="6" t="s">
        <v>20</v>
      </c>
      <c r="E47" s="6" t="s">
        <v>102</v>
      </c>
      <c r="F47" s="6">
        <v>3948</v>
      </c>
      <c r="G47" s="6" t="s">
        <v>103</v>
      </c>
      <c r="H47" s="6">
        <v>28</v>
      </c>
      <c r="I47" s="8">
        <v>1950</v>
      </c>
      <c r="J47" s="9">
        <v>54600</v>
      </c>
      <c r="K47" s="9">
        <v>253465.68</v>
      </c>
      <c r="L47" s="9">
        <f t="shared" si="0"/>
        <v>253.46567999999999</v>
      </c>
      <c r="M47" s="9">
        <v>7097039.04</v>
      </c>
      <c r="N47" s="9">
        <v>35485.199999999997</v>
      </c>
      <c r="O47" s="6" t="s">
        <v>50</v>
      </c>
      <c r="P47" s="1"/>
    </row>
    <row r="48" spans="1:16" ht="15.75" thickBot="1" x14ac:dyDescent="0.3">
      <c r="A48" s="5" t="s">
        <v>104</v>
      </c>
      <c r="B48" s="6" t="s">
        <v>14</v>
      </c>
      <c r="C48" s="6" t="s">
        <v>23</v>
      </c>
      <c r="D48" s="6" t="s">
        <v>105</v>
      </c>
      <c r="E48" s="6" t="s">
        <v>106</v>
      </c>
      <c r="F48" s="6">
        <v>3949</v>
      </c>
      <c r="G48" s="6" t="s">
        <v>107</v>
      </c>
      <c r="H48" s="6">
        <v>13.5</v>
      </c>
      <c r="I48" s="8">
        <v>2000</v>
      </c>
      <c r="J48" s="9">
        <v>27000</v>
      </c>
      <c r="K48" s="9">
        <v>259964.79999999999</v>
      </c>
      <c r="L48" s="9">
        <f t="shared" si="0"/>
        <v>259.96479999999997</v>
      </c>
      <c r="M48" s="9">
        <v>3509524.8</v>
      </c>
      <c r="N48" s="9">
        <v>17547.62</v>
      </c>
      <c r="O48" s="6" t="s">
        <v>23</v>
      </c>
      <c r="P48" s="1"/>
    </row>
    <row r="49" spans="1:16" ht="15.75" thickBot="1" x14ac:dyDescent="0.3">
      <c r="A49" s="5" t="s">
        <v>104</v>
      </c>
      <c r="B49" s="6" t="s">
        <v>14</v>
      </c>
      <c r="C49" s="6" t="s">
        <v>23</v>
      </c>
      <c r="D49" s="6" t="s">
        <v>16</v>
      </c>
      <c r="E49" s="6" t="s">
        <v>106</v>
      </c>
      <c r="F49" s="6">
        <v>3949</v>
      </c>
      <c r="G49" s="6" t="s">
        <v>107</v>
      </c>
      <c r="H49" s="6">
        <v>0.5</v>
      </c>
      <c r="I49" s="8">
        <v>2000</v>
      </c>
      <c r="J49" s="9">
        <v>1000</v>
      </c>
      <c r="K49" s="9">
        <v>259964.79999999999</v>
      </c>
      <c r="L49" s="9">
        <f t="shared" si="0"/>
        <v>259.96479999999997</v>
      </c>
      <c r="M49" s="9">
        <v>129982.39999999999</v>
      </c>
      <c r="N49" s="6">
        <v>649.91</v>
      </c>
      <c r="O49" s="6" t="s">
        <v>23</v>
      </c>
      <c r="P49" s="1"/>
    </row>
    <row r="50" spans="1:16" ht="15.75" thickBot="1" x14ac:dyDescent="0.3">
      <c r="A50" s="5" t="s">
        <v>104</v>
      </c>
      <c r="B50" s="6" t="s">
        <v>14</v>
      </c>
      <c r="C50" s="6" t="s">
        <v>23</v>
      </c>
      <c r="D50" s="6" t="s">
        <v>20</v>
      </c>
      <c r="E50" s="6" t="s">
        <v>108</v>
      </c>
      <c r="F50" s="6">
        <v>3950</v>
      </c>
      <c r="G50" s="6" t="s">
        <v>109</v>
      </c>
      <c r="H50" s="6">
        <v>72</v>
      </c>
      <c r="I50" s="8">
        <v>1630</v>
      </c>
      <c r="J50" s="9">
        <v>117360</v>
      </c>
      <c r="K50" s="9">
        <v>211871.31</v>
      </c>
      <c r="L50" s="9">
        <f t="shared" si="0"/>
        <v>211.87130999999999</v>
      </c>
      <c r="M50" s="9">
        <v>15254734.460000001</v>
      </c>
      <c r="N50" s="9">
        <v>76273.67</v>
      </c>
      <c r="O50" s="6" t="s">
        <v>23</v>
      </c>
      <c r="P50" s="1"/>
    </row>
    <row r="51" spans="1:16" ht="15.75" thickBot="1" x14ac:dyDescent="0.3">
      <c r="A51" s="5" t="s">
        <v>104</v>
      </c>
      <c r="B51" s="6" t="s">
        <v>14</v>
      </c>
      <c r="C51" s="6" t="s">
        <v>23</v>
      </c>
      <c r="D51" s="6" t="s">
        <v>9</v>
      </c>
      <c r="E51" s="6" t="s">
        <v>108</v>
      </c>
      <c r="F51" s="6">
        <v>3951</v>
      </c>
      <c r="G51" s="6" t="s">
        <v>110</v>
      </c>
      <c r="H51" s="6">
        <v>25</v>
      </c>
      <c r="I51" s="8">
        <v>1625</v>
      </c>
      <c r="J51" s="9">
        <v>40625</v>
      </c>
      <c r="K51" s="9">
        <v>211221.4</v>
      </c>
      <c r="L51" s="9">
        <f t="shared" si="0"/>
        <v>211.22139999999999</v>
      </c>
      <c r="M51" s="9">
        <v>5280535</v>
      </c>
      <c r="N51" s="9">
        <v>26402.68</v>
      </c>
      <c r="O51" s="6" t="s">
        <v>23</v>
      </c>
      <c r="P51" s="1"/>
    </row>
    <row r="52" spans="1:16" ht="15.75" thickBot="1" x14ac:dyDescent="0.3">
      <c r="A52" s="5" t="s">
        <v>111</v>
      </c>
      <c r="B52" s="6" t="s">
        <v>14</v>
      </c>
      <c r="C52" s="6" t="s">
        <v>15</v>
      </c>
      <c r="D52" s="6" t="s">
        <v>16</v>
      </c>
      <c r="E52" s="6" t="s">
        <v>24</v>
      </c>
      <c r="F52" s="6">
        <v>3952</v>
      </c>
      <c r="G52" s="6" t="s">
        <v>112</v>
      </c>
      <c r="H52" s="6">
        <v>28</v>
      </c>
      <c r="I52" s="8">
        <v>2020</v>
      </c>
      <c r="J52" s="9">
        <v>56560</v>
      </c>
      <c r="K52" s="9">
        <v>265374.46999999997</v>
      </c>
      <c r="L52" s="9">
        <f t="shared" si="0"/>
        <v>265.37446999999997</v>
      </c>
      <c r="M52" s="9">
        <v>7430485.1600000001</v>
      </c>
      <c r="N52" s="9">
        <v>37152.43</v>
      </c>
      <c r="O52" s="6" t="s">
        <v>19</v>
      </c>
      <c r="P52" s="1"/>
    </row>
    <row r="53" spans="1:16" ht="15.75" thickBot="1" x14ac:dyDescent="0.3">
      <c r="A53" s="5" t="s">
        <v>111</v>
      </c>
      <c r="B53" s="6" t="s">
        <v>14</v>
      </c>
      <c r="C53" s="6" t="s">
        <v>15</v>
      </c>
      <c r="D53" s="6" t="s">
        <v>20</v>
      </c>
      <c r="E53" s="6" t="s">
        <v>24</v>
      </c>
      <c r="F53" s="6">
        <v>3952</v>
      </c>
      <c r="G53" s="6" t="s">
        <v>113</v>
      </c>
      <c r="H53" s="6">
        <v>28</v>
      </c>
      <c r="I53" s="8">
        <v>1775</v>
      </c>
      <c r="J53" s="9">
        <v>49700</v>
      </c>
      <c r="K53" s="9">
        <v>233187.96</v>
      </c>
      <c r="L53" s="9">
        <f t="shared" si="0"/>
        <v>233.18796</v>
      </c>
      <c r="M53" s="9">
        <v>6529262.9500000002</v>
      </c>
      <c r="N53" s="9">
        <v>32646.31</v>
      </c>
      <c r="O53" s="6" t="s">
        <v>19</v>
      </c>
      <c r="P53" s="1"/>
    </row>
    <row r="54" spans="1:16" ht="15.75" thickBot="1" x14ac:dyDescent="0.3">
      <c r="A54" s="5" t="s">
        <v>111</v>
      </c>
      <c r="B54" s="6" t="s">
        <v>7</v>
      </c>
      <c r="C54" s="6" t="s">
        <v>8</v>
      </c>
      <c r="D54" s="6" t="s">
        <v>9</v>
      </c>
      <c r="E54" s="6" t="s">
        <v>56</v>
      </c>
      <c r="F54" s="6">
        <v>3953</v>
      </c>
      <c r="G54" s="6" t="s">
        <v>114</v>
      </c>
      <c r="H54" s="6">
        <v>28.5</v>
      </c>
      <c r="I54" s="8">
        <v>1680</v>
      </c>
      <c r="J54" s="9">
        <v>47880</v>
      </c>
      <c r="K54" s="9">
        <v>218370.43</v>
      </c>
      <c r="L54" s="9">
        <f t="shared" si="0"/>
        <v>218.37043</v>
      </c>
      <c r="M54" s="9">
        <v>6223557.3099999996</v>
      </c>
      <c r="N54" s="9">
        <v>31117.79</v>
      </c>
      <c r="O54" s="6" t="s">
        <v>115</v>
      </c>
      <c r="P54" s="1"/>
    </row>
    <row r="55" spans="1:16" ht="15.75" thickBot="1" x14ac:dyDescent="0.3">
      <c r="A55" s="5" t="s">
        <v>111</v>
      </c>
      <c r="B55" s="6" t="s">
        <v>7</v>
      </c>
      <c r="C55" s="6" t="s">
        <v>8</v>
      </c>
      <c r="D55" s="6" t="s">
        <v>9</v>
      </c>
      <c r="E55" s="6" t="s">
        <v>34</v>
      </c>
      <c r="F55" s="6">
        <v>3954</v>
      </c>
      <c r="G55" s="6" t="s">
        <v>116</v>
      </c>
      <c r="H55" s="6">
        <v>28.5</v>
      </c>
      <c r="I55" s="8">
        <v>1680</v>
      </c>
      <c r="J55" s="9">
        <v>47880</v>
      </c>
      <c r="K55" s="9">
        <v>218370.43</v>
      </c>
      <c r="L55" s="9">
        <f t="shared" si="0"/>
        <v>218.37043</v>
      </c>
      <c r="M55" s="9">
        <v>6223557.3099999996</v>
      </c>
      <c r="N55" s="9">
        <v>31117.79</v>
      </c>
      <c r="O55" s="6" t="s">
        <v>8</v>
      </c>
      <c r="P55" s="1"/>
    </row>
    <row r="56" spans="1:16" ht="15.75" thickBot="1" x14ac:dyDescent="0.3">
      <c r="A56" s="5" t="s">
        <v>111</v>
      </c>
      <c r="B56" s="6" t="s">
        <v>48</v>
      </c>
      <c r="C56" s="6" t="s">
        <v>46</v>
      </c>
      <c r="D56" s="6" t="s">
        <v>9</v>
      </c>
      <c r="E56" s="6" t="s">
        <v>32</v>
      </c>
      <c r="F56" s="6">
        <v>3955</v>
      </c>
      <c r="G56" s="6" t="s">
        <v>117</v>
      </c>
      <c r="H56" s="6">
        <v>7</v>
      </c>
      <c r="I56" s="8">
        <v>1750</v>
      </c>
      <c r="J56" s="9">
        <v>12250</v>
      </c>
      <c r="K56" s="9">
        <v>249609.65</v>
      </c>
      <c r="L56" s="9">
        <f t="shared" si="0"/>
        <v>249.60964999999999</v>
      </c>
      <c r="M56" s="9">
        <v>1747267.55</v>
      </c>
      <c r="N56" s="9">
        <v>8736.34</v>
      </c>
      <c r="O56" s="6" t="s">
        <v>48</v>
      </c>
      <c r="P56" s="1"/>
    </row>
    <row r="57" spans="1:16" ht="15.75" thickBot="1" x14ac:dyDescent="0.3">
      <c r="A57" s="5" t="s">
        <v>111</v>
      </c>
      <c r="B57" s="6" t="s">
        <v>48</v>
      </c>
      <c r="C57" s="6" t="s">
        <v>46</v>
      </c>
      <c r="D57" s="6" t="s">
        <v>20</v>
      </c>
      <c r="E57" s="6" t="s">
        <v>32</v>
      </c>
      <c r="F57" s="6">
        <v>3955</v>
      </c>
      <c r="G57" s="6" t="s">
        <v>117</v>
      </c>
      <c r="H57" s="6">
        <v>21</v>
      </c>
      <c r="I57" s="8">
        <v>1950</v>
      </c>
      <c r="J57" s="9">
        <v>40950</v>
      </c>
      <c r="K57" s="9">
        <v>249609.65</v>
      </c>
      <c r="L57" s="9">
        <f t="shared" si="0"/>
        <v>249.60964999999999</v>
      </c>
      <c r="M57" s="9">
        <v>5241802.6500000004</v>
      </c>
      <c r="N57" s="9">
        <v>26209.01</v>
      </c>
      <c r="O57" s="6" t="s">
        <v>48</v>
      </c>
      <c r="P57" s="1"/>
    </row>
    <row r="58" spans="1:16" ht="15.75" thickBot="1" x14ac:dyDescent="0.3">
      <c r="A58" s="5" t="s">
        <v>111</v>
      </c>
      <c r="B58" s="6" t="s">
        <v>48</v>
      </c>
      <c r="C58" s="6" t="s">
        <v>46</v>
      </c>
      <c r="D58" s="6" t="s">
        <v>9</v>
      </c>
      <c r="E58" s="6" t="s">
        <v>75</v>
      </c>
      <c r="F58" s="6">
        <v>3956</v>
      </c>
      <c r="G58" s="6" t="s">
        <v>118</v>
      </c>
      <c r="H58" s="6">
        <v>28</v>
      </c>
      <c r="I58" s="8">
        <v>1750</v>
      </c>
      <c r="J58" s="9">
        <v>49000</v>
      </c>
      <c r="K58" s="9">
        <v>227469.2</v>
      </c>
      <c r="L58" s="9">
        <f t="shared" si="0"/>
        <v>227.4692</v>
      </c>
      <c r="M58" s="9">
        <v>6369137.5999999996</v>
      </c>
      <c r="N58" s="9">
        <v>31845.69</v>
      </c>
      <c r="O58" s="6" t="s">
        <v>48</v>
      </c>
      <c r="P58" s="1"/>
    </row>
    <row r="59" spans="1:16" ht="15.75" thickBot="1" x14ac:dyDescent="0.3">
      <c r="A59" s="5" t="s">
        <v>111</v>
      </c>
      <c r="B59" s="6" t="s">
        <v>14</v>
      </c>
      <c r="C59" s="6" t="s">
        <v>23</v>
      </c>
      <c r="D59" s="6" t="s">
        <v>20</v>
      </c>
      <c r="E59" s="6" t="s">
        <v>36</v>
      </c>
      <c r="F59" s="6">
        <v>3957</v>
      </c>
      <c r="G59" s="6" t="s">
        <v>119</v>
      </c>
      <c r="H59" s="6">
        <v>27</v>
      </c>
      <c r="I59" s="8">
        <v>1820</v>
      </c>
      <c r="J59" s="9">
        <v>49140</v>
      </c>
      <c r="K59" s="9">
        <v>239099.77</v>
      </c>
      <c r="L59" s="9">
        <f t="shared" si="0"/>
        <v>239.09976999999998</v>
      </c>
      <c r="M59" s="9">
        <v>6455693.79</v>
      </c>
      <c r="N59" s="9">
        <v>32278.47</v>
      </c>
      <c r="O59" s="6" t="s">
        <v>19</v>
      </c>
      <c r="P59" s="1"/>
    </row>
    <row r="60" spans="1:16" ht="15.75" thickBot="1" x14ac:dyDescent="0.3">
      <c r="A60" s="5" t="s">
        <v>111</v>
      </c>
      <c r="B60" s="6" t="s">
        <v>14</v>
      </c>
      <c r="C60" s="6" t="s">
        <v>23</v>
      </c>
      <c r="D60" s="6" t="s">
        <v>20</v>
      </c>
      <c r="E60" s="6" t="s">
        <v>36</v>
      </c>
      <c r="F60" s="6">
        <v>3958</v>
      </c>
      <c r="G60" s="6" t="s">
        <v>120</v>
      </c>
      <c r="H60" s="6">
        <v>27</v>
      </c>
      <c r="I60" s="8">
        <v>1820</v>
      </c>
      <c r="J60" s="9">
        <v>49140</v>
      </c>
      <c r="K60" s="9">
        <v>239099.77</v>
      </c>
      <c r="L60" s="9">
        <f t="shared" si="0"/>
        <v>239.09976999999998</v>
      </c>
      <c r="M60" s="9">
        <v>6455693.79</v>
      </c>
      <c r="N60" s="9">
        <v>32278.47</v>
      </c>
      <c r="O60" s="6" t="s">
        <v>19</v>
      </c>
      <c r="P60" s="1"/>
    </row>
    <row r="61" spans="1:16" ht="15.75" thickBot="1" x14ac:dyDescent="0.3">
      <c r="A61" s="5" t="s">
        <v>121</v>
      </c>
      <c r="B61" s="6" t="s">
        <v>68</v>
      </c>
      <c r="C61" s="6" t="s">
        <v>31</v>
      </c>
      <c r="D61" s="6" t="s">
        <v>20</v>
      </c>
      <c r="E61" s="6" t="s">
        <v>102</v>
      </c>
      <c r="F61" s="6">
        <v>3959</v>
      </c>
      <c r="G61" s="6" t="s">
        <v>122</v>
      </c>
      <c r="H61" s="6">
        <v>56</v>
      </c>
      <c r="I61" s="8">
        <v>2285</v>
      </c>
      <c r="J61" s="9">
        <v>127960</v>
      </c>
      <c r="K61" s="9">
        <v>287285.05</v>
      </c>
      <c r="L61" s="9">
        <f t="shared" si="0"/>
        <v>287.28505000000001</v>
      </c>
      <c r="M61" s="9">
        <v>16087962.939999999</v>
      </c>
      <c r="N61" s="9">
        <v>80439.81</v>
      </c>
      <c r="O61" s="6" t="s">
        <v>27</v>
      </c>
      <c r="P61" s="1"/>
    </row>
    <row r="62" spans="1:16" ht="15.75" thickBot="1" x14ac:dyDescent="0.3">
      <c r="A62" s="5"/>
      <c r="B62" s="6"/>
      <c r="C62" s="6"/>
      <c r="D62" s="6"/>
      <c r="E62" s="6"/>
      <c r="F62" s="6"/>
      <c r="G62" s="6"/>
      <c r="H62" s="6">
        <f>SUM(H4:H61)</f>
        <v>2010</v>
      </c>
      <c r="I62" s="6"/>
      <c r="J62" s="9"/>
      <c r="K62" s="9"/>
      <c r="L62" s="9"/>
      <c r="M62" s="9"/>
      <c r="N62" s="9"/>
      <c r="O62" s="6"/>
      <c r="P62" s="1"/>
    </row>
    <row r="66" spans="1:10" x14ac:dyDescent="0.25">
      <c r="A66" t="s">
        <v>131</v>
      </c>
      <c r="B66">
        <v>2010</v>
      </c>
    </row>
    <row r="69" spans="1:10" x14ac:dyDescent="0.25">
      <c r="J69" t="s">
        <v>137</v>
      </c>
    </row>
  </sheetData>
  <mergeCells count="1">
    <mergeCell ref="A1:O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2023-04-17T07:17:48Z</dcterms:created>
  <dcterms:modified xsi:type="dcterms:W3CDTF">2023-05-05T13:13:20Z</dcterms:modified>
</cp:coreProperties>
</file>