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DCA5049F-C5B9-4A8D-970A-200747FBB869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<sst xmlns="http://schemas.openxmlformats.org/spreadsheetml/2006/main" count="1817" uniqueCount="115">
  <si>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</si>
  <si>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</si>
  <si>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</si>
  <si>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</si>
  <si>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</si>
  <si>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</si>
  <si>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</si>
  <si>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</si>
  <si>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</si>
  <si>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</si>
  <si>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</si>
  <si>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</si>
  <si>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</si>
  <si>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</si>
  <si>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</si>
  <si>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</si>
  <si>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</si>
  <si>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</si>
  <si>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</si>
  <si>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</si>
  <si>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</si>
  <si>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</si>
  <si>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</si>
  <si>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</si>
  <si>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</si>
  <si>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</si>
  <si>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</si>
  <si>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</si>
  <si>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</si>
  <si>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</si>
  <si>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</si>
  <si>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</si>
  <si>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</si>
  <si>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</si>
  <si>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</si>
  <si>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</si>
  <si>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</si>
  <si>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</si>
  <si>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</si>
  <si>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</si>
  <si>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</si>
  <si>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</si>
  <si>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</si>
  <si>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</si>
  <si>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</si>
  <si>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</si>
  <si>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</si>
  <si>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</si>
  <si>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</si>
  <si>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</si>
  <si>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</si>
  <si>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</si>
  <si>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</si>
  <si>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</si>
  <si>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</si>
  <si>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</si>
  <si>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</si>
  <si>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</si>
  <si>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</si>
  <si>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</si>
  <si>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</si>
  <si>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</si>
  <si>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</si>
  <si>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</si>
  <si>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</si>
  <si>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</si>
  <si>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</si>
  <si>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</si>
  <si>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</si>
  <si>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</si>
  <si>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</si>
  <si>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</si>
  <si>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</si>
  <si>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</si>
  <si>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</si>
  <si>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</si>
  <si>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</si>
  <si>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</si>
  <si>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Accumulated Amount</t>
  </si>
  <si>
    <t>Gross Return</t>
  </si>
  <si>
    <t>Accumulation Ratio</t>
  </si>
  <si>
    <t>Organic Growth</t>
  </si>
  <si>
    <t>Annual Infusion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</si>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</sst>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9" fontId="1" fillId="5" borderId="14" xfId="0" applyNumberFormat="1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164" fontId="2" fillId="8" borderId="15" xfId="0" applyNumberFormat="1" applyFont="1" applyFill="1" applyBorder="1" applyAlignment="1">
      <alignment horizontal="center" vertical="center"/>
    </xf>
    <xf numFmtId="6" fontId="2" fillId="8" borderId="13" xfId="0" applyNumberFormat="1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745"/>
  <sheetViews>
    <sheetView showGridLines="0" tabSelected="1" topLeftCell="A724" workbookViewId="0">
      <selection activeCell="H744" sqref="H744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5" t="s">
        <v>9</v>
      </c>
      <c r="C2" s="46"/>
      <c r="D2" s="46"/>
      <c r="E2" s="46"/>
      <c r="F2" s="46"/>
      <c r="G2" s="46"/>
      <c r="H2" s="46"/>
      <c r="I2" s="46"/>
      <c r="J2" s="47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43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44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5" t="s">
        <v>13</v>
      </c>
      <c r="C12" s="46"/>
      <c r="D12" s="46"/>
      <c r="E12" s="46"/>
      <c r="F12" s="46"/>
      <c r="G12" s="46"/>
      <c r="H12" s="46"/>
      <c r="I12" s="46"/>
      <c r="J12" s="47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43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44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5" t="s">
        <v>14</v>
      </c>
      <c r="C22" s="46"/>
      <c r="D22" s="46"/>
      <c r="E22" s="46"/>
      <c r="F22" s="46"/>
      <c r="G22" s="46"/>
      <c r="H22" s="46"/>
      <c r="I22" s="46"/>
      <c r="J22" s="47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43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44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5" t="s">
        <v>15</v>
      </c>
      <c r="C32" s="46"/>
      <c r="D32" s="46"/>
      <c r="E32" s="46"/>
      <c r="F32" s="46"/>
      <c r="G32" s="46"/>
      <c r="H32" s="46"/>
      <c r="I32" s="46"/>
      <c r="J32" s="47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43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44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5" t="s">
        <v>16</v>
      </c>
      <c r="C42" s="46"/>
      <c r="D42" s="46"/>
      <c r="E42" s="46"/>
      <c r="F42" s="46"/>
      <c r="G42" s="46"/>
      <c r="H42" s="46"/>
      <c r="I42" s="46"/>
      <c r="J42" s="47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43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44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5" t="s">
        <v>17</v>
      </c>
      <c r="C52" s="46"/>
      <c r="D52" s="46"/>
      <c r="E52" s="46"/>
      <c r="F52" s="46"/>
      <c r="G52" s="46"/>
      <c r="H52" s="46"/>
      <c r="I52" s="46"/>
      <c r="J52" s="47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43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44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5" t="s">
        <v>18</v>
      </c>
      <c r="C62" s="46"/>
      <c r="D62" s="46"/>
      <c r="E62" s="46"/>
      <c r="F62" s="46"/>
      <c r="G62" s="46"/>
      <c r="H62" s="46"/>
      <c r="I62" s="46"/>
      <c r="J62" s="47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43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44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5" t="s">
        <v>19</v>
      </c>
      <c r="C72" s="46"/>
      <c r="D72" s="46"/>
      <c r="E72" s="46"/>
      <c r="F72" s="46"/>
      <c r="G72" s="46"/>
      <c r="H72" s="46"/>
      <c r="I72" s="46"/>
      <c r="J72" s="47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43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44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5" t="s">
        <v>20</v>
      </c>
      <c r="C82" s="46"/>
      <c r="D82" s="46"/>
      <c r="E82" s="46"/>
      <c r="F82" s="46"/>
      <c r="G82" s="46"/>
      <c r="H82" s="46"/>
      <c r="I82" s="46"/>
      <c r="J82" s="47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43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44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5" t="s">
        <v>24</v>
      </c>
      <c r="C92" s="46"/>
      <c r="D92" s="46"/>
      <c r="E92" s="46"/>
      <c r="F92" s="46"/>
      <c r="G92" s="46"/>
      <c r="H92" s="46"/>
      <c r="I92" s="46"/>
      <c r="J92" s="47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43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44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5" t="s">
        <v>25</v>
      </c>
      <c r="C102" s="46"/>
      <c r="D102" s="46"/>
      <c r="E102" s="46"/>
      <c r="F102" s="46"/>
      <c r="G102" s="46"/>
      <c r="H102" s="46"/>
      <c r="I102" s="46"/>
      <c r="J102" s="47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43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44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5" t="s">
        <v>26</v>
      </c>
      <c r="C112" s="46"/>
      <c r="D112" s="46"/>
      <c r="E112" s="46"/>
      <c r="F112" s="46"/>
      <c r="G112" s="46"/>
      <c r="H112" s="46"/>
      <c r="I112" s="46"/>
      <c r="J112" s="47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43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44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5" t="s">
        <v>27</v>
      </c>
      <c r="C122" s="46"/>
      <c r="D122" s="46"/>
      <c r="E122" s="46"/>
      <c r="F122" s="46"/>
      <c r="G122" s="46"/>
      <c r="H122" s="46"/>
      <c r="I122" s="46"/>
      <c r="J122" s="47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43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44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5" t="s">
        <v>28</v>
      </c>
      <c r="C132" s="46"/>
      <c r="D132" s="46"/>
      <c r="E132" s="46"/>
      <c r="F132" s="46"/>
      <c r="G132" s="46"/>
      <c r="H132" s="46"/>
      <c r="I132" s="46"/>
      <c r="J132" s="47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43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44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5" t="s">
        <v>29</v>
      </c>
      <c r="C142" s="46"/>
      <c r="D142" s="46"/>
      <c r="E142" s="46"/>
      <c r="F142" s="46"/>
      <c r="G142" s="46"/>
      <c r="H142" s="46"/>
      <c r="I142" s="46"/>
      <c r="J142" s="47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43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44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5" t="s">
        <v>30</v>
      </c>
      <c r="C152" s="46"/>
      <c r="D152" s="46"/>
      <c r="E152" s="46"/>
      <c r="F152" s="46"/>
      <c r="G152" s="46"/>
      <c r="H152" s="46"/>
      <c r="I152" s="46"/>
      <c r="J152" s="47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43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44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5" t="s">
        <v>31</v>
      </c>
      <c r="C162" s="46"/>
      <c r="D162" s="46"/>
      <c r="E162" s="46"/>
      <c r="F162" s="46"/>
      <c r="G162" s="46"/>
      <c r="H162" s="46"/>
      <c r="I162" s="46"/>
      <c r="J162" s="47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43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44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5" t="s">
        <v>32</v>
      </c>
      <c r="C172" s="46"/>
      <c r="D172" s="46"/>
      <c r="E172" s="46"/>
      <c r="F172" s="46"/>
      <c r="G172" s="46"/>
      <c r="H172" s="46"/>
      <c r="I172" s="46"/>
      <c r="J172" s="47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43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44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5" t="s">
        <v>33</v>
      </c>
      <c r="C182" s="46"/>
      <c r="D182" s="46"/>
      <c r="E182" s="46"/>
      <c r="F182" s="46"/>
      <c r="G182" s="46"/>
      <c r="H182" s="46"/>
      <c r="I182" s="46"/>
      <c r="J182" s="47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43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44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5" t="s">
        <v>34</v>
      </c>
      <c r="C192" s="46"/>
      <c r="D192" s="46"/>
      <c r="E192" s="46"/>
      <c r="F192" s="46"/>
      <c r="G192" s="46"/>
      <c r="H192" s="46"/>
      <c r="I192" s="46"/>
      <c r="J192" s="47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43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44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5" t="s">
        <v>35</v>
      </c>
      <c r="C202" s="46"/>
      <c r="D202" s="46"/>
      <c r="E202" s="46"/>
      <c r="F202" s="46"/>
      <c r="G202" s="46"/>
      <c r="H202" s="46"/>
      <c r="I202" s="46"/>
      <c r="J202" s="47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43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44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5" t="s">
        <v>36</v>
      </c>
      <c r="C212" s="46"/>
      <c r="D212" s="46"/>
      <c r="E212" s="46"/>
      <c r="F212" s="46"/>
      <c r="G212" s="46"/>
      <c r="H212" s="46"/>
      <c r="I212" s="46"/>
      <c r="J212" s="47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43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44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5" t="s">
        <v>37</v>
      </c>
      <c r="C222" s="46"/>
      <c r="D222" s="46"/>
      <c r="E222" s="46"/>
      <c r="F222" s="46"/>
      <c r="G222" s="46"/>
      <c r="H222" s="46"/>
      <c r="I222" s="46"/>
      <c r="J222" s="47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43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44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5" t="s">
        <v>38</v>
      </c>
      <c r="C232" s="46"/>
      <c r="D232" s="46"/>
      <c r="E232" s="46"/>
      <c r="F232" s="46"/>
      <c r="G232" s="46"/>
      <c r="H232" s="46"/>
      <c r="I232" s="46"/>
      <c r="J232" s="47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43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44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5" t="s">
        <v>39</v>
      </c>
      <c r="C242" s="46"/>
      <c r="D242" s="46"/>
      <c r="E242" s="46"/>
      <c r="F242" s="46"/>
      <c r="G242" s="46"/>
      <c r="H242" s="46"/>
      <c r="I242" s="46"/>
      <c r="J242" s="47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43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44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5" t="s">
        <v>40</v>
      </c>
      <c r="C252" s="46"/>
      <c r="D252" s="46"/>
      <c r="E252" s="46"/>
      <c r="F252" s="46"/>
      <c r="G252" s="46"/>
      <c r="H252" s="46"/>
      <c r="I252" s="46"/>
      <c r="J252" s="47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43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44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5" t="s">
        <v>41</v>
      </c>
      <c r="C262" s="46"/>
      <c r="D262" s="46"/>
      <c r="E262" s="46"/>
      <c r="F262" s="46"/>
      <c r="G262" s="46"/>
      <c r="H262" s="46"/>
      <c r="I262" s="46"/>
      <c r="J262" s="47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43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44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5" t="s">
        <v>42</v>
      </c>
      <c r="C272" s="46"/>
      <c r="D272" s="46"/>
      <c r="E272" s="46"/>
      <c r="F272" s="46"/>
      <c r="G272" s="46"/>
      <c r="H272" s="46"/>
      <c r="I272" s="46"/>
      <c r="J272" s="47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43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44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5" t="s">
        <v>45</v>
      </c>
      <c r="C282" s="46"/>
      <c r="D282" s="46"/>
      <c r="E282" s="46"/>
      <c r="F282" s="46"/>
      <c r="G282" s="46"/>
      <c r="H282" s="46"/>
      <c r="I282" s="46"/>
      <c r="J282" s="47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43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44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5" t="s">
        <v>46</v>
      </c>
      <c r="C292" s="46"/>
      <c r="D292" s="46"/>
      <c r="E292" s="46"/>
      <c r="F292" s="46"/>
      <c r="G292" s="46"/>
      <c r="H292" s="46"/>
      <c r="I292" s="46"/>
      <c r="J292" s="47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43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44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5" t="s">
        <v>47</v>
      </c>
      <c r="C302" s="46"/>
      <c r="D302" s="46"/>
      <c r="E302" s="46"/>
      <c r="F302" s="46"/>
      <c r="G302" s="46"/>
      <c r="H302" s="46"/>
      <c r="I302" s="46"/>
      <c r="J302" s="47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43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44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5" t="s">
        <v>48</v>
      </c>
      <c r="C312" s="46"/>
      <c r="D312" s="46"/>
      <c r="E312" s="46"/>
      <c r="F312" s="46"/>
      <c r="G312" s="46"/>
      <c r="H312" s="46"/>
      <c r="I312" s="46"/>
      <c r="J312" s="47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43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44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5" t="s">
        <v>49</v>
      </c>
      <c r="C322" s="46"/>
      <c r="D322" s="46"/>
      <c r="E322" s="46"/>
      <c r="F322" s="46"/>
      <c r="G322" s="46"/>
      <c r="H322" s="46"/>
      <c r="I322" s="46"/>
      <c r="J322" s="47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43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44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5" t="s">
        <v>50</v>
      </c>
      <c r="C332" s="46"/>
      <c r="D332" s="46"/>
      <c r="E332" s="46"/>
      <c r="F332" s="46"/>
      <c r="G332" s="46"/>
      <c r="H332" s="46"/>
      <c r="I332" s="46"/>
      <c r="J332" s="47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43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44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5" t="s">
        <v>51</v>
      </c>
      <c r="C342" s="46"/>
      <c r="D342" s="46"/>
      <c r="E342" s="46"/>
      <c r="F342" s="46"/>
      <c r="G342" s="46"/>
      <c r="H342" s="46"/>
      <c r="I342" s="46"/>
      <c r="J342" s="47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43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44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5" t="s">
        <v>52</v>
      </c>
      <c r="C352" s="46"/>
      <c r="D352" s="46"/>
      <c r="E352" s="46"/>
      <c r="F352" s="46"/>
      <c r="G352" s="46"/>
      <c r="H352" s="46"/>
      <c r="I352" s="46"/>
      <c r="J352" s="47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43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44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5" t="s">
        <v>53</v>
      </c>
      <c r="C362" s="46"/>
      <c r="D362" s="46"/>
      <c r="E362" s="46"/>
      <c r="F362" s="46"/>
      <c r="G362" s="46"/>
      <c r="H362" s="46"/>
      <c r="I362" s="46"/>
      <c r="J362" s="47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43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44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5" t="s">
        <v>54</v>
      </c>
      <c r="C372" s="46"/>
      <c r="D372" s="46"/>
      <c r="E372" s="46"/>
      <c r="F372" s="46"/>
      <c r="G372" s="46"/>
      <c r="H372" s="46"/>
      <c r="I372" s="46"/>
      <c r="J372" s="47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43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44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5" t="s">
        <v>55</v>
      </c>
      <c r="C382" s="46"/>
      <c r="D382" s="46"/>
      <c r="E382" s="46"/>
      <c r="F382" s="46"/>
      <c r="G382" s="46"/>
      <c r="H382" s="46"/>
      <c r="I382" s="46"/>
      <c r="J382" s="47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43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44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5" t="s">
        <v>56</v>
      </c>
      <c r="C392" s="46"/>
      <c r="D392" s="46"/>
      <c r="E392" s="46"/>
      <c r="F392" s="46"/>
      <c r="G392" s="46"/>
      <c r="H392" s="46"/>
      <c r="I392" s="46"/>
      <c r="J392" s="47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43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44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5" t="s">
        <v>57</v>
      </c>
      <c r="C402" s="46"/>
      <c r="D402" s="46"/>
      <c r="E402" s="46"/>
      <c r="F402" s="46"/>
      <c r="G402" s="46"/>
      <c r="H402" s="46"/>
      <c r="I402" s="46"/>
      <c r="J402" s="47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43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44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5" t="s">
        <v>60</v>
      </c>
      <c r="C412" s="46"/>
      <c r="D412" s="46"/>
      <c r="E412" s="46"/>
      <c r="F412" s="46"/>
      <c r="G412" s="46"/>
      <c r="H412" s="46"/>
      <c r="I412" s="46"/>
      <c r="J412" s="47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43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44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5" t="s">
        <v>62</v>
      </c>
      <c r="C422" s="46"/>
      <c r="D422" s="46"/>
      <c r="E422" s="46"/>
      <c r="F422" s="46"/>
      <c r="G422" s="46"/>
      <c r="H422" s="46"/>
      <c r="I422" s="46"/>
      <c r="J422" s="47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43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44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5" t="s">
        <v>63</v>
      </c>
      <c r="C432" s="46"/>
      <c r="D432" s="46"/>
      <c r="E432" s="46"/>
      <c r="F432" s="46"/>
      <c r="G432" s="46"/>
      <c r="H432" s="46"/>
      <c r="I432" s="46"/>
      <c r="J432" s="47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43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44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5" t="s">
        <v>64</v>
      </c>
      <c r="C442" s="46"/>
      <c r="D442" s="46"/>
      <c r="E442" s="46"/>
      <c r="F442" s="46"/>
      <c r="G442" s="46"/>
      <c r="H442" s="46"/>
      <c r="I442" s="46"/>
      <c r="J442" s="47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43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44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5" t="s">
        <v>65</v>
      </c>
      <c r="C452" s="46"/>
      <c r="D452" s="46"/>
      <c r="E452" s="46"/>
      <c r="F452" s="46"/>
      <c r="G452" s="46"/>
      <c r="H452" s="46"/>
      <c r="I452" s="46"/>
      <c r="J452" s="47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43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44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5" t="s">
        <v>66</v>
      </c>
      <c r="C462" s="46"/>
      <c r="D462" s="46"/>
      <c r="E462" s="46"/>
      <c r="F462" s="46"/>
      <c r="G462" s="46"/>
      <c r="H462" s="46"/>
      <c r="I462" s="46"/>
      <c r="J462" s="47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43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44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5" t="s">
        <v>68</v>
      </c>
      <c r="C473" s="46"/>
      <c r="D473" s="46"/>
      <c r="E473" s="46"/>
      <c r="F473" s="46"/>
      <c r="G473" s="46"/>
      <c r="H473" s="46"/>
      <c r="I473" s="46"/>
      <c r="J473" s="47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43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44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5" t="s">
        <v>69</v>
      </c>
      <c r="C484" s="46"/>
      <c r="D484" s="46"/>
      <c r="E484" s="46"/>
      <c r="F484" s="46"/>
      <c r="G484" s="46"/>
      <c r="H484" s="46"/>
      <c r="I484" s="46"/>
      <c r="J484" s="47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43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44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5" t="s">
        <v>86</v>
      </c>
      <c r="C495" s="46"/>
      <c r="D495" s="46"/>
      <c r="E495" s="46"/>
      <c r="F495" s="46"/>
      <c r="G495" s="46"/>
      <c r="H495" s="46"/>
      <c r="I495" s="46"/>
      <c r="J495" s="47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43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44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5" t="s">
        <v>87</v>
      </c>
      <c r="C506" s="46"/>
      <c r="D506" s="46"/>
      <c r="E506" s="46"/>
      <c r="F506" s="46"/>
      <c r="G506" s="46"/>
      <c r="H506" s="46"/>
      <c r="I506" s="46"/>
      <c r="J506" s="47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43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44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5" t="s">
        <v>88</v>
      </c>
      <c r="C517" s="46"/>
      <c r="D517" s="46"/>
      <c r="E517" s="46"/>
      <c r="F517" s="46"/>
      <c r="G517" s="46"/>
      <c r="H517" s="46"/>
      <c r="I517" s="46"/>
      <c r="J517" s="47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43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44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5" t="s">
        <v>89</v>
      </c>
      <c r="C528" s="46"/>
      <c r="D528" s="46"/>
      <c r="E528" s="46"/>
      <c r="F528" s="46"/>
      <c r="G528" s="46"/>
      <c r="H528" s="46"/>
      <c r="I528" s="46"/>
      <c r="J528" s="47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43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44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5" t="s">
        <v>90</v>
      </c>
      <c r="C539" s="46"/>
      <c r="D539" s="46"/>
      <c r="E539" s="46"/>
      <c r="F539" s="46"/>
      <c r="G539" s="46"/>
      <c r="H539" s="46"/>
      <c r="I539" s="46"/>
      <c r="J539" s="47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43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44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5" t="s">
        <v>92</v>
      </c>
      <c r="C550" s="46"/>
      <c r="D550" s="46"/>
      <c r="E550" s="46"/>
      <c r="F550" s="46"/>
      <c r="G550" s="46"/>
      <c r="H550" s="46"/>
      <c r="I550" s="46"/>
      <c r="J550" s="47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43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44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5" t="s">
        <v>93</v>
      </c>
      <c r="C561" s="46"/>
      <c r="D561" s="46"/>
      <c r="E561" s="46"/>
      <c r="F561" s="46"/>
      <c r="G561" s="46"/>
      <c r="H561" s="46"/>
      <c r="I561" s="46"/>
      <c r="J561" s="47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43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44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5" t="s">
        <v>94</v>
      </c>
      <c r="C572" s="46"/>
      <c r="D572" s="46"/>
      <c r="E572" s="46"/>
      <c r="F572" s="46"/>
      <c r="G572" s="46"/>
      <c r="H572" s="46"/>
      <c r="I572" s="46"/>
      <c r="J572" s="47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43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44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5" t="s">
        <v>95</v>
      </c>
      <c r="C583" s="46"/>
      <c r="D583" s="46"/>
      <c r="E583" s="46"/>
      <c r="F583" s="46"/>
      <c r="G583" s="46"/>
      <c r="H583" s="46"/>
      <c r="I583" s="46"/>
      <c r="J583" s="47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43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44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5" t="s">
        <v>96</v>
      </c>
      <c r="C594" s="46"/>
      <c r="D594" s="46"/>
      <c r="E594" s="46"/>
      <c r="F594" s="46"/>
      <c r="G594" s="46"/>
      <c r="H594" s="46"/>
      <c r="I594" s="46"/>
      <c r="J594" s="47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43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44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5" t="s">
        <v>97</v>
      </c>
      <c r="C605" s="46"/>
      <c r="D605" s="46"/>
      <c r="E605" s="46"/>
      <c r="F605" s="46"/>
      <c r="G605" s="46"/>
      <c r="H605" s="46"/>
      <c r="I605" s="46"/>
      <c r="J605" s="47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43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44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5" t="s">
        <v>98</v>
      </c>
      <c r="C616" s="46"/>
      <c r="D616" s="46"/>
      <c r="E616" s="46"/>
      <c r="F616" s="46"/>
      <c r="G616" s="46"/>
      <c r="H616" s="46"/>
      <c r="I616" s="46"/>
      <c r="J616" s="47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43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44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5" t="s">
        <v>99</v>
      </c>
      <c r="C627" s="46"/>
      <c r="D627" s="46"/>
      <c r="E627" s="46"/>
      <c r="F627" s="46"/>
      <c r="G627" s="46"/>
      <c r="H627" s="46"/>
      <c r="I627" s="46"/>
      <c r="J627" s="47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43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44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5" t="s">
        <v>100</v>
      </c>
      <c r="C638" s="46"/>
      <c r="D638" s="46"/>
      <c r="E638" s="46"/>
      <c r="F638" s="46"/>
      <c r="G638" s="46"/>
      <c r="H638" s="46"/>
      <c r="I638" s="46"/>
      <c r="J638" s="47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43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44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5" t="s">
        <v>101</v>
      </c>
      <c r="C649" s="46"/>
      <c r="D649" s="46"/>
      <c r="E649" s="46"/>
      <c r="F649" s="46"/>
      <c r="G649" s="46"/>
      <c r="H649" s="46"/>
      <c r="I649" s="46"/>
      <c r="J649" s="47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43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44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5" t="s">
        <v>102</v>
      </c>
      <c r="C660" s="46"/>
      <c r="D660" s="46"/>
      <c r="E660" s="46"/>
      <c r="F660" s="46"/>
      <c r="G660" s="46"/>
      <c r="H660" s="46"/>
      <c r="I660" s="46"/>
      <c r="J660" s="47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103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104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43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44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5" t="s">
        <v>105</v>
      </c>
      <c r="C672" s="46"/>
      <c r="D672" s="46"/>
      <c r="E672" s="46"/>
      <c r="F672" s="46"/>
      <c r="G672" s="46"/>
      <c r="H672" s="46"/>
      <c r="I672" s="46"/>
      <c r="J672" s="47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103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104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43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44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5" t="s">
        <v>106</v>
      </c>
      <c r="C684" s="46"/>
      <c r="D684" s="46"/>
      <c r="E684" s="46"/>
      <c r="F684" s="46"/>
      <c r="G684" s="46"/>
      <c r="H684" s="46"/>
      <c r="I684" s="46"/>
      <c r="J684" s="47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107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103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104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108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109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43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44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5" t="s">
        <v>110</v>
      </c>
      <c r="C696" s="46"/>
      <c r="D696" s="46"/>
      <c r="E696" s="46"/>
      <c r="F696" s="46"/>
      <c r="G696" s="46"/>
      <c r="H696" s="46"/>
      <c r="I696" s="46"/>
      <c r="J696" s="47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107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103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104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108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109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43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44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5" t="s">
        <v>111</v>
      </c>
      <c r="C708" s="46"/>
      <c r="D708" s="46"/>
      <c r="E708" s="46"/>
      <c r="F708" s="46"/>
      <c r="G708" s="46"/>
      <c r="H708" s="46"/>
      <c r="I708" s="46"/>
      <c r="J708" s="47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107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103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104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108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109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43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44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5" t="s">
        <v>112</v>
      </c>
      <c r="C720" s="46"/>
      <c r="D720" s="46"/>
      <c r="E720" s="46"/>
      <c r="F720" s="46"/>
      <c r="G720" s="46"/>
      <c r="H720" s="46"/>
      <c r="I720" s="46"/>
      <c r="J720" s="47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107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103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104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113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108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109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43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44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5" t="s">
        <v>114</v>
      </c>
      <c r="C733" s="46"/>
      <c r="D733" s="46"/>
      <c r="E733" s="46"/>
      <c r="F733" s="46"/>
      <c r="G733" s="46"/>
      <c r="H733" s="46"/>
      <c r="I733" s="46"/>
      <c r="J733" s="47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107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103</v>
      </c>
      <c r="C736" s="6" t="s">
        <v>12</v>
      </c>
      <c r="D736" s="6">
        <v>60</v>
      </c>
      <c r="E736" s="6">
        <v>60</v>
      </c>
      <c r="F736" s="6">
        <v>2</v>
      </c>
      <c r="G736" s="6"/>
      <c r="H736" s="6"/>
      <c r="I736" s="6" t="s">
        <v>12</v>
      </c>
      <c r="J736" s="7">
        <v>300</v>
      </c>
    </row>
    <row r="737" spans="2:10" x14ac:dyDescent="0.35">
      <c r="B737" s="5" t="s">
        <v>104</v>
      </c>
      <c r="C737" s="6" t="s">
        <v>12</v>
      </c>
      <c r="D737" s="6"/>
      <c r="E737" s="6"/>
      <c r="F737" s="6"/>
      <c r="G737" s="6"/>
      <c r="H737" s="6"/>
      <c r="I737" s="6" t="s">
        <v>12</v>
      </c>
      <c r="J737" s="7">
        <v>300</v>
      </c>
    </row>
    <row r="738" spans="2:10" x14ac:dyDescent="0.35">
      <c r="B738" s="5" t="s">
        <v>113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60</v>
      </c>
    </row>
    <row r="739" spans="2:10" x14ac:dyDescent="0.35">
      <c r="B739" s="5" t="s">
        <v>108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109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21</v>
      </c>
      <c r="I742" s="6">
        <v>30</v>
      </c>
      <c r="J742" s="7">
        <v>420</v>
      </c>
    </row>
    <row r="743" spans="2:10" x14ac:dyDescent="0.35">
      <c r="B743" s="43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54</v>
      </c>
      <c r="H743" s="1">
        <v>360</v>
      </c>
      <c r="I743" s="6">
        <v>420</v>
      </c>
      <c r="J743" s="7"/>
    </row>
    <row r="744" spans="2:10" ht="15" thickBot="1" x14ac:dyDescent="0.4">
      <c r="B744" s="44"/>
      <c r="C744" s="8">
        <v>0</v>
      </c>
      <c r="D744" s="8">
        <v>15</v>
      </c>
      <c r="E744" s="8">
        <v>15</v>
      </c>
      <c r="F744" s="8">
        <v>25</v>
      </c>
      <c r="G744" s="8"/>
      <c r="H744" s="8"/>
      <c r="I744" s="8"/>
      <c r="J744" s="10"/>
    </row>
    <row r="745" spans="2:10" ht="15" thickTop="1" x14ac:dyDescent="0.35"/>
  </sheetData>
  <mergeCells count="142">
    <mergeCell ref="B743:B744"/>
    <mergeCell ref="B720:J720"/>
    <mergeCell ref="B730:B731"/>
    <mergeCell ref="B550:J550"/>
    <mergeCell ref="B569:B570"/>
    <mergeCell ref="B558:B559"/>
    <mergeCell ref="B672:J672"/>
    <mergeCell ref="B681:B682"/>
    <mergeCell ref="B708:J70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561:J561"/>
    <mergeCell ref="B605:J605"/>
    <mergeCell ref="B613:B614"/>
    <mergeCell ref="B594:J594"/>
    <mergeCell ref="B733:J733"/>
    <mergeCell ref="B660:J660"/>
    <mergeCell ref="B669:B670"/>
    <mergeCell ref="B649:J649"/>
    <mergeCell ref="B657:B658"/>
    <mergeCell ref="B638:J638"/>
    <mergeCell ref="B646:B647"/>
    <mergeCell ref="B602:B603"/>
    <mergeCell ref="B627:J627"/>
    <mergeCell ref="B635:B636"/>
    <mergeCell ref="B616:J616"/>
    <mergeCell ref="B624:B625"/>
    <mergeCell ref="B547:B548"/>
    <mergeCell ref="B525:B526"/>
    <mergeCell ref="B389:B390"/>
    <mergeCell ref="B402:J402"/>
    <mergeCell ref="B409:B410"/>
    <mergeCell ref="B392:J392"/>
    <mergeCell ref="B429:B430"/>
    <mergeCell ref="B452:J452"/>
    <mergeCell ref="B459:B460"/>
    <mergeCell ref="B442:J442"/>
    <mergeCell ref="B449:B450"/>
    <mergeCell ref="B412:J412"/>
    <mergeCell ref="B419:B420"/>
    <mergeCell ref="B432:J432"/>
    <mergeCell ref="B462:J462"/>
    <mergeCell ref="B470:B471"/>
    <mergeCell ref="B528:J528"/>
    <mergeCell ref="B536:B537"/>
    <mergeCell ref="B495:J495"/>
    <mergeCell ref="B539:J539"/>
    <mergeCell ref="B517:J517"/>
    <mergeCell ref="B473:J473"/>
    <mergeCell ref="B481:B482"/>
    <mergeCell ref="B506:J506"/>
    <mergeCell ref="B514:B51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149:B150"/>
    <mergeCell ref="B249:B250"/>
    <mergeCell ref="B209:B210"/>
    <mergeCell ref="B239:B240"/>
    <mergeCell ref="B202:J202"/>
    <mergeCell ref="B192:J19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99:B200"/>
    <mergeCell ref="B229:B230"/>
    <mergeCell ref="B242:J242"/>
    <mergeCell ref="B232:J232"/>
    <mergeCell ref="B269:B270"/>
    <mergeCell ref="B182:J182"/>
    <mergeCell ref="B179:B180"/>
    <mergeCell ref="B169:B170"/>
    <mergeCell ref="B152:J152"/>
    <mergeCell ref="B212:J212"/>
    <mergeCell ref="B219:B220"/>
    <mergeCell ref="B222:J222"/>
    <mergeCell ref="B262:J262"/>
    <mergeCell ref="B252:J252"/>
    <mergeCell ref="B259:B260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22:J122"/>
    <mergeCell ref="B132:J132"/>
    <mergeCell ref="B139:B140"/>
    <mergeCell ref="B159:B160"/>
    <mergeCell ref="B142:J142"/>
    <mergeCell ref="B162:J16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K17" sqref="K17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21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78</v>
      </c>
      <c r="I2" s="15" t="s">
        <v>81</v>
      </c>
      <c r="J2" s="15" t="s">
        <v>82</v>
      </c>
      <c r="K2" s="15" t="s">
        <v>91</v>
      </c>
      <c r="L2" s="15" t="s">
        <v>83</v>
      </c>
      <c r="M2" s="15" t="s">
        <v>84</v>
      </c>
      <c r="N2" s="14" t="s">
        <v>85</v>
      </c>
    </row>
    <row r="3" spans="2:14" x14ac:dyDescent="0.35">
      <c r="B3" s="24" t="s">
        <v>79</v>
      </c>
      <c r="C3" s="42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165000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80</v>
      </c>
      <c r="C7" s="29">
        <v>0.6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39">
        <v>2023</v>
      </c>
      <c r="F16" s="40">
        <f t="shared" si="1"/>
        <v>3452271.214393104</v>
      </c>
      <c r="G16" s="40">
        <f t="shared" si="2"/>
        <v>3797498.3358324147</v>
      </c>
      <c r="H16" s="40">
        <f t="shared" si="0"/>
        <v>345227.12143931072</v>
      </c>
      <c r="I16" s="40">
        <f>H16*$C$7</f>
        <v>207136.27286358643</v>
      </c>
      <c r="J16" s="40">
        <f>H16-I16</f>
        <v>138090.84857572429</v>
      </c>
      <c r="K16" s="40">
        <v>197000</v>
      </c>
      <c r="L16" s="40">
        <f>(J16+$C$4)*(1+$C$5)</f>
        <v>507136.27286358643</v>
      </c>
      <c r="M16" s="40">
        <f>L16-$C$6</f>
        <v>342136.27286358643</v>
      </c>
      <c r="N16" s="41">
        <v>410000</v>
      </c>
    </row>
    <row r="17" spans="2:14" x14ac:dyDescent="0.35">
      <c r="B17" s="12">
        <v>2018</v>
      </c>
      <c r="C17" s="12">
        <v>-7</v>
      </c>
      <c r="E17" s="33">
        <v>2024</v>
      </c>
      <c r="F17" s="34">
        <f t="shared" si="1"/>
        <v>3797498.3358324147</v>
      </c>
      <c r="G17" s="34">
        <f t="shared" si="2"/>
        <v>4177248.1694156565</v>
      </c>
      <c r="H17" s="34">
        <f t="shared" si="0"/>
        <v>379749.83358324179</v>
      </c>
      <c r="I17" s="34">
        <f t="shared" ref="I17:I23" si="3">H17*$C$7</f>
        <v>227849.90014994508</v>
      </c>
      <c r="J17" s="34">
        <f t="shared" ref="J17:J23" si="4">H17-I17</f>
        <v>151899.93343329671</v>
      </c>
      <c r="K17" s="34"/>
      <c r="L17" s="34">
        <f t="shared" ref="L17:L23" si="5">(J17+$C$4)*(1+$C$5)</f>
        <v>527849.90014994517</v>
      </c>
      <c r="M17" s="34">
        <f t="shared" ref="M17:M23" si="6">L17-$C$6</f>
        <v>362849.90014994517</v>
      </c>
      <c r="N17" s="35"/>
    </row>
    <row r="18" spans="2:14" x14ac:dyDescent="0.35">
      <c r="B18" s="12">
        <v>2019</v>
      </c>
      <c r="C18" s="12">
        <v>19</v>
      </c>
      <c r="E18" s="30">
        <v>2025</v>
      </c>
      <c r="F18" s="31">
        <f t="shared" si="1"/>
        <v>4177248.1694156565</v>
      </c>
      <c r="G18" s="31">
        <f t="shared" si="2"/>
        <v>4594972.9863572223</v>
      </c>
      <c r="H18" s="31">
        <f t="shared" si="0"/>
        <v>417724.81694156583</v>
      </c>
      <c r="I18" s="31">
        <f t="shared" si="3"/>
        <v>250634.89016493948</v>
      </c>
      <c r="J18" s="31">
        <f t="shared" si="4"/>
        <v>167089.92677662635</v>
      </c>
      <c r="K18" s="31"/>
      <c r="L18" s="31">
        <f t="shared" si="5"/>
        <v>550634.89016493957</v>
      </c>
      <c r="M18" s="31">
        <f t="shared" si="6"/>
        <v>385634.89016493957</v>
      </c>
      <c r="N18" s="32"/>
    </row>
    <row r="19" spans="2:14" x14ac:dyDescent="0.35">
      <c r="B19" s="12">
        <v>2020</v>
      </c>
      <c r="C19" s="12">
        <v>13</v>
      </c>
      <c r="E19" s="33">
        <v>2026</v>
      </c>
      <c r="F19" s="34">
        <f t="shared" si="1"/>
        <v>4594972.9863572223</v>
      </c>
      <c r="G19" s="34">
        <f t="shared" si="2"/>
        <v>5054470.2849929454</v>
      </c>
      <c r="H19" s="34">
        <f t="shared" si="0"/>
        <v>459497.29863572307</v>
      </c>
      <c r="I19" s="34">
        <f t="shared" si="3"/>
        <v>275698.37918143382</v>
      </c>
      <c r="J19" s="34">
        <f t="shared" si="4"/>
        <v>183798.91945428925</v>
      </c>
      <c r="K19" s="34"/>
      <c r="L19" s="34">
        <f t="shared" si="5"/>
        <v>575698.37918143393</v>
      </c>
      <c r="M19" s="34">
        <f t="shared" si="6"/>
        <v>410698.37918143393</v>
      </c>
      <c r="N19" s="35"/>
    </row>
    <row r="20" spans="2:14" x14ac:dyDescent="0.35">
      <c r="B20" s="12">
        <v>2021</v>
      </c>
      <c r="C20" s="12">
        <v>13</v>
      </c>
      <c r="E20" s="30">
        <v>2027</v>
      </c>
      <c r="F20" s="31">
        <f t="shared" si="1"/>
        <v>5054470.2849929454</v>
      </c>
      <c r="G20" s="31">
        <f t="shared" si="2"/>
        <v>5559917.3134922404</v>
      </c>
      <c r="H20" s="31">
        <f t="shared" si="0"/>
        <v>505447.028499295</v>
      </c>
      <c r="I20" s="31">
        <f t="shared" si="3"/>
        <v>303268.21709957701</v>
      </c>
      <c r="J20" s="31">
        <f t="shared" si="4"/>
        <v>202178.81139971799</v>
      </c>
      <c r="K20" s="31"/>
      <c r="L20" s="31">
        <f t="shared" si="5"/>
        <v>603268.21709957696</v>
      </c>
      <c r="M20" s="31">
        <f t="shared" si="6"/>
        <v>438268.21709957696</v>
      </c>
      <c r="N20" s="32"/>
    </row>
    <row r="21" spans="2:14" x14ac:dyDescent="0.35">
      <c r="B21" s="12">
        <v>2022</v>
      </c>
      <c r="C21" s="12">
        <v>-14</v>
      </c>
      <c r="E21" s="33">
        <v>2028</v>
      </c>
      <c r="F21" s="34">
        <f t="shared" si="1"/>
        <v>5559917.3134922404</v>
      </c>
      <c r="G21" s="34">
        <f t="shared" si="2"/>
        <v>6115909.0448414646</v>
      </c>
      <c r="H21" s="34">
        <f t="shared" si="0"/>
        <v>555991.73134922422</v>
      </c>
      <c r="I21" s="34">
        <f t="shared" si="3"/>
        <v>333595.03880953451</v>
      </c>
      <c r="J21" s="34">
        <f t="shared" si="4"/>
        <v>222396.69253968971</v>
      </c>
      <c r="K21" s="34"/>
      <c r="L21" s="34">
        <f t="shared" si="5"/>
        <v>633595.03880953463</v>
      </c>
      <c r="M21" s="34">
        <f t="shared" si="6"/>
        <v>468595.03880953463</v>
      </c>
      <c r="N21" s="35"/>
    </row>
    <row r="22" spans="2:14" x14ac:dyDescent="0.35">
      <c r="B22" s="12">
        <v>2023</v>
      </c>
      <c r="C22" s="12">
        <v>6</v>
      </c>
      <c r="E22" s="30">
        <v>2029</v>
      </c>
      <c r="F22" s="31">
        <f t="shared" si="1"/>
        <v>6115909.0448414646</v>
      </c>
      <c r="G22" s="31">
        <f t="shared" si="2"/>
        <v>6727499.9493256118</v>
      </c>
      <c r="H22" s="31">
        <f t="shared" si="0"/>
        <v>611590.90448414721</v>
      </c>
      <c r="I22" s="31">
        <f t="shared" si="3"/>
        <v>366954.54269048834</v>
      </c>
      <c r="J22" s="31">
        <f t="shared" si="4"/>
        <v>244636.36179365887</v>
      </c>
      <c r="K22" s="31"/>
      <c r="L22" s="31">
        <f t="shared" si="5"/>
        <v>666954.54269048828</v>
      </c>
      <c r="M22" s="31">
        <f t="shared" si="6"/>
        <v>501954.54269048828</v>
      </c>
      <c r="N22" s="32"/>
    </row>
    <row r="23" spans="2:14" x14ac:dyDescent="0.35">
      <c r="E23" s="33">
        <v>2030</v>
      </c>
      <c r="F23" s="34">
        <f t="shared" si="1"/>
        <v>6727499.9493256118</v>
      </c>
      <c r="G23" s="34">
        <f t="shared" si="2"/>
        <v>7400249.9442581739</v>
      </c>
      <c r="H23" s="34">
        <f t="shared" si="0"/>
        <v>672749.99493256211</v>
      </c>
      <c r="I23" s="34">
        <f t="shared" si="3"/>
        <v>403649.99695953727</v>
      </c>
      <c r="J23" s="34">
        <f t="shared" si="4"/>
        <v>269099.99797302485</v>
      </c>
      <c r="K23" s="34"/>
      <c r="L23" s="34">
        <f t="shared" si="5"/>
        <v>703649.99695953727</v>
      </c>
      <c r="M23" s="34">
        <f t="shared" si="6"/>
        <v>538649.99695953727</v>
      </c>
      <c r="N23" s="35"/>
    </row>
    <row r="24" spans="2:14" x14ac:dyDescent="0.35">
      <c r="E24" s="30">
        <v>2031</v>
      </c>
      <c r="F24" s="31">
        <f t="shared" si="1"/>
        <v>7400249.9442581739</v>
      </c>
      <c r="G24" s="31">
        <f t="shared" si="2"/>
        <v>8140274.9386839923</v>
      </c>
      <c r="H24" s="31">
        <f t="shared" si="0"/>
        <v>740024.99442581832</v>
      </c>
      <c r="I24" s="31">
        <f t="shared" ref="I24:I27" si="7">H24*$C$7</f>
        <v>444014.99665549101</v>
      </c>
      <c r="J24" s="31">
        <f t="shared" ref="J24:J27" si="8">H24-I24</f>
        <v>296009.99777032732</v>
      </c>
      <c r="K24" s="31"/>
      <c r="L24" s="31">
        <f t="shared" ref="L24:L27" si="9">(J24+$C$4)*(1+$C$5)</f>
        <v>744014.99665549095</v>
      </c>
      <c r="M24" s="31">
        <f t="shared" ref="M24:M27" si="10">L24-$C$6</f>
        <v>579014.99665549095</v>
      </c>
      <c r="N24" s="32"/>
    </row>
    <row r="25" spans="2:14" x14ac:dyDescent="0.35">
      <c r="E25" s="33">
        <v>2032</v>
      </c>
      <c r="F25" s="34">
        <f t="shared" si="1"/>
        <v>8140274.9386839923</v>
      </c>
      <c r="G25" s="34">
        <f t="shared" si="2"/>
        <v>8954302.4325523917</v>
      </c>
      <c r="H25" s="34">
        <f t="shared" si="0"/>
        <v>814027.49386839941</v>
      </c>
      <c r="I25" s="34">
        <f t="shared" si="7"/>
        <v>488416.49632103962</v>
      </c>
      <c r="J25" s="34">
        <f t="shared" si="8"/>
        <v>325610.99754735979</v>
      </c>
      <c r="K25" s="34"/>
      <c r="L25" s="34">
        <f t="shared" si="9"/>
        <v>788416.49632103974</v>
      </c>
      <c r="M25" s="34">
        <f t="shared" si="10"/>
        <v>623416.49632103974</v>
      </c>
      <c r="N25" s="35"/>
    </row>
    <row r="26" spans="2:14" x14ac:dyDescent="0.35">
      <c r="E26" s="30">
        <v>2033</v>
      </c>
      <c r="F26" s="31">
        <f t="shared" si="1"/>
        <v>8954302.4325523917</v>
      </c>
      <c r="G26" s="31">
        <f t="shared" si="2"/>
        <v>9849732.6758076325</v>
      </c>
      <c r="H26" s="31">
        <f t="shared" si="0"/>
        <v>895430.24325524084</v>
      </c>
      <c r="I26" s="31">
        <f t="shared" si="7"/>
        <v>537258.14595314453</v>
      </c>
      <c r="J26" s="31">
        <f t="shared" si="8"/>
        <v>358172.09730209631</v>
      </c>
      <c r="K26" s="31"/>
      <c r="L26" s="31">
        <f t="shared" si="9"/>
        <v>837258.14595314441</v>
      </c>
      <c r="M26" s="31">
        <f t="shared" si="10"/>
        <v>672258.14595314441</v>
      </c>
      <c r="N26" s="32"/>
    </row>
    <row r="27" spans="2:14" x14ac:dyDescent="0.35">
      <c r="E27" s="33">
        <v>2034</v>
      </c>
      <c r="F27" s="34">
        <f t="shared" si="1"/>
        <v>9849732.6758076325</v>
      </c>
      <c r="G27" s="34">
        <f t="shared" si="2"/>
        <v>10834705.943388397</v>
      </c>
      <c r="H27" s="34">
        <f t="shared" si="0"/>
        <v>984973.26758076437</v>
      </c>
      <c r="I27" s="34">
        <f t="shared" si="7"/>
        <v>590983.96054845862</v>
      </c>
      <c r="J27" s="34">
        <f t="shared" si="8"/>
        <v>393989.30703230575</v>
      </c>
      <c r="K27" s="34"/>
      <c r="L27" s="34">
        <f t="shared" si="9"/>
        <v>890983.96054845862</v>
      </c>
      <c r="M27" s="34">
        <f t="shared" si="10"/>
        <v>725983.96054845862</v>
      </c>
      <c r="N27" s="35"/>
    </row>
    <row r="28" spans="2:14" x14ac:dyDescent="0.35">
      <c r="E28" s="30">
        <v>2035</v>
      </c>
      <c r="F28" s="31">
        <f t="shared" si="1"/>
        <v>10834705.943388397</v>
      </c>
      <c r="G28" s="31">
        <f t="shared" si="2"/>
        <v>11918176.537727237</v>
      </c>
      <c r="H28" s="31">
        <f t="shared" ref="H28:H29" si="11">G28-F28</f>
        <v>1083470.5943388399</v>
      </c>
      <c r="I28" s="31">
        <f t="shared" ref="I28:I29" si="12">H28*$C$7</f>
        <v>650082.35660330392</v>
      </c>
      <c r="J28" s="31">
        <f t="shared" ref="J28:J29" si="13">H28-I28</f>
        <v>433388.23773553595</v>
      </c>
      <c r="K28" s="31"/>
      <c r="L28" s="31">
        <f t="shared" ref="L28:L29" si="14">(J28+$C$4)*(1+$C$5)</f>
        <v>950082.35660330392</v>
      </c>
      <c r="M28" s="31">
        <f t="shared" ref="M28:M29" si="15">L28-$C$6</f>
        <v>785082.35660330392</v>
      </c>
      <c r="N28" s="32"/>
    </row>
    <row r="29" spans="2:14" ht="16" thickBot="1" x14ac:dyDescent="0.4">
      <c r="E29" s="36">
        <v>2036</v>
      </c>
      <c r="F29" s="37">
        <f t="shared" si="1"/>
        <v>11918176.537727237</v>
      </c>
      <c r="G29" s="37">
        <f t="shared" si="2"/>
        <v>13109994.191499962</v>
      </c>
      <c r="H29" s="37">
        <f t="shared" si="11"/>
        <v>1191817.6537727248</v>
      </c>
      <c r="I29" s="37">
        <f t="shared" si="12"/>
        <v>715090.5922636349</v>
      </c>
      <c r="J29" s="37">
        <f t="shared" si="13"/>
        <v>476727.06150908989</v>
      </c>
      <c r="K29" s="37"/>
      <c r="L29" s="37">
        <f t="shared" si="14"/>
        <v>1015090.5922636348</v>
      </c>
      <c r="M29" s="37">
        <f t="shared" si="15"/>
        <v>850090.59226363478</v>
      </c>
      <c r="N29" s="38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2023-12-23T16:38:12Z</dcterms:modified>
</cp:coreProperties>
</file>