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8ED04210-4C1E-4482-85B8-430B71734A80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<sst xmlns="http://schemas.openxmlformats.org/spreadsheetml/2006/main" count="2012" uniqueCount="123">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</sst>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164" fontId="2" fillId="9" borderId="15" xfId="0" applyNumberFormat="1" applyFont="1" applyFill="1" applyBorder="1" applyAlignment="1">
      <alignment horizontal="center" vertical="center"/>
    </xf>
    <xf numFmtId="164" fontId="2" fillId="9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26"/>
  <sheetViews>
    <sheetView showGridLines="0" tabSelected="1" topLeftCell="A805" zoomScale="95" zoomScaleNormal="95" workbookViewId="0">
      <selection activeCell="H819" sqref="H81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5" t="s">
        <v>115</v>
      </c>
      <c r="C746" s="46"/>
      <c r="D746" s="46"/>
      <c r="E746" s="46"/>
      <c r="F746" s="46"/>
      <c r="G746" s="46"/>
      <c r="H746" s="46"/>
      <c r="I746" s="46"/>
      <c r="J746" s="47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3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4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5" t="s">
        <v>116</v>
      </c>
      <c r="C759" s="46"/>
      <c r="D759" s="46"/>
      <c r="E759" s="46"/>
      <c r="F759" s="46"/>
      <c r="G759" s="46"/>
      <c r="H759" s="46"/>
      <c r="I759" s="46"/>
      <c r="J759" s="47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3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4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5" t="s">
        <v>117</v>
      </c>
      <c r="C772" s="46"/>
      <c r="D772" s="46"/>
      <c r="E772" s="46"/>
      <c r="F772" s="46"/>
      <c r="G772" s="46"/>
      <c r="H772" s="46"/>
      <c r="I772" s="46"/>
      <c r="J772" s="47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3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4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5" t="s">
        <v>118</v>
      </c>
      <c r="C785" s="46"/>
      <c r="D785" s="46"/>
      <c r="E785" s="46"/>
      <c r="F785" s="46"/>
      <c r="G785" s="46"/>
      <c r="H785" s="46"/>
      <c r="I785" s="46"/>
      <c r="J785" s="47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43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44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5" t="s">
        <v>119</v>
      </c>
      <c r="C798" s="46"/>
      <c r="D798" s="46"/>
      <c r="E798" s="46"/>
      <c r="F798" s="46"/>
      <c r="G798" s="46"/>
      <c r="H798" s="46"/>
      <c r="I798" s="46"/>
      <c r="J798" s="47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103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104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113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120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108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109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43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44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5" t="s">
        <v>121</v>
      </c>
      <c r="C812" s="46"/>
      <c r="D812" s="46"/>
      <c r="E812" s="46"/>
      <c r="F812" s="46"/>
      <c r="G812" s="46"/>
      <c r="H812" s="46"/>
      <c r="I812" s="46"/>
      <c r="J812" s="47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107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108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109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122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103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104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/>
      <c r="I819" s="6" t="s">
        <v>12</v>
      </c>
      <c r="J819" s="7">
        <v>300</v>
      </c>
    </row>
    <row r="820" spans="2:10" x14ac:dyDescent="0.35">
      <c r="B820" s="5" t="s">
        <v>113</v>
      </c>
      <c r="C820" s="6" t="s">
        <v>12</v>
      </c>
      <c r="D820" s="6">
        <v>44</v>
      </c>
      <c r="E820" s="6"/>
      <c r="F820" s="6"/>
      <c r="G820" s="6"/>
      <c r="H820" s="6"/>
      <c r="I820" s="6" t="s">
        <v>12</v>
      </c>
      <c r="J820" s="7">
        <v>300</v>
      </c>
    </row>
    <row r="821" spans="2:10" x14ac:dyDescent="0.35">
      <c r="B821" s="5" t="s">
        <v>120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26</v>
      </c>
      <c r="J823" s="7">
        <v>420</v>
      </c>
    </row>
    <row r="824" spans="2:10" x14ac:dyDescent="0.35">
      <c r="B824" s="43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446</v>
      </c>
      <c r="I824" s="6">
        <v>240</v>
      </c>
      <c r="J824" s="7"/>
    </row>
    <row r="825" spans="2:10" ht="15" thickBot="1" x14ac:dyDescent="0.4">
      <c r="B825" s="44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/>
      <c r="I825" s="8"/>
      <c r="J825" s="10"/>
    </row>
    <row r="826" spans="2:10" ht="15" thickTop="1" x14ac:dyDescent="0.35"/>
  </sheetData>
  <mergeCells count="154">
    <mergeCell ref="B812:J812"/>
    <mergeCell ref="B824:B825"/>
    <mergeCell ref="B798:J798"/>
    <mergeCell ref="B809:B810"/>
    <mergeCell ref="B772:J772"/>
    <mergeCell ref="B782:B783"/>
    <mergeCell ref="B743:B744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202:J202"/>
    <mergeCell ref="B192:J19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C23" sqref="C23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29">
        <v>2023</v>
      </c>
      <c r="F16" s="30">
        <f t="shared" si="1"/>
        <v>3452271.214393104</v>
      </c>
      <c r="G16" s="30">
        <f t="shared" si="2"/>
        <v>3797498.3358324147</v>
      </c>
      <c r="H16" s="30">
        <f t="shared" si="0"/>
        <v>345227.12143931072</v>
      </c>
      <c r="I16" s="30">
        <f>H16*$C$7</f>
        <v>215766.9508995692</v>
      </c>
      <c r="J16" s="30">
        <f>H16-I16</f>
        <v>129460.17053974152</v>
      </c>
      <c r="K16" s="30">
        <v>197000</v>
      </c>
      <c r="L16" s="30">
        <f>(J16+$C$4)*(1+$C$5)</f>
        <v>494190.25580961228</v>
      </c>
      <c r="M16" s="30">
        <f>L16-$C$6</f>
        <v>344190.25580961228</v>
      </c>
      <c r="N16" s="31">
        <v>400000</v>
      </c>
    </row>
    <row r="17" spans="2:14" x14ac:dyDescent="0.35">
      <c r="B17" s="12">
        <v>2018</v>
      </c>
      <c r="C17" s="12">
        <v>-7</v>
      </c>
      <c r="E17" s="40">
        <v>2024</v>
      </c>
      <c r="F17" s="41">
        <f t="shared" si="1"/>
        <v>3797498.3358324147</v>
      </c>
      <c r="G17" s="41">
        <f t="shared" si="2"/>
        <v>4177248.1694156565</v>
      </c>
      <c r="H17" s="41">
        <f t="shared" si="0"/>
        <v>379749.83358324179</v>
      </c>
      <c r="I17" s="41">
        <f t="shared" ref="I17:I23" si="3">H17*$C$7</f>
        <v>237343.64598952612</v>
      </c>
      <c r="J17" s="41">
        <f t="shared" ref="J17:J23" si="4">H17-I17</f>
        <v>142406.18759371567</v>
      </c>
      <c r="K17" s="41"/>
      <c r="L17" s="41">
        <f t="shared" ref="L17:L23" si="5">(J17+$C$4)*(1+$C$5)</f>
        <v>513609.28139057348</v>
      </c>
      <c r="M17" s="41">
        <f t="shared" ref="M17:M23" si="6">L17-$C$6</f>
        <v>363609.28139057348</v>
      </c>
      <c r="N17" s="42">
        <v>20000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2024</v>
      </c>
      <c r="C23" s="12">
        <v>7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2024-02-03T06:09:21Z</dcterms:modified>
</cp:coreProperties>
</file>