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1501824A-8425-4D74-9A3A-FFE5B788A0BA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<sst xmlns="http://schemas.openxmlformats.org/spreadsheetml/2006/main" count="2086" uniqueCount="125">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</sst>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164" fontId="2" fillId="9" borderId="15" xfId="0" applyNumberFormat="1" applyFont="1" applyFill="1" applyBorder="1" applyAlignment="1">
      <alignment horizontal="center" vertical="center"/>
    </xf>
    <xf numFmtId="164" fontId="2" fillId="9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56"/>
  <sheetViews>
    <sheetView showGridLines="0" tabSelected="1" topLeftCell="A831" zoomScale="95" zoomScaleNormal="95" workbookViewId="0">
      <selection activeCell="I839" sqref="I83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4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4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3" t="s">
        <v>119</v>
      </c>
      <c r="C798" s="44"/>
      <c r="D798" s="44"/>
      <c r="E798" s="44"/>
      <c r="F798" s="44"/>
      <c r="G798" s="44"/>
      <c r="H798" s="44"/>
      <c r="I798" s="44"/>
      <c r="J798" s="4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107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103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104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113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120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108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109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4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4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3" t="s">
        <v>121</v>
      </c>
      <c r="C812" s="44"/>
      <c r="D812" s="44"/>
      <c r="E812" s="44"/>
      <c r="F812" s="44"/>
      <c r="G812" s="44"/>
      <c r="H812" s="44"/>
      <c r="I812" s="44"/>
      <c r="J812" s="4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107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108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109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122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103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104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113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120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4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4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3" t="s">
        <v>123</v>
      </c>
      <c r="C827" s="44"/>
      <c r="D827" s="44"/>
      <c r="E827" s="44"/>
      <c r="F827" s="44"/>
      <c r="G827" s="44"/>
      <c r="H827" s="44"/>
      <c r="I827" s="44"/>
      <c r="J827" s="4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107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108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109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122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27</v>
      </c>
      <c r="I832" s="6" t="s">
        <v>12</v>
      </c>
      <c r="J832" s="7">
        <v>300</v>
      </c>
    </row>
    <row r="833" spans="2:10" x14ac:dyDescent="0.35">
      <c r="B833" s="5" t="s">
        <v>103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104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113</v>
      </c>
      <c r="C835" s="6" t="s">
        <v>12</v>
      </c>
      <c r="D835" s="6"/>
      <c r="E835" s="6"/>
      <c r="F835" s="6"/>
      <c r="G835" s="6"/>
      <c r="H835" s="6"/>
      <c r="I835" s="6" t="s">
        <v>12</v>
      </c>
      <c r="J835" s="7">
        <v>300</v>
      </c>
    </row>
    <row r="836" spans="2:10" x14ac:dyDescent="0.35">
      <c r="B836" s="5" t="s">
        <v>120</v>
      </c>
      <c r="C836" s="6" t="s">
        <v>12</v>
      </c>
      <c r="D836" s="6"/>
      <c r="E836" s="6"/>
      <c r="F836" s="6"/>
      <c r="G836" s="6"/>
      <c r="H836" s="6"/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/>
      <c r="E837" s="6"/>
      <c r="F837" s="6"/>
      <c r="G837" s="6"/>
      <c r="H837" s="6"/>
      <c r="I837" s="6"/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36</v>
      </c>
      <c r="I838" s="6">
        <v>11</v>
      </c>
      <c r="J838" s="7">
        <v>420</v>
      </c>
    </row>
    <row r="839" spans="2:10" x14ac:dyDescent="0.35">
      <c r="B839" s="46">
        <v>-500</v>
      </c>
      <c r="C839" s="6">
        <v>0</v>
      </c>
      <c r="D839" s="6">
        <v>501</v>
      </c>
      <c r="E839" s="6">
        <v>529</v>
      </c>
      <c r="F839" s="6">
        <v>198</v>
      </c>
      <c r="G839" s="6"/>
      <c r="I839" s="6">
        <v>540</v>
      </c>
      <c r="J839" s="7"/>
    </row>
    <row r="840" spans="2:10" ht="15" thickBot="1" x14ac:dyDescent="0.4">
      <c r="B840" s="47"/>
      <c r="C840" s="8">
        <v>0</v>
      </c>
      <c r="D840" s="8">
        <v>1</v>
      </c>
      <c r="E840" s="8">
        <v>30</v>
      </c>
      <c r="F840" s="8"/>
      <c r="G840" s="8"/>
      <c r="H840" s="8"/>
      <c r="I840" s="8"/>
      <c r="J840" s="10"/>
    </row>
    <row r="841" spans="2:10" ht="15.5" thickTop="1" thickBot="1" x14ac:dyDescent="0.4"/>
    <row r="842" spans="2:10" ht="15" thickTop="1" x14ac:dyDescent="0.35">
      <c r="B842" s="43" t="s">
        <v>124</v>
      </c>
      <c r="C842" s="44"/>
      <c r="D842" s="44"/>
      <c r="E842" s="44"/>
      <c r="F842" s="44"/>
      <c r="G842" s="44"/>
      <c r="H842" s="44"/>
      <c r="I842" s="44"/>
      <c r="J842" s="4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107</v>
      </c>
      <c r="C844" s="6" t="s">
        <v>12</v>
      </c>
      <c r="D844" s="6"/>
      <c r="E844" s="6"/>
      <c r="F844" s="6"/>
      <c r="G844" s="6"/>
      <c r="H844" s="6"/>
      <c r="I844" s="6" t="s">
        <v>12</v>
      </c>
      <c r="J844" s="7">
        <v>300</v>
      </c>
    </row>
    <row r="845" spans="2:10" x14ac:dyDescent="0.35">
      <c r="B845" s="5" t="s">
        <v>108</v>
      </c>
      <c r="C845" s="6" t="s">
        <v>12</v>
      </c>
      <c r="D845" s="6"/>
      <c r="E845" s="6"/>
      <c r="F845" s="6"/>
      <c r="G845" s="6"/>
      <c r="H845" s="6"/>
      <c r="I845" s="6" t="s">
        <v>12</v>
      </c>
      <c r="J845" s="7">
        <v>300</v>
      </c>
    </row>
    <row r="846" spans="2:10" x14ac:dyDescent="0.35">
      <c r="B846" s="5" t="s">
        <v>109</v>
      </c>
      <c r="C846" s="6" t="s">
        <v>12</v>
      </c>
      <c r="D846" s="6"/>
      <c r="E846" s="6"/>
      <c r="F846" s="6"/>
      <c r="G846" s="6"/>
      <c r="H846" s="6"/>
      <c r="I846" s="6" t="s">
        <v>12</v>
      </c>
      <c r="J846" s="7">
        <v>300</v>
      </c>
    </row>
    <row r="847" spans="2:10" x14ac:dyDescent="0.35">
      <c r="B847" s="5" t="s">
        <v>122</v>
      </c>
      <c r="C847" s="6" t="s">
        <v>12</v>
      </c>
      <c r="D847" s="6"/>
      <c r="E847" s="6"/>
      <c r="F847" s="6"/>
      <c r="G847" s="6"/>
      <c r="H847" s="6"/>
      <c r="I847" s="6" t="s">
        <v>12</v>
      </c>
      <c r="J847" s="7"/>
    </row>
    <row r="848" spans="2:10" x14ac:dyDescent="0.35">
      <c r="B848" s="5" t="s">
        <v>103</v>
      </c>
      <c r="C848" s="6" t="s">
        <v>12</v>
      </c>
      <c r="D848" s="6"/>
      <c r="E848" s="6"/>
      <c r="F848" s="6"/>
      <c r="G848" s="6"/>
      <c r="H848" s="6"/>
      <c r="I848" s="6" t="s">
        <v>12</v>
      </c>
      <c r="J848" s="7">
        <v>300</v>
      </c>
    </row>
    <row r="849" spans="2:10" x14ac:dyDescent="0.35">
      <c r="B849" s="5" t="s">
        <v>104</v>
      </c>
      <c r="C849" s="6" t="s">
        <v>12</v>
      </c>
      <c r="D849" s="6"/>
      <c r="E849" s="6"/>
      <c r="F849" s="6"/>
      <c r="G849" s="6"/>
      <c r="H849" s="6"/>
      <c r="I849" s="6" t="s">
        <v>12</v>
      </c>
      <c r="J849" s="7">
        <v>300</v>
      </c>
    </row>
    <row r="850" spans="2:10" x14ac:dyDescent="0.35">
      <c r="B850" s="5" t="s">
        <v>113</v>
      </c>
      <c r="C850" s="6" t="s">
        <v>12</v>
      </c>
      <c r="D850" s="6"/>
      <c r="E850" s="6"/>
      <c r="F850" s="6"/>
      <c r="G850" s="6"/>
      <c r="H850" s="6"/>
      <c r="I850" s="6" t="s">
        <v>12</v>
      </c>
      <c r="J850" s="7"/>
    </row>
    <row r="851" spans="2:10" x14ac:dyDescent="0.35">
      <c r="B851" s="5" t="s">
        <v>120</v>
      </c>
      <c r="C851" s="6" t="s">
        <v>12</v>
      </c>
      <c r="D851" s="6"/>
      <c r="E851" s="6"/>
      <c r="F851" s="6"/>
      <c r="G851" s="6"/>
      <c r="H851" s="6"/>
      <c r="I851" s="6" t="s">
        <v>12</v>
      </c>
      <c r="J851" s="7"/>
    </row>
    <row r="852" spans="2:10" x14ac:dyDescent="0.35">
      <c r="B852" s="5" t="s">
        <v>10</v>
      </c>
      <c r="C852" s="6" t="s">
        <v>12</v>
      </c>
      <c r="D852" s="6"/>
      <c r="E852" s="6"/>
      <c r="F852" s="6"/>
      <c r="G852" s="6"/>
      <c r="H852" s="6"/>
      <c r="I852" s="6"/>
      <c r="J852" s="7"/>
    </row>
    <row r="853" spans="2:10" x14ac:dyDescent="0.35">
      <c r="B853" s="5" t="s">
        <v>11</v>
      </c>
      <c r="C853" s="6"/>
      <c r="D853" s="6"/>
      <c r="F853" s="6"/>
      <c r="G853" s="6"/>
      <c r="H853" s="6"/>
      <c r="I853" s="6"/>
      <c r="J853" s="7"/>
    </row>
    <row r="854" spans="2:10" x14ac:dyDescent="0.35">
      <c r="B854" s="46">
        <v>-500</v>
      </c>
      <c r="C854" s="6"/>
      <c r="D854" s="6"/>
      <c r="E854" s="6"/>
      <c r="F854" s="6"/>
      <c r="G854" s="6"/>
      <c r="I854" s="6">
        <v>60</v>
      </c>
      <c r="J854" s="7"/>
    </row>
    <row r="855" spans="2:10" ht="15" thickBot="1" x14ac:dyDescent="0.4">
      <c r="B855" s="47"/>
      <c r="C855" s="8"/>
      <c r="D855" s="8"/>
      <c r="E855" s="8"/>
      <c r="F855" s="8"/>
      <c r="G855" s="8"/>
      <c r="H855" s="8"/>
      <c r="I855" s="8"/>
      <c r="J855" s="10"/>
    </row>
    <row r="856" spans="2:10" ht="15" thickTop="1" x14ac:dyDescent="0.35"/>
  </sheetData>
  <mergeCells count="158"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122:J122"/>
    <mergeCell ref="B132:J132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495:J495"/>
    <mergeCell ref="B539:J539"/>
    <mergeCell ref="B517:J517"/>
    <mergeCell ref="B473:J473"/>
    <mergeCell ref="B481:B482"/>
    <mergeCell ref="B506:J506"/>
    <mergeCell ref="B514:B515"/>
    <mergeCell ref="B525:B526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39:B140"/>
    <mergeCell ref="B159:B160"/>
    <mergeCell ref="B142:J142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842:J842"/>
    <mergeCell ref="B854:B855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B23" sqref="B23:C23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29">
        <v>2023</v>
      </c>
      <c r="F16" s="30">
        <f t="shared" si="1"/>
        <v>3452271.214393104</v>
      </c>
      <c r="G16" s="30">
        <f t="shared" si="2"/>
        <v>3797498.3358324147</v>
      </c>
      <c r="H16" s="30">
        <f t="shared" si="0"/>
        <v>345227.12143931072</v>
      </c>
      <c r="I16" s="30">
        <f>H16*$C$7</f>
        <v>215766.9508995692</v>
      </c>
      <c r="J16" s="30">
        <f>H16-I16</f>
        <v>129460.17053974152</v>
      </c>
      <c r="K16" s="30">
        <v>197000</v>
      </c>
      <c r="L16" s="30">
        <f>(J16+$C$4)*(1+$C$5)</f>
        <v>494190.25580961228</v>
      </c>
      <c r="M16" s="30">
        <f>L16-$C$6</f>
        <v>344190.25580961228</v>
      </c>
      <c r="N16" s="31">
        <v>400000</v>
      </c>
    </row>
    <row r="17" spans="2:14" x14ac:dyDescent="0.35">
      <c r="B17" s="12">
        <v>2018</v>
      </c>
      <c r="C17" s="12">
        <v>-7</v>
      </c>
      <c r="E17" s="40">
        <v>2024</v>
      </c>
      <c r="F17" s="41">
        <f t="shared" si="1"/>
        <v>3797498.3358324147</v>
      </c>
      <c r="G17" s="41">
        <f t="shared" si="2"/>
        <v>4177248.1694156565</v>
      </c>
      <c r="H17" s="41">
        <f t="shared" si="0"/>
        <v>379749.83358324179</v>
      </c>
      <c r="I17" s="41">
        <f t="shared" ref="I17:I23" si="3">H17*$C$7</f>
        <v>237343.64598952612</v>
      </c>
      <c r="J17" s="41">
        <f t="shared" ref="J17:J23" si="4">H17-I17</f>
        <v>142406.18759371567</v>
      </c>
      <c r="K17" s="41"/>
      <c r="L17" s="41">
        <f t="shared" ref="L17:L23" si="5">(J17+$C$4)*(1+$C$5)</f>
        <v>513609.28139057348</v>
      </c>
      <c r="M17" s="41">
        <f t="shared" ref="M17:M23" si="6">L17-$C$6</f>
        <v>363609.28139057348</v>
      </c>
      <c r="N17" s="42">
        <v>20000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2024-02-10T19:23:37Z</dcterms:modified>
</cp:coreProperties>
</file>