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xif\Documents\Study\Imperial\semester2\business analytics\assignment2\"/>
    </mc:Choice>
  </mc:AlternateContent>
  <xr:revisionPtr revIDLastSave="0" documentId="8_{E36AE5E7-3E2C-4174-8332-FF22629EB557}" xr6:coauthVersionLast="46" xr6:coauthVersionMax="46" xr10:uidLastSave="{00000000-0000-0000-0000-000000000000}"/>
  <bookViews>
    <workbookView xWindow="6105" yWindow="-16320" windowWidth="29040" windowHeight="15840" xr2:uid="{B7D32B8A-F63C-4025-9769-175F161E1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S43" i="1" s="1"/>
  <c r="S45" i="1" s="1"/>
  <c r="S47" i="1" s="1"/>
  <c r="S49" i="1" s="1"/>
  <c r="S51" i="1" s="1"/>
  <c r="S10" i="1"/>
  <c r="S12" i="1" s="1"/>
  <c r="S14" i="1" s="1"/>
  <c r="S16" i="1" s="1"/>
  <c r="S18" i="1" s="1"/>
  <c r="S20" i="1" s="1"/>
  <c r="S22" i="1" s="1"/>
  <c r="S24" i="1" s="1"/>
  <c r="S26" i="1" s="1"/>
  <c r="S28" i="1" s="1"/>
  <c r="S30" i="1" s="1"/>
  <c r="S32" i="1" s="1"/>
  <c r="S34" i="1" s="1"/>
  <c r="S36" i="1" s="1"/>
  <c r="S38" i="1" s="1"/>
  <c r="S40" i="1" s="1"/>
  <c r="S42" i="1" s="1"/>
  <c r="S44" i="1" s="1"/>
  <c r="S46" i="1" s="1"/>
  <c r="S48" i="1" s="1"/>
  <c r="S50" i="1" s="1"/>
  <c r="S52" i="1" s="1"/>
  <c r="S7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R8" i="1"/>
  <c r="R10" i="1" s="1"/>
  <c r="R12" i="1" s="1"/>
  <c r="R14" i="1" s="1"/>
  <c r="R16" i="1" s="1"/>
  <c r="R18" i="1" s="1"/>
  <c r="R20" i="1" s="1"/>
  <c r="R22" i="1" s="1"/>
  <c r="R24" i="1" s="1"/>
  <c r="R26" i="1" s="1"/>
  <c r="R28" i="1" s="1"/>
  <c r="R30" i="1" s="1"/>
  <c r="R32" i="1" s="1"/>
  <c r="R34" i="1" s="1"/>
  <c r="R36" i="1" s="1"/>
  <c r="R38" i="1" s="1"/>
  <c r="R40" i="1" s="1"/>
  <c r="R42" i="1" s="1"/>
  <c r="R44" i="1" s="1"/>
  <c r="R46" i="1" s="1"/>
  <c r="R48" i="1" s="1"/>
  <c r="R50" i="1" s="1"/>
  <c r="R52" i="1" s="1"/>
  <c r="R9" i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R43" i="1" s="1"/>
  <c r="R45" i="1" s="1"/>
  <c r="R47" i="1" s="1"/>
  <c r="R49" i="1" s="1"/>
  <c r="R51" i="1" s="1"/>
  <c r="R7" i="1"/>
  <c r="P18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5" i="1"/>
  <c r="P5" i="1" s="1"/>
  <c r="M5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U5" i="1"/>
  <c r="V5" i="1" s="1"/>
  <c r="U6" i="1"/>
  <c r="U7" i="1" l="1"/>
  <c r="V7" i="1" l="1"/>
  <c r="V6" i="1"/>
  <c r="U8" i="1"/>
  <c r="U9" i="1" l="1"/>
  <c r="V9" i="1" l="1"/>
  <c r="V8" i="1"/>
  <c r="U10" i="1"/>
  <c r="U11" i="1" l="1"/>
  <c r="V11" i="1" l="1"/>
  <c r="V10" i="1"/>
  <c r="U12" i="1"/>
  <c r="U13" i="1" l="1"/>
  <c r="V13" i="1" l="1"/>
  <c r="V12" i="1"/>
  <c r="U14" i="1"/>
  <c r="U15" i="1" l="1"/>
  <c r="V15" i="1" l="1"/>
  <c r="V14" i="1"/>
  <c r="U16" i="1"/>
  <c r="U17" i="1" l="1"/>
  <c r="V17" i="1" l="1"/>
  <c r="V16" i="1"/>
  <c r="U18" i="1"/>
  <c r="U19" i="1" l="1"/>
  <c r="V19" i="1" l="1"/>
  <c r="V18" i="1"/>
  <c r="U20" i="1"/>
  <c r="U21" i="1" l="1"/>
  <c r="V21" i="1" l="1"/>
  <c r="V20" i="1"/>
  <c r="U22" i="1"/>
  <c r="U23" i="1" l="1"/>
  <c r="V23" i="1" l="1"/>
  <c r="V22" i="1"/>
  <c r="U24" i="1"/>
  <c r="U25" i="1" l="1"/>
  <c r="V25" i="1" l="1"/>
  <c r="V24" i="1"/>
  <c r="U26" i="1"/>
  <c r="U27" i="1" l="1"/>
  <c r="V27" i="1" l="1"/>
  <c r="V26" i="1"/>
  <c r="U28" i="1"/>
  <c r="U29" i="1" l="1"/>
  <c r="V29" i="1" l="1"/>
  <c r="V28" i="1"/>
  <c r="U30" i="1"/>
  <c r="U31" i="1" l="1"/>
  <c r="V31" i="1" l="1"/>
  <c r="V30" i="1"/>
  <c r="U32" i="1"/>
  <c r="U33" i="1" l="1"/>
  <c r="V33" i="1" l="1"/>
  <c r="V32" i="1"/>
  <c r="U34" i="1"/>
  <c r="U35" i="1" l="1"/>
  <c r="V35" i="1" l="1"/>
  <c r="V34" i="1"/>
  <c r="U36" i="1"/>
  <c r="U37" i="1" l="1"/>
  <c r="V37" i="1" l="1"/>
  <c r="V36" i="1"/>
  <c r="U38" i="1"/>
  <c r="U39" i="1" l="1"/>
  <c r="V39" i="1" l="1"/>
  <c r="V38" i="1"/>
  <c r="U40" i="1"/>
  <c r="U41" i="1" l="1"/>
  <c r="V41" i="1" l="1"/>
  <c r="V40" i="1"/>
  <c r="U42" i="1"/>
  <c r="U43" i="1" l="1"/>
  <c r="V43" i="1" l="1"/>
  <c r="V42" i="1"/>
  <c r="U44" i="1"/>
  <c r="U45" i="1" l="1"/>
  <c r="V45" i="1" l="1"/>
  <c r="V44" i="1"/>
  <c r="U46" i="1"/>
  <c r="U47" i="1" l="1"/>
  <c r="V47" i="1" l="1"/>
  <c r="V46" i="1"/>
  <c r="U48" i="1"/>
  <c r="U49" i="1" l="1"/>
  <c r="V49" i="1" l="1"/>
  <c r="V48" i="1"/>
  <c r="U50" i="1"/>
  <c r="U52" i="1" l="1"/>
  <c r="U51" i="1"/>
  <c r="V52" i="1" l="1"/>
  <c r="V51" i="1"/>
  <c r="V50" i="1"/>
</calcChain>
</file>

<file path=xl/sharedStrings.xml><?xml version="1.0" encoding="utf-8"?>
<sst xmlns="http://schemas.openxmlformats.org/spreadsheetml/2006/main" count="15" uniqueCount="13">
  <si>
    <t>Intraday residential electricity usage</t>
  </si>
  <si>
    <t xml:space="preserve">time </t>
  </si>
  <si>
    <t>Total consumption</t>
  </si>
  <si>
    <t>others</t>
  </si>
  <si>
    <t>heating comsumption+others</t>
  </si>
  <si>
    <t>heating</t>
  </si>
  <si>
    <t>heating_perc</t>
  </si>
  <si>
    <t>C:\Users\yuxif\Downloads\Costs_of_Demand_Response_from_Residential_Customer.pdf</t>
  </si>
  <si>
    <t>Intraday heating demand - hourly</t>
  </si>
  <si>
    <t>Intraday heating demand - half hourly</t>
  </si>
  <si>
    <t>Hour</t>
  </si>
  <si>
    <t>Minute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</si>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</sst>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7" fontId="0" fillId="2" borderId="0" xfId="0" applyNumberFormat="1" applyFill="1"/>
    <xf numFmtId="0" fontId="2" fillId="2" borderId="0" xfId="1" applyFill="1"/>
    <xf numFmtId="0" fontId="1" fillId="3" borderId="0" xfId="0" applyFont="1" applyFill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9</xdr:col>
      <xdr:colOff>324709</xdr:colOff>
      <xdr:row>28</xdr:row>
      <xdr:rowOff>95870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423F0-2DE2-4CD5-8E16-40F71468C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6154009" cy="443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../../Downloads/Costs_of_Demand_Response_from_Residential_Custom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E29D-9D81-46AB-AF6B-5BB3C18C3598}">
  <dimension ref="A2:X52"/>
  <sheetViews>
    <sheetView tabSelected="1" topLeftCell="A3" workbookViewId="0">
      <pane xSplit="11" ySplit="2" topLeftCell="L5" activePane="bottomRight" state="frozen"/>
      <selection activeCell="A3" sqref="A3"/>
      <selection pane="topRight" activeCell="L3" sqref="L3"/>
      <selection pane="bottomLeft" activeCell="A4" sqref="A4"/>
      <selection pane="bottomRight" activeCell="R3" sqref="R3:X3"/>
    </sheetView>
  </sheetViews>
  <sheetFormatPr defaultRowHeight="14.25" x14ac:dyDescent="0.45"/>
  <cols>
    <col min="1" max="16384" width="9.06640625" style="1"/>
  </cols>
  <sheetData>
    <row r="2" spans="1:24" x14ac:dyDescent="0.45">
      <c r="A2" s="1" t="s">
        <v>0</v>
      </c>
    </row>
    <row r="3" spans="1:24" x14ac:dyDescent="0.45">
      <c r="K3" s="4" t="s">
        <v>8</v>
      </c>
      <c r="L3" s="4"/>
      <c r="M3" s="4"/>
      <c r="N3" s="4"/>
      <c r="O3" s="4"/>
      <c r="P3" s="4"/>
      <c r="R3" s="4" t="s">
        <v>9</v>
      </c>
      <c r="S3" s="4"/>
      <c r="T3" s="4"/>
      <c r="U3" s="4"/>
      <c r="V3" s="4"/>
      <c r="W3" s="4"/>
      <c r="X3" s="4"/>
    </row>
    <row r="4" spans="1:24" x14ac:dyDescent="0.45">
      <c r="K4" s="1" t="s">
        <v>1</v>
      </c>
      <c r="L4" s="1" t="s">
        <v>2</v>
      </c>
      <c r="M4" s="1" t="s">
        <v>4</v>
      </c>
      <c r="N4" s="1" t="s">
        <v>3</v>
      </c>
      <c r="O4" s="1" t="s">
        <v>5</v>
      </c>
      <c r="P4" s="1" t="s">
        <v>6</v>
      </c>
      <c r="R4" s="1" t="s">
        <v>10</v>
      </c>
      <c r="S4" s="1" t="s">
        <v>11</v>
      </c>
      <c r="T4" s="1" t="s">
        <v>12</v>
      </c>
      <c r="U4" s="1" t="s">
        <v>6</v>
      </c>
      <c r="V4" s="5" t="s">
        <v>6</v>
      </c>
    </row>
    <row r="5" spans="1:24" x14ac:dyDescent="0.45">
      <c r="K5" s="1">
        <v>0</v>
      </c>
      <c r="L5" s="1">
        <v>3800</v>
      </c>
      <c r="M5" s="1">
        <f>2800</f>
        <v>2800</v>
      </c>
      <c r="N5" s="1">
        <v>800</v>
      </c>
      <c r="O5" s="1">
        <f>M5-N5</f>
        <v>2000</v>
      </c>
      <c r="P5" s="2">
        <f>O5/L5</f>
        <v>0.52631578947368418</v>
      </c>
      <c r="R5" s="1">
        <v>0</v>
      </c>
      <c r="S5" s="1">
        <v>0</v>
      </c>
      <c r="T5" s="1">
        <v>0</v>
      </c>
      <c r="U5" s="1">
        <f>VLOOKUP(T5,$K$5:$P$28,6,TRUE)</f>
        <v>0.52631578947368418</v>
      </c>
      <c r="V5" s="2">
        <f>U5</f>
        <v>0.52631578947368418</v>
      </c>
    </row>
    <row r="6" spans="1:24" x14ac:dyDescent="0.45">
      <c r="K6" s="1">
        <v>1</v>
      </c>
      <c r="L6" s="1">
        <v>2500</v>
      </c>
      <c r="M6" s="1">
        <v>1500</v>
      </c>
      <c r="N6" s="1">
        <v>800</v>
      </c>
      <c r="O6" s="1">
        <f t="shared" ref="O6:O28" si="0">M6-N6</f>
        <v>700</v>
      </c>
      <c r="P6" s="2">
        <f t="shared" ref="P6:P28" si="1">O6/L6</f>
        <v>0.28000000000000003</v>
      </c>
      <c r="R6" s="1">
        <v>0</v>
      </c>
      <c r="S6" s="1">
        <v>30</v>
      </c>
      <c r="T6" s="1">
        <f>T5+0.5</f>
        <v>0.5</v>
      </c>
      <c r="U6" s="1">
        <f>VLOOKUP(T6,$K$5:$P$28,6,TRUE)</f>
        <v>0.52631578947368418</v>
      </c>
      <c r="V6" s="2">
        <f>(U5+U7)/2</f>
        <v>0.4031578947368421</v>
      </c>
    </row>
    <row r="7" spans="1:24" x14ac:dyDescent="0.45">
      <c r="K7" s="1">
        <f>K6+1</f>
        <v>2</v>
      </c>
      <c r="L7" s="1">
        <v>2300</v>
      </c>
      <c r="M7" s="1">
        <v>1300</v>
      </c>
      <c r="N7" s="1">
        <v>800</v>
      </c>
      <c r="O7" s="1">
        <f t="shared" si="0"/>
        <v>500</v>
      </c>
      <c r="P7" s="2">
        <f t="shared" si="1"/>
        <v>0.21739130434782608</v>
      </c>
      <c r="R7" s="1">
        <f>R5+1</f>
        <v>1</v>
      </c>
      <c r="S7" s="1">
        <f>S5</f>
        <v>0</v>
      </c>
      <c r="T7" s="1">
        <f>T6+0.5</f>
        <v>1</v>
      </c>
      <c r="U7" s="1">
        <f>VLOOKUP(T7,$K$5:$P$28,6,TRUE)</f>
        <v>0.28000000000000003</v>
      </c>
      <c r="V7" s="2">
        <f>U7</f>
        <v>0.28000000000000003</v>
      </c>
    </row>
    <row r="8" spans="1:24" x14ac:dyDescent="0.45">
      <c r="K8" s="1">
        <f t="shared" ref="K8:K28" si="2">K7+1</f>
        <v>3</v>
      </c>
      <c r="L8" s="1">
        <v>2200</v>
      </c>
      <c r="M8" s="1">
        <v>1100</v>
      </c>
      <c r="N8" s="1">
        <v>800</v>
      </c>
      <c r="O8" s="1">
        <f t="shared" si="0"/>
        <v>300</v>
      </c>
      <c r="P8" s="2">
        <f t="shared" si="1"/>
        <v>0.13636363636363635</v>
      </c>
      <c r="R8" s="1">
        <f t="shared" ref="R8:R52" si="3">R6+1</f>
        <v>1</v>
      </c>
      <c r="S8" s="1">
        <f t="shared" ref="S8:S52" si="4">S6</f>
        <v>30</v>
      </c>
      <c r="T8" s="1">
        <f>T7+0.5</f>
        <v>1.5</v>
      </c>
      <c r="U8" s="1">
        <f>VLOOKUP(T8,$K$5:$P$28,6,TRUE)</f>
        <v>0.28000000000000003</v>
      </c>
      <c r="V8" s="2">
        <f>(U7+U9)/2</f>
        <v>0.24869565217391304</v>
      </c>
    </row>
    <row r="9" spans="1:24" x14ac:dyDescent="0.45">
      <c r="K9" s="1">
        <f t="shared" si="2"/>
        <v>4</v>
      </c>
      <c r="L9" s="1">
        <v>2100</v>
      </c>
      <c r="M9" s="1">
        <v>1100</v>
      </c>
      <c r="N9" s="1">
        <v>800</v>
      </c>
      <c r="O9" s="1">
        <f t="shared" si="0"/>
        <v>300</v>
      </c>
      <c r="P9" s="2">
        <f t="shared" si="1"/>
        <v>0.14285714285714285</v>
      </c>
      <c r="R9" s="1">
        <f t="shared" si="3"/>
        <v>2</v>
      </c>
      <c r="S9" s="1">
        <f t="shared" si="4"/>
        <v>0</v>
      </c>
      <c r="T9" s="1">
        <f>T8+0.5</f>
        <v>2</v>
      </c>
      <c r="U9" s="1">
        <f>VLOOKUP(T9,$K$5:$P$28,6,TRUE)</f>
        <v>0.21739130434782608</v>
      </c>
      <c r="V9" s="2">
        <f t="shared" ref="V9" si="5">U9</f>
        <v>0.21739130434782608</v>
      </c>
    </row>
    <row r="10" spans="1:24" x14ac:dyDescent="0.45">
      <c r="K10" s="1">
        <f t="shared" si="2"/>
        <v>5</v>
      </c>
      <c r="L10" s="1">
        <v>2000</v>
      </c>
      <c r="M10" s="1">
        <v>1100</v>
      </c>
      <c r="N10" s="1">
        <v>800</v>
      </c>
      <c r="O10" s="1">
        <f t="shared" si="0"/>
        <v>300</v>
      </c>
      <c r="P10" s="2">
        <f t="shared" si="1"/>
        <v>0.15</v>
      </c>
      <c r="R10" s="1">
        <f t="shared" si="3"/>
        <v>2</v>
      </c>
      <c r="S10" s="1">
        <f t="shared" si="4"/>
        <v>30</v>
      </c>
      <c r="T10" s="1">
        <f>T9+0.5</f>
        <v>2.5</v>
      </c>
      <c r="U10" s="1">
        <f t="shared" ref="U10:U52" si="6">VLOOKUP(T10,$K$5:$P$28,6,TRUE)</f>
        <v>0.21739130434782608</v>
      </c>
      <c r="V10" s="2">
        <f>(U9+U11)/2</f>
        <v>0.1768774703557312</v>
      </c>
    </row>
    <row r="11" spans="1:24" x14ac:dyDescent="0.45">
      <c r="K11" s="1">
        <f t="shared" si="2"/>
        <v>6</v>
      </c>
      <c r="L11" s="1">
        <v>5000</v>
      </c>
      <c r="M11" s="1">
        <v>1200</v>
      </c>
      <c r="N11" s="1">
        <v>800</v>
      </c>
      <c r="O11" s="1">
        <f t="shared" si="0"/>
        <v>400</v>
      </c>
      <c r="P11" s="2">
        <f t="shared" si="1"/>
        <v>0.08</v>
      </c>
      <c r="R11" s="1">
        <f t="shared" si="3"/>
        <v>3</v>
      </c>
      <c r="S11" s="1">
        <f t="shared" si="4"/>
        <v>0</v>
      </c>
      <c r="T11" s="1">
        <f>T10+0.5</f>
        <v>3</v>
      </c>
      <c r="U11" s="1">
        <f t="shared" si="6"/>
        <v>0.13636363636363635</v>
      </c>
      <c r="V11" s="2">
        <f t="shared" ref="V11" si="7">U11</f>
        <v>0.13636363636363635</v>
      </c>
    </row>
    <row r="12" spans="1:24" x14ac:dyDescent="0.45">
      <c r="K12" s="1">
        <f t="shared" si="2"/>
        <v>7</v>
      </c>
      <c r="L12" s="1">
        <v>4000</v>
      </c>
      <c r="M12" s="1">
        <v>1100</v>
      </c>
      <c r="N12" s="1">
        <v>800</v>
      </c>
      <c r="O12" s="1">
        <f t="shared" si="0"/>
        <v>300</v>
      </c>
      <c r="P12" s="2">
        <f t="shared" si="1"/>
        <v>7.4999999999999997E-2</v>
      </c>
      <c r="R12" s="1">
        <f t="shared" si="3"/>
        <v>3</v>
      </c>
      <c r="S12" s="1">
        <f t="shared" si="4"/>
        <v>30</v>
      </c>
      <c r="T12" s="1">
        <f>T11+0.5</f>
        <v>3.5</v>
      </c>
      <c r="U12" s="1">
        <f t="shared" si="6"/>
        <v>0.13636363636363635</v>
      </c>
      <c r="V12" s="2">
        <f>(U11+U13)/2</f>
        <v>0.1396103896103896</v>
      </c>
    </row>
    <row r="13" spans="1:24" x14ac:dyDescent="0.45">
      <c r="K13" s="1">
        <f t="shared" si="2"/>
        <v>8</v>
      </c>
      <c r="L13" s="1">
        <v>3200</v>
      </c>
      <c r="M13" s="1">
        <v>2100</v>
      </c>
      <c r="N13" s="1">
        <v>1800</v>
      </c>
      <c r="O13" s="1">
        <f t="shared" si="0"/>
        <v>300</v>
      </c>
      <c r="P13" s="2">
        <f t="shared" si="1"/>
        <v>9.375E-2</v>
      </c>
      <c r="R13" s="1">
        <f t="shared" si="3"/>
        <v>4</v>
      </c>
      <c r="S13" s="1">
        <f t="shared" si="4"/>
        <v>0</v>
      </c>
      <c r="T13" s="1">
        <f>T12+0.5</f>
        <v>4</v>
      </c>
      <c r="U13" s="1">
        <f t="shared" si="6"/>
        <v>0.14285714285714285</v>
      </c>
      <c r="V13" s="2">
        <f t="shared" ref="V13" si="8">U13</f>
        <v>0.14285714285714285</v>
      </c>
    </row>
    <row r="14" spans="1:24" x14ac:dyDescent="0.45">
      <c r="K14" s="1">
        <f t="shared" si="2"/>
        <v>9</v>
      </c>
      <c r="L14" s="1">
        <v>2500</v>
      </c>
      <c r="M14" s="1">
        <v>1100</v>
      </c>
      <c r="N14" s="1">
        <v>800</v>
      </c>
      <c r="O14" s="1">
        <f t="shared" si="0"/>
        <v>300</v>
      </c>
      <c r="P14" s="2">
        <f t="shared" si="1"/>
        <v>0.12</v>
      </c>
      <c r="R14" s="1">
        <f t="shared" si="3"/>
        <v>4</v>
      </c>
      <c r="S14" s="1">
        <f t="shared" si="4"/>
        <v>30</v>
      </c>
      <c r="T14" s="1">
        <f>T13+0.5</f>
        <v>4.5</v>
      </c>
      <c r="U14" s="1">
        <f t="shared" si="6"/>
        <v>0.14285714285714285</v>
      </c>
      <c r="V14" s="2">
        <f>(U13+U15)/2</f>
        <v>0.14642857142857141</v>
      </c>
    </row>
    <row r="15" spans="1:24" x14ac:dyDescent="0.45">
      <c r="K15" s="1">
        <f t="shared" si="2"/>
        <v>10</v>
      </c>
      <c r="L15" s="1">
        <v>2200</v>
      </c>
      <c r="M15" s="1">
        <v>1100</v>
      </c>
      <c r="N15" s="1">
        <v>800</v>
      </c>
      <c r="O15" s="1">
        <f t="shared" si="0"/>
        <v>300</v>
      </c>
      <c r="P15" s="2">
        <f t="shared" si="1"/>
        <v>0.13636363636363635</v>
      </c>
      <c r="R15" s="1">
        <f t="shared" si="3"/>
        <v>5</v>
      </c>
      <c r="S15" s="1">
        <f t="shared" si="4"/>
        <v>0</v>
      </c>
      <c r="T15" s="1">
        <f>T14+0.5</f>
        <v>5</v>
      </c>
      <c r="U15" s="1">
        <f t="shared" si="6"/>
        <v>0.15</v>
      </c>
      <c r="V15" s="2">
        <f t="shared" ref="V15" si="9">U15</f>
        <v>0.15</v>
      </c>
    </row>
    <row r="16" spans="1:24" x14ac:dyDescent="0.45">
      <c r="K16" s="1">
        <f t="shared" si="2"/>
        <v>11</v>
      </c>
      <c r="L16" s="1">
        <v>2200</v>
      </c>
      <c r="M16" s="1">
        <v>1100</v>
      </c>
      <c r="N16" s="1">
        <v>800</v>
      </c>
      <c r="O16" s="1">
        <f t="shared" si="0"/>
        <v>300</v>
      </c>
      <c r="P16" s="2">
        <f t="shared" si="1"/>
        <v>0.13636363636363635</v>
      </c>
      <c r="R16" s="1">
        <f t="shared" si="3"/>
        <v>5</v>
      </c>
      <c r="S16" s="1">
        <f t="shared" si="4"/>
        <v>30</v>
      </c>
      <c r="T16" s="1">
        <f>T15+0.5</f>
        <v>5.5</v>
      </c>
      <c r="U16" s="1">
        <f t="shared" si="6"/>
        <v>0.15</v>
      </c>
      <c r="V16" s="2">
        <f>(U15+U17)/2</f>
        <v>0.11499999999999999</v>
      </c>
    </row>
    <row r="17" spans="2:22" x14ac:dyDescent="0.45">
      <c r="K17" s="1">
        <f t="shared" si="2"/>
        <v>12</v>
      </c>
      <c r="L17" s="1">
        <v>2200</v>
      </c>
      <c r="M17" s="1">
        <v>1100</v>
      </c>
      <c r="N17" s="1">
        <v>800</v>
      </c>
      <c r="O17" s="1">
        <f t="shared" si="0"/>
        <v>300</v>
      </c>
      <c r="P17" s="2">
        <f t="shared" si="1"/>
        <v>0.13636363636363635</v>
      </c>
      <c r="R17" s="1">
        <f t="shared" si="3"/>
        <v>6</v>
      </c>
      <c r="S17" s="1">
        <f t="shared" si="4"/>
        <v>0</v>
      </c>
      <c r="T17" s="1">
        <f>T16+0.5</f>
        <v>6</v>
      </c>
      <c r="U17" s="1">
        <f t="shared" si="6"/>
        <v>0.08</v>
      </c>
      <c r="V17" s="2">
        <f t="shared" ref="V17" si="10">U17</f>
        <v>0.08</v>
      </c>
    </row>
    <row r="18" spans="2:22" x14ac:dyDescent="0.45">
      <c r="K18" s="1">
        <f t="shared" si="2"/>
        <v>13</v>
      </c>
      <c r="L18" s="1">
        <v>2200</v>
      </c>
      <c r="M18" s="1">
        <v>1100</v>
      </c>
      <c r="N18" s="1">
        <v>800</v>
      </c>
      <c r="O18" s="1">
        <f t="shared" si="0"/>
        <v>300</v>
      </c>
      <c r="P18" s="2">
        <f t="shared" si="1"/>
        <v>0.13636363636363635</v>
      </c>
      <c r="R18" s="1">
        <f t="shared" si="3"/>
        <v>6</v>
      </c>
      <c r="S18" s="1">
        <f t="shared" si="4"/>
        <v>30</v>
      </c>
      <c r="T18" s="1">
        <f>T17+0.5</f>
        <v>6.5</v>
      </c>
      <c r="U18" s="1">
        <f t="shared" si="6"/>
        <v>0.08</v>
      </c>
      <c r="V18" s="2">
        <f>(U17+U19)/2</f>
        <v>7.7499999999999999E-2</v>
      </c>
    </row>
    <row r="19" spans="2:22" x14ac:dyDescent="0.45">
      <c r="K19" s="1">
        <f t="shared" si="2"/>
        <v>14</v>
      </c>
      <c r="L19" s="1">
        <v>2200</v>
      </c>
      <c r="M19" s="1">
        <v>1100</v>
      </c>
      <c r="N19" s="1">
        <v>800</v>
      </c>
      <c r="O19" s="1">
        <f t="shared" si="0"/>
        <v>300</v>
      </c>
      <c r="P19" s="2">
        <f t="shared" si="1"/>
        <v>0.13636363636363635</v>
      </c>
      <c r="R19" s="1">
        <f t="shared" si="3"/>
        <v>7</v>
      </c>
      <c r="S19" s="1">
        <f t="shared" si="4"/>
        <v>0</v>
      </c>
      <c r="T19" s="1">
        <f>T18+0.5</f>
        <v>7</v>
      </c>
      <c r="U19" s="1">
        <f t="shared" si="6"/>
        <v>7.4999999999999997E-2</v>
      </c>
      <c r="V19" s="2">
        <f t="shared" ref="V19" si="11">U19</f>
        <v>7.4999999999999997E-2</v>
      </c>
    </row>
    <row r="20" spans="2:22" x14ac:dyDescent="0.45">
      <c r="K20" s="1">
        <f t="shared" si="2"/>
        <v>15</v>
      </c>
      <c r="L20" s="1">
        <v>2200</v>
      </c>
      <c r="M20" s="1">
        <v>1100</v>
      </c>
      <c r="N20" s="1">
        <v>800</v>
      </c>
      <c r="O20" s="1">
        <f t="shared" si="0"/>
        <v>300</v>
      </c>
      <c r="P20" s="2">
        <f t="shared" si="1"/>
        <v>0.13636363636363635</v>
      </c>
      <c r="R20" s="1">
        <f t="shared" si="3"/>
        <v>7</v>
      </c>
      <c r="S20" s="1">
        <f t="shared" si="4"/>
        <v>30</v>
      </c>
      <c r="T20" s="1">
        <f>T19+0.5</f>
        <v>7.5</v>
      </c>
      <c r="U20" s="1">
        <f t="shared" si="6"/>
        <v>7.4999999999999997E-2</v>
      </c>
      <c r="V20" s="2">
        <f>(U19+U21)/2</f>
        <v>8.4375000000000006E-2</v>
      </c>
    </row>
    <row r="21" spans="2:22" x14ac:dyDescent="0.45">
      <c r="K21" s="1">
        <f t="shared" si="2"/>
        <v>16</v>
      </c>
      <c r="L21" s="1">
        <v>2200</v>
      </c>
      <c r="M21" s="1">
        <v>1100</v>
      </c>
      <c r="N21" s="1">
        <v>800</v>
      </c>
      <c r="O21" s="1">
        <f t="shared" si="0"/>
        <v>300</v>
      </c>
      <c r="P21" s="2">
        <f t="shared" si="1"/>
        <v>0.13636363636363635</v>
      </c>
      <c r="R21" s="1">
        <f t="shared" si="3"/>
        <v>8</v>
      </c>
      <c r="S21" s="1">
        <f t="shared" si="4"/>
        <v>0</v>
      </c>
      <c r="T21" s="1">
        <f>T20+0.5</f>
        <v>8</v>
      </c>
      <c r="U21" s="1">
        <f t="shared" si="6"/>
        <v>9.375E-2</v>
      </c>
      <c r="V21" s="2">
        <f t="shared" ref="V21" si="12">U21</f>
        <v>9.375E-2</v>
      </c>
    </row>
    <row r="22" spans="2:22" x14ac:dyDescent="0.45">
      <c r="K22" s="1">
        <f t="shared" si="2"/>
        <v>17</v>
      </c>
      <c r="L22" s="1">
        <v>6400</v>
      </c>
      <c r="M22" s="1">
        <v>1100</v>
      </c>
      <c r="N22" s="1">
        <v>800</v>
      </c>
      <c r="O22" s="1">
        <f t="shared" si="0"/>
        <v>300</v>
      </c>
      <c r="P22" s="2">
        <f t="shared" si="1"/>
        <v>4.6875E-2</v>
      </c>
      <c r="R22" s="1">
        <f t="shared" si="3"/>
        <v>8</v>
      </c>
      <c r="S22" s="1">
        <f t="shared" si="4"/>
        <v>30</v>
      </c>
      <c r="T22" s="1">
        <f>T21+0.5</f>
        <v>8.5</v>
      </c>
      <c r="U22" s="1">
        <f t="shared" si="6"/>
        <v>9.375E-2</v>
      </c>
      <c r="V22" s="2">
        <f>(U21+U23)/2</f>
        <v>0.106875</v>
      </c>
    </row>
    <row r="23" spans="2:22" x14ac:dyDescent="0.45">
      <c r="K23" s="1">
        <f t="shared" si="2"/>
        <v>18</v>
      </c>
      <c r="L23" s="1">
        <v>6500</v>
      </c>
      <c r="M23" s="1">
        <v>1800</v>
      </c>
      <c r="N23" s="1">
        <v>1000</v>
      </c>
      <c r="O23" s="1">
        <f t="shared" si="0"/>
        <v>800</v>
      </c>
      <c r="P23" s="2">
        <f t="shared" si="1"/>
        <v>0.12307692307692308</v>
      </c>
      <c r="R23" s="1">
        <f t="shared" si="3"/>
        <v>9</v>
      </c>
      <c r="S23" s="1">
        <f t="shared" si="4"/>
        <v>0</v>
      </c>
      <c r="T23" s="1">
        <f>T22+0.5</f>
        <v>9</v>
      </c>
      <c r="U23" s="1">
        <f t="shared" si="6"/>
        <v>0.12</v>
      </c>
      <c r="V23" s="2">
        <f t="shared" ref="V23" si="13">U23</f>
        <v>0.12</v>
      </c>
    </row>
    <row r="24" spans="2:22" x14ac:dyDescent="0.45">
      <c r="K24" s="1">
        <f t="shared" si="2"/>
        <v>19</v>
      </c>
      <c r="L24" s="1">
        <v>6300</v>
      </c>
      <c r="M24" s="1">
        <v>2000</v>
      </c>
      <c r="N24" s="1">
        <v>1500</v>
      </c>
      <c r="O24" s="1">
        <f t="shared" si="0"/>
        <v>500</v>
      </c>
      <c r="P24" s="2">
        <f t="shared" si="1"/>
        <v>7.9365079365079361E-2</v>
      </c>
      <c r="R24" s="1">
        <f t="shared" si="3"/>
        <v>9</v>
      </c>
      <c r="S24" s="1">
        <f t="shared" si="4"/>
        <v>30</v>
      </c>
      <c r="T24" s="1">
        <f>T23+0.5</f>
        <v>9.5</v>
      </c>
      <c r="U24" s="1">
        <f t="shared" si="6"/>
        <v>0.12</v>
      </c>
      <c r="V24" s="2">
        <f>(U23+U25)/2</f>
        <v>0.12818181818181817</v>
      </c>
    </row>
    <row r="25" spans="2:22" x14ac:dyDescent="0.45">
      <c r="K25" s="1">
        <f t="shared" si="2"/>
        <v>20</v>
      </c>
      <c r="L25" s="1">
        <v>3800</v>
      </c>
      <c r="M25" s="1">
        <v>2500</v>
      </c>
      <c r="N25" s="1">
        <v>1800</v>
      </c>
      <c r="O25" s="1">
        <f t="shared" si="0"/>
        <v>700</v>
      </c>
      <c r="P25" s="2">
        <f t="shared" si="1"/>
        <v>0.18421052631578946</v>
      </c>
      <c r="R25" s="1">
        <f t="shared" si="3"/>
        <v>10</v>
      </c>
      <c r="S25" s="1">
        <f t="shared" si="4"/>
        <v>0</v>
      </c>
      <c r="T25" s="1">
        <f>T24+0.5</f>
        <v>10</v>
      </c>
      <c r="U25" s="1">
        <f t="shared" si="6"/>
        <v>0.13636363636363635</v>
      </c>
      <c r="V25" s="2">
        <f t="shared" ref="V25" si="14">U25</f>
        <v>0.13636363636363635</v>
      </c>
    </row>
    <row r="26" spans="2:22" x14ac:dyDescent="0.45">
      <c r="K26" s="1">
        <f t="shared" si="2"/>
        <v>21</v>
      </c>
      <c r="L26" s="1">
        <v>2800</v>
      </c>
      <c r="M26" s="1">
        <v>1200</v>
      </c>
      <c r="N26" s="1">
        <v>850</v>
      </c>
      <c r="O26" s="1">
        <f t="shared" si="0"/>
        <v>350</v>
      </c>
      <c r="P26" s="2">
        <f t="shared" si="1"/>
        <v>0.125</v>
      </c>
      <c r="R26" s="1">
        <f t="shared" si="3"/>
        <v>10</v>
      </c>
      <c r="S26" s="1">
        <f t="shared" si="4"/>
        <v>30</v>
      </c>
      <c r="T26" s="1">
        <f>T25+0.5</f>
        <v>10.5</v>
      </c>
      <c r="U26" s="1">
        <f t="shared" si="6"/>
        <v>0.13636363636363635</v>
      </c>
      <c r="V26" s="2">
        <f>(U25+U27)/2</f>
        <v>0.13636363636363635</v>
      </c>
    </row>
    <row r="27" spans="2:22" x14ac:dyDescent="0.45">
      <c r="K27" s="1">
        <f t="shared" si="2"/>
        <v>22</v>
      </c>
      <c r="L27" s="1">
        <v>3000</v>
      </c>
      <c r="M27" s="1">
        <v>1400</v>
      </c>
      <c r="N27" s="1">
        <v>800</v>
      </c>
      <c r="O27" s="1">
        <f t="shared" si="0"/>
        <v>600</v>
      </c>
      <c r="P27" s="2">
        <f t="shared" si="1"/>
        <v>0.2</v>
      </c>
      <c r="R27" s="1">
        <f t="shared" si="3"/>
        <v>11</v>
      </c>
      <c r="S27" s="1">
        <f t="shared" si="4"/>
        <v>0</v>
      </c>
      <c r="T27" s="1">
        <f>T26+0.5</f>
        <v>11</v>
      </c>
      <c r="U27" s="1">
        <f t="shared" si="6"/>
        <v>0.13636363636363635</v>
      </c>
      <c r="V27" s="2">
        <f t="shared" ref="V27" si="15">U27</f>
        <v>0.13636363636363635</v>
      </c>
    </row>
    <row r="28" spans="2:22" x14ac:dyDescent="0.45">
      <c r="K28" s="1">
        <f t="shared" si="2"/>
        <v>23</v>
      </c>
      <c r="L28" s="1">
        <v>3800</v>
      </c>
      <c r="M28" s="1">
        <v>2500</v>
      </c>
      <c r="N28" s="1">
        <v>800</v>
      </c>
      <c r="O28" s="1">
        <f t="shared" si="0"/>
        <v>1700</v>
      </c>
      <c r="P28" s="2">
        <f t="shared" si="1"/>
        <v>0.44736842105263158</v>
      </c>
      <c r="R28" s="1">
        <f t="shared" si="3"/>
        <v>11</v>
      </c>
      <c r="S28" s="1">
        <f t="shared" si="4"/>
        <v>30</v>
      </c>
      <c r="T28" s="1">
        <f>T27+0.5</f>
        <v>11.5</v>
      </c>
      <c r="U28" s="1">
        <f t="shared" si="6"/>
        <v>0.13636363636363635</v>
      </c>
      <c r="V28" s="2">
        <f>(U27+U29)/2</f>
        <v>0.13636363636363635</v>
      </c>
    </row>
    <row r="29" spans="2:22" x14ac:dyDescent="0.45">
      <c r="R29" s="1">
        <f t="shared" si="3"/>
        <v>12</v>
      </c>
      <c r="S29" s="1">
        <f t="shared" si="4"/>
        <v>0</v>
      </c>
      <c r="T29" s="1">
        <f>T28+0.5</f>
        <v>12</v>
      </c>
      <c r="U29" s="1">
        <f t="shared" si="6"/>
        <v>0.13636363636363635</v>
      </c>
      <c r="V29" s="2">
        <f t="shared" ref="V29" si="16">U29</f>
        <v>0.13636363636363635</v>
      </c>
    </row>
    <row r="30" spans="2:22" x14ac:dyDescent="0.45">
      <c r="B30" s="3" t="s">
        <v>7</v>
      </c>
      <c r="R30" s="1">
        <f t="shared" si="3"/>
        <v>12</v>
      </c>
      <c r="S30" s="1">
        <f t="shared" si="4"/>
        <v>30</v>
      </c>
      <c r="T30" s="1">
        <f>T29+0.5</f>
        <v>12.5</v>
      </c>
      <c r="U30" s="1">
        <f t="shared" si="6"/>
        <v>0.13636363636363635</v>
      </c>
      <c r="V30" s="2">
        <f>(U29+U31)/2</f>
        <v>0.13636363636363635</v>
      </c>
    </row>
    <row r="31" spans="2:22" x14ac:dyDescent="0.45">
      <c r="R31" s="1">
        <f t="shared" si="3"/>
        <v>13</v>
      </c>
      <c r="S31" s="1">
        <f t="shared" si="4"/>
        <v>0</v>
      </c>
      <c r="T31" s="1">
        <f>T30+0.5</f>
        <v>13</v>
      </c>
      <c r="U31" s="1">
        <f t="shared" si="6"/>
        <v>0.13636363636363635</v>
      </c>
      <c r="V31" s="2">
        <f t="shared" ref="V31" si="17">U31</f>
        <v>0.13636363636363635</v>
      </c>
    </row>
    <row r="32" spans="2:22" x14ac:dyDescent="0.45">
      <c r="R32" s="1">
        <f t="shared" si="3"/>
        <v>13</v>
      </c>
      <c r="S32" s="1">
        <f t="shared" si="4"/>
        <v>30</v>
      </c>
      <c r="T32" s="1">
        <f>T31+0.5</f>
        <v>13.5</v>
      </c>
      <c r="U32" s="1">
        <f t="shared" si="6"/>
        <v>0.13636363636363635</v>
      </c>
      <c r="V32" s="2">
        <f>(U31+U33)/2</f>
        <v>0.13636363636363635</v>
      </c>
    </row>
    <row r="33" spans="18:22" x14ac:dyDescent="0.45">
      <c r="R33" s="1">
        <f t="shared" si="3"/>
        <v>14</v>
      </c>
      <c r="S33" s="1">
        <f t="shared" si="4"/>
        <v>0</v>
      </c>
      <c r="T33" s="1">
        <f>T32+0.5</f>
        <v>14</v>
      </c>
      <c r="U33" s="1">
        <f t="shared" si="6"/>
        <v>0.13636363636363635</v>
      </c>
      <c r="V33" s="2">
        <f t="shared" ref="V33" si="18">U33</f>
        <v>0.13636363636363635</v>
      </c>
    </row>
    <row r="34" spans="18:22" x14ac:dyDescent="0.45">
      <c r="R34" s="1">
        <f t="shared" si="3"/>
        <v>14</v>
      </c>
      <c r="S34" s="1">
        <f t="shared" si="4"/>
        <v>30</v>
      </c>
      <c r="T34" s="1">
        <f>T33+0.5</f>
        <v>14.5</v>
      </c>
      <c r="U34" s="1">
        <f t="shared" si="6"/>
        <v>0.13636363636363635</v>
      </c>
      <c r="V34" s="2">
        <f>(U33+U35)/2</f>
        <v>0.13636363636363635</v>
      </c>
    </row>
    <row r="35" spans="18:22" x14ac:dyDescent="0.45">
      <c r="R35" s="1">
        <f t="shared" si="3"/>
        <v>15</v>
      </c>
      <c r="S35" s="1">
        <f t="shared" si="4"/>
        <v>0</v>
      </c>
      <c r="T35" s="1">
        <f>T34+0.5</f>
        <v>15</v>
      </c>
      <c r="U35" s="1">
        <f t="shared" si="6"/>
        <v>0.13636363636363635</v>
      </c>
      <c r="V35" s="2">
        <f t="shared" ref="V35" si="19">U35</f>
        <v>0.13636363636363635</v>
      </c>
    </row>
    <row r="36" spans="18:22" x14ac:dyDescent="0.45">
      <c r="R36" s="1">
        <f t="shared" si="3"/>
        <v>15</v>
      </c>
      <c r="S36" s="1">
        <f t="shared" si="4"/>
        <v>30</v>
      </c>
      <c r="T36" s="1">
        <f>T35+0.5</f>
        <v>15.5</v>
      </c>
      <c r="U36" s="1">
        <f t="shared" si="6"/>
        <v>0.13636363636363635</v>
      </c>
      <c r="V36" s="2">
        <f>(U35+U37)/2</f>
        <v>0.13636363636363635</v>
      </c>
    </row>
    <row r="37" spans="18:22" x14ac:dyDescent="0.45">
      <c r="R37" s="1">
        <f t="shared" si="3"/>
        <v>16</v>
      </c>
      <c r="S37" s="1">
        <f t="shared" si="4"/>
        <v>0</v>
      </c>
      <c r="T37" s="1">
        <f>T36+0.5</f>
        <v>16</v>
      </c>
      <c r="U37" s="1">
        <f t="shared" si="6"/>
        <v>0.13636363636363635</v>
      </c>
      <c r="V37" s="2">
        <f t="shared" ref="V37" si="20">U37</f>
        <v>0.13636363636363635</v>
      </c>
    </row>
    <row r="38" spans="18:22" x14ac:dyDescent="0.45">
      <c r="R38" s="1">
        <f t="shared" si="3"/>
        <v>16</v>
      </c>
      <c r="S38" s="1">
        <f t="shared" si="4"/>
        <v>30</v>
      </c>
      <c r="T38" s="1">
        <f>T37+0.5</f>
        <v>16.5</v>
      </c>
      <c r="U38" s="1">
        <f t="shared" si="6"/>
        <v>0.13636363636363635</v>
      </c>
      <c r="V38" s="2">
        <f>(U37+U39)/2</f>
        <v>9.1619318181818177E-2</v>
      </c>
    </row>
    <row r="39" spans="18:22" x14ac:dyDescent="0.45">
      <c r="R39" s="1">
        <f t="shared" si="3"/>
        <v>17</v>
      </c>
      <c r="S39" s="1">
        <f t="shared" si="4"/>
        <v>0</v>
      </c>
      <c r="T39" s="1">
        <f>T38+0.5</f>
        <v>17</v>
      </c>
      <c r="U39" s="1">
        <f t="shared" si="6"/>
        <v>4.6875E-2</v>
      </c>
      <c r="V39" s="2">
        <f t="shared" ref="V39" si="21">U39</f>
        <v>4.6875E-2</v>
      </c>
    </row>
    <row r="40" spans="18:22" x14ac:dyDescent="0.45">
      <c r="R40" s="1">
        <f t="shared" si="3"/>
        <v>17</v>
      </c>
      <c r="S40" s="1">
        <f t="shared" si="4"/>
        <v>30</v>
      </c>
      <c r="T40" s="1">
        <f>T39+0.5</f>
        <v>17.5</v>
      </c>
      <c r="U40" s="1">
        <f t="shared" si="6"/>
        <v>4.6875E-2</v>
      </c>
      <c r="V40" s="2">
        <f>(U39+U41)/2</f>
        <v>8.4975961538461542E-2</v>
      </c>
    </row>
    <row r="41" spans="18:22" x14ac:dyDescent="0.45">
      <c r="R41" s="1">
        <f t="shared" si="3"/>
        <v>18</v>
      </c>
      <c r="S41" s="1">
        <f t="shared" si="4"/>
        <v>0</v>
      </c>
      <c r="T41" s="1">
        <f>T40+0.5</f>
        <v>18</v>
      </c>
      <c r="U41" s="1">
        <f t="shared" si="6"/>
        <v>0.12307692307692308</v>
      </c>
      <c r="V41" s="2">
        <f t="shared" ref="V41" si="22">U41</f>
        <v>0.12307692307692308</v>
      </c>
    </row>
    <row r="42" spans="18:22" x14ac:dyDescent="0.45">
      <c r="R42" s="1">
        <f t="shared" si="3"/>
        <v>18</v>
      </c>
      <c r="S42" s="1">
        <f t="shared" si="4"/>
        <v>30</v>
      </c>
      <c r="T42" s="1">
        <f>T41+0.5</f>
        <v>18.5</v>
      </c>
      <c r="U42" s="1">
        <f t="shared" si="6"/>
        <v>0.12307692307692308</v>
      </c>
      <c r="V42" s="2">
        <f>(U41+U43)/2</f>
        <v>0.10122100122100122</v>
      </c>
    </row>
    <row r="43" spans="18:22" x14ac:dyDescent="0.45">
      <c r="R43" s="1">
        <f t="shared" si="3"/>
        <v>19</v>
      </c>
      <c r="S43" s="1">
        <f t="shared" si="4"/>
        <v>0</v>
      </c>
      <c r="T43" s="1">
        <f>T42+0.5</f>
        <v>19</v>
      </c>
      <c r="U43" s="1">
        <f t="shared" si="6"/>
        <v>7.9365079365079361E-2</v>
      </c>
      <c r="V43" s="2">
        <f t="shared" ref="V43" si="23">U43</f>
        <v>7.9365079365079361E-2</v>
      </c>
    </row>
    <row r="44" spans="18:22" x14ac:dyDescent="0.45">
      <c r="R44" s="1">
        <f t="shared" si="3"/>
        <v>19</v>
      </c>
      <c r="S44" s="1">
        <f t="shared" si="4"/>
        <v>30</v>
      </c>
      <c r="T44" s="1">
        <f>T43+0.5</f>
        <v>19.5</v>
      </c>
      <c r="U44" s="1">
        <f t="shared" si="6"/>
        <v>7.9365079365079361E-2</v>
      </c>
      <c r="V44" s="2">
        <f>(U43+U45)/2</f>
        <v>0.1317878028404344</v>
      </c>
    </row>
    <row r="45" spans="18:22" x14ac:dyDescent="0.45">
      <c r="R45" s="1">
        <f t="shared" si="3"/>
        <v>20</v>
      </c>
      <c r="S45" s="1">
        <f t="shared" si="4"/>
        <v>0</v>
      </c>
      <c r="T45" s="1">
        <f>T44+0.5</f>
        <v>20</v>
      </c>
      <c r="U45" s="1">
        <f t="shared" si="6"/>
        <v>0.18421052631578946</v>
      </c>
      <c r="V45" s="2">
        <f t="shared" ref="V45" si="24">U45</f>
        <v>0.18421052631578946</v>
      </c>
    </row>
    <row r="46" spans="18:22" x14ac:dyDescent="0.45">
      <c r="R46" s="1">
        <f t="shared" si="3"/>
        <v>20</v>
      </c>
      <c r="S46" s="1">
        <f t="shared" si="4"/>
        <v>30</v>
      </c>
      <c r="T46" s="1">
        <f>T45+0.5</f>
        <v>20.5</v>
      </c>
      <c r="U46" s="1">
        <f t="shared" si="6"/>
        <v>0.18421052631578946</v>
      </c>
      <c r="V46" s="2">
        <f>(U45+U47)/2</f>
        <v>0.15460526315789475</v>
      </c>
    </row>
    <row r="47" spans="18:22" x14ac:dyDescent="0.45">
      <c r="R47" s="1">
        <f t="shared" si="3"/>
        <v>21</v>
      </c>
      <c r="S47" s="1">
        <f t="shared" si="4"/>
        <v>0</v>
      </c>
      <c r="T47" s="1">
        <f>T46+0.5</f>
        <v>21</v>
      </c>
      <c r="U47" s="1">
        <f t="shared" si="6"/>
        <v>0.125</v>
      </c>
      <c r="V47" s="2">
        <f t="shared" ref="V47" si="25">U47</f>
        <v>0.125</v>
      </c>
    </row>
    <row r="48" spans="18:22" x14ac:dyDescent="0.45">
      <c r="R48" s="1">
        <f t="shared" si="3"/>
        <v>21</v>
      </c>
      <c r="S48" s="1">
        <f t="shared" si="4"/>
        <v>30</v>
      </c>
      <c r="T48" s="1">
        <f>T47+0.5</f>
        <v>21.5</v>
      </c>
      <c r="U48" s="1">
        <f t="shared" si="6"/>
        <v>0.125</v>
      </c>
      <c r="V48" s="2">
        <f>(U47+U49)/2</f>
        <v>0.16250000000000001</v>
      </c>
    </row>
    <row r="49" spans="18:22" x14ac:dyDescent="0.45">
      <c r="R49" s="1">
        <f t="shared" si="3"/>
        <v>22</v>
      </c>
      <c r="S49" s="1">
        <f t="shared" si="4"/>
        <v>0</v>
      </c>
      <c r="T49" s="1">
        <f>T48+0.5</f>
        <v>22</v>
      </c>
      <c r="U49" s="1">
        <f t="shared" si="6"/>
        <v>0.2</v>
      </c>
      <c r="V49" s="2">
        <f t="shared" ref="V49" si="26">U49</f>
        <v>0.2</v>
      </c>
    </row>
    <row r="50" spans="18:22" x14ac:dyDescent="0.45">
      <c r="R50" s="1">
        <f t="shared" si="3"/>
        <v>22</v>
      </c>
      <c r="S50" s="1">
        <f t="shared" si="4"/>
        <v>30</v>
      </c>
      <c r="T50" s="1">
        <f>T49+0.5</f>
        <v>22.5</v>
      </c>
      <c r="U50" s="1">
        <f t="shared" si="6"/>
        <v>0.2</v>
      </c>
      <c r="V50" s="2">
        <f>(U49+U51)/2</f>
        <v>0.3236842105263158</v>
      </c>
    </row>
    <row r="51" spans="18:22" x14ac:dyDescent="0.45">
      <c r="R51" s="1">
        <f t="shared" si="3"/>
        <v>23</v>
      </c>
      <c r="S51" s="1">
        <f t="shared" si="4"/>
        <v>0</v>
      </c>
      <c r="T51" s="1">
        <f>T50+0.5</f>
        <v>23</v>
      </c>
      <c r="U51" s="1">
        <f t="shared" si="6"/>
        <v>0.44736842105263158</v>
      </c>
      <c r="V51" s="2">
        <f t="shared" ref="V51" si="27">U51</f>
        <v>0.44736842105263158</v>
      </c>
    </row>
    <row r="52" spans="18:22" x14ac:dyDescent="0.45">
      <c r="R52" s="1">
        <f t="shared" si="3"/>
        <v>23</v>
      </c>
      <c r="S52" s="1">
        <f t="shared" si="4"/>
        <v>30</v>
      </c>
      <c r="T52" s="1">
        <f>T51+0.5</f>
        <v>23.5</v>
      </c>
      <c r="U52" s="1">
        <f t="shared" si="6"/>
        <v>0.44736842105263158</v>
      </c>
      <c r="V52" s="2">
        <f>(U51+U5)/2</f>
        <v>0.48684210526315785</v>
      </c>
    </row>
  </sheetData>
  <mergeCells count="2">
    <mergeCell ref="K3:P3"/>
    <mergeCell ref="R3:X3"/>
  </mergeCells>
  <conditionalFormatting sqref="P5:P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{9DC2B506-F0F9-4464-AEAA-6CCF45142E26}</x14:id>
        </ext>
      </extLst>
    </cfRule>
  </conditionalFormatting>
  <conditionalFormatting sqref="V5:V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{523C4EE6-F46A-48D5-B97B-05ED02B87FF8}</x14:id>
        </ext>
      </extLst>
    </cfRule>
  </conditionalFormatting>
  <hyperlinks>
    <hyperlink ref="B30" r:id="rId1" xr:uid="{B0F815F8-0323-4577-800B-D3ACE8ED2B76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C2B506-F0F9-4464-AEAA-6CCF45142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523C4EE6-F46A-48D5-B97B-05ED02B87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V5:V52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 fu</dc:creator>
  <cp:lastModifiedBy>yuxi fu</cp:lastModifiedBy>
  <dcterms:created xsi:type="dcterms:W3CDTF">2021-02-10T12:46:57Z</dcterms:created>
  <dcterms:modified xsi:type="dcterms:W3CDTF">2021-02-10T13:06:42Z</dcterms:modified>
</cp:coreProperties>
</file>