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<sst xmlns="http://schemas.openxmlformats.org/spreadsheetml/2006/main" count="21" uniqueCount="20">
  <si>
    <t>温度</t>
  </si>
  <si>
    <t>铂电压</t>
  </si>
  <si>
    <t>二极管电压</t>
  </si>
  <si>
    <t>样品电压</t>
  </si>
  <si>
    <t>样品电阻</t>
  </si>
  <si>
    <t>二极管电阻</t>
  </si>
  <si>
    <t>Pt电阻</t>
  </si>
  <si>
    <t>Si二极管</t>
  </si>
  <si>
    <t>样品</t>
  </si>
  <si>
    <t>电压U(mV)</t>
  </si>
  <si>
    <t>电阻R(Ohm)</t>
  </si>
  <si>
    <t>温差电偶电压</t>
  </si>
  <si>
    <t>Tconset</t>
  </si>
  <si>
    <t>Tc</t>
  </si>
  <si>
    <t>Tc0</t>
  </si>
  <si>
    <t>DeltaT</t>
  </si>
  <si>
    <t>107.4K</t>
  </si>
  <si>
    <t>92.65K</t>
  </si>
  <si>
    <t>90.8K</t>
  </si>
  <si>
    <t>8.32K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</si>
</sst>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0_ "/>
    <numFmt numFmtId="178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Sheet1!$C$4:$C$73</c:f>
              <c:numCache>
                <c:formatCode>General</c:formatCode>
                <c:ptCount val="70"/>
                <c:pt idx="0">
                  <c:v>246.641456</c:v>
                </c:pt>
                <c:pt idx="1">
                  <c:v>235.647461</c:v>
                </c:pt>
                <c:pt idx="2">
                  <c:v>230.824289</c:v>
                </c:pt>
                <c:pt idx="3">
                  <c:v>225.670115</c:v>
                </c:pt>
                <c:pt idx="4">
                  <c:v>221.201588</c:v>
                </c:pt>
                <c:pt idx="5">
                  <c:v>217.158635</c:v>
                </c:pt>
                <c:pt idx="6">
                  <c:v>210.018449</c:v>
                </c:pt>
                <c:pt idx="7">
                  <c:v>207.157646</c:v>
                </c:pt>
                <c:pt idx="8">
                  <c:v>199.804673</c:v>
                </c:pt>
                <c:pt idx="9">
                  <c:v>191.458694</c:v>
                </c:pt>
                <c:pt idx="10">
                  <c:v>187.392098</c:v>
                </c:pt>
                <c:pt idx="11">
                  <c:v>181.930565</c:v>
                </c:pt>
                <c:pt idx="12">
                  <c:v>178.02947</c:v>
                </c:pt>
                <c:pt idx="13">
                  <c:v>170.652854</c:v>
                </c:pt>
                <c:pt idx="14">
                  <c:v>161.24294</c:v>
                </c:pt>
                <c:pt idx="15">
                  <c:v>157.46006</c:v>
                </c:pt>
                <c:pt idx="16">
                  <c:v>150.910949</c:v>
                </c:pt>
                <c:pt idx="17">
                  <c:v>148.144718</c:v>
                </c:pt>
                <c:pt idx="18">
                  <c:v>147.317213</c:v>
                </c:pt>
                <c:pt idx="19">
                  <c:v>140.484386</c:v>
                </c:pt>
                <c:pt idx="20">
                  <c:v>131.169044</c:v>
                </c:pt>
                <c:pt idx="21">
                  <c:v>129.135746</c:v>
                </c:pt>
                <c:pt idx="22">
                  <c:v>123.863357</c:v>
                </c:pt>
                <c:pt idx="23">
                  <c:v>121.924631</c:v>
                </c:pt>
                <c:pt idx="24">
                  <c:v>116.108453</c:v>
                </c:pt>
                <c:pt idx="25">
                  <c:v>114.027869</c:v>
                </c:pt>
                <c:pt idx="26">
                  <c:v>107.549687</c:v>
                </c:pt>
                <c:pt idx="27">
                  <c:v>105.91832</c:v>
                </c:pt>
                <c:pt idx="28">
                  <c:v>102.277298</c:v>
                </c:pt>
                <c:pt idx="29">
                  <c:v>101.18972</c:v>
                </c:pt>
                <c:pt idx="30">
                  <c:v>100.551359</c:v>
                </c:pt>
                <c:pt idx="31">
                  <c:v>100.220357</c:v>
                </c:pt>
                <c:pt idx="32">
                  <c:v>96.863051</c:v>
                </c:pt>
                <c:pt idx="33">
                  <c:v>94.664252</c:v>
                </c:pt>
                <c:pt idx="34">
                  <c:v>94.404179</c:v>
                </c:pt>
                <c:pt idx="35">
                  <c:v>93.576674</c:v>
                </c:pt>
                <c:pt idx="36">
                  <c:v>93.529388</c:v>
                </c:pt>
                <c:pt idx="37">
                  <c:v>93.245672</c:v>
                </c:pt>
                <c:pt idx="38">
                  <c:v>93.080171</c:v>
                </c:pt>
                <c:pt idx="39">
                  <c:v>93.009242</c:v>
                </c:pt>
                <c:pt idx="40">
                  <c:v>92.961956</c:v>
                </c:pt>
                <c:pt idx="41">
                  <c:v>92.867384</c:v>
                </c:pt>
                <c:pt idx="42">
                  <c:v>92.820098</c:v>
                </c:pt>
                <c:pt idx="43">
                  <c:v>92.749169</c:v>
                </c:pt>
                <c:pt idx="44">
                  <c:v>92.725526</c:v>
                </c:pt>
                <c:pt idx="45">
                  <c:v>92.701883</c:v>
                </c:pt>
                <c:pt idx="46">
                  <c:v>92.654597</c:v>
                </c:pt>
                <c:pt idx="47">
                  <c:v>92.67824</c:v>
                </c:pt>
                <c:pt idx="48">
                  <c:v>92.607311</c:v>
                </c:pt>
                <c:pt idx="49">
                  <c:v>92.560025</c:v>
                </c:pt>
                <c:pt idx="50">
                  <c:v>92.465453</c:v>
                </c:pt>
                <c:pt idx="51">
                  <c:v>92.44181</c:v>
                </c:pt>
                <c:pt idx="52">
                  <c:v>92.370881</c:v>
                </c:pt>
                <c:pt idx="53">
                  <c:v>92.229023</c:v>
                </c:pt>
                <c:pt idx="54">
                  <c:v>92.158094</c:v>
                </c:pt>
                <c:pt idx="55">
                  <c:v>92.087165</c:v>
                </c:pt>
                <c:pt idx="56">
                  <c:v>91.992593</c:v>
                </c:pt>
                <c:pt idx="57">
                  <c:v>91.898021</c:v>
                </c:pt>
                <c:pt idx="58">
                  <c:v>91.803449</c:v>
                </c:pt>
                <c:pt idx="59">
                  <c:v>91.685234</c:v>
                </c:pt>
                <c:pt idx="60">
                  <c:v>91.637948</c:v>
                </c:pt>
                <c:pt idx="61">
                  <c:v>91.425161</c:v>
                </c:pt>
                <c:pt idx="62">
                  <c:v>91.212374</c:v>
                </c:pt>
                <c:pt idx="63">
                  <c:v>91.070516</c:v>
                </c:pt>
                <c:pt idx="64">
                  <c:v>90.952301</c:v>
                </c:pt>
                <c:pt idx="65">
                  <c:v>90.905015</c:v>
                </c:pt>
                <c:pt idx="66">
                  <c:v>90.7868</c:v>
                </c:pt>
                <c:pt idx="67">
                  <c:v>90.432155</c:v>
                </c:pt>
                <c:pt idx="68">
                  <c:v>89.912009</c:v>
                </c:pt>
                <c:pt idx="69">
                  <c:v>89.628293</c:v>
                </c:pt>
              </c:numCache>
            </c:numRef>
          </c:xVal>
          <c:yVal>
            <c:numRef>
              <c:f>Sheet1!$G$4:$G$73</c:f>
              <c:numCache>
                <c:formatCode>General</c:formatCode>
                <c:ptCount val="70"/>
                <c:pt idx="0">
                  <c:v>0.0042</c:v>
                </c:pt>
                <c:pt idx="1">
                  <c:v>0.0042</c:v>
                </c:pt>
                <c:pt idx="2">
                  <c:v>0.0041</c:v>
                </c:pt>
                <c:pt idx="3">
                  <c:v>0.0041</c:v>
                </c:pt>
                <c:pt idx="4">
                  <c:v>0.004</c:v>
                </c:pt>
                <c:pt idx="5">
                  <c:v>0.004</c:v>
                </c:pt>
                <c:pt idx="6">
                  <c:v>0.0039</c:v>
                </c:pt>
                <c:pt idx="7">
                  <c:v>0.0039</c:v>
                </c:pt>
                <c:pt idx="8">
                  <c:v>0.0038</c:v>
                </c:pt>
                <c:pt idx="9">
                  <c:v>0.0038</c:v>
                </c:pt>
                <c:pt idx="10">
                  <c:v>0.0037</c:v>
                </c:pt>
                <c:pt idx="11">
                  <c:v>0.0037</c:v>
                </c:pt>
                <c:pt idx="12">
                  <c:v>0.0036</c:v>
                </c:pt>
                <c:pt idx="13">
                  <c:v>0.0035</c:v>
                </c:pt>
                <c:pt idx="14">
                  <c:v>0.0035</c:v>
                </c:pt>
                <c:pt idx="15">
                  <c:v>0.0034</c:v>
                </c:pt>
                <c:pt idx="16">
                  <c:v>0.0034</c:v>
                </c:pt>
                <c:pt idx="17">
                  <c:v>0.0033</c:v>
                </c:pt>
                <c:pt idx="18">
                  <c:v>0.0033</c:v>
                </c:pt>
                <c:pt idx="19">
                  <c:v>0.0032</c:v>
                </c:pt>
                <c:pt idx="20">
                  <c:v>0.0032</c:v>
                </c:pt>
                <c:pt idx="21">
                  <c:v>0.0031</c:v>
                </c:pt>
                <c:pt idx="22">
                  <c:v>0.0031</c:v>
                </c:pt>
                <c:pt idx="23">
                  <c:v>0.003</c:v>
                </c:pt>
                <c:pt idx="24">
                  <c:v>0.003</c:v>
                </c:pt>
                <c:pt idx="25">
                  <c:v>0.0029</c:v>
                </c:pt>
                <c:pt idx="26">
                  <c:v>0.0029</c:v>
                </c:pt>
                <c:pt idx="27">
                  <c:v>0.0028</c:v>
                </c:pt>
                <c:pt idx="28">
                  <c:v>0.0028</c:v>
                </c:pt>
                <c:pt idx="29">
                  <c:v>0.0027</c:v>
                </c:pt>
                <c:pt idx="30">
                  <c:v>0.0027</c:v>
                </c:pt>
                <c:pt idx="31">
                  <c:v>0.0026</c:v>
                </c:pt>
                <c:pt idx="32">
                  <c:v>0.0025</c:v>
                </c:pt>
                <c:pt idx="33">
                  <c:v>0.0025</c:v>
                </c:pt>
                <c:pt idx="34">
                  <c:v>0.0024</c:v>
                </c:pt>
                <c:pt idx="35">
                  <c:v>0.0024</c:v>
                </c:pt>
                <c:pt idx="36">
                  <c:v>0.0023</c:v>
                </c:pt>
                <c:pt idx="37">
                  <c:v>0.0023</c:v>
                </c:pt>
                <c:pt idx="38">
                  <c:v>0.0022</c:v>
                </c:pt>
                <c:pt idx="39">
                  <c:v>0.0021</c:v>
                </c:pt>
                <c:pt idx="40">
                  <c:v>0.002</c:v>
                </c:pt>
                <c:pt idx="41">
                  <c:v>0.0019</c:v>
                </c:pt>
                <c:pt idx="42">
                  <c:v>0.0018</c:v>
                </c:pt>
                <c:pt idx="43">
                  <c:v>0.0017</c:v>
                </c:pt>
                <c:pt idx="44">
                  <c:v>0.0016</c:v>
                </c:pt>
                <c:pt idx="45">
                  <c:v>0.0015</c:v>
                </c:pt>
                <c:pt idx="46">
                  <c:v>0.0014</c:v>
                </c:pt>
                <c:pt idx="47">
                  <c:v>0.0014</c:v>
                </c:pt>
                <c:pt idx="48">
                  <c:v>0.0013</c:v>
                </c:pt>
                <c:pt idx="49">
                  <c:v>0.0012</c:v>
                </c:pt>
                <c:pt idx="50">
                  <c:v>0.0011</c:v>
                </c:pt>
                <c:pt idx="51">
                  <c:v>0.001</c:v>
                </c:pt>
                <c:pt idx="52">
                  <c:v>0.0009</c:v>
                </c:pt>
                <c:pt idx="53">
                  <c:v>0.0008</c:v>
                </c:pt>
                <c:pt idx="54">
                  <c:v>0.0007</c:v>
                </c:pt>
                <c:pt idx="55">
                  <c:v>0.0006</c:v>
                </c:pt>
                <c:pt idx="56">
                  <c:v>0.0005</c:v>
                </c:pt>
                <c:pt idx="57">
                  <c:v>0.0004</c:v>
                </c:pt>
                <c:pt idx="58">
                  <c:v>0.0003</c:v>
                </c:pt>
                <c:pt idx="59">
                  <c:v>0.0003</c:v>
                </c:pt>
                <c:pt idx="60">
                  <c:v>0.0002</c:v>
                </c:pt>
                <c:pt idx="61">
                  <c:v>0.0001</c:v>
                </c:pt>
                <c:pt idx="62">
                  <c:v>0.0001</c:v>
                </c:pt>
                <c:pt idx="63">
                  <c:v>0.0001</c:v>
                </c:pt>
                <c:pt idx="64">
                  <c:v>0.0001</c:v>
                </c:pt>
                <c:pt idx="65">
                  <c:v>0.0001</c:v>
                </c:pt>
                <c:pt idx="66">
                  <c:v>0.0001</c:v>
                </c:pt>
                <c:pt idx="67">
                  <c:v>0.0001</c:v>
                </c:pt>
                <c:pt idx="68">
                  <c:v>0.0001</c:v>
                </c:pt>
                <c:pt idx="69">
                  <c:v>0.0001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9446"/>
        <c:axId val="464786376"/>
      </c:scatterChart>
      <c:valAx>
        <c:axId val="837694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786376"/>
        <c:crosses val="autoZero"/>
        <c:crossBetween val="midCat"/>
      </c:valAx>
      <c:valAx>
        <c:axId val="4647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6944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Sheet1!$C$4:$C$73</c:f>
              <c:numCache>
                <c:formatCode>General</c:formatCode>
                <c:ptCount val="70"/>
                <c:pt idx="0">
                  <c:v>246.641456</c:v>
                </c:pt>
                <c:pt idx="1">
                  <c:v>235.647461</c:v>
                </c:pt>
                <c:pt idx="2">
                  <c:v>230.824289</c:v>
                </c:pt>
                <c:pt idx="3">
                  <c:v>225.670115</c:v>
                </c:pt>
                <c:pt idx="4">
                  <c:v>221.201588</c:v>
                </c:pt>
                <c:pt idx="5">
                  <c:v>217.158635</c:v>
                </c:pt>
                <c:pt idx="6">
                  <c:v>210.018449</c:v>
                </c:pt>
                <c:pt idx="7">
                  <c:v>207.157646</c:v>
                </c:pt>
                <c:pt idx="8">
                  <c:v>199.804673</c:v>
                </c:pt>
                <c:pt idx="9">
                  <c:v>191.458694</c:v>
                </c:pt>
                <c:pt idx="10">
                  <c:v>187.392098</c:v>
                </c:pt>
                <c:pt idx="11">
                  <c:v>181.930565</c:v>
                </c:pt>
                <c:pt idx="12">
                  <c:v>178.02947</c:v>
                </c:pt>
                <c:pt idx="13">
                  <c:v>170.652854</c:v>
                </c:pt>
                <c:pt idx="14">
                  <c:v>161.24294</c:v>
                </c:pt>
                <c:pt idx="15">
                  <c:v>157.46006</c:v>
                </c:pt>
                <c:pt idx="16">
                  <c:v>150.910949</c:v>
                </c:pt>
                <c:pt idx="17">
                  <c:v>148.144718</c:v>
                </c:pt>
                <c:pt idx="18">
                  <c:v>147.317213</c:v>
                </c:pt>
                <c:pt idx="19">
                  <c:v>140.484386</c:v>
                </c:pt>
                <c:pt idx="20">
                  <c:v>131.169044</c:v>
                </c:pt>
                <c:pt idx="21">
                  <c:v>129.135746</c:v>
                </c:pt>
                <c:pt idx="22">
                  <c:v>123.863357</c:v>
                </c:pt>
                <c:pt idx="23">
                  <c:v>121.924631</c:v>
                </c:pt>
                <c:pt idx="24">
                  <c:v>116.108453</c:v>
                </c:pt>
                <c:pt idx="25">
                  <c:v>114.027869</c:v>
                </c:pt>
                <c:pt idx="26">
                  <c:v>107.549687</c:v>
                </c:pt>
                <c:pt idx="27">
                  <c:v>105.91832</c:v>
                </c:pt>
                <c:pt idx="28">
                  <c:v>102.277298</c:v>
                </c:pt>
                <c:pt idx="29">
                  <c:v>101.18972</c:v>
                </c:pt>
                <c:pt idx="30">
                  <c:v>100.551359</c:v>
                </c:pt>
                <c:pt idx="31">
                  <c:v>100.220357</c:v>
                </c:pt>
                <c:pt idx="32">
                  <c:v>96.863051</c:v>
                </c:pt>
                <c:pt idx="33">
                  <c:v>94.664252</c:v>
                </c:pt>
                <c:pt idx="34">
                  <c:v>94.404179</c:v>
                </c:pt>
                <c:pt idx="35">
                  <c:v>93.576674</c:v>
                </c:pt>
                <c:pt idx="36">
                  <c:v>93.529388</c:v>
                </c:pt>
                <c:pt idx="37">
                  <c:v>93.245672</c:v>
                </c:pt>
                <c:pt idx="38">
                  <c:v>93.080171</c:v>
                </c:pt>
                <c:pt idx="39">
                  <c:v>93.009242</c:v>
                </c:pt>
                <c:pt idx="40">
                  <c:v>92.961956</c:v>
                </c:pt>
                <c:pt idx="41">
                  <c:v>92.867384</c:v>
                </c:pt>
                <c:pt idx="42">
                  <c:v>92.820098</c:v>
                </c:pt>
                <c:pt idx="43">
                  <c:v>92.749169</c:v>
                </c:pt>
                <c:pt idx="44">
                  <c:v>92.725526</c:v>
                </c:pt>
                <c:pt idx="45">
                  <c:v>92.701883</c:v>
                </c:pt>
                <c:pt idx="46">
                  <c:v>92.654597</c:v>
                </c:pt>
                <c:pt idx="47">
                  <c:v>92.67824</c:v>
                </c:pt>
                <c:pt idx="48">
                  <c:v>92.607311</c:v>
                </c:pt>
                <c:pt idx="49">
                  <c:v>92.560025</c:v>
                </c:pt>
                <c:pt idx="50">
                  <c:v>92.465453</c:v>
                </c:pt>
                <c:pt idx="51">
                  <c:v>92.44181</c:v>
                </c:pt>
                <c:pt idx="52">
                  <c:v>92.370881</c:v>
                </c:pt>
                <c:pt idx="53">
                  <c:v>92.229023</c:v>
                </c:pt>
                <c:pt idx="54">
                  <c:v>92.158094</c:v>
                </c:pt>
                <c:pt idx="55">
                  <c:v>92.087165</c:v>
                </c:pt>
                <c:pt idx="56">
                  <c:v>91.992593</c:v>
                </c:pt>
                <c:pt idx="57">
                  <c:v>91.898021</c:v>
                </c:pt>
                <c:pt idx="58">
                  <c:v>91.803449</c:v>
                </c:pt>
                <c:pt idx="59">
                  <c:v>91.685234</c:v>
                </c:pt>
                <c:pt idx="60">
                  <c:v>91.637948</c:v>
                </c:pt>
                <c:pt idx="61">
                  <c:v>91.425161</c:v>
                </c:pt>
                <c:pt idx="62">
                  <c:v>91.212374</c:v>
                </c:pt>
                <c:pt idx="63">
                  <c:v>91.070516</c:v>
                </c:pt>
                <c:pt idx="64">
                  <c:v>90.952301</c:v>
                </c:pt>
                <c:pt idx="65">
                  <c:v>90.905015</c:v>
                </c:pt>
                <c:pt idx="66">
                  <c:v>90.7868</c:v>
                </c:pt>
                <c:pt idx="67">
                  <c:v>90.432155</c:v>
                </c:pt>
                <c:pt idx="68">
                  <c:v>89.912009</c:v>
                </c:pt>
                <c:pt idx="69">
                  <c:v>89.628293</c:v>
                </c:pt>
              </c:numCache>
            </c:numRef>
          </c:xVal>
          <c:yVal>
            <c:numRef>
              <c:f>Sheet1!$D$4:$D$73</c:f>
              <c:numCache>
                <c:formatCode>General</c:formatCode>
                <c:ptCount val="70"/>
                <c:pt idx="0">
                  <c:v>91.92</c:v>
                </c:pt>
                <c:pt idx="1">
                  <c:v>87.27</c:v>
                </c:pt>
                <c:pt idx="2">
                  <c:v>85.23</c:v>
                </c:pt>
                <c:pt idx="3">
                  <c:v>83.05</c:v>
                </c:pt>
                <c:pt idx="4">
                  <c:v>81.16</c:v>
                </c:pt>
                <c:pt idx="5">
                  <c:v>79.45</c:v>
                </c:pt>
                <c:pt idx="6">
                  <c:v>76.43</c:v>
                </c:pt>
                <c:pt idx="7">
                  <c:v>75.22</c:v>
                </c:pt>
                <c:pt idx="8">
                  <c:v>72.11</c:v>
                </c:pt>
                <c:pt idx="9">
                  <c:v>68.58</c:v>
                </c:pt>
                <c:pt idx="10">
                  <c:v>66.86</c:v>
                </c:pt>
                <c:pt idx="11">
                  <c:v>64.55</c:v>
                </c:pt>
                <c:pt idx="12" c:formatCode="0.00_ ">
                  <c:v>62.9</c:v>
                </c:pt>
                <c:pt idx="13">
                  <c:v>59.78</c:v>
                </c:pt>
                <c:pt idx="14" c:formatCode="0.00_ ">
                  <c:v>55.8</c:v>
                </c:pt>
                <c:pt idx="15" c:formatCode="0.00_ ">
                  <c:v>54.2</c:v>
                </c:pt>
                <c:pt idx="16">
                  <c:v>51.43</c:v>
                </c:pt>
                <c:pt idx="17">
                  <c:v>50.26</c:v>
                </c:pt>
                <c:pt idx="18">
                  <c:v>49.91</c:v>
                </c:pt>
                <c:pt idx="19">
                  <c:v>47.02</c:v>
                </c:pt>
                <c:pt idx="20">
                  <c:v>43.08</c:v>
                </c:pt>
                <c:pt idx="21">
                  <c:v>42.22</c:v>
                </c:pt>
                <c:pt idx="22">
                  <c:v>39.99</c:v>
                </c:pt>
                <c:pt idx="23">
                  <c:v>39.17</c:v>
                </c:pt>
                <c:pt idx="24">
                  <c:v>36.71</c:v>
                </c:pt>
                <c:pt idx="25">
                  <c:v>35.83</c:v>
                </c:pt>
                <c:pt idx="26">
                  <c:v>33.09</c:v>
                </c:pt>
                <c:pt idx="27" c:formatCode="0.00_ ">
                  <c:v>32.4</c:v>
                </c:pt>
                <c:pt idx="28">
                  <c:v>30.86</c:v>
                </c:pt>
                <c:pt idx="29">
                  <c:v>30.4</c:v>
                </c:pt>
                <c:pt idx="30">
                  <c:v>30.13</c:v>
                </c:pt>
                <c:pt idx="31">
                  <c:v>29.99</c:v>
                </c:pt>
                <c:pt idx="32">
                  <c:v>28.57</c:v>
                </c:pt>
                <c:pt idx="33">
                  <c:v>27.64</c:v>
                </c:pt>
                <c:pt idx="34">
                  <c:v>27.53</c:v>
                </c:pt>
                <c:pt idx="35">
                  <c:v>27.18</c:v>
                </c:pt>
                <c:pt idx="36">
                  <c:v>27.16</c:v>
                </c:pt>
                <c:pt idx="37">
                  <c:v>27.04</c:v>
                </c:pt>
                <c:pt idx="38">
                  <c:v>26.97</c:v>
                </c:pt>
                <c:pt idx="39">
                  <c:v>26.94</c:v>
                </c:pt>
                <c:pt idx="40">
                  <c:v>26.92</c:v>
                </c:pt>
                <c:pt idx="41">
                  <c:v>26.88</c:v>
                </c:pt>
                <c:pt idx="42">
                  <c:v>26.86</c:v>
                </c:pt>
                <c:pt idx="43">
                  <c:v>26.83</c:v>
                </c:pt>
                <c:pt idx="44">
                  <c:v>26.82</c:v>
                </c:pt>
                <c:pt idx="45">
                  <c:v>26.81</c:v>
                </c:pt>
                <c:pt idx="46">
                  <c:v>26.79</c:v>
                </c:pt>
                <c:pt idx="47" c:formatCode="0.00_ ">
                  <c:v>26.8</c:v>
                </c:pt>
                <c:pt idx="48">
                  <c:v>26.77</c:v>
                </c:pt>
                <c:pt idx="49">
                  <c:v>26.75</c:v>
                </c:pt>
                <c:pt idx="50">
                  <c:v>26.71</c:v>
                </c:pt>
                <c:pt idx="51" c:formatCode="0.00_ ">
                  <c:v>26.7</c:v>
                </c:pt>
                <c:pt idx="52">
                  <c:v>26.67</c:v>
                </c:pt>
                <c:pt idx="53">
                  <c:v>26.61</c:v>
                </c:pt>
                <c:pt idx="54">
                  <c:v>26.58</c:v>
                </c:pt>
                <c:pt idx="55">
                  <c:v>26.55</c:v>
                </c:pt>
                <c:pt idx="56">
                  <c:v>26.51</c:v>
                </c:pt>
                <c:pt idx="57">
                  <c:v>26.47</c:v>
                </c:pt>
                <c:pt idx="58">
                  <c:v>26.43</c:v>
                </c:pt>
                <c:pt idx="59">
                  <c:v>26.38</c:v>
                </c:pt>
                <c:pt idx="60">
                  <c:v>26.36</c:v>
                </c:pt>
                <c:pt idx="61">
                  <c:v>26.27</c:v>
                </c:pt>
                <c:pt idx="62">
                  <c:v>26.18</c:v>
                </c:pt>
                <c:pt idx="63">
                  <c:v>26.12</c:v>
                </c:pt>
                <c:pt idx="64">
                  <c:v>26.07</c:v>
                </c:pt>
                <c:pt idx="65">
                  <c:v>26.05</c:v>
                </c:pt>
                <c:pt idx="66" c:formatCode="0.00_ ">
                  <c:v>26</c:v>
                </c:pt>
                <c:pt idx="67">
                  <c:v>25.85</c:v>
                </c:pt>
                <c:pt idx="68">
                  <c:v>25.63</c:v>
                </c:pt>
                <c:pt idx="69">
                  <c:v>25.51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04476"/>
        <c:axId val="380593058"/>
      </c:scatterChart>
      <c:valAx>
        <c:axId val="2935044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593058"/>
        <c:crosses val="autoZero"/>
        <c:crossBetween val="midCat"/>
      </c:valAx>
      <c:valAx>
        <c:axId val="3805930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50447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Sheet1!$C$4:$C$73</c:f>
              <c:numCache>
                <c:formatCode>General</c:formatCode>
                <c:ptCount val="70"/>
                <c:pt idx="0">
                  <c:v>246.641456</c:v>
                </c:pt>
                <c:pt idx="1">
                  <c:v>235.647461</c:v>
                </c:pt>
                <c:pt idx="2">
                  <c:v>230.824289</c:v>
                </c:pt>
                <c:pt idx="3">
                  <c:v>225.670115</c:v>
                </c:pt>
                <c:pt idx="4">
                  <c:v>221.201588</c:v>
                </c:pt>
                <c:pt idx="5">
                  <c:v>217.158635</c:v>
                </c:pt>
                <c:pt idx="6">
                  <c:v>210.018449</c:v>
                </c:pt>
                <c:pt idx="7">
                  <c:v>207.157646</c:v>
                </c:pt>
                <c:pt idx="8">
                  <c:v>199.804673</c:v>
                </c:pt>
                <c:pt idx="9">
                  <c:v>191.458694</c:v>
                </c:pt>
                <c:pt idx="10">
                  <c:v>187.392098</c:v>
                </c:pt>
                <c:pt idx="11">
                  <c:v>181.930565</c:v>
                </c:pt>
                <c:pt idx="12">
                  <c:v>178.02947</c:v>
                </c:pt>
                <c:pt idx="13">
                  <c:v>170.652854</c:v>
                </c:pt>
                <c:pt idx="14">
                  <c:v>161.24294</c:v>
                </c:pt>
                <c:pt idx="15">
                  <c:v>157.46006</c:v>
                </c:pt>
                <c:pt idx="16">
                  <c:v>150.910949</c:v>
                </c:pt>
                <c:pt idx="17">
                  <c:v>148.144718</c:v>
                </c:pt>
                <c:pt idx="18">
                  <c:v>147.317213</c:v>
                </c:pt>
                <c:pt idx="19">
                  <c:v>140.484386</c:v>
                </c:pt>
                <c:pt idx="20">
                  <c:v>131.169044</c:v>
                </c:pt>
                <c:pt idx="21">
                  <c:v>129.135746</c:v>
                </c:pt>
                <c:pt idx="22">
                  <c:v>123.863357</c:v>
                </c:pt>
                <c:pt idx="23">
                  <c:v>121.924631</c:v>
                </c:pt>
                <c:pt idx="24">
                  <c:v>116.108453</c:v>
                </c:pt>
                <c:pt idx="25">
                  <c:v>114.027869</c:v>
                </c:pt>
                <c:pt idx="26">
                  <c:v>107.549687</c:v>
                </c:pt>
                <c:pt idx="27">
                  <c:v>105.91832</c:v>
                </c:pt>
                <c:pt idx="28">
                  <c:v>102.277298</c:v>
                </c:pt>
                <c:pt idx="29">
                  <c:v>101.18972</c:v>
                </c:pt>
                <c:pt idx="30">
                  <c:v>100.551359</c:v>
                </c:pt>
                <c:pt idx="31">
                  <c:v>100.220357</c:v>
                </c:pt>
                <c:pt idx="32">
                  <c:v>96.863051</c:v>
                </c:pt>
                <c:pt idx="33">
                  <c:v>94.664252</c:v>
                </c:pt>
                <c:pt idx="34">
                  <c:v>94.404179</c:v>
                </c:pt>
                <c:pt idx="35">
                  <c:v>93.576674</c:v>
                </c:pt>
                <c:pt idx="36">
                  <c:v>93.529388</c:v>
                </c:pt>
                <c:pt idx="37">
                  <c:v>93.245672</c:v>
                </c:pt>
                <c:pt idx="38">
                  <c:v>93.080171</c:v>
                </c:pt>
                <c:pt idx="39">
                  <c:v>93.009242</c:v>
                </c:pt>
                <c:pt idx="40">
                  <c:v>92.961956</c:v>
                </c:pt>
                <c:pt idx="41">
                  <c:v>92.867384</c:v>
                </c:pt>
                <c:pt idx="42">
                  <c:v>92.820098</c:v>
                </c:pt>
                <c:pt idx="43">
                  <c:v>92.749169</c:v>
                </c:pt>
                <c:pt idx="44">
                  <c:v>92.725526</c:v>
                </c:pt>
                <c:pt idx="45">
                  <c:v>92.701883</c:v>
                </c:pt>
                <c:pt idx="46">
                  <c:v>92.654597</c:v>
                </c:pt>
                <c:pt idx="47">
                  <c:v>92.67824</c:v>
                </c:pt>
                <c:pt idx="48">
                  <c:v>92.607311</c:v>
                </c:pt>
                <c:pt idx="49">
                  <c:v>92.560025</c:v>
                </c:pt>
                <c:pt idx="50">
                  <c:v>92.465453</c:v>
                </c:pt>
                <c:pt idx="51">
                  <c:v>92.44181</c:v>
                </c:pt>
                <c:pt idx="52">
                  <c:v>92.370881</c:v>
                </c:pt>
                <c:pt idx="53">
                  <c:v>92.229023</c:v>
                </c:pt>
                <c:pt idx="54">
                  <c:v>92.158094</c:v>
                </c:pt>
                <c:pt idx="55">
                  <c:v>92.087165</c:v>
                </c:pt>
                <c:pt idx="56">
                  <c:v>91.992593</c:v>
                </c:pt>
                <c:pt idx="57">
                  <c:v>91.898021</c:v>
                </c:pt>
                <c:pt idx="58">
                  <c:v>91.803449</c:v>
                </c:pt>
                <c:pt idx="59">
                  <c:v>91.685234</c:v>
                </c:pt>
                <c:pt idx="60">
                  <c:v>91.637948</c:v>
                </c:pt>
                <c:pt idx="61">
                  <c:v>91.425161</c:v>
                </c:pt>
                <c:pt idx="62">
                  <c:v>91.212374</c:v>
                </c:pt>
                <c:pt idx="63">
                  <c:v>91.070516</c:v>
                </c:pt>
                <c:pt idx="64">
                  <c:v>90.952301</c:v>
                </c:pt>
                <c:pt idx="65">
                  <c:v>90.905015</c:v>
                </c:pt>
                <c:pt idx="66">
                  <c:v>90.7868</c:v>
                </c:pt>
                <c:pt idx="67">
                  <c:v>90.432155</c:v>
                </c:pt>
                <c:pt idx="68">
                  <c:v>89.912009</c:v>
                </c:pt>
                <c:pt idx="69">
                  <c:v>89.628293</c:v>
                </c:pt>
              </c:numCache>
            </c:numRef>
          </c:xVal>
          <c:yVal>
            <c:numRef>
              <c:f>Sheet1!$I$4:$I$73</c:f>
              <c:numCache>
                <c:formatCode>General</c:formatCode>
                <c:ptCount val="70"/>
                <c:pt idx="0">
                  <c:v>6.315</c:v>
                </c:pt>
                <c:pt idx="1">
                  <c:v>6.589</c:v>
                </c:pt>
                <c:pt idx="2">
                  <c:v>6.717</c:v>
                </c:pt>
                <c:pt idx="3">
                  <c:v>6.852</c:v>
                </c:pt>
                <c:pt idx="4">
                  <c:v>6.969</c:v>
                </c:pt>
                <c:pt idx="5">
                  <c:v>7.071</c:v>
                </c:pt>
                <c:pt idx="6">
                  <c:v>7.245</c:v>
                </c:pt>
                <c:pt idx="7">
                  <c:v>7.315</c:v>
                </c:pt>
                <c:pt idx="8">
                  <c:v>7.498</c:v>
                </c:pt>
                <c:pt idx="9">
                  <c:v>7.7</c:v>
                </c:pt>
                <c:pt idx="10">
                  <c:v>7.8</c:v>
                </c:pt>
                <c:pt idx="11">
                  <c:v>7.933</c:v>
                </c:pt>
                <c:pt idx="12">
                  <c:v>8.027</c:v>
                </c:pt>
                <c:pt idx="13">
                  <c:v>8.207</c:v>
                </c:pt>
                <c:pt idx="14">
                  <c:v>8.434</c:v>
                </c:pt>
                <c:pt idx="15">
                  <c:v>8.525</c:v>
                </c:pt>
                <c:pt idx="16">
                  <c:v>8.683</c:v>
                </c:pt>
                <c:pt idx="17">
                  <c:v>8.746</c:v>
                </c:pt>
                <c:pt idx="18">
                  <c:v>8.775</c:v>
                </c:pt>
                <c:pt idx="19">
                  <c:v>8.926</c:v>
                </c:pt>
                <c:pt idx="20">
                  <c:v>9.15</c:v>
                </c:pt>
                <c:pt idx="21">
                  <c:v>9.197</c:v>
                </c:pt>
                <c:pt idx="22">
                  <c:v>9.32</c:v>
                </c:pt>
                <c:pt idx="23">
                  <c:v>9.367</c:v>
                </c:pt>
                <c:pt idx="24">
                  <c:v>9.502</c:v>
                </c:pt>
                <c:pt idx="25">
                  <c:v>9.551</c:v>
                </c:pt>
                <c:pt idx="26">
                  <c:v>9.703</c:v>
                </c:pt>
                <c:pt idx="27">
                  <c:v>9.743</c:v>
                </c:pt>
                <c:pt idx="28">
                  <c:v>9.826</c:v>
                </c:pt>
                <c:pt idx="29">
                  <c:v>9.851</c:v>
                </c:pt>
                <c:pt idx="30">
                  <c:v>9.92</c:v>
                </c:pt>
                <c:pt idx="31">
                  <c:v>9.936</c:v>
                </c:pt>
                <c:pt idx="32">
                  <c:v>9.957</c:v>
                </c:pt>
                <c:pt idx="33">
                  <c:v>10.004</c:v>
                </c:pt>
                <c:pt idx="34">
                  <c:v>10.01</c:v>
                </c:pt>
                <c:pt idx="35">
                  <c:v>10.028</c:v>
                </c:pt>
                <c:pt idx="36">
                  <c:v>10.029</c:v>
                </c:pt>
                <c:pt idx="37">
                  <c:v>10.0034</c:v>
                </c:pt>
                <c:pt idx="38">
                  <c:v>10.039</c:v>
                </c:pt>
                <c:pt idx="39">
                  <c:v>10.04</c:v>
                </c:pt>
                <c:pt idx="40">
                  <c:v>10.042</c:v>
                </c:pt>
                <c:pt idx="41">
                  <c:v>10.043</c:v>
                </c:pt>
                <c:pt idx="42">
                  <c:v>10.044</c:v>
                </c:pt>
                <c:pt idx="43">
                  <c:v>10.046</c:v>
                </c:pt>
                <c:pt idx="44">
                  <c:v>10.047</c:v>
                </c:pt>
                <c:pt idx="45">
                  <c:v>10.047</c:v>
                </c:pt>
                <c:pt idx="46">
                  <c:v>10.047</c:v>
                </c:pt>
                <c:pt idx="47">
                  <c:v>10.047</c:v>
                </c:pt>
                <c:pt idx="48">
                  <c:v>10.049</c:v>
                </c:pt>
                <c:pt idx="49">
                  <c:v>10.05</c:v>
                </c:pt>
                <c:pt idx="50">
                  <c:v>10.051</c:v>
                </c:pt>
                <c:pt idx="51">
                  <c:v>10.053</c:v>
                </c:pt>
                <c:pt idx="52">
                  <c:v>10.055</c:v>
                </c:pt>
                <c:pt idx="53">
                  <c:v>10.058</c:v>
                </c:pt>
                <c:pt idx="54">
                  <c:v>10.059</c:v>
                </c:pt>
                <c:pt idx="55">
                  <c:v>10.061</c:v>
                </c:pt>
                <c:pt idx="56">
                  <c:v>10.064</c:v>
                </c:pt>
                <c:pt idx="57">
                  <c:v>10.065</c:v>
                </c:pt>
                <c:pt idx="58">
                  <c:v>10.067</c:v>
                </c:pt>
                <c:pt idx="59">
                  <c:v>10.07</c:v>
                </c:pt>
                <c:pt idx="60">
                  <c:v>10.071</c:v>
                </c:pt>
                <c:pt idx="61">
                  <c:v>10.076</c:v>
                </c:pt>
                <c:pt idx="62">
                  <c:v>10.081</c:v>
                </c:pt>
                <c:pt idx="63">
                  <c:v>10.084</c:v>
                </c:pt>
                <c:pt idx="64">
                  <c:v>10.086</c:v>
                </c:pt>
                <c:pt idx="65">
                  <c:v>10.088</c:v>
                </c:pt>
                <c:pt idx="66">
                  <c:v>10.09</c:v>
                </c:pt>
                <c:pt idx="67">
                  <c:v>10.103</c:v>
                </c:pt>
                <c:pt idx="68">
                  <c:v>10.114</c:v>
                </c:pt>
                <c:pt idx="69">
                  <c:v>10.12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5011"/>
        <c:axId val="852130210"/>
      </c:scatterChart>
      <c:valAx>
        <c:axId val="5080750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130210"/>
        <c:crosses val="autoZero"/>
        <c:crossBetween val="midCat"/>
      </c:valAx>
      <c:valAx>
        <c:axId val="852130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07501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254000</xdr:colOff>
      <xdr:row>5</xdr:row>
      <xdr:rowOff>112395</xdr:rowOff>
    </xdr:from>
    <xdr:to>
      <xdr:col>35</xdr:col>
      <xdr:colOff>605790</xdr:colOff>
      <xdr:row>41</xdr:row>
      <xdr:rowOff>177800</xdr:rowOff>
    </xdr:to>
    <xdr:graphicFrame>
      <xdr:nvGraphicFramePr>
        <xdr:cNvPr id="4" name="图表 3"/>
        <xdr:cNvGraphicFramePr/>
      </xdr:nvGraphicFramePr>
      <xdr:xfrm>
        <a:off x="13761085" y="1007745"/>
        <a:ext cx="9232900" cy="651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349885</xdr:colOff>
      <xdr:row>47</xdr:row>
      <xdr:rowOff>57150</xdr:rowOff>
    </xdr:from>
    <xdr:to>
      <xdr:col>36</xdr:col>
      <xdr:colOff>407670</xdr:colOff>
      <xdr:row>88</xdr:row>
      <xdr:rowOff>121285</xdr:rowOff>
    </xdr:to>
    <xdr:graphicFrame>
      <xdr:nvGraphicFramePr>
        <xdr:cNvPr id="5" name="图表 4"/>
        <xdr:cNvGraphicFramePr/>
      </xdr:nvGraphicFramePr>
      <xdr:xfrm>
        <a:off x="13856970" y="8473440"/>
        <a:ext cx="9573260" cy="7406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138430</xdr:colOff>
      <xdr:row>49</xdr:row>
      <xdr:rowOff>80645</xdr:rowOff>
    </xdr:from>
    <xdr:to>
      <xdr:col>20</xdr:col>
      <xdr:colOff>554355</xdr:colOff>
      <xdr:row>89</xdr:row>
      <xdr:rowOff>83185</xdr:rowOff>
    </xdr:to>
    <xdr:graphicFrame>
      <xdr:nvGraphicFramePr>
        <xdr:cNvPr id="6" name="图表 5"/>
        <xdr:cNvGraphicFramePr/>
      </xdr:nvGraphicFramePr>
      <xdr:xfrm>
        <a:off x="6667500" y="8855075"/>
        <a:ext cx="6759575" cy="7165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112"/>
  <sheetViews>
    <sheetView tabSelected="1" topLeftCell="A88" workbookViewId="0">
      <selection activeCell="L98" sqref="L98:O99"/>
    </sheetView>
  </sheetViews>
  <sheetFormatPr defaultColWidth="9" defaultRowHeight="14.1"/>
  <cols>
    <col min="3" max="3" width="11.6306306306306"/>
  </cols>
  <sheetData>
    <row r="3" spans="3:9">
      <c r="C3" t="s">
        <v>0</v>
      </c>
      <c r="D3" t="s">
        <v>1</v>
      </c>
      <c r="E3" t="s">
        <v>2</v>
      </c>
      <c r="F3" t="s">
        <v>3</v>
      </c>
      <c r="G3" t="s">
        <v>4</v>
      </c>
      <c r="I3" t="s">
        <v>5</v>
      </c>
    </row>
    <row r="4" spans="3:9">
      <c r="C4">
        <f>2.3643*D4+29.315</f>
        <v>246.641456</v>
      </c>
      <c r="D4">
        <v>91.92</v>
      </c>
      <c r="E4">
        <v>0.6315</v>
      </c>
      <c r="F4">
        <v>0.042</v>
      </c>
      <c r="G4">
        <f>F4/10</f>
        <v>0.0042</v>
      </c>
      <c r="I4">
        <f>E4*10</f>
        <v>6.315</v>
      </c>
    </row>
    <row r="5" spans="3:9">
      <c r="C5">
        <f t="shared" ref="C5:C36" si="0">2.3643*D5+29.315</f>
        <v>235.647461</v>
      </c>
      <c r="D5">
        <v>87.27</v>
      </c>
      <c r="E5">
        <v>0.6589</v>
      </c>
      <c r="F5">
        <v>0.042</v>
      </c>
      <c r="G5">
        <f t="shared" ref="G5:G36" si="1">F5/10</f>
        <v>0.0042</v>
      </c>
      <c r="I5">
        <f t="shared" ref="I5:I15" si="2">E5*10</f>
        <v>6.589</v>
      </c>
    </row>
    <row r="6" spans="3:9">
      <c r="C6">
        <f t="shared" si="0"/>
        <v>230.824289</v>
      </c>
      <c r="D6">
        <v>85.23</v>
      </c>
      <c r="E6">
        <v>0.6717</v>
      </c>
      <c r="F6">
        <v>0.041</v>
      </c>
      <c r="G6">
        <f t="shared" si="1"/>
        <v>0.0041</v>
      </c>
      <c r="I6">
        <f t="shared" si="2"/>
        <v>6.717</v>
      </c>
    </row>
    <row r="7" spans="3:9">
      <c r="C7">
        <f t="shared" si="0"/>
        <v>225.670115</v>
      </c>
      <c r="D7">
        <v>83.05</v>
      </c>
      <c r="E7">
        <v>0.6852</v>
      </c>
      <c r="F7">
        <v>0.041</v>
      </c>
      <c r="G7">
        <f t="shared" si="1"/>
        <v>0.0041</v>
      </c>
      <c r="I7">
        <f t="shared" si="2"/>
        <v>6.852</v>
      </c>
    </row>
    <row r="8" spans="3:9">
      <c r="C8">
        <f t="shared" si="0"/>
        <v>221.201588</v>
      </c>
      <c r="D8">
        <v>81.16</v>
      </c>
      <c r="E8">
        <v>0.6969</v>
      </c>
      <c r="F8" s="1">
        <v>0.04</v>
      </c>
      <c r="G8">
        <f t="shared" si="1"/>
        <v>0.004</v>
      </c>
      <c r="I8">
        <f t="shared" si="2"/>
        <v>6.969</v>
      </c>
    </row>
    <row r="9" spans="3:9">
      <c r="C9">
        <f t="shared" si="0"/>
        <v>217.158635</v>
      </c>
      <c r="D9">
        <v>79.45</v>
      </c>
      <c r="E9">
        <v>0.7071</v>
      </c>
      <c r="F9" s="1">
        <v>0.04</v>
      </c>
      <c r="G9">
        <f t="shared" si="1"/>
        <v>0.004</v>
      </c>
      <c r="I9">
        <f t="shared" si="2"/>
        <v>7.071</v>
      </c>
    </row>
    <row r="10" spans="3:9">
      <c r="C10">
        <f t="shared" si="0"/>
        <v>210.018449</v>
      </c>
      <c r="D10">
        <v>76.43</v>
      </c>
      <c r="E10">
        <v>0.7245</v>
      </c>
      <c r="F10">
        <v>0.039</v>
      </c>
      <c r="G10">
        <f t="shared" si="1"/>
        <v>0.0039</v>
      </c>
      <c r="I10">
        <f t="shared" si="2"/>
        <v>7.245</v>
      </c>
    </row>
    <row r="11" spans="3:9">
      <c r="C11">
        <f t="shared" si="0"/>
        <v>207.157646</v>
      </c>
      <c r="D11">
        <v>75.22</v>
      </c>
      <c r="E11">
        <v>0.7315</v>
      </c>
      <c r="F11">
        <v>0.039</v>
      </c>
      <c r="G11">
        <f t="shared" si="1"/>
        <v>0.0039</v>
      </c>
      <c r="I11">
        <f t="shared" si="2"/>
        <v>7.315</v>
      </c>
    </row>
    <row r="12" spans="3:9">
      <c r="C12">
        <f t="shared" si="0"/>
        <v>199.804673</v>
      </c>
      <c r="D12">
        <v>72.11</v>
      </c>
      <c r="E12">
        <v>0.7498</v>
      </c>
      <c r="F12">
        <v>0.038</v>
      </c>
      <c r="G12">
        <f t="shared" si="1"/>
        <v>0.0038</v>
      </c>
      <c r="I12">
        <f t="shared" si="2"/>
        <v>7.498</v>
      </c>
    </row>
    <row r="13" spans="3:9">
      <c r="C13">
        <f t="shared" si="0"/>
        <v>191.458694</v>
      </c>
      <c r="D13">
        <v>68.58</v>
      </c>
      <c r="E13" s="2">
        <v>0.77</v>
      </c>
      <c r="F13">
        <v>0.038</v>
      </c>
      <c r="G13">
        <f t="shared" si="1"/>
        <v>0.0038</v>
      </c>
      <c r="I13">
        <f t="shared" si="2"/>
        <v>7.7</v>
      </c>
    </row>
    <row r="14" spans="3:9">
      <c r="C14">
        <f t="shared" si="0"/>
        <v>187.392098</v>
      </c>
      <c r="D14">
        <v>66.86</v>
      </c>
      <c r="E14" s="2">
        <v>0.78</v>
      </c>
      <c r="F14">
        <v>0.037</v>
      </c>
      <c r="G14">
        <f t="shared" si="1"/>
        <v>0.0037</v>
      </c>
      <c r="I14">
        <f t="shared" si="2"/>
        <v>7.8</v>
      </c>
    </row>
    <row r="15" spans="3:9">
      <c r="C15">
        <f t="shared" si="0"/>
        <v>181.930565</v>
      </c>
      <c r="D15">
        <v>64.55</v>
      </c>
      <c r="E15">
        <v>0.7933</v>
      </c>
      <c r="F15">
        <v>0.037</v>
      </c>
      <c r="G15">
        <f t="shared" si="1"/>
        <v>0.0037</v>
      </c>
      <c r="I15">
        <f t="shared" si="2"/>
        <v>7.933</v>
      </c>
    </row>
    <row r="16" spans="3:9">
      <c r="C16">
        <f t="shared" si="0"/>
        <v>178.02947</v>
      </c>
      <c r="D16" s="3">
        <v>62.9</v>
      </c>
      <c r="E16">
        <v>0.8027</v>
      </c>
      <c r="F16">
        <v>0.036</v>
      </c>
      <c r="G16">
        <f t="shared" si="1"/>
        <v>0.0036</v>
      </c>
      <c r="I16">
        <f t="shared" ref="I16:I47" si="3">E16*10</f>
        <v>8.027</v>
      </c>
    </row>
    <row r="17" spans="3:9">
      <c r="C17">
        <f t="shared" si="0"/>
        <v>170.652854</v>
      </c>
      <c r="D17">
        <v>59.78</v>
      </c>
      <c r="E17">
        <v>0.8207</v>
      </c>
      <c r="F17">
        <v>0.035</v>
      </c>
      <c r="G17">
        <f t="shared" si="1"/>
        <v>0.0035</v>
      </c>
      <c r="I17">
        <f t="shared" si="3"/>
        <v>8.207</v>
      </c>
    </row>
    <row r="18" spans="3:9">
      <c r="C18">
        <f t="shared" si="0"/>
        <v>161.24294</v>
      </c>
      <c r="D18" s="3">
        <v>55.8</v>
      </c>
      <c r="E18">
        <v>0.8434</v>
      </c>
      <c r="F18">
        <v>0.035</v>
      </c>
      <c r="G18">
        <f t="shared" si="1"/>
        <v>0.0035</v>
      </c>
      <c r="I18">
        <f t="shared" si="3"/>
        <v>8.434</v>
      </c>
    </row>
    <row r="19" spans="3:9">
      <c r="C19">
        <f t="shared" si="0"/>
        <v>157.46006</v>
      </c>
      <c r="D19" s="3">
        <v>54.2</v>
      </c>
      <c r="E19">
        <v>0.8525</v>
      </c>
      <c r="F19">
        <v>0.034</v>
      </c>
      <c r="G19">
        <f t="shared" si="1"/>
        <v>0.0034</v>
      </c>
      <c r="I19">
        <f t="shared" si="3"/>
        <v>8.525</v>
      </c>
    </row>
    <row r="20" spans="3:9">
      <c r="C20">
        <f t="shared" si="0"/>
        <v>150.910949</v>
      </c>
      <c r="D20">
        <v>51.43</v>
      </c>
      <c r="E20">
        <v>0.8683</v>
      </c>
      <c r="F20">
        <v>0.034</v>
      </c>
      <c r="G20">
        <f t="shared" si="1"/>
        <v>0.0034</v>
      </c>
      <c r="I20">
        <f t="shared" si="3"/>
        <v>8.683</v>
      </c>
    </row>
    <row r="21" spans="3:9">
      <c r="C21">
        <f t="shared" si="0"/>
        <v>148.144718</v>
      </c>
      <c r="D21">
        <v>50.26</v>
      </c>
      <c r="E21">
        <v>0.8746</v>
      </c>
      <c r="F21">
        <v>0.033</v>
      </c>
      <c r="G21">
        <f t="shared" si="1"/>
        <v>0.0033</v>
      </c>
      <c r="I21">
        <f t="shared" si="3"/>
        <v>8.746</v>
      </c>
    </row>
    <row r="22" spans="3:9">
      <c r="C22">
        <f t="shared" si="0"/>
        <v>147.317213</v>
      </c>
      <c r="D22">
        <v>49.91</v>
      </c>
      <c r="E22">
        <v>0.8775</v>
      </c>
      <c r="F22">
        <v>0.033</v>
      </c>
      <c r="G22">
        <f t="shared" si="1"/>
        <v>0.0033</v>
      </c>
      <c r="I22">
        <f t="shared" si="3"/>
        <v>8.775</v>
      </c>
    </row>
    <row r="23" spans="3:9">
      <c r="C23">
        <f t="shared" si="0"/>
        <v>140.484386</v>
      </c>
      <c r="D23">
        <v>47.02</v>
      </c>
      <c r="E23">
        <v>0.8926</v>
      </c>
      <c r="F23">
        <v>0.032</v>
      </c>
      <c r="G23">
        <f t="shared" si="1"/>
        <v>0.0032</v>
      </c>
      <c r="I23">
        <f t="shared" si="3"/>
        <v>8.926</v>
      </c>
    </row>
    <row r="24" spans="3:9">
      <c r="C24">
        <f t="shared" si="0"/>
        <v>131.169044</v>
      </c>
      <c r="D24">
        <v>43.08</v>
      </c>
      <c r="E24" s="2">
        <v>0.915</v>
      </c>
      <c r="F24">
        <v>0.032</v>
      </c>
      <c r="G24">
        <f t="shared" si="1"/>
        <v>0.0032</v>
      </c>
      <c r="I24">
        <f t="shared" si="3"/>
        <v>9.15</v>
      </c>
    </row>
    <row r="25" spans="3:9">
      <c r="C25">
        <f t="shared" si="0"/>
        <v>129.135746</v>
      </c>
      <c r="D25">
        <v>42.22</v>
      </c>
      <c r="E25">
        <v>0.9197</v>
      </c>
      <c r="F25">
        <v>0.031</v>
      </c>
      <c r="G25">
        <f t="shared" si="1"/>
        <v>0.0031</v>
      </c>
      <c r="I25">
        <f t="shared" si="3"/>
        <v>9.197</v>
      </c>
    </row>
    <row r="26" spans="3:9">
      <c r="C26">
        <f t="shared" si="0"/>
        <v>123.863357</v>
      </c>
      <c r="D26">
        <v>39.99</v>
      </c>
      <c r="E26" s="2">
        <v>0.932</v>
      </c>
      <c r="F26">
        <v>0.031</v>
      </c>
      <c r="G26">
        <f t="shared" si="1"/>
        <v>0.0031</v>
      </c>
      <c r="I26">
        <f t="shared" si="3"/>
        <v>9.32</v>
      </c>
    </row>
    <row r="27" spans="3:9">
      <c r="C27">
        <f t="shared" si="0"/>
        <v>121.924631</v>
      </c>
      <c r="D27">
        <v>39.17</v>
      </c>
      <c r="E27">
        <v>0.9367</v>
      </c>
      <c r="F27" s="1">
        <v>0.03</v>
      </c>
      <c r="G27">
        <f t="shared" si="1"/>
        <v>0.003</v>
      </c>
      <c r="I27">
        <f t="shared" si="3"/>
        <v>9.367</v>
      </c>
    </row>
    <row r="28" spans="3:9">
      <c r="C28">
        <f t="shared" si="0"/>
        <v>116.108453</v>
      </c>
      <c r="D28">
        <v>36.71</v>
      </c>
      <c r="E28">
        <v>0.9502</v>
      </c>
      <c r="F28" s="1">
        <v>0.03</v>
      </c>
      <c r="G28">
        <f t="shared" si="1"/>
        <v>0.003</v>
      </c>
      <c r="I28">
        <f t="shared" si="3"/>
        <v>9.502</v>
      </c>
    </row>
    <row r="29" spans="3:9">
      <c r="C29">
        <f t="shared" si="0"/>
        <v>114.027869</v>
      </c>
      <c r="D29">
        <v>35.83</v>
      </c>
      <c r="E29">
        <v>0.9551</v>
      </c>
      <c r="F29">
        <v>0.029</v>
      </c>
      <c r="G29">
        <f t="shared" si="1"/>
        <v>0.0029</v>
      </c>
      <c r="I29">
        <f t="shared" si="3"/>
        <v>9.551</v>
      </c>
    </row>
    <row r="30" spans="3:9">
      <c r="C30">
        <f t="shared" si="0"/>
        <v>107.549687</v>
      </c>
      <c r="D30">
        <v>33.09</v>
      </c>
      <c r="E30">
        <v>0.9703</v>
      </c>
      <c r="F30">
        <v>0.029</v>
      </c>
      <c r="G30">
        <f t="shared" si="1"/>
        <v>0.0029</v>
      </c>
      <c r="I30">
        <f t="shared" si="3"/>
        <v>9.703</v>
      </c>
    </row>
    <row r="31" spans="3:9">
      <c r="C31">
        <f t="shared" si="0"/>
        <v>105.91832</v>
      </c>
      <c r="D31" s="3">
        <v>32.4</v>
      </c>
      <c r="E31">
        <v>0.9743</v>
      </c>
      <c r="F31">
        <v>0.028</v>
      </c>
      <c r="G31">
        <f t="shared" si="1"/>
        <v>0.0028</v>
      </c>
      <c r="I31">
        <f t="shared" si="3"/>
        <v>9.743</v>
      </c>
    </row>
    <row r="32" spans="3:9">
      <c r="C32">
        <f t="shared" si="0"/>
        <v>102.277298</v>
      </c>
      <c r="D32">
        <v>30.86</v>
      </c>
      <c r="E32">
        <v>0.9826</v>
      </c>
      <c r="F32">
        <v>0.028</v>
      </c>
      <c r="G32">
        <f t="shared" si="1"/>
        <v>0.0028</v>
      </c>
      <c r="I32">
        <f t="shared" si="3"/>
        <v>9.826</v>
      </c>
    </row>
    <row r="33" spans="3:9">
      <c r="C33">
        <f t="shared" si="0"/>
        <v>101.18972</v>
      </c>
      <c r="D33">
        <v>30.4</v>
      </c>
      <c r="E33">
        <v>0.9851</v>
      </c>
      <c r="F33">
        <v>0.027</v>
      </c>
      <c r="G33">
        <f t="shared" si="1"/>
        <v>0.0027</v>
      </c>
      <c r="I33">
        <f t="shared" si="3"/>
        <v>9.851</v>
      </c>
    </row>
    <row r="34" spans="3:9">
      <c r="C34">
        <f t="shared" si="0"/>
        <v>100.551359</v>
      </c>
      <c r="D34">
        <v>30.13</v>
      </c>
      <c r="E34" s="2">
        <v>0.992</v>
      </c>
      <c r="F34">
        <v>0.027</v>
      </c>
      <c r="G34">
        <f t="shared" si="1"/>
        <v>0.0027</v>
      </c>
      <c r="I34">
        <f t="shared" si="3"/>
        <v>9.92</v>
      </c>
    </row>
    <row r="35" spans="3:9">
      <c r="C35">
        <f t="shared" si="0"/>
        <v>100.220357</v>
      </c>
      <c r="D35">
        <v>29.99</v>
      </c>
      <c r="E35">
        <v>0.9936</v>
      </c>
      <c r="F35">
        <v>0.026</v>
      </c>
      <c r="G35">
        <f t="shared" si="1"/>
        <v>0.0026</v>
      </c>
      <c r="I35">
        <f t="shared" si="3"/>
        <v>9.936</v>
      </c>
    </row>
    <row r="36" spans="3:9">
      <c r="C36">
        <f t="shared" si="0"/>
        <v>96.863051</v>
      </c>
      <c r="D36">
        <v>28.57</v>
      </c>
      <c r="E36">
        <v>0.9957</v>
      </c>
      <c r="F36">
        <v>0.025</v>
      </c>
      <c r="G36">
        <f t="shared" si="1"/>
        <v>0.0025</v>
      </c>
      <c r="I36">
        <f t="shared" si="3"/>
        <v>9.957</v>
      </c>
    </row>
    <row r="37" spans="3:9">
      <c r="C37">
        <f t="shared" ref="C37:C67" si="4">2.3643*D37+29.315</f>
        <v>94.664252</v>
      </c>
      <c r="D37">
        <v>27.64</v>
      </c>
      <c r="E37">
        <v>1.0004</v>
      </c>
      <c r="F37">
        <v>0.025</v>
      </c>
      <c r="G37">
        <f t="shared" ref="G37:G67" si="5">F37/10</f>
        <v>0.0025</v>
      </c>
      <c r="I37">
        <f t="shared" si="3"/>
        <v>10.004</v>
      </c>
    </row>
    <row r="38" spans="3:9">
      <c r="C38">
        <f t="shared" si="4"/>
        <v>94.404179</v>
      </c>
      <c r="D38">
        <v>27.53</v>
      </c>
      <c r="E38" s="2">
        <v>1.001</v>
      </c>
      <c r="F38">
        <v>0.024</v>
      </c>
      <c r="G38">
        <f t="shared" si="5"/>
        <v>0.0024</v>
      </c>
      <c r="I38">
        <f t="shared" si="3"/>
        <v>10.01</v>
      </c>
    </row>
    <row r="39" spans="3:9">
      <c r="C39">
        <f t="shared" si="4"/>
        <v>93.576674</v>
      </c>
      <c r="D39">
        <v>27.18</v>
      </c>
      <c r="E39">
        <v>1.0028</v>
      </c>
      <c r="F39">
        <v>0.024</v>
      </c>
      <c r="G39">
        <f t="shared" si="5"/>
        <v>0.0024</v>
      </c>
      <c r="I39">
        <f t="shared" si="3"/>
        <v>10.028</v>
      </c>
    </row>
    <row r="40" spans="3:9">
      <c r="C40">
        <f t="shared" si="4"/>
        <v>93.529388</v>
      </c>
      <c r="D40">
        <v>27.16</v>
      </c>
      <c r="E40">
        <v>1.0029</v>
      </c>
      <c r="F40">
        <v>0.023</v>
      </c>
      <c r="G40">
        <f t="shared" si="5"/>
        <v>0.0023</v>
      </c>
      <c r="I40">
        <f t="shared" si="3"/>
        <v>10.029</v>
      </c>
    </row>
    <row r="41" spans="3:9">
      <c r="C41">
        <f t="shared" si="4"/>
        <v>93.245672</v>
      </c>
      <c r="D41">
        <v>27.04</v>
      </c>
      <c r="E41">
        <v>1.00034</v>
      </c>
      <c r="F41">
        <v>0.023</v>
      </c>
      <c r="G41">
        <f t="shared" si="5"/>
        <v>0.0023</v>
      </c>
      <c r="I41">
        <f t="shared" si="3"/>
        <v>10.0034</v>
      </c>
    </row>
    <row r="42" spans="3:9">
      <c r="C42">
        <f t="shared" si="4"/>
        <v>93.080171</v>
      </c>
      <c r="D42">
        <v>26.97</v>
      </c>
      <c r="E42">
        <v>1.0039</v>
      </c>
      <c r="F42">
        <v>0.022</v>
      </c>
      <c r="G42">
        <f t="shared" si="5"/>
        <v>0.0022</v>
      </c>
      <c r="I42">
        <f t="shared" si="3"/>
        <v>10.039</v>
      </c>
    </row>
    <row r="43" spans="3:9">
      <c r="C43">
        <f t="shared" si="4"/>
        <v>93.009242</v>
      </c>
      <c r="D43">
        <v>26.94</v>
      </c>
      <c r="E43">
        <v>1.004</v>
      </c>
      <c r="F43">
        <v>0.021</v>
      </c>
      <c r="G43">
        <f t="shared" si="5"/>
        <v>0.0021</v>
      </c>
      <c r="I43">
        <f t="shared" si="3"/>
        <v>10.04</v>
      </c>
    </row>
    <row r="44" spans="3:9">
      <c r="C44">
        <f t="shared" si="4"/>
        <v>92.961956</v>
      </c>
      <c r="D44">
        <v>26.92</v>
      </c>
      <c r="E44">
        <v>1.0042</v>
      </c>
      <c r="F44" s="1">
        <v>0.02</v>
      </c>
      <c r="G44">
        <f t="shared" si="5"/>
        <v>0.002</v>
      </c>
      <c r="I44">
        <f t="shared" si="3"/>
        <v>10.042</v>
      </c>
    </row>
    <row r="45" spans="3:9">
      <c r="C45">
        <f t="shared" si="4"/>
        <v>92.867384</v>
      </c>
      <c r="D45">
        <v>26.88</v>
      </c>
      <c r="E45">
        <v>1.0043</v>
      </c>
      <c r="F45">
        <v>0.019</v>
      </c>
      <c r="G45">
        <f t="shared" si="5"/>
        <v>0.0019</v>
      </c>
      <c r="I45">
        <f t="shared" si="3"/>
        <v>10.043</v>
      </c>
    </row>
    <row r="46" spans="3:9">
      <c r="C46">
        <f t="shared" si="4"/>
        <v>92.820098</v>
      </c>
      <c r="D46">
        <v>26.86</v>
      </c>
      <c r="E46">
        <v>1.0044</v>
      </c>
      <c r="F46">
        <v>0.018</v>
      </c>
      <c r="G46">
        <f t="shared" si="5"/>
        <v>0.0018</v>
      </c>
      <c r="I46">
        <f t="shared" si="3"/>
        <v>10.044</v>
      </c>
    </row>
    <row r="47" spans="3:9">
      <c r="C47">
        <f t="shared" si="4"/>
        <v>92.749169</v>
      </c>
      <c r="D47">
        <v>26.83</v>
      </c>
      <c r="E47">
        <v>1.0046</v>
      </c>
      <c r="F47">
        <v>0.017</v>
      </c>
      <c r="G47">
        <f t="shared" si="5"/>
        <v>0.0017</v>
      </c>
      <c r="I47">
        <f t="shared" si="3"/>
        <v>10.046</v>
      </c>
    </row>
    <row r="48" spans="3:9">
      <c r="C48">
        <f t="shared" si="4"/>
        <v>92.725526</v>
      </c>
      <c r="D48">
        <v>26.82</v>
      </c>
      <c r="E48">
        <v>1.0047</v>
      </c>
      <c r="F48">
        <v>0.016</v>
      </c>
      <c r="G48">
        <f t="shared" si="5"/>
        <v>0.0016</v>
      </c>
      <c r="I48">
        <f t="shared" ref="I48:I73" si="6">E48*10</f>
        <v>10.047</v>
      </c>
    </row>
    <row r="49" spans="3:9">
      <c r="C49">
        <f t="shared" si="4"/>
        <v>92.701883</v>
      </c>
      <c r="D49">
        <v>26.81</v>
      </c>
      <c r="E49">
        <v>1.0047</v>
      </c>
      <c r="F49">
        <v>0.015</v>
      </c>
      <c r="G49">
        <f t="shared" si="5"/>
        <v>0.0015</v>
      </c>
      <c r="I49">
        <f t="shared" si="6"/>
        <v>10.047</v>
      </c>
    </row>
    <row r="50" spans="3:9">
      <c r="C50">
        <f t="shared" si="4"/>
        <v>92.654597</v>
      </c>
      <c r="D50">
        <v>26.79</v>
      </c>
      <c r="E50">
        <v>1.0047</v>
      </c>
      <c r="F50">
        <v>0.014</v>
      </c>
      <c r="G50">
        <f t="shared" si="5"/>
        <v>0.0014</v>
      </c>
      <c r="I50">
        <f t="shared" si="6"/>
        <v>10.047</v>
      </c>
    </row>
    <row r="51" spans="3:9">
      <c r="C51">
        <f t="shared" si="4"/>
        <v>92.67824</v>
      </c>
      <c r="D51" s="3">
        <v>26.8</v>
      </c>
      <c r="E51">
        <v>1.0047</v>
      </c>
      <c r="F51">
        <v>0.014</v>
      </c>
      <c r="G51">
        <f t="shared" si="5"/>
        <v>0.0014</v>
      </c>
      <c r="I51">
        <f t="shared" si="6"/>
        <v>10.047</v>
      </c>
    </row>
    <row r="52" spans="3:9">
      <c r="C52">
        <f t="shared" si="4"/>
        <v>92.607311</v>
      </c>
      <c r="D52">
        <v>26.77</v>
      </c>
      <c r="E52">
        <v>1.0049</v>
      </c>
      <c r="F52">
        <v>0.013</v>
      </c>
      <c r="G52">
        <f t="shared" si="5"/>
        <v>0.0013</v>
      </c>
      <c r="I52">
        <f t="shared" si="6"/>
        <v>10.049</v>
      </c>
    </row>
    <row r="53" spans="3:9">
      <c r="C53">
        <f t="shared" si="4"/>
        <v>92.560025</v>
      </c>
      <c r="D53">
        <v>26.75</v>
      </c>
      <c r="E53" s="2">
        <v>1.005</v>
      </c>
      <c r="F53">
        <v>0.012</v>
      </c>
      <c r="G53">
        <f t="shared" si="5"/>
        <v>0.0012</v>
      </c>
      <c r="I53">
        <f t="shared" si="6"/>
        <v>10.05</v>
      </c>
    </row>
    <row r="54" spans="3:9">
      <c r="C54">
        <f t="shared" si="4"/>
        <v>92.465453</v>
      </c>
      <c r="D54">
        <v>26.71</v>
      </c>
      <c r="E54">
        <v>1.0051</v>
      </c>
      <c r="F54">
        <v>0.011</v>
      </c>
      <c r="G54">
        <f t="shared" si="5"/>
        <v>0.0011</v>
      </c>
      <c r="I54">
        <f t="shared" si="6"/>
        <v>10.051</v>
      </c>
    </row>
    <row r="55" spans="3:9">
      <c r="C55">
        <f t="shared" si="4"/>
        <v>92.44181</v>
      </c>
      <c r="D55" s="3">
        <v>26.7</v>
      </c>
      <c r="E55">
        <v>1.0053</v>
      </c>
      <c r="F55" s="1">
        <v>0.01</v>
      </c>
      <c r="G55">
        <f t="shared" si="5"/>
        <v>0.001</v>
      </c>
      <c r="I55">
        <f t="shared" si="6"/>
        <v>10.053</v>
      </c>
    </row>
    <row r="56" spans="3:9">
      <c r="C56">
        <f t="shared" si="4"/>
        <v>92.370881</v>
      </c>
      <c r="D56">
        <v>26.67</v>
      </c>
      <c r="E56" s="2">
        <v>1.0055</v>
      </c>
      <c r="F56">
        <v>0.009</v>
      </c>
      <c r="G56">
        <f t="shared" si="5"/>
        <v>0.0009</v>
      </c>
      <c r="I56">
        <f t="shared" si="6"/>
        <v>10.055</v>
      </c>
    </row>
    <row r="57" spans="3:9">
      <c r="C57">
        <f t="shared" si="4"/>
        <v>92.229023</v>
      </c>
      <c r="D57">
        <v>26.61</v>
      </c>
      <c r="E57">
        <v>1.0058</v>
      </c>
      <c r="F57">
        <v>0.008</v>
      </c>
      <c r="G57">
        <f t="shared" si="5"/>
        <v>0.0008</v>
      </c>
      <c r="I57">
        <f t="shared" si="6"/>
        <v>10.058</v>
      </c>
    </row>
    <row r="58" spans="3:9">
      <c r="C58">
        <f t="shared" si="4"/>
        <v>92.158094</v>
      </c>
      <c r="D58">
        <v>26.58</v>
      </c>
      <c r="E58">
        <v>1.0059</v>
      </c>
      <c r="F58">
        <v>0.007</v>
      </c>
      <c r="G58">
        <f t="shared" si="5"/>
        <v>0.0007</v>
      </c>
      <c r="I58">
        <f t="shared" si="6"/>
        <v>10.059</v>
      </c>
    </row>
    <row r="59" spans="3:9">
      <c r="C59">
        <f t="shared" si="4"/>
        <v>92.087165</v>
      </c>
      <c r="D59">
        <v>26.55</v>
      </c>
      <c r="E59">
        <v>1.0061</v>
      </c>
      <c r="F59">
        <v>0.006</v>
      </c>
      <c r="G59">
        <f t="shared" si="5"/>
        <v>0.0006</v>
      </c>
      <c r="I59">
        <f t="shared" si="6"/>
        <v>10.061</v>
      </c>
    </row>
    <row r="60" spans="3:9">
      <c r="C60">
        <f t="shared" si="4"/>
        <v>91.992593</v>
      </c>
      <c r="D60">
        <v>26.51</v>
      </c>
      <c r="E60">
        <v>1.0064</v>
      </c>
      <c r="F60">
        <v>0.005</v>
      </c>
      <c r="G60">
        <f t="shared" si="5"/>
        <v>0.0005</v>
      </c>
      <c r="I60">
        <f t="shared" si="6"/>
        <v>10.064</v>
      </c>
    </row>
    <row r="61" spans="3:9">
      <c r="C61">
        <f t="shared" si="4"/>
        <v>91.898021</v>
      </c>
      <c r="D61">
        <v>26.47</v>
      </c>
      <c r="E61">
        <v>1.0065</v>
      </c>
      <c r="F61">
        <v>0.004</v>
      </c>
      <c r="G61">
        <f t="shared" si="5"/>
        <v>0.0004</v>
      </c>
      <c r="I61">
        <f t="shared" si="6"/>
        <v>10.065</v>
      </c>
    </row>
    <row r="62" spans="3:9">
      <c r="C62">
        <f t="shared" si="4"/>
        <v>91.803449</v>
      </c>
      <c r="D62">
        <v>26.43</v>
      </c>
      <c r="E62">
        <v>1.0067</v>
      </c>
      <c r="F62">
        <v>0.003</v>
      </c>
      <c r="G62">
        <f t="shared" si="5"/>
        <v>0.0003</v>
      </c>
      <c r="I62">
        <f t="shared" si="6"/>
        <v>10.067</v>
      </c>
    </row>
    <row r="63" spans="3:9">
      <c r="C63">
        <f t="shared" si="4"/>
        <v>91.685234</v>
      </c>
      <c r="D63">
        <v>26.38</v>
      </c>
      <c r="E63" s="2">
        <v>1.007</v>
      </c>
      <c r="F63">
        <v>0.003</v>
      </c>
      <c r="G63">
        <f t="shared" si="5"/>
        <v>0.0003</v>
      </c>
      <c r="I63">
        <f t="shared" si="6"/>
        <v>10.07</v>
      </c>
    </row>
    <row r="64" spans="3:9">
      <c r="C64">
        <f t="shared" si="4"/>
        <v>91.637948</v>
      </c>
      <c r="D64">
        <v>26.36</v>
      </c>
      <c r="E64">
        <v>1.0071</v>
      </c>
      <c r="F64">
        <v>0.002</v>
      </c>
      <c r="G64">
        <f t="shared" si="5"/>
        <v>0.0002</v>
      </c>
      <c r="I64">
        <f t="shared" si="6"/>
        <v>10.071</v>
      </c>
    </row>
    <row r="65" spans="3:9">
      <c r="C65">
        <f t="shared" si="4"/>
        <v>91.425161</v>
      </c>
      <c r="D65">
        <v>26.27</v>
      </c>
      <c r="E65">
        <v>1.0076</v>
      </c>
      <c r="F65">
        <v>0.001</v>
      </c>
      <c r="G65">
        <f t="shared" si="5"/>
        <v>0.0001</v>
      </c>
      <c r="I65">
        <f t="shared" si="6"/>
        <v>10.076</v>
      </c>
    </row>
    <row r="66" spans="3:9">
      <c r="C66">
        <f t="shared" si="4"/>
        <v>91.212374</v>
      </c>
      <c r="D66">
        <v>26.18</v>
      </c>
      <c r="E66">
        <v>1.0081</v>
      </c>
      <c r="F66">
        <v>0.001</v>
      </c>
      <c r="G66">
        <f t="shared" si="5"/>
        <v>0.0001</v>
      </c>
      <c r="I66">
        <f t="shared" si="6"/>
        <v>10.081</v>
      </c>
    </row>
    <row r="67" spans="3:9">
      <c r="C67">
        <f t="shared" si="4"/>
        <v>91.070516</v>
      </c>
      <c r="D67">
        <v>26.12</v>
      </c>
      <c r="E67">
        <v>1.0084</v>
      </c>
      <c r="F67">
        <v>0.001</v>
      </c>
      <c r="G67">
        <f t="shared" si="5"/>
        <v>0.0001</v>
      </c>
      <c r="I67">
        <f t="shared" si="6"/>
        <v>10.084</v>
      </c>
    </row>
    <row r="68" spans="3:9">
      <c r="C68">
        <f t="shared" ref="C68:C73" si="7">2.3643*D68+29.315</f>
        <v>90.952301</v>
      </c>
      <c r="D68">
        <v>26.07</v>
      </c>
      <c r="E68">
        <v>1.0086</v>
      </c>
      <c r="F68">
        <v>0.001</v>
      </c>
      <c r="G68">
        <f t="shared" ref="G68:G73" si="8">F68/10</f>
        <v>0.0001</v>
      </c>
      <c r="I68">
        <f t="shared" si="6"/>
        <v>10.086</v>
      </c>
    </row>
    <row r="69" spans="3:9">
      <c r="C69">
        <f t="shared" si="7"/>
        <v>90.905015</v>
      </c>
      <c r="D69">
        <v>26.05</v>
      </c>
      <c r="E69">
        <v>1.0088</v>
      </c>
      <c r="F69">
        <v>0.001</v>
      </c>
      <c r="G69">
        <f t="shared" si="8"/>
        <v>0.0001</v>
      </c>
      <c r="I69">
        <f t="shared" si="6"/>
        <v>10.088</v>
      </c>
    </row>
    <row r="70" spans="3:9">
      <c r="C70">
        <f t="shared" si="7"/>
        <v>90.7868</v>
      </c>
      <c r="D70" s="3">
        <v>26</v>
      </c>
      <c r="E70" s="2">
        <v>1.009</v>
      </c>
      <c r="F70">
        <v>0.001</v>
      </c>
      <c r="G70">
        <f t="shared" si="8"/>
        <v>0.0001</v>
      </c>
      <c r="I70">
        <f t="shared" si="6"/>
        <v>10.09</v>
      </c>
    </row>
    <row r="71" spans="3:9">
      <c r="C71">
        <f t="shared" si="7"/>
        <v>90.432155</v>
      </c>
      <c r="D71">
        <v>25.85</v>
      </c>
      <c r="E71">
        <v>1.0103</v>
      </c>
      <c r="F71">
        <v>0.001</v>
      </c>
      <c r="G71">
        <f t="shared" si="8"/>
        <v>0.0001</v>
      </c>
      <c r="I71">
        <f t="shared" si="6"/>
        <v>10.103</v>
      </c>
    </row>
    <row r="72" spans="3:9">
      <c r="C72">
        <f t="shared" si="7"/>
        <v>89.912009</v>
      </c>
      <c r="D72">
        <v>25.63</v>
      </c>
      <c r="E72">
        <v>1.0114</v>
      </c>
      <c r="F72">
        <v>0.001</v>
      </c>
      <c r="G72">
        <f t="shared" si="8"/>
        <v>0.0001</v>
      </c>
      <c r="I72">
        <f t="shared" si="6"/>
        <v>10.114</v>
      </c>
    </row>
    <row r="73" spans="3:9">
      <c r="C73">
        <f>2.3643*D73+29.315</f>
        <v>89.628293</v>
      </c>
      <c r="D73">
        <v>25.51</v>
      </c>
      <c r="E73" s="2">
        <v>1.012</v>
      </c>
      <c r="F73">
        <v>0.001</v>
      </c>
      <c r="G73">
        <f t="shared" si="8"/>
        <v>0.0001</v>
      </c>
      <c r="I73">
        <f t="shared" si="6"/>
        <v>10.12</v>
      </c>
    </row>
    <row r="84" spans="4:6">
      <c r="D84" t="s">
        <v>6</v>
      </c>
      <c r="E84" t="s">
        <v>7</v>
      </c>
      <c r="F84" t="s">
        <v>8</v>
      </c>
    </row>
    <row r="85" spans="3:6">
      <c r="C85" t="s">
        <v>9</v>
      </c>
      <c r="D85">
        <v>107.73</v>
      </c>
      <c r="E85">
        <v>533.4</v>
      </c>
      <c r="F85">
        <v>0.046</v>
      </c>
    </row>
    <row r="86" spans="3:6">
      <c r="C86" t="s">
        <v>10</v>
      </c>
      <c r="D86">
        <v>107.73</v>
      </c>
      <c r="E86">
        <v>5334</v>
      </c>
      <c r="F86">
        <v>0.0046</v>
      </c>
    </row>
    <row r="91" spans="4:5">
      <c r="D91" t="s">
        <v>6</v>
      </c>
      <c r="E91" t="s">
        <v>11</v>
      </c>
    </row>
    <row r="92" spans="3:6">
      <c r="C92">
        <f>2.3643*D92+29.315</f>
        <v>85.490768</v>
      </c>
      <c r="D92">
        <v>23.76</v>
      </c>
      <c r="E92">
        <v>0.1</v>
      </c>
      <c r="F92">
        <f>E92/10</f>
        <v>0.01</v>
      </c>
    </row>
    <row r="93" spans="3:6">
      <c r="C93">
        <f t="shared" ref="C93:C112" si="9">2.3643*D93+29.315</f>
        <v>84.710549</v>
      </c>
      <c r="D93">
        <v>23.43</v>
      </c>
      <c r="E93">
        <v>0.089</v>
      </c>
      <c r="F93">
        <f t="shared" ref="F93:F112" si="10">E93/10</f>
        <v>0.0089</v>
      </c>
    </row>
    <row r="94" spans="3:6">
      <c r="C94">
        <f t="shared" si="9"/>
        <v>84.261332</v>
      </c>
      <c r="D94">
        <v>23.24</v>
      </c>
      <c r="E94">
        <v>0.083</v>
      </c>
      <c r="F94">
        <f t="shared" si="10"/>
        <v>0.0083</v>
      </c>
    </row>
    <row r="95" spans="3:6">
      <c r="C95">
        <f t="shared" si="9"/>
        <v>83.741186</v>
      </c>
      <c r="D95">
        <v>23.02</v>
      </c>
      <c r="E95">
        <v>0.077</v>
      </c>
      <c r="F95">
        <f t="shared" si="10"/>
        <v>0.0077</v>
      </c>
    </row>
    <row r="96" spans="3:12">
      <c r="C96">
        <f t="shared" si="9"/>
        <v>83.362898</v>
      </c>
      <c r="D96">
        <v>22.86</v>
      </c>
      <c r="E96">
        <v>0.071</v>
      </c>
      <c r="F96">
        <f t="shared" si="10"/>
        <v>0.0071</v>
      </c>
      <c r="L96">
        <f>0.097/0.00125</f>
        <v>77.6</v>
      </c>
    </row>
    <row r="97" spans="3:6">
      <c r="C97">
        <f t="shared" si="9"/>
        <v>82.960967</v>
      </c>
      <c r="D97">
        <v>22.69</v>
      </c>
      <c r="E97">
        <v>0.065</v>
      </c>
      <c r="F97">
        <f t="shared" si="10"/>
        <v>0.0065</v>
      </c>
    </row>
    <row r="98" spans="3:15">
      <c r="C98">
        <f t="shared" si="9"/>
        <v>82.393535</v>
      </c>
      <c r="D98">
        <v>22.45</v>
      </c>
      <c r="E98">
        <v>0.059</v>
      </c>
      <c r="F98">
        <f t="shared" si="10"/>
        <v>0.0059</v>
      </c>
      <c r="L98" t="s">
        <v>12</v>
      </c>
      <c r="M98" t="s">
        <v>13</v>
      </c>
      <c r="N98" t="s">
        <v>14</v>
      </c>
      <c r="O98" t="s">
        <v>15</v>
      </c>
    </row>
    <row r="99" spans="3:15">
      <c r="C99">
        <f t="shared" si="9"/>
        <v>81.80246</v>
      </c>
      <c r="D99" s="3">
        <v>22.2</v>
      </c>
      <c r="E99">
        <v>0.051</v>
      </c>
      <c r="F99">
        <f t="shared" si="10"/>
        <v>0.0051</v>
      </c>
      <c r="L99" t="s">
        <v>16</v>
      </c>
      <c r="M99" t="s">
        <v>17</v>
      </c>
      <c r="N99" t="s">
        <v>18</v>
      </c>
      <c r="O99" t="s">
        <v>19</v>
      </c>
    </row>
    <row r="100" spans="3:6">
      <c r="C100">
        <f t="shared" si="9"/>
        <v>81.400529</v>
      </c>
      <c r="D100">
        <v>22.03</v>
      </c>
      <c r="E100">
        <v>0.045</v>
      </c>
      <c r="F100">
        <f t="shared" si="10"/>
        <v>0.0045</v>
      </c>
    </row>
    <row r="101" spans="3:6">
      <c r="C101">
        <f t="shared" si="9"/>
        <v>80.785811</v>
      </c>
      <c r="D101">
        <v>21.77</v>
      </c>
      <c r="E101">
        <v>0.038</v>
      </c>
      <c r="F101">
        <f t="shared" si="10"/>
        <v>0.0038</v>
      </c>
    </row>
    <row r="102" spans="3:6">
      <c r="C102">
        <f t="shared" si="9"/>
        <v>80.265665</v>
      </c>
      <c r="D102">
        <v>21.55</v>
      </c>
      <c r="E102">
        <v>0.033</v>
      </c>
      <c r="F102">
        <f t="shared" si="10"/>
        <v>0.0033</v>
      </c>
    </row>
    <row r="103" spans="3:6">
      <c r="C103">
        <f t="shared" si="9"/>
        <v>79.792805</v>
      </c>
      <c r="D103">
        <v>21.35</v>
      </c>
      <c r="E103">
        <v>0.027</v>
      </c>
      <c r="F103">
        <f t="shared" si="10"/>
        <v>0.0027</v>
      </c>
    </row>
    <row r="104" spans="3:6">
      <c r="C104">
        <f t="shared" si="9"/>
        <v>79.225373</v>
      </c>
      <c r="D104">
        <v>21.11</v>
      </c>
      <c r="E104" s="1">
        <v>0.02</v>
      </c>
      <c r="F104">
        <f t="shared" si="10"/>
        <v>0.002</v>
      </c>
    </row>
    <row r="105" spans="3:6">
      <c r="C105">
        <f t="shared" si="9"/>
        <v>78.988943</v>
      </c>
      <c r="D105">
        <v>21.01</v>
      </c>
      <c r="E105">
        <v>0.017</v>
      </c>
      <c r="F105">
        <f t="shared" si="10"/>
        <v>0.0017</v>
      </c>
    </row>
    <row r="106" spans="3:6">
      <c r="C106">
        <f t="shared" si="9"/>
        <v>78.705227</v>
      </c>
      <c r="D106">
        <v>20.89</v>
      </c>
      <c r="E106">
        <v>0.014</v>
      </c>
      <c r="F106">
        <f t="shared" si="10"/>
        <v>0.0014</v>
      </c>
    </row>
    <row r="107" spans="3:6">
      <c r="C107">
        <f t="shared" si="9"/>
        <v>78.232367</v>
      </c>
      <c r="D107">
        <v>20.69</v>
      </c>
      <c r="E107">
        <v>0.008</v>
      </c>
      <c r="F107">
        <f t="shared" si="10"/>
        <v>0.0008</v>
      </c>
    </row>
    <row r="108" spans="3:6">
      <c r="C108">
        <f t="shared" si="9"/>
        <v>78.043223</v>
      </c>
      <c r="D108">
        <v>20.61</v>
      </c>
      <c r="E108">
        <v>0.006</v>
      </c>
      <c r="F108">
        <f t="shared" si="10"/>
        <v>0.0006</v>
      </c>
    </row>
    <row r="109" spans="3:6">
      <c r="C109">
        <f t="shared" si="9"/>
        <v>77.948651</v>
      </c>
      <c r="D109">
        <v>20.57</v>
      </c>
      <c r="E109">
        <v>0.004</v>
      </c>
      <c r="F109">
        <f t="shared" si="10"/>
        <v>0.0004</v>
      </c>
    </row>
    <row r="110" spans="3:6">
      <c r="C110">
        <f t="shared" si="9"/>
        <v>77.877722</v>
      </c>
      <c r="D110">
        <v>20.54</v>
      </c>
      <c r="E110">
        <v>0.003</v>
      </c>
      <c r="F110">
        <f t="shared" si="10"/>
        <v>0.0003</v>
      </c>
    </row>
    <row r="111" spans="3:6">
      <c r="C111">
        <f t="shared" si="9"/>
        <v>77.806793</v>
      </c>
      <c r="D111">
        <v>20.51</v>
      </c>
      <c r="E111">
        <v>0.002</v>
      </c>
      <c r="F111">
        <f t="shared" si="10"/>
        <v>0.0002</v>
      </c>
    </row>
    <row r="112" spans="3:6">
      <c r="C112">
        <f t="shared" si="9"/>
        <v>77.664935</v>
      </c>
      <c r="D112">
        <v>20.45</v>
      </c>
      <c r="E112">
        <v>0.001</v>
      </c>
      <c r="F112">
        <f t="shared" si="10"/>
        <v>0.0001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86130</dc:creator>
  <cp:lastModifiedBy>WPS_597589633</cp:lastModifiedBy>
  <dcterms:created xsi:type="dcterms:W3CDTF">2023-05-12T11:15:00Z</dcterms:created>
  <dcterms:modified xsi:type="dcterms:W3CDTF">2023-11-22T19:03:30Z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