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Experiments\Fundamental_physics\粘性系数\data\"/>
    </mc:Choice>
  </mc:AlternateContent>
  <xr:revisionPtr revIDLastSave="0" documentId="13_ncr:1_{D5C5EAF7-68B8-43B4-BB64-9CB430727ADD}" xr6:coauthVersionLast="47" xr6:coauthVersionMax="47" xr10:uidLastSave="{00000000-0000-0000-0000-000000000000}"/>
  <bookViews>
    <workbookView xWindow="-96" yWindow="-96" windowWidth="23232" windowHeight="13152" xr2:uid="{EE1D879B-527C-480B-A414-9199173CA1D1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B9" i="2"/>
  <c r="C9" i="2"/>
  <c r="D9" i="2"/>
  <c r="E9" i="2"/>
  <c r="F9" i="2"/>
  <c r="G9" i="2"/>
  <c r="H9" i="2"/>
  <c r="I9" i="2"/>
  <c r="J9" i="2"/>
  <c r="K9" i="2"/>
  <c r="L9" i="2"/>
  <c r="A9" i="2"/>
  <c r="B18" i="1"/>
  <c r="K16" i="1"/>
  <c r="J2" i="1"/>
  <c r="J16" i="1"/>
  <c r="F16" i="1"/>
  <c r="E16" i="1"/>
  <c r="D16" i="1"/>
  <c r="B16" i="1"/>
  <c r="A16" i="1"/>
  <c r="H16" i="1"/>
  <c r="G16" i="1"/>
  <c r="C16" i="1"/>
  <c r="D2" i="1"/>
</calcChain>
</file>

<file path=xl/sharedStrings.xml><?xml version="1.0" encoding="utf-8"?>
<sst xmlns="http://schemas.openxmlformats.org/spreadsheetml/2006/main" count="13" uniqueCount="13">
  <si>
    <t>D</t>
  </si>
  <si>
    <t>d</t>
  </si>
  <si>
    <t>M</t>
  </si>
  <si>
    <t>n</t>
  </si>
  <si>
    <t>m</t>
  </si>
  <si>
    <t>H</t>
  </si>
  <si>
    <t>t</t>
  </si>
  <si>
    <t>T</t>
  </si>
  <si>
    <t>rho</t>
  </si>
  <si>
    <t>rhob</t>
  </si>
  <si>
    <t>nita</t>
  </si>
  <si>
    <t>雷诺数</t>
  </si>
  <si>
    <t>0.6016Pa·s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</si>
</sst>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13D3-E8EF-4E2B-84CE-91D5A4CB57F9}">
  <dimension ref="A1:L18"/>
  <sheetViews>
    <sheetView tabSelected="1" workbookViewId="0">
      <selection activeCell="K16" sqref="K16"/>
    </sheetView>
  </sheetViews>
  <sheetFormatPr defaultRowHeight="14.1" x14ac:dyDescent="0.5"/>
  <cols>
    <col min="10" max="10" width="15.796875" customWidth="1"/>
    <col min="11" max="11" width="18.1484375" customWidth="1"/>
  </cols>
  <sheetData>
    <row r="1" spans="1:12" x14ac:dyDescent="0.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5">
      <c r="A2" s="1">
        <v>3.012</v>
      </c>
      <c r="B2" s="1">
        <v>1.39</v>
      </c>
      <c r="C2" s="1">
        <v>13</v>
      </c>
      <c r="D2" s="1">
        <f>B2/C2</f>
        <v>0.10692307692307691</v>
      </c>
      <c r="E2" s="1">
        <v>64.739999999999995</v>
      </c>
      <c r="F2" s="1">
        <v>154.6</v>
      </c>
      <c r="G2" s="1">
        <v>3.4971999999999999</v>
      </c>
      <c r="H2" s="1">
        <v>25.7</v>
      </c>
      <c r="I2" s="2">
        <v>970</v>
      </c>
      <c r="J2" s="1">
        <f>J16</f>
        <v>7572.5768149481219</v>
      </c>
      <c r="K2" s="1"/>
      <c r="L2" s="1"/>
    </row>
    <row r="3" spans="1:12" x14ac:dyDescent="0.5">
      <c r="A3" s="1">
        <v>2.9910000000000001</v>
      </c>
      <c r="B3" s="1"/>
      <c r="C3" s="1"/>
      <c r="D3" s="1"/>
      <c r="E3" s="1"/>
      <c r="F3" s="1">
        <v>153.9</v>
      </c>
      <c r="G3" s="1">
        <v>3.4885999999999999</v>
      </c>
      <c r="H3" s="1">
        <v>26</v>
      </c>
      <c r="I3" s="1"/>
      <c r="J3" s="1"/>
      <c r="K3" s="1"/>
      <c r="L3" s="1"/>
    </row>
    <row r="4" spans="1:12" x14ac:dyDescent="0.5">
      <c r="A4" s="1">
        <v>2.9929999999999999</v>
      </c>
      <c r="B4" s="1"/>
      <c r="C4" s="1"/>
      <c r="D4" s="1"/>
      <c r="E4" s="1"/>
      <c r="F4" s="1">
        <v>154.4</v>
      </c>
      <c r="G4" s="1">
        <v>3.4725000000000001</v>
      </c>
      <c r="H4" s="1"/>
      <c r="I4" s="1"/>
      <c r="J4" s="1"/>
      <c r="K4" s="1"/>
      <c r="L4" s="1"/>
    </row>
    <row r="5" spans="1:12" x14ac:dyDescent="0.5">
      <c r="A5" s="1">
        <v>2.9950000000000001</v>
      </c>
      <c r="B5" s="1"/>
      <c r="C5" s="1"/>
      <c r="D5" s="1"/>
      <c r="E5" s="1"/>
      <c r="F5" s="1"/>
      <c r="G5" s="1">
        <v>3.4752000000000001</v>
      </c>
      <c r="H5" s="1"/>
      <c r="I5" s="1"/>
      <c r="J5" s="1"/>
      <c r="K5" s="1"/>
      <c r="L5" s="1"/>
    </row>
    <row r="6" spans="1:12" x14ac:dyDescent="0.5">
      <c r="A6" s="1">
        <v>3.01</v>
      </c>
      <c r="B6" s="1"/>
      <c r="C6" s="1"/>
      <c r="D6" s="1"/>
      <c r="E6" s="1"/>
      <c r="F6" s="1"/>
      <c r="G6" s="1">
        <v>3.4426999999999999</v>
      </c>
      <c r="H6" s="1"/>
      <c r="I6" s="1"/>
      <c r="J6" s="1"/>
      <c r="K6" s="1"/>
      <c r="L6" s="1"/>
    </row>
    <row r="7" spans="1:12" x14ac:dyDescent="0.5">
      <c r="A7" s="1">
        <v>2.9950000000000001</v>
      </c>
      <c r="B7" s="1"/>
      <c r="C7" s="1"/>
      <c r="D7" s="1"/>
      <c r="E7" s="1"/>
      <c r="F7" s="1"/>
      <c r="G7" s="1">
        <v>3.3974000000000002</v>
      </c>
      <c r="H7" s="1"/>
      <c r="I7" s="1"/>
      <c r="J7" s="1"/>
      <c r="K7" s="1"/>
      <c r="L7" s="1"/>
    </row>
    <row r="8" spans="1:12" x14ac:dyDescent="0.5">
      <c r="A8" s="1">
        <v>3.0049999999999999</v>
      </c>
      <c r="B8" s="1"/>
      <c r="C8" s="1"/>
      <c r="D8" s="1"/>
      <c r="E8" s="1"/>
      <c r="F8" s="1"/>
      <c r="G8" s="1">
        <v>3.4095</v>
      </c>
      <c r="H8" s="1"/>
      <c r="I8" s="1"/>
      <c r="J8" s="1"/>
      <c r="K8" s="1"/>
      <c r="L8" s="1"/>
    </row>
    <row r="9" spans="1:12" x14ac:dyDescent="0.5">
      <c r="A9" s="1">
        <v>2.99</v>
      </c>
      <c r="B9" s="1"/>
      <c r="C9" s="1"/>
      <c r="D9" s="1"/>
      <c r="E9" s="1"/>
      <c r="F9" s="1"/>
      <c r="G9" s="1">
        <v>3.3653</v>
      </c>
      <c r="H9" s="1"/>
      <c r="I9" s="1"/>
      <c r="J9" s="1"/>
      <c r="K9" s="1"/>
      <c r="L9" s="1"/>
    </row>
    <row r="10" spans="1:12" x14ac:dyDescent="0.5">
      <c r="A10" s="1">
        <v>2.9910000000000001</v>
      </c>
      <c r="B10" s="1"/>
      <c r="C10" s="1"/>
      <c r="D10" s="1"/>
      <c r="E10" s="1"/>
      <c r="F10" s="1"/>
      <c r="G10" s="1">
        <v>3.3713000000000002</v>
      </c>
      <c r="H10" s="1"/>
      <c r="I10" s="1"/>
      <c r="J10" s="1"/>
      <c r="K10" s="1"/>
      <c r="L10" s="1"/>
    </row>
    <row r="11" spans="1:12" x14ac:dyDescent="0.5">
      <c r="A11" s="1">
        <v>3.0089999999999999</v>
      </c>
      <c r="B11" s="1"/>
      <c r="C11" s="1"/>
      <c r="D11" s="1"/>
      <c r="E11" s="1"/>
      <c r="F11" s="1"/>
      <c r="G11" s="1">
        <v>3.3203999999999998</v>
      </c>
      <c r="H11" s="1"/>
      <c r="I11" s="1"/>
      <c r="J11" s="1"/>
      <c r="K11" s="1"/>
      <c r="L11" s="1"/>
    </row>
    <row r="12" spans="1:12" x14ac:dyDescent="0.5">
      <c r="A12" s="1">
        <v>2.992</v>
      </c>
      <c r="B12" s="1"/>
      <c r="C12" s="1"/>
      <c r="D12" s="1"/>
      <c r="E12" s="1"/>
      <c r="F12" s="1"/>
      <c r="G12" s="1">
        <v>3.2995000000000001</v>
      </c>
      <c r="H12" s="1"/>
      <c r="I12" s="1"/>
      <c r="J12" s="1"/>
      <c r="K12" s="1"/>
      <c r="L12" s="1"/>
    </row>
    <row r="13" spans="1:12" x14ac:dyDescent="0.5">
      <c r="A13" s="1">
        <v>3.008</v>
      </c>
      <c r="B13" s="1"/>
      <c r="C13" s="1"/>
      <c r="D13" s="1"/>
      <c r="E13" s="1"/>
      <c r="F13" s="1"/>
      <c r="G13" s="1">
        <v>3.3187000000000002</v>
      </c>
      <c r="H13" s="1"/>
      <c r="I13" s="1"/>
      <c r="J13" s="1"/>
      <c r="K13" s="1"/>
      <c r="L13" s="1"/>
    </row>
    <row r="14" spans="1:12" x14ac:dyDescent="0.5">
      <c r="A14" s="1">
        <v>2.9929999999999999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5">
      <c r="A16" s="1">
        <f>AVERAGE(A2:A14)/1000</f>
        <v>2.9987692307692311E-3</v>
      </c>
      <c r="B16" s="1">
        <f>B2/1000</f>
        <v>1.39E-3</v>
      </c>
      <c r="C16" s="1">
        <f>C2</f>
        <v>13</v>
      </c>
      <c r="D16" s="1">
        <f>D2/1000</f>
        <v>1.0692307692307691E-4</v>
      </c>
      <c r="E16" s="1">
        <f>E2/1000</f>
        <v>6.4739999999999992E-2</v>
      </c>
      <c r="F16" s="1">
        <f>AVERAGE(F2:F4)/1000</f>
        <v>0.15429999999999999</v>
      </c>
      <c r="G16" s="1">
        <f>AVERAGE(G2:G13)</f>
        <v>3.4048583333333338</v>
      </c>
      <c r="H16" s="1">
        <f>AVERAGE(H2:H3)</f>
        <v>25.85</v>
      </c>
      <c r="I16" s="2">
        <v>970</v>
      </c>
      <c r="J16" s="1">
        <f>6*D16/(PI()*(A16^3))</f>
        <v>7572.5768149481219</v>
      </c>
      <c r="K16" s="2">
        <f>((J16-J16)*A16^2*9.8-27/8*(I16*A16*(F16/G16)^2))/(18*(F16/G16)*(1+2.4*(A16/E16))*(1+1.6*(A16/F16)))</f>
        <v>-2.1572682290252956E-2</v>
      </c>
      <c r="L16" s="1" t="s">
        <v>12</v>
      </c>
    </row>
    <row r="18" spans="2:2" x14ac:dyDescent="0.5">
      <c r="B18">
        <f>B16-3*D16</f>
        <v>1.0692307692307694E-3</v>
      </c>
    </row>
  </sheetData>
  <phoneticPr fontId="1" type="noConversion"/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A24D-07EB-4EEC-AEB8-0910A9DAD63C}">
  <dimension ref="A1:M11"/>
  <sheetViews>
    <sheetView topLeftCell="D1" workbookViewId="0">
      <selection activeCell="K12" sqref="K12"/>
    </sheetView>
  </sheetViews>
  <sheetFormatPr defaultRowHeight="14.1" x14ac:dyDescent="0.5"/>
  <sheetData>
    <row r="1" spans="1:13" x14ac:dyDescent="0.5">
      <c r="A1" s="1">
        <v>3.012</v>
      </c>
      <c r="B1" s="1">
        <v>2.9910000000000001</v>
      </c>
      <c r="C1" s="1">
        <v>2.9929999999999999</v>
      </c>
      <c r="D1" s="1">
        <v>2.9950000000000001</v>
      </c>
      <c r="E1" s="1">
        <v>3.01</v>
      </c>
      <c r="F1" s="1">
        <v>2.9950000000000001</v>
      </c>
      <c r="G1" s="1">
        <v>3.0049999999999999</v>
      </c>
      <c r="H1" s="1">
        <v>2.99</v>
      </c>
      <c r="I1" s="1">
        <v>2.9910000000000001</v>
      </c>
      <c r="J1" s="1">
        <v>3.0089999999999999</v>
      </c>
      <c r="K1" s="1">
        <v>2.992</v>
      </c>
      <c r="L1" s="1">
        <v>3.008</v>
      </c>
      <c r="M1" s="1">
        <v>2.9929999999999999</v>
      </c>
    </row>
    <row r="7" spans="1:13" x14ac:dyDescent="0.5">
      <c r="A7">
        <v>0.15429999999999999</v>
      </c>
      <c r="B7">
        <v>0.15429999999999999</v>
      </c>
      <c r="C7">
        <v>0.15429999999999999</v>
      </c>
      <c r="D7">
        <v>0.15429999999999999</v>
      </c>
      <c r="E7">
        <v>0.15429999999999999</v>
      </c>
      <c r="F7">
        <v>0.15429999999999999</v>
      </c>
      <c r="G7">
        <v>0.15429999999999999</v>
      </c>
      <c r="H7">
        <v>0.15429999999999999</v>
      </c>
      <c r="I7">
        <v>0.15429999999999999</v>
      </c>
      <c r="J7">
        <v>0.15429999999999999</v>
      </c>
      <c r="K7">
        <v>0.15429999999999999</v>
      </c>
      <c r="L7">
        <v>0.15429999999999999</v>
      </c>
    </row>
    <row r="8" spans="1:13" x14ac:dyDescent="0.5">
      <c r="A8" s="1">
        <v>3.4971999999999999</v>
      </c>
      <c r="B8" s="1">
        <v>3.4885999999999999</v>
      </c>
      <c r="C8" s="1">
        <v>3.4725000000000001</v>
      </c>
      <c r="D8" s="1">
        <v>3.4752000000000001</v>
      </c>
      <c r="E8" s="1">
        <v>3.4426999999999999</v>
      </c>
      <c r="F8" s="1">
        <v>3.3974000000000002</v>
      </c>
      <c r="G8" s="1">
        <v>3.4095</v>
      </c>
      <c r="H8" s="1">
        <v>3.3653</v>
      </c>
      <c r="I8" s="1">
        <v>3.3713000000000002</v>
      </c>
      <c r="J8" s="1">
        <v>3.3203999999999998</v>
      </c>
      <c r="K8" s="1">
        <v>3.2995000000000001</v>
      </c>
      <c r="L8" s="1">
        <v>3.3187000000000002</v>
      </c>
    </row>
    <row r="9" spans="1:13" x14ac:dyDescent="0.5">
      <c r="A9">
        <f>A7/A8</f>
        <v>4.4121011094589956E-2</v>
      </c>
      <c r="B9">
        <f t="shared" ref="B9:L9" si="0">B7/B8</f>
        <v>4.4229776987903459E-2</v>
      </c>
      <c r="C9">
        <f t="shared" si="0"/>
        <v>4.4434845212383008E-2</v>
      </c>
      <c r="D9">
        <f t="shared" si="0"/>
        <v>4.4400322283609572E-2</v>
      </c>
      <c r="E9">
        <f t="shared" si="0"/>
        <v>4.4819473087983265E-2</v>
      </c>
      <c r="F9">
        <f t="shared" si="0"/>
        <v>4.5417083652204621E-2</v>
      </c>
      <c r="G9">
        <f t="shared" si="0"/>
        <v>4.5255902625018329E-2</v>
      </c>
      <c r="H9">
        <f t="shared" si="0"/>
        <v>4.5850295664576705E-2</v>
      </c>
      <c r="I9">
        <f t="shared" si="0"/>
        <v>4.5768694568860673E-2</v>
      </c>
      <c r="J9">
        <f t="shared" si="0"/>
        <v>4.6470304782556322E-2</v>
      </c>
      <c r="K9">
        <f t="shared" si="0"/>
        <v>4.6764661312320044E-2</v>
      </c>
      <c r="L9">
        <f t="shared" si="0"/>
        <v>4.6494109139120735E-2</v>
      </c>
    </row>
    <row r="11" spans="1:13" x14ac:dyDescent="0.5">
      <c r="K11">
        <f>AVERAGE(A9:L9)</f>
        <v>4.5335540034260553E-2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</dc:creator>
  <cp:lastModifiedBy>Lanto</cp:lastModifiedBy>
  <cp:lastPrinted>2024-05-24T07:09:59Z</cp:lastPrinted>
  <dcterms:created xsi:type="dcterms:W3CDTF">2024-05-24T05:53:37Z</dcterms:created>
  <dcterms:modified xsi:type="dcterms:W3CDTF">2024-05-30T09:01:43Z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2024-05-24T06:54:47Z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4b5092db-1300-4e72-b57c-7c679091271f</vt:lpwstr>
  </property>
  <property fmtid="{D5CDD505-2E9C-101B-9397-08002B2CF9AE}" pid="7" name="MSIP_Label_defa4170-0d19-0005-0004-bc88714345d2_ActionId">
    <vt:lpwstr>a37e061a-a481-42d6-a37f-7aece5487c7c</vt:lpwstr>
  </property>
  <property fmtid="{D5CDD505-2E9C-101B-9397-08002B2CF9AE}" pid="8" name="MSIP_Label_defa4170-0d19-0005-0004-bc88714345d2_ContentBits">
    <vt:lpwstr>0</vt:lpwstr>
  </property>
</Properties>
</file>