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Inputs" sheetId="2" r:id="rId1"/>
    <sheet name="Constants" sheetId="3" r:id="rId2"/>
  </sheets>
  <calcPr calcId="144525"/>
</workbook>
</file>

<file path=xl/calcChain.xml><?xml version="1.0" encoding="utf-8"?>
<calcChain xmlns="http://schemas.openxmlformats.org/spreadsheetml/2006/main">
  <c r="C11" i="3" l="1"/>
  <c r="C12" i="3"/>
  <c r="C14" i="3"/>
  <c r="C13" i="3"/>
  <c r="C9" i="3"/>
  <c r="C8" i="3"/>
  <c r="C10" i="3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<sst xmlns="http://schemas.openxmlformats.org/spreadsheetml/2006/main" count="72" uniqueCount="49">
  <si>
    <t>Lower Limit</t>
  </si>
  <si>
    <t>Upper Limit</t>
  </si>
  <si>
    <t>Fixed value</t>
  </si>
  <si>
    <t>Number of Level</t>
  </si>
  <si>
    <t>Velocity</t>
  </si>
  <si>
    <t>Material Properties</t>
  </si>
  <si>
    <t>Property</t>
  </si>
  <si>
    <t>Discharge Coefficient</t>
  </si>
  <si>
    <t>shim materials young Modulus</t>
  </si>
  <si>
    <t>Unit</t>
  </si>
  <si>
    <t>Value</t>
  </si>
  <si>
    <t>kg/m^3</t>
  </si>
  <si>
    <t>pa</t>
  </si>
  <si>
    <t>Control Factors</t>
  </si>
  <si>
    <t>Control Factors Name</t>
  </si>
  <si>
    <t xml:space="preserve">Assigned Parameters </t>
  </si>
  <si>
    <t>Parameter</t>
  </si>
  <si>
    <t>Required Unit</t>
  </si>
  <si>
    <t>Maximum velocity</t>
  </si>
  <si>
    <t>m/s</t>
  </si>
  <si>
    <t>Threshold velocity</t>
  </si>
  <si>
    <t>Force</t>
  </si>
  <si>
    <t>Low speed damping</t>
  </si>
  <si>
    <t>N/m/s</t>
  </si>
  <si>
    <t>High speed damping</t>
  </si>
  <si>
    <t>rod diameter</t>
  </si>
  <si>
    <t>diameter of fixed valve</t>
  </si>
  <si>
    <t>Effective piston diameter</t>
  </si>
  <si>
    <t>preload</t>
  </si>
  <si>
    <t xml:space="preserve">shim thickness </t>
  </si>
  <si>
    <t>width of opening (width of shim)</t>
  </si>
  <si>
    <t>diameter of Maximum valve</t>
  </si>
  <si>
    <t>Constants</t>
  </si>
  <si>
    <t>Density</t>
  </si>
  <si>
    <t>Dependent values</t>
  </si>
  <si>
    <t xml:space="preserve">Parameter </t>
  </si>
  <si>
    <t>m</t>
  </si>
  <si>
    <t>Rod Area</t>
  </si>
  <si>
    <t>m^2</t>
  </si>
  <si>
    <t>Piston Area</t>
  </si>
  <si>
    <t>Annular area</t>
  </si>
  <si>
    <t>Constant area</t>
  </si>
  <si>
    <t>Variable area</t>
  </si>
  <si>
    <t>shim length</t>
  </si>
  <si>
    <t>shim moment of area</t>
  </si>
  <si>
    <t>m^4</t>
  </si>
  <si>
    <t>Velocity resolution</t>
  </si>
  <si>
    <t>Required unit</t>
  </si>
  <si>
    <t>Levels and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</si>
</sst>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3" fillId="4" borderId="3" xfId="3" applyAlignment="1">
      <alignment horizontal="center"/>
    </xf>
    <xf numFmtId="0" fontId="0" fillId="6" borderId="4" xfId="0" applyFill="1" applyBorder="1" applyAlignment="1">
      <alignment horizontal="center"/>
    </xf>
    <xf numFmtId="0" fontId="4" fillId="5" borderId="2" xfId="4" applyBorder="1" applyAlignment="1">
      <alignment horizontal="center"/>
    </xf>
    <xf numFmtId="0" fontId="0" fillId="0" borderId="0" xfId="0"/>
    <xf numFmtId="0" fontId="4" fillId="5" borderId="0" xfId="4" applyBorder="1" applyAlignment="1">
      <alignment horizontal="center"/>
    </xf>
    <xf numFmtId="0" fontId="4" fillId="5" borderId="1" xfId="4" applyBorder="1" applyAlignment="1">
      <alignment horizontal="center"/>
    </xf>
    <xf numFmtId="0" fontId="4" fillId="5" borderId="5" xfId="4" applyBorder="1" applyAlignment="1">
      <alignment horizontal="center"/>
    </xf>
    <xf numFmtId="0" fontId="4" fillId="5" borderId="8" xfId="4" applyBorder="1" applyAlignment="1">
      <alignment horizontal="center"/>
    </xf>
    <xf numFmtId="0" fontId="2" fillId="3" borderId="2" xfId="2" applyAlignment="1" applyProtection="1">
      <alignment horizontal="center"/>
      <protection locked="0"/>
    </xf>
    <xf numFmtId="0" fontId="5" fillId="2" borderId="1" xfId="1" applyFont="1" applyAlignment="1">
      <alignment horizontal="center"/>
    </xf>
    <xf numFmtId="0" fontId="0" fillId="7" borderId="5" xfId="0" applyFill="1" applyBorder="1"/>
    <xf numFmtId="0" fontId="0" fillId="6" borderId="4" xfId="0" applyFill="1" applyBorder="1"/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1" xfId="1" applyFont="1" applyAlignment="1">
      <alignment horizontal="center"/>
    </xf>
    <xf numFmtId="0" fontId="5" fillId="2" borderId="9" xfId="1" applyFont="1" applyBorder="1" applyAlignment="1">
      <alignment horizontal="center"/>
    </xf>
    <xf numFmtId="0" fontId="5" fillId="2" borderId="10" xfId="1" applyFont="1" applyBorder="1" applyAlignment="1">
      <alignment horizontal="center"/>
    </xf>
    <xf numFmtId="0" fontId="5" fillId="2" borderId="11" xfId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" xfId="1" applyAlignment="1">
      <alignment horizontal="center"/>
    </xf>
  </cellXfs>
  <cellStyles count="5">
    <cellStyle name="Accent1" xfId="4" builtinId="29"/>
    <cellStyle name="Check Cell" xfId="3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force vs piston velocity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Force(N)</c:v>
          </c:tx>
          <c:cat>
            <c:numRef>
              <c:f>Inputs!$H$2:$H$32</c:f>
              <c:numCache>
                <c:formatCode>General</c:formatCode>
                <c:ptCount val="3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</c:numCache>
            </c:numRef>
          </c:cat>
          <c:val>
            <c:numRef>
              <c:f>Inputs!$I$2:$I$32</c:f>
              <c:numCache>
                <c:formatCode>General</c:formatCode>
                <c:ptCount val="31"/>
                <c:pt idx="0">
                  <c:v>0</c:v>
                </c:pt>
                <c:pt idx="1">
                  <c:v>1.75</c:v>
                </c:pt>
                <c:pt idx="2">
                  <c:v>3.5</c:v>
                </c:pt>
                <c:pt idx="3">
                  <c:v>5.25</c:v>
                </c:pt>
                <c:pt idx="4">
                  <c:v>7</c:v>
                </c:pt>
                <c:pt idx="5">
                  <c:v>8.75</c:v>
                </c:pt>
                <c:pt idx="6">
                  <c:v>10.5</c:v>
                </c:pt>
                <c:pt idx="7">
                  <c:v>12.250000000000002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4E-4EAE-A1F9-2F9E6484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55904"/>
        <c:axId val="231357824"/>
      </c:lineChart>
      <c:catAx>
        <c:axId val="2313559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piston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31357824"/>
        <c:crosses val="autoZero"/>
        <c:auto val="1"/>
        <c:lblAlgn val="ctr"/>
        <c:lblOffset val="100"/>
        <c:noMultiLvlLbl val="0"/>
      </c:catAx>
      <c:valAx>
        <c:axId val="2313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3135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73270</xdr:colOff>
      <xdr:row>25</xdr:row>
      <xdr:rowOff>88550</xdr:rowOff>
    </xdr:from>
    <xdr:to>
      <xdr:col>5</xdr:col>
      <xdr:colOff>925285</xdr:colOff>
      <xdr:row>40</xdr:row>
      <xdr:rowOff>5651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2"/>
  <sheetViews>
    <sheetView tabSelected="1" topLeftCell="A7" zoomScale="91" zoomScaleNormal="91" workbookViewId="0">
      <selection activeCell="A16" sqref="A16:C16"/>
    </sheetView>
  </sheetViews>
  <sheetFormatPr defaultRowHeight="15" x14ac:dyDescent="0.25"/>
  <cols>
    <col min="1" max="1" width="28.5703125" bestFit="1" customWidth="1"/>
    <col min="2" max="2" width="28.5703125" customWidth="1"/>
    <col min="3" max="3" width="13.42578125" bestFit="1" customWidth="1"/>
    <col min="4" max="5" width="11.28515625" bestFit="1" customWidth="1"/>
    <col min="6" max="6" width="15.85546875" bestFit="1" customWidth="1"/>
    <col min="8" max="8" width="17.85546875" bestFit="1" customWidth="1"/>
    <col min="9" max="9" width="18.140625" bestFit="1" customWidth="1"/>
    <col min="10" max="10" width="19" bestFit="1" customWidth="1"/>
  </cols>
  <sheetData>
    <row r="1" spans="1:9" ht="15.75" thickBot="1" x14ac:dyDescent="0.3">
      <c r="A1" s="17" t="s">
        <v>13</v>
      </c>
      <c r="B1" s="17"/>
      <c r="C1" s="17"/>
      <c r="D1" s="17"/>
      <c r="E1" s="17"/>
      <c r="F1" s="17"/>
      <c r="H1" s="12" t="s">
        <v>4</v>
      </c>
      <c r="I1" s="12" t="s">
        <v>21</v>
      </c>
    </row>
    <row r="2" spans="1:9" ht="16.5" thickTop="1" thickBot="1" x14ac:dyDescent="0.3">
      <c r="A2" s="3" t="s">
        <v>14</v>
      </c>
      <c r="B2" s="3" t="s">
        <v>9</v>
      </c>
      <c r="C2" s="3" t="s">
        <v>2</v>
      </c>
      <c r="D2" s="3" t="s">
        <v>0</v>
      </c>
      <c r="E2" s="3" t="s">
        <v>1</v>
      </c>
      <c r="F2" s="3" t="s">
        <v>3</v>
      </c>
      <c r="H2" s="2">
        <v>0</v>
      </c>
      <c r="I2" s="2">
        <f t="shared" ref="I2:I32" si="0">IF(H2&lt;$C$12,$C$13*H2,$C$14*H2+$C$12*($C$13-$C$14))</f>
        <v>0</v>
      </c>
    </row>
    <row r="3" spans="1:9" ht="15.75" thickTop="1" x14ac:dyDescent="0.25">
      <c r="A3" s="5" t="s">
        <v>26</v>
      </c>
      <c r="B3" s="2" t="s">
        <v>36</v>
      </c>
      <c r="C3" s="2">
        <v>3.0000000000000001E-3</v>
      </c>
      <c r="D3" s="2">
        <v>3.0000000000000001E-3</v>
      </c>
      <c r="E3" s="2">
        <v>8.0000000000000002E-3</v>
      </c>
      <c r="F3" s="2">
        <v>6</v>
      </c>
      <c r="H3" s="2">
        <v>5.0000000000000001E-3</v>
      </c>
      <c r="I3" s="2">
        <f t="shared" si="0"/>
        <v>1.75</v>
      </c>
    </row>
    <row r="4" spans="1:9" s="6" customFormat="1" x14ac:dyDescent="0.25">
      <c r="A4" s="5" t="s">
        <v>31</v>
      </c>
      <c r="B4" s="2" t="s">
        <v>36</v>
      </c>
      <c r="C4" s="2">
        <v>0.01</v>
      </c>
      <c r="D4" s="2">
        <v>6.0000000000000001E-3</v>
      </c>
      <c r="E4" s="2">
        <v>0.01</v>
      </c>
      <c r="F4" s="2">
        <v>5</v>
      </c>
      <c r="H4" s="2">
        <v>0.01</v>
      </c>
      <c r="I4" s="2">
        <f t="shared" si="0"/>
        <v>3.5</v>
      </c>
    </row>
    <row r="5" spans="1:9" x14ac:dyDescent="0.25">
      <c r="A5" s="5" t="s">
        <v>29</v>
      </c>
      <c r="B5" s="2" t="s">
        <v>36</v>
      </c>
      <c r="C5" s="2">
        <v>1.02E-4</v>
      </c>
      <c r="D5" s="2">
        <v>5.0000000000000001E-4</v>
      </c>
      <c r="E5" s="2">
        <v>1E-3</v>
      </c>
      <c r="F5" s="2">
        <v>10</v>
      </c>
      <c r="H5" s="2">
        <v>1.4999999999999999E-2</v>
      </c>
      <c r="I5" s="2">
        <f t="shared" si="0"/>
        <v>5.25</v>
      </c>
    </row>
    <row r="6" spans="1:9" x14ac:dyDescent="0.25">
      <c r="A6" s="5" t="s">
        <v>28</v>
      </c>
      <c r="B6" s="2" t="s">
        <v>36</v>
      </c>
      <c r="C6" s="2">
        <v>3.0000000000000001E-3</v>
      </c>
      <c r="D6" s="2">
        <v>1E-3</v>
      </c>
      <c r="E6" s="2">
        <v>3.0000000000000001E-3</v>
      </c>
      <c r="F6" s="2">
        <v>4</v>
      </c>
      <c r="H6" s="2">
        <v>0.02</v>
      </c>
      <c r="I6" s="2">
        <f t="shared" si="0"/>
        <v>7</v>
      </c>
    </row>
    <row r="7" spans="1:9" x14ac:dyDescent="0.25">
      <c r="A7" s="7" t="s">
        <v>30</v>
      </c>
      <c r="B7" s="2" t="s">
        <v>36</v>
      </c>
      <c r="C7" s="2">
        <v>3.0000000000000001E-3</v>
      </c>
      <c r="D7" s="2">
        <v>6.0000000000000001E-3</v>
      </c>
      <c r="E7" s="2">
        <v>1.5E-3</v>
      </c>
      <c r="F7" s="2">
        <v>5</v>
      </c>
      <c r="H7" s="2">
        <v>2.5000000000000001E-2</v>
      </c>
      <c r="I7" s="2">
        <f t="shared" si="0"/>
        <v>8.75</v>
      </c>
    </row>
    <row r="8" spans="1:9" x14ac:dyDescent="0.25">
      <c r="H8" s="2">
        <v>0.03</v>
      </c>
      <c r="I8" s="2">
        <f t="shared" si="0"/>
        <v>10.5</v>
      </c>
    </row>
    <row r="9" spans="1:9" x14ac:dyDescent="0.25">
      <c r="A9" s="15" t="s">
        <v>15</v>
      </c>
      <c r="B9" s="16"/>
      <c r="C9" s="16"/>
      <c r="H9" s="2">
        <v>3.5000000000000003E-2</v>
      </c>
      <c r="I9" s="2">
        <f t="shared" si="0"/>
        <v>12.250000000000002</v>
      </c>
    </row>
    <row r="10" spans="1:9" x14ac:dyDescent="0.25">
      <c r="A10" s="4" t="s">
        <v>16</v>
      </c>
      <c r="B10" s="4" t="s">
        <v>17</v>
      </c>
      <c r="C10" s="4" t="s">
        <v>10</v>
      </c>
      <c r="D10" s="6"/>
      <c r="E10" s="6"/>
      <c r="F10" s="6"/>
      <c r="H10" s="2">
        <v>0.04</v>
      </c>
      <c r="I10" s="2">
        <f t="shared" si="0"/>
        <v>14</v>
      </c>
    </row>
    <row r="11" spans="1:9" x14ac:dyDescent="0.25">
      <c r="A11" s="9" t="s">
        <v>18</v>
      </c>
      <c r="B11" s="2" t="s">
        <v>19</v>
      </c>
      <c r="C11" s="11">
        <v>0.15</v>
      </c>
      <c r="H11" s="2">
        <v>4.4999999999999998E-2</v>
      </c>
      <c r="I11" s="2">
        <f t="shared" si="0"/>
        <v>15</v>
      </c>
    </row>
    <row r="12" spans="1:9" x14ac:dyDescent="0.25">
      <c r="A12" s="9" t="s">
        <v>20</v>
      </c>
      <c r="B12" s="2" t="s">
        <v>19</v>
      </c>
      <c r="C12" s="11">
        <v>0.04</v>
      </c>
      <c r="H12" s="2">
        <v>0.05</v>
      </c>
      <c r="I12" s="2">
        <f t="shared" si="0"/>
        <v>16</v>
      </c>
    </row>
    <row r="13" spans="1:9" x14ac:dyDescent="0.25">
      <c r="A13" s="9" t="s">
        <v>22</v>
      </c>
      <c r="B13" s="2" t="s">
        <v>23</v>
      </c>
      <c r="C13" s="11">
        <v>350</v>
      </c>
      <c r="H13" s="2">
        <v>5.5E-2</v>
      </c>
      <c r="I13" s="2">
        <f t="shared" si="0"/>
        <v>17</v>
      </c>
    </row>
    <row r="14" spans="1:9" x14ac:dyDescent="0.25">
      <c r="A14" s="10" t="s">
        <v>24</v>
      </c>
      <c r="B14" s="2" t="s">
        <v>23</v>
      </c>
      <c r="C14" s="11">
        <v>200</v>
      </c>
      <c r="H14" s="2">
        <v>0.06</v>
      </c>
      <c r="I14" s="2">
        <f t="shared" si="0"/>
        <v>18</v>
      </c>
    </row>
    <row r="15" spans="1:9" x14ac:dyDescent="0.25">
      <c r="H15" s="2">
        <v>6.5000000000000002E-2</v>
      </c>
      <c r="I15" s="2">
        <f t="shared" si="0"/>
        <v>19</v>
      </c>
    </row>
    <row r="16" spans="1:9" x14ac:dyDescent="0.25">
      <c r="A16" s="21" t="s">
        <v>48</v>
      </c>
      <c r="B16" s="22"/>
      <c r="C16" s="22"/>
      <c r="D16" s="6"/>
      <c r="H16" s="2">
        <v>7.0000000000000007E-2</v>
      </c>
      <c r="I16" s="2">
        <f t="shared" si="0"/>
        <v>20</v>
      </c>
    </row>
    <row r="17" spans="1:9" x14ac:dyDescent="0.25">
      <c r="A17" s="14" t="s">
        <v>16</v>
      </c>
      <c r="B17" s="4" t="s">
        <v>47</v>
      </c>
      <c r="C17" s="14" t="s">
        <v>10</v>
      </c>
      <c r="H17" s="2">
        <v>7.4999999999999997E-2</v>
      </c>
      <c r="I17" s="2">
        <f t="shared" si="0"/>
        <v>21</v>
      </c>
    </row>
    <row r="18" spans="1:9" x14ac:dyDescent="0.25">
      <c r="A18" s="13" t="s">
        <v>46</v>
      </c>
      <c r="B18" s="2" t="s">
        <v>19</v>
      </c>
      <c r="C18" s="11">
        <v>5.0000000000000001E-3</v>
      </c>
      <c r="H18" s="2">
        <v>0.08</v>
      </c>
      <c r="I18" s="2">
        <f t="shared" si="0"/>
        <v>22</v>
      </c>
    </row>
    <row r="19" spans="1:9" x14ac:dyDescent="0.25">
      <c r="A19" s="6"/>
      <c r="B19" s="6"/>
      <c r="C19" s="6"/>
      <c r="H19" s="2">
        <v>8.5000000000000006E-2</v>
      </c>
      <c r="I19" s="2">
        <f t="shared" si="0"/>
        <v>23</v>
      </c>
    </row>
    <row r="20" spans="1:9" ht="15.75" thickBot="1" x14ac:dyDescent="0.3">
      <c r="A20" s="18" t="s">
        <v>5</v>
      </c>
      <c r="B20" s="19"/>
      <c r="C20" s="20"/>
      <c r="F20" s="1"/>
      <c r="H20" s="2">
        <v>0.09</v>
      </c>
      <c r="I20" s="2">
        <f t="shared" si="0"/>
        <v>24</v>
      </c>
    </row>
    <row r="21" spans="1:9" ht="16.5" thickTop="1" thickBot="1" x14ac:dyDescent="0.3">
      <c r="A21" s="3" t="s">
        <v>6</v>
      </c>
      <c r="B21" s="3" t="s">
        <v>9</v>
      </c>
      <c r="C21" s="3" t="s">
        <v>10</v>
      </c>
      <c r="H21" s="2">
        <v>9.5000000000000001E-2</v>
      </c>
      <c r="I21" s="2">
        <f t="shared" si="0"/>
        <v>25</v>
      </c>
    </row>
    <row r="22" spans="1:9" ht="15.75" thickTop="1" x14ac:dyDescent="0.25">
      <c r="A22" s="8" t="s">
        <v>33</v>
      </c>
      <c r="B22" s="2" t="s">
        <v>11</v>
      </c>
      <c r="C22" s="2">
        <v>880</v>
      </c>
      <c r="H22" s="2">
        <v>0.1</v>
      </c>
      <c r="I22" s="2">
        <f t="shared" si="0"/>
        <v>26</v>
      </c>
    </row>
    <row r="23" spans="1:9" x14ac:dyDescent="0.25">
      <c r="A23" s="8" t="s">
        <v>7</v>
      </c>
      <c r="B23" s="2"/>
      <c r="C23" s="2">
        <v>0.7</v>
      </c>
      <c r="H23" s="2">
        <v>0.105</v>
      </c>
      <c r="I23" s="2">
        <f t="shared" si="0"/>
        <v>27</v>
      </c>
    </row>
    <row r="24" spans="1:9" x14ac:dyDescent="0.25">
      <c r="A24" s="8" t="s">
        <v>8</v>
      </c>
      <c r="B24" s="2" t="s">
        <v>12</v>
      </c>
      <c r="C24" s="2">
        <v>190000000000</v>
      </c>
      <c r="H24" s="2">
        <v>0.11</v>
      </c>
      <c r="I24" s="2">
        <f t="shared" si="0"/>
        <v>28</v>
      </c>
    </row>
    <row r="25" spans="1:9" x14ac:dyDescent="0.25">
      <c r="H25" s="2">
        <v>0.115</v>
      </c>
      <c r="I25" s="2">
        <f t="shared" si="0"/>
        <v>29</v>
      </c>
    </row>
    <row r="26" spans="1:9" x14ac:dyDescent="0.25">
      <c r="H26" s="2">
        <v>0.12</v>
      </c>
      <c r="I26" s="2">
        <f t="shared" si="0"/>
        <v>30</v>
      </c>
    </row>
    <row r="27" spans="1:9" x14ac:dyDescent="0.25">
      <c r="H27" s="2">
        <v>0.125</v>
      </c>
      <c r="I27" s="2">
        <f t="shared" si="0"/>
        <v>31</v>
      </c>
    </row>
    <row r="28" spans="1:9" x14ac:dyDescent="0.25">
      <c r="H28" s="2">
        <v>0.13</v>
      </c>
      <c r="I28" s="2">
        <f t="shared" si="0"/>
        <v>32</v>
      </c>
    </row>
    <row r="29" spans="1:9" x14ac:dyDescent="0.25">
      <c r="H29" s="2">
        <v>0.13500000000000001</v>
      </c>
      <c r="I29" s="2">
        <f t="shared" si="0"/>
        <v>33</v>
      </c>
    </row>
    <row r="30" spans="1:9" x14ac:dyDescent="0.25">
      <c r="H30" s="2">
        <v>0.14000000000000001</v>
      </c>
      <c r="I30" s="2">
        <f t="shared" si="0"/>
        <v>34</v>
      </c>
    </row>
    <row r="31" spans="1:9" x14ac:dyDescent="0.25">
      <c r="H31" s="2">
        <v>0.14499999999999999</v>
      </c>
      <c r="I31" s="2">
        <f t="shared" si="0"/>
        <v>35</v>
      </c>
    </row>
    <row r="32" spans="1:9" x14ac:dyDescent="0.25">
      <c r="H32" s="2">
        <v>0.15</v>
      </c>
      <c r="I32" s="2">
        <f t="shared" si="0"/>
        <v>36</v>
      </c>
    </row>
    <row r="33" spans="8:10" x14ac:dyDescent="0.25">
      <c r="H33" s="1"/>
      <c r="I33" s="1"/>
    </row>
    <row r="34" spans="8:10" x14ac:dyDescent="0.25">
      <c r="H34" s="1"/>
      <c r="I34" s="1"/>
      <c r="J34" s="1"/>
    </row>
    <row r="35" spans="8:10" x14ac:dyDescent="0.25">
      <c r="H35" s="1"/>
      <c r="I35" s="1"/>
      <c r="J35" s="1"/>
    </row>
    <row r="36" spans="8:10" x14ac:dyDescent="0.25">
      <c r="H36" s="1"/>
      <c r="I36" s="1"/>
      <c r="J36" s="1"/>
    </row>
    <row r="37" spans="8:10" x14ac:dyDescent="0.25">
      <c r="H37" s="1"/>
      <c r="I37" s="1"/>
      <c r="J37" s="1"/>
    </row>
    <row r="38" spans="8:10" x14ac:dyDescent="0.25">
      <c r="H38" s="1"/>
      <c r="I38" s="1"/>
      <c r="J38" s="1"/>
    </row>
    <row r="39" spans="8:10" x14ac:dyDescent="0.25">
      <c r="H39" s="1"/>
      <c r="I39" s="1"/>
      <c r="J39" s="1"/>
    </row>
    <row r="40" spans="8:10" x14ac:dyDescent="0.25">
      <c r="H40" s="1"/>
      <c r="I40" s="1"/>
      <c r="J40" s="1"/>
    </row>
    <row r="41" spans="8:10" x14ac:dyDescent="0.25">
      <c r="H41" s="1"/>
      <c r="I41" s="1"/>
      <c r="J41" s="1"/>
    </row>
    <row r="42" spans="8:10" x14ac:dyDescent="0.25">
      <c r="H42" s="1"/>
      <c r="I42" s="1"/>
      <c r="J42" s="1"/>
    </row>
    <row r="43" spans="8:10" x14ac:dyDescent="0.25">
      <c r="H43" s="1"/>
      <c r="I43" s="1"/>
      <c r="J43" s="1"/>
    </row>
    <row r="44" spans="8:10" x14ac:dyDescent="0.25">
      <c r="H44" s="1"/>
      <c r="I44" s="1"/>
      <c r="J44" s="1"/>
    </row>
    <row r="45" spans="8:10" x14ac:dyDescent="0.25">
      <c r="H45" s="1"/>
      <c r="I45" s="1"/>
      <c r="J45" s="1"/>
    </row>
    <row r="46" spans="8:10" x14ac:dyDescent="0.25">
      <c r="H46" s="1"/>
      <c r="I46" s="1"/>
      <c r="J46" s="1"/>
    </row>
    <row r="47" spans="8:10" x14ac:dyDescent="0.25">
      <c r="H47" s="1"/>
      <c r="I47" s="1"/>
      <c r="J47" s="1"/>
    </row>
    <row r="48" spans="8:10" x14ac:dyDescent="0.25">
      <c r="H48" s="1"/>
      <c r="I48" s="1"/>
      <c r="J48" s="1"/>
    </row>
    <row r="49" spans="8:10" x14ac:dyDescent="0.25">
      <c r="H49" s="1"/>
      <c r="I49" s="1"/>
      <c r="J49" s="1"/>
    </row>
    <row r="50" spans="8:10" x14ac:dyDescent="0.25">
      <c r="H50" s="1"/>
      <c r="I50" s="1"/>
      <c r="J50" s="1"/>
    </row>
    <row r="51" spans="8:10" x14ac:dyDescent="0.25">
      <c r="H51" s="1"/>
      <c r="I51" s="1"/>
      <c r="J51" s="1"/>
    </row>
    <row r="52" spans="8:10" x14ac:dyDescent="0.25">
      <c r="H52" s="1"/>
      <c r="I52" s="1"/>
      <c r="J52" s="1"/>
    </row>
    <row r="53" spans="8:10" x14ac:dyDescent="0.25">
      <c r="H53" s="1"/>
      <c r="I53" s="1"/>
      <c r="J53" s="1"/>
    </row>
    <row r="54" spans="8:10" x14ac:dyDescent="0.25">
      <c r="H54" s="1"/>
      <c r="I54" s="1"/>
      <c r="J54" s="1"/>
    </row>
    <row r="55" spans="8:10" x14ac:dyDescent="0.25">
      <c r="H55" s="1"/>
      <c r="I55" s="1"/>
      <c r="J55" s="1"/>
    </row>
    <row r="56" spans="8:10" x14ac:dyDescent="0.25">
      <c r="H56" s="1"/>
      <c r="I56" s="1"/>
      <c r="J56" s="1"/>
    </row>
    <row r="57" spans="8:10" x14ac:dyDescent="0.25">
      <c r="H57" s="1"/>
      <c r="I57" s="1"/>
      <c r="J57" s="1"/>
    </row>
    <row r="58" spans="8:10" x14ac:dyDescent="0.25">
      <c r="H58" s="1"/>
      <c r="I58" s="1"/>
      <c r="J58" s="1"/>
    </row>
    <row r="59" spans="8:10" x14ac:dyDescent="0.25">
      <c r="H59" s="1"/>
      <c r="I59" s="1"/>
      <c r="J59" s="1"/>
    </row>
    <row r="60" spans="8:10" x14ac:dyDescent="0.25">
      <c r="H60" s="1"/>
      <c r="I60" s="1"/>
      <c r="J60" s="1"/>
    </row>
    <row r="61" spans="8:10" x14ac:dyDescent="0.25">
      <c r="H61" s="1"/>
      <c r="I61" s="1"/>
      <c r="J61" s="1"/>
    </row>
    <row r="62" spans="8:10" x14ac:dyDescent="0.25">
      <c r="H62" s="1"/>
      <c r="I62" s="1"/>
      <c r="J62" s="1"/>
    </row>
    <row r="63" spans="8:10" x14ac:dyDescent="0.25">
      <c r="H63" s="1"/>
      <c r="I63" s="1"/>
      <c r="J63" s="1"/>
    </row>
    <row r="64" spans="8:10" x14ac:dyDescent="0.25">
      <c r="H64" s="1"/>
      <c r="I64" s="1"/>
      <c r="J64" s="1"/>
    </row>
    <row r="65" spans="8:10" x14ac:dyDescent="0.25">
      <c r="H65" s="1"/>
      <c r="I65" s="1"/>
      <c r="J65" s="1"/>
    </row>
    <row r="66" spans="8:10" x14ac:dyDescent="0.25">
      <c r="H66" s="1"/>
      <c r="I66" s="1"/>
      <c r="J66" s="1"/>
    </row>
    <row r="67" spans="8:10" x14ac:dyDescent="0.25">
      <c r="H67" s="1"/>
      <c r="I67" s="1"/>
      <c r="J67" s="1"/>
    </row>
    <row r="68" spans="8:10" x14ac:dyDescent="0.25">
      <c r="H68" s="1"/>
      <c r="I68" s="1"/>
      <c r="J68" s="1"/>
    </row>
    <row r="69" spans="8:10" x14ac:dyDescent="0.25">
      <c r="H69" s="1"/>
      <c r="I69" s="1"/>
      <c r="J69" s="1"/>
    </row>
    <row r="70" spans="8:10" x14ac:dyDescent="0.25">
      <c r="H70" s="1"/>
      <c r="I70" s="1"/>
      <c r="J70" s="1"/>
    </row>
    <row r="71" spans="8:10" x14ac:dyDescent="0.25">
      <c r="H71" s="1"/>
      <c r="I71" s="1"/>
      <c r="J71" s="1"/>
    </row>
    <row r="72" spans="8:10" x14ac:dyDescent="0.25">
      <c r="H72" s="1"/>
      <c r="I72" s="1"/>
      <c r="J72" s="1"/>
    </row>
    <row r="73" spans="8:10" x14ac:dyDescent="0.25">
      <c r="H73" s="1"/>
      <c r="I73" s="1"/>
      <c r="J73" s="1"/>
    </row>
    <row r="74" spans="8:10" x14ac:dyDescent="0.25">
      <c r="H74" s="1"/>
      <c r="I74" s="1"/>
      <c r="J74" s="1"/>
    </row>
    <row r="75" spans="8:10" x14ac:dyDescent="0.25">
      <c r="H75" s="1"/>
      <c r="I75" s="1"/>
      <c r="J75" s="1"/>
    </row>
    <row r="76" spans="8:10" x14ac:dyDescent="0.25">
      <c r="H76" s="1"/>
      <c r="I76" s="1"/>
      <c r="J76" s="1"/>
    </row>
    <row r="77" spans="8:10" x14ac:dyDescent="0.25">
      <c r="H77" s="1"/>
      <c r="I77" s="1"/>
      <c r="J77" s="1"/>
    </row>
    <row r="78" spans="8:10" x14ac:dyDescent="0.25">
      <c r="H78" s="1"/>
      <c r="I78" s="1"/>
      <c r="J78" s="1"/>
    </row>
    <row r="79" spans="8:10" x14ac:dyDescent="0.25">
      <c r="H79" s="1"/>
      <c r="I79" s="1"/>
      <c r="J79" s="1"/>
    </row>
    <row r="80" spans="8:10" x14ac:dyDescent="0.25">
      <c r="H80" s="1"/>
      <c r="I80" s="1"/>
      <c r="J80" s="1"/>
    </row>
    <row r="81" spans="8:10" x14ac:dyDescent="0.25">
      <c r="H81" s="1"/>
      <c r="I81" s="1"/>
      <c r="J81" s="1"/>
    </row>
    <row r="82" spans="8:10" x14ac:dyDescent="0.25">
      <c r="H82" s="1"/>
      <c r="I82" s="1"/>
      <c r="J82" s="1"/>
    </row>
    <row r="83" spans="8:10" x14ac:dyDescent="0.25">
      <c r="H83" s="1"/>
      <c r="I83" s="1"/>
      <c r="J83" s="1"/>
    </row>
    <row r="84" spans="8:10" x14ac:dyDescent="0.25">
      <c r="H84" s="1"/>
      <c r="I84" s="1"/>
      <c r="J84" s="1"/>
    </row>
    <row r="85" spans="8:10" x14ac:dyDescent="0.25">
      <c r="H85" s="1"/>
      <c r="I85" s="1"/>
      <c r="J85" s="1"/>
    </row>
    <row r="86" spans="8:10" x14ac:dyDescent="0.25">
      <c r="H86" s="1"/>
      <c r="I86" s="1"/>
      <c r="J86" s="1"/>
    </row>
    <row r="87" spans="8:10" x14ac:dyDescent="0.25">
      <c r="H87" s="1"/>
      <c r="I87" s="1"/>
      <c r="J87" s="1"/>
    </row>
    <row r="88" spans="8:10" x14ac:dyDescent="0.25">
      <c r="H88" s="1"/>
      <c r="I88" s="1"/>
      <c r="J88" s="1"/>
    </row>
    <row r="89" spans="8:10" x14ac:dyDescent="0.25">
      <c r="H89" s="1"/>
      <c r="I89" s="1"/>
      <c r="J89" s="1"/>
    </row>
    <row r="90" spans="8:10" x14ac:dyDescent="0.25">
      <c r="H90" s="1"/>
      <c r="I90" s="1"/>
      <c r="J90" s="1"/>
    </row>
    <row r="91" spans="8:10" x14ac:dyDescent="0.25">
      <c r="H91" s="1"/>
      <c r="I91" s="1"/>
      <c r="J91" s="1"/>
    </row>
    <row r="92" spans="8:10" x14ac:dyDescent="0.25">
      <c r="H92" s="1"/>
      <c r="I92" s="1"/>
      <c r="J92" s="1"/>
    </row>
    <row r="93" spans="8:10" x14ac:dyDescent="0.25">
      <c r="H93" s="1"/>
      <c r="I93" s="1"/>
      <c r="J93" s="1"/>
    </row>
    <row r="94" spans="8:10" x14ac:dyDescent="0.25">
      <c r="H94" s="1"/>
      <c r="I94" s="1"/>
      <c r="J94" s="1"/>
    </row>
    <row r="95" spans="8:10" x14ac:dyDescent="0.25">
      <c r="H95" s="1"/>
      <c r="I95" s="1"/>
      <c r="J95" s="1"/>
    </row>
    <row r="96" spans="8:10" x14ac:dyDescent="0.25">
      <c r="H96" s="1"/>
      <c r="I96" s="1"/>
      <c r="J96" s="1"/>
    </row>
    <row r="97" spans="8:10" x14ac:dyDescent="0.25">
      <c r="H97" s="1"/>
      <c r="I97" s="1"/>
      <c r="J97" s="1"/>
    </row>
    <row r="98" spans="8:10" x14ac:dyDescent="0.25">
      <c r="H98" s="1"/>
      <c r="I98" s="1"/>
      <c r="J98" s="1"/>
    </row>
    <row r="99" spans="8:10" x14ac:dyDescent="0.25">
      <c r="H99" s="1"/>
      <c r="I99" s="1"/>
      <c r="J99" s="1"/>
    </row>
    <row r="100" spans="8:10" x14ac:dyDescent="0.25">
      <c r="H100" s="1"/>
      <c r="I100" s="1"/>
      <c r="J100" s="1"/>
    </row>
    <row r="101" spans="8:10" x14ac:dyDescent="0.25">
      <c r="H101" s="1"/>
      <c r="I101" s="1"/>
      <c r="J101" s="1"/>
    </row>
    <row r="102" spans="8:10" x14ac:dyDescent="0.25">
      <c r="H102" s="1"/>
      <c r="I102" s="1"/>
      <c r="J102" s="1"/>
    </row>
    <row r="103" spans="8:10" x14ac:dyDescent="0.25">
      <c r="H103" s="1"/>
      <c r="I103" s="1"/>
      <c r="J103" s="1"/>
    </row>
    <row r="104" spans="8:10" x14ac:dyDescent="0.25">
      <c r="H104" s="1"/>
      <c r="I104" s="1"/>
      <c r="J104" s="1"/>
    </row>
    <row r="105" spans="8:10" x14ac:dyDescent="0.25">
      <c r="H105" s="1"/>
      <c r="I105" s="1"/>
      <c r="J105" s="1"/>
    </row>
    <row r="106" spans="8:10" x14ac:dyDescent="0.25">
      <c r="H106" s="1"/>
      <c r="I106" s="1"/>
      <c r="J106" s="1"/>
    </row>
    <row r="107" spans="8:10" x14ac:dyDescent="0.25">
      <c r="H107" s="1"/>
      <c r="I107" s="1"/>
      <c r="J107" s="1"/>
    </row>
    <row r="108" spans="8:10" x14ac:dyDescent="0.25">
      <c r="H108" s="1"/>
      <c r="I108" s="1"/>
      <c r="J108" s="1"/>
    </row>
    <row r="109" spans="8:10" x14ac:dyDescent="0.25">
      <c r="H109" s="1"/>
      <c r="I109" s="1"/>
      <c r="J109" s="1"/>
    </row>
    <row r="110" spans="8:10" x14ac:dyDescent="0.25">
      <c r="H110" s="1"/>
      <c r="I110" s="1"/>
      <c r="J110" s="1"/>
    </row>
    <row r="111" spans="8:10" x14ac:dyDescent="0.25">
      <c r="H111" s="1"/>
      <c r="I111" s="1"/>
      <c r="J111" s="1"/>
    </row>
    <row r="112" spans="8:10" x14ac:dyDescent="0.25">
      <c r="H112" s="1"/>
      <c r="I112" s="1"/>
      <c r="J112" s="1"/>
    </row>
    <row r="113" spans="8:10" x14ac:dyDescent="0.25">
      <c r="H113" s="1"/>
      <c r="I113" s="1"/>
      <c r="J113" s="1"/>
    </row>
    <row r="114" spans="8:10" x14ac:dyDescent="0.25">
      <c r="H114" s="1"/>
      <c r="I114" s="1"/>
      <c r="J114" s="1"/>
    </row>
    <row r="115" spans="8:10" x14ac:dyDescent="0.25">
      <c r="H115" s="1"/>
      <c r="I115" s="1"/>
      <c r="J115" s="1"/>
    </row>
    <row r="116" spans="8:10" x14ac:dyDescent="0.25">
      <c r="H116" s="1"/>
      <c r="I116" s="1"/>
      <c r="J116" s="1"/>
    </row>
    <row r="117" spans="8:10" x14ac:dyDescent="0.25">
      <c r="H117" s="1"/>
      <c r="I117" s="1"/>
      <c r="J117" s="1"/>
    </row>
    <row r="118" spans="8:10" x14ac:dyDescent="0.25">
      <c r="H118" s="1"/>
      <c r="I118" s="1"/>
      <c r="J118" s="1"/>
    </row>
    <row r="119" spans="8:10" x14ac:dyDescent="0.25">
      <c r="H119" s="1"/>
      <c r="I119" s="1"/>
      <c r="J119" s="1"/>
    </row>
    <row r="120" spans="8:10" x14ac:dyDescent="0.25">
      <c r="H120" s="1"/>
      <c r="I120" s="1"/>
      <c r="J120" s="1"/>
    </row>
    <row r="121" spans="8:10" x14ac:dyDescent="0.25">
      <c r="H121" s="1"/>
      <c r="I121" s="1"/>
      <c r="J121" s="1"/>
    </row>
    <row r="122" spans="8:10" x14ac:dyDescent="0.25">
      <c r="H122" s="1"/>
      <c r="I122" s="1"/>
      <c r="J122" s="1"/>
    </row>
    <row r="123" spans="8:10" x14ac:dyDescent="0.25">
      <c r="H123" s="1"/>
      <c r="I123" s="1"/>
      <c r="J123" s="1"/>
    </row>
    <row r="124" spans="8:10" x14ac:dyDescent="0.25">
      <c r="H124" s="1"/>
      <c r="I124" s="1"/>
      <c r="J124" s="1"/>
    </row>
    <row r="125" spans="8:10" x14ac:dyDescent="0.25">
      <c r="H125" s="1"/>
      <c r="I125" s="1"/>
      <c r="J125" s="1"/>
    </row>
    <row r="126" spans="8:10" x14ac:dyDescent="0.25">
      <c r="H126" s="1"/>
      <c r="I126" s="1"/>
      <c r="J126" s="1"/>
    </row>
    <row r="127" spans="8:10" x14ac:dyDescent="0.25">
      <c r="H127" s="1"/>
      <c r="I127" s="1"/>
      <c r="J127" s="1"/>
    </row>
    <row r="128" spans="8:10" x14ac:dyDescent="0.25">
      <c r="H128" s="1"/>
      <c r="I128" s="1"/>
      <c r="J128" s="1"/>
    </row>
    <row r="129" spans="8:10" x14ac:dyDescent="0.25">
      <c r="H129" s="1"/>
      <c r="I129" s="1"/>
      <c r="J129" s="1"/>
    </row>
    <row r="130" spans="8:10" x14ac:dyDescent="0.25">
      <c r="H130" s="1"/>
      <c r="I130" s="1"/>
      <c r="J130" s="1"/>
    </row>
    <row r="131" spans="8:10" x14ac:dyDescent="0.25">
      <c r="H131" s="1"/>
      <c r="I131" s="1"/>
      <c r="J131" s="1"/>
    </row>
    <row r="132" spans="8:10" x14ac:dyDescent="0.25">
      <c r="H132" s="1"/>
      <c r="I132" s="1"/>
      <c r="J132" s="1"/>
    </row>
    <row r="133" spans="8:10" x14ac:dyDescent="0.25">
      <c r="H133" s="1"/>
      <c r="I133" s="1"/>
      <c r="J133" s="1"/>
    </row>
    <row r="134" spans="8:10" x14ac:dyDescent="0.25">
      <c r="H134" s="1"/>
      <c r="I134" s="1"/>
      <c r="J134" s="1"/>
    </row>
    <row r="135" spans="8:10" x14ac:dyDescent="0.25">
      <c r="H135" s="1"/>
      <c r="I135" s="1"/>
      <c r="J135" s="1"/>
    </row>
    <row r="136" spans="8:10" x14ac:dyDescent="0.25">
      <c r="H136" s="1"/>
      <c r="I136" s="1"/>
      <c r="J136" s="1"/>
    </row>
    <row r="137" spans="8:10" x14ac:dyDescent="0.25">
      <c r="H137" s="1"/>
      <c r="I137" s="1"/>
      <c r="J137" s="1"/>
    </row>
    <row r="138" spans="8:10" x14ac:dyDescent="0.25">
      <c r="H138" s="1"/>
      <c r="I138" s="1"/>
      <c r="J138" s="1"/>
    </row>
    <row r="139" spans="8:10" x14ac:dyDescent="0.25">
      <c r="H139" s="1"/>
      <c r="I139" s="1"/>
      <c r="J139" s="1"/>
    </row>
    <row r="140" spans="8:10" x14ac:dyDescent="0.25">
      <c r="H140" s="1"/>
      <c r="I140" s="1"/>
      <c r="J140" s="1"/>
    </row>
    <row r="141" spans="8:10" x14ac:dyDescent="0.25">
      <c r="H141" s="1"/>
      <c r="I141" s="1"/>
      <c r="J141" s="1"/>
    </row>
    <row r="142" spans="8:10" x14ac:dyDescent="0.25">
      <c r="H142" s="1"/>
      <c r="I142" s="1"/>
      <c r="J142" s="1"/>
    </row>
    <row r="143" spans="8:10" x14ac:dyDescent="0.25">
      <c r="H143" s="1"/>
      <c r="I143" s="1"/>
      <c r="J143" s="1"/>
    </row>
    <row r="144" spans="8:10" x14ac:dyDescent="0.25">
      <c r="H144" s="1"/>
      <c r="I144" s="1"/>
      <c r="J144" s="1"/>
    </row>
    <row r="145" spans="8:10" x14ac:dyDescent="0.25">
      <c r="H145" s="1"/>
      <c r="I145" s="1"/>
      <c r="J145" s="1"/>
    </row>
    <row r="146" spans="8:10" x14ac:dyDescent="0.25">
      <c r="H146" s="1"/>
      <c r="I146" s="1"/>
      <c r="J146" s="1"/>
    </row>
    <row r="147" spans="8:10" x14ac:dyDescent="0.25">
      <c r="H147" s="1"/>
      <c r="I147" s="1"/>
      <c r="J147" s="1"/>
    </row>
    <row r="148" spans="8:10" x14ac:dyDescent="0.25">
      <c r="H148" s="1"/>
      <c r="I148" s="1"/>
      <c r="J148" s="1"/>
    </row>
    <row r="149" spans="8:10" x14ac:dyDescent="0.25">
      <c r="H149" s="1"/>
      <c r="I149" s="1"/>
      <c r="J149" s="1"/>
    </row>
    <row r="150" spans="8:10" x14ac:dyDescent="0.25">
      <c r="H150" s="1"/>
      <c r="I150" s="1"/>
      <c r="J150" s="1"/>
    </row>
    <row r="151" spans="8:10" x14ac:dyDescent="0.25">
      <c r="H151" s="1"/>
      <c r="I151" s="1"/>
      <c r="J151" s="1"/>
    </row>
    <row r="152" spans="8:10" x14ac:dyDescent="0.25">
      <c r="H152" s="1"/>
      <c r="I152" s="1"/>
      <c r="J152" s="1"/>
    </row>
  </sheetData>
  <mergeCells count="4">
    <mergeCell ref="A9:C9"/>
    <mergeCell ref="A1:F1"/>
    <mergeCell ref="A20:C20"/>
    <mergeCell ref="A16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"/>
  <sheetViews>
    <sheetView workbookViewId="0">
      <selection activeCell="G20" sqref="G20"/>
    </sheetView>
  </sheetViews>
  <sheetFormatPr defaultRowHeight="15" x14ac:dyDescent="0.25"/>
  <cols>
    <col min="1" max="1" width="23.85546875" bestFit="1" customWidth="1"/>
    <col min="2" max="2" width="14.85546875" bestFit="1" customWidth="1"/>
    <col min="3" max="3" width="12" bestFit="1" customWidth="1"/>
  </cols>
  <sheetData>
    <row r="1" spans="1:3" ht="15.75" thickBot="1" x14ac:dyDescent="0.3">
      <c r="A1" s="18" t="s">
        <v>32</v>
      </c>
      <c r="B1" s="19"/>
      <c r="C1" s="19"/>
    </row>
    <row r="2" spans="1:3" ht="16.5" thickTop="1" thickBot="1" x14ac:dyDescent="0.3">
      <c r="A2" s="3" t="s">
        <v>16</v>
      </c>
      <c r="B2" s="3" t="s">
        <v>9</v>
      </c>
      <c r="C2" s="3" t="s">
        <v>10</v>
      </c>
    </row>
    <row r="3" spans="1:3" ht="15.75" thickTop="1" x14ac:dyDescent="0.25">
      <c r="A3" s="9" t="s">
        <v>25</v>
      </c>
      <c r="B3" s="2" t="s">
        <v>36</v>
      </c>
      <c r="C3" s="11">
        <v>0.01</v>
      </c>
    </row>
    <row r="4" spans="1:3" x14ac:dyDescent="0.25">
      <c r="A4" s="9" t="s">
        <v>27</v>
      </c>
      <c r="B4" s="2" t="s">
        <v>36</v>
      </c>
      <c r="C4" s="11">
        <v>4.9799999999999997E-2</v>
      </c>
    </row>
    <row r="6" spans="1:3" x14ac:dyDescent="0.25">
      <c r="A6" s="23" t="s">
        <v>34</v>
      </c>
      <c r="B6" s="23"/>
      <c r="C6" s="23"/>
    </row>
    <row r="7" spans="1:3" x14ac:dyDescent="0.25">
      <c r="A7" s="1" t="s">
        <v>35</v>
      </c>
      <c r="B7" s="1" t="s">
        <v>9</v>
      </c>
      <c r="C7" s="1" t="s">
        <v>10</v>
      </c>
    </row>
    <row r="8" spans="1:3" x14ac:dyDescent="0.25">
      <c r="A8" s="1" t="s">
        <v>37</v>
      </c>
      <c r="B8" s="1" t="s">
        <v>38</v>
      </c>
      <c r="C8" s="1">
        <f>PI()*C3^2/4</f>
        <v>7.8539816339744827E-5</v>
      </c>
    </row>
    <row r="9" spans="1:3" x14ac:dyDescent="0.25">
      <c r="A9" s="1" t="s">
        <v>39</v>
      </c>
      <c r="B9" s="1" t="s">
        <v>38</v>
      </c>
      <c r="C9" s="1">
        <f>PI()*C4^2/4</f>
        <v>1.9478188611522075E-3</v>
      </c>
    </row>
    <row r="10" spans="1:3" x14ac:dyDescent="0.25">
      <c r="A10" s="1" t="s">
        <v>40</v>
      </c>
      <c r="B10" s="1" t="s">
        <v>38</v>
      </c>
      <c r="C10">
        <f>C9-C8</f>
        <v>1.8692790448124627E-3</v>
      </c>
    </row>
    <row r="11" spans="1:3" x14ac:dyDescent="0.25">
      <c r="A11" s="1" t="s">
        <v>41</v>
      </c>
      <c r="B11" s="1" t="s">
        <v>38</v>
      </c>
      <c r="C11">
        <f>PI()*Inputs!$C$3^2/4</f>
        <v>7.0685834705770344E-6</v>
      </c>
    </row>
    <row r="12" spans="1:3" x14ac:dyDescent="0.25">
      <c r="A12" s="1" t="s">
        <v>42</v>
      </c>
      <c r="B12" s="1" t="s">
        <v>38</v>
      </c>
      <c r="C12" s="6">
        <f>PI()*Inputs!$C$4^2/4</f>
        <v>7.8539816339744827E-5</v>
      </c>
    </row>
    <row r="13" spans="1:3" x14ac:dyDescent="0.25">
      <c r="A13" s="1" t="s">
        <v>43</v>
      </c>
      <c r="B13" s="1" t="s">
        <v>36</v>
      </c>
      <c r="C13">
        <f>C3/4</f>
        <v>2.5000000000000001E-3</v>
      </c>
    </row>
    <row r="14" spans="1:3" x14ac:dyDescent="0.25">
      <c r="A14" s="1" t="s">
        <v>44</v>
      </c>
      <c r="B14" s="1" t="s">
        <v>45</v>
      </c>
      <c r="C14">
        <f>Inputs!$C$4*Inputs!$C$5^3/12</f>
        <v>8.8433999999999999E-16</v>
      </c>
    </row>
  </sheetData>
  <mergeCells count="2">
    <mergeCell ref="A1:C1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Constants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2020-05-21T18:47:43Z</dcterms:modified>
</cp:coreProperties>
</file>