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3955" windowHeight="979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G4" i="2"/>
  <c r="G3"/>
  <c r="C5" i="1"/>
  <c r="C8" s="1"/>
  <c r="E3"/>
  <c r="E4"/>
  <c r="B8"/>
  <c r="E5" l="1"/>
  <c r="E6" s="1"/>
</calcChain>
</file>

<file path=xl/sharedStrings.xml><?xml version="1.0" encoding="utf-8"?>
<sst xmlns="http://schemas.openxmlformats.org/spreadsheetml/2006/main" count="24" uniqueCount="24">
  <si>
    <t>масса</t>
  </si>
  <si>
    <t>корпус</t>
  </si>
  <si>
    <t>ухо1</t>
  </si>
  <si>
    <t>ухо2</t>
  </si>
  <si>
    <t>манип</t>
  </si>
  <si>
    <t>Сумм</t>
  </si>
  <si>
    <t>моторыХ6</t>
  </si>
  <si>
    <t>труба</t>
  </si>
  <si>
    <t>D колеса(мм)</t>
  </si>
  <si>
    <t>M в N/m</t>
  </si>
  <si>
    <t>рычаг(м)</t>
  </si>
  <si>
    <t>Крутящий момент мотора(кг/см)</t>
  </si>
  <si>
    <t>max вес(kgf) X1</t>
  </si>
  <si>
    <t>max вес(kgf) X6 - 30%</t>
  </si>
  <si>
    <t>габариты</t>
  </si>
  <si>
    <t>длинна</t>
  </si>
  <si>
    <t>высота</t>
  </si>
  <si>
    <t>ширина</t>
  </si>
  <si>
    <t>в:ш:д</t>
  </si>
  <si>
    <t>50:280:356,6</t>
  </si>
  <si>
    <t>об/мин</t>
  </si>
  <si>
    <t>R(мм)</t>
  </si>
  <si>
    <t>за 1 об(м)</t>
  </si>
  <si>
    <t>за RPM/мин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</si>
</sst>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59999389629810485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2" fillId="2" borderId="0" xfId="1"/>
    <xf numFmtId="0" fontId="1" fillId="4" borderId="0" xfId="3"/>
    <xf numFmtId="0" fontId="1" fillId="3" borderId="0" xfId="2"/>
    <xf numFmtId="0" fontId="1" fillId="4" borderId="1" xfId="3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0" fillId="3" borderId="0" xfId="2" applyFont="1"/>
    <xf numFmtId="0" fontId="0" fillId="4" borderId="0" xfId="3" applyFont="1"/>
    <xf numFmtId="2" fontId="2" fillId="2" borderId="1" xfId="1" applyNumberFormat="1" applyBorder="1" applyAlignment="1">
      <alignment horizontal="center"/>
    </xf>
    <xf numFmtId="21" fontId="0" fillId="0" borderId="0" xfId="0" applyNumberFormat="1" applyAlignment="1">
      <alignment horizontal="center"/>
    </xf>
    <xf numFmtId="0" fontId="1" fillId="4" borderId="5" xfId="3" applyBorder="1"/>
    <xf numFmtId="0" fontId="1" fillId="4" borderId="6" xfId="3" applyBorder="1"/>
    <xf numFmtId="0" fontId="1" fillId="4" borderId="7" xfId="3" applyBorder="1"/>
    <xf numFmtId="0" fontId="1" fillId="4" borderId="8" xfId="3" applyBorder="1"/>
    <xf numFmtId="0" fontId="2" fillId="2" borderId="5" xfId="1" applyBorder="1"/>
    <xf numFmtId="0" fontId="2" fillId="2" borderId="6" xfId="1" applyBorder="1"/>
    <xf numFmtId="0" fontId="2" fillId="2" borderId="7" xfId="1" applyBorder="1"/>
    <xf numFmtId="0" fontId="2" fillId="2" borderId="8" xfId="1" applyBorder="1"/>
  </cellXfs>
  <cellStyles count="4">
    <cellStyle name="40% - Акцент3" xfId="2" builtinId="39"/>
    <cellStyle name="40% - Акцент5" xfId="3" builtinId="47"/>
    <cellStyle name="Обычный" xfId="0" builtinId="0"/>
    <cellStyle name="Плохой" xfId="1" builtinId="2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>
      <selection activeCell="J13" sqref="J13"/>
    </sheetView>
  </sheetViews>
  <sheetFormatPr defaultRowHeight="15"/>
  <cols>
    <col min="1" max="1" width="10.28515625" bestFit="1" customWidth="1"/>
    <col min="4" max="4" width="31.7109375" bestFit="1" customWidth="1"/>
  </cols>
  <sheetData>
    <row r="1" spans="1:5">
      <c r="B1" s="2" t="s">
        <v>0</v>
      </c>
      <c r="D1" s="13" t="s">
        <v>11</v>
      </c>
      <c r="E1" s="9">
        <v>12</v>
      </c>
    </row>
    <row r="2" spans="1:5">
      <c r="A2" t="s">
        <v>1</v>
      </c>
      <c r="B2" s="2">
        <v>5</v>
      </c>
      <c r="C2" s="2">
        <v>1.5</v>
      </c>
      <c r="D2" s="7" t="s">
        <v>8</v>
      </c>
      <c r="E2" s="9">
        <v>120</v>
      </c>
    </row>
    <row r="3" spans="1:5">
      <c r="A3" t="s">
        <v>2</v>
      </c>
      <c r="B3" s="2">
        <v>0</v>
      </c>
      <c r="C3" s="2">
        <v>0.6</v>
      </c>
      <c r="D3" s="8" t="s">
        <v>9</v>
      </c>
      <c r="E3" s="10">
        <f>E1*0.098</f>
        <v>1.1760000000000002</v>
      </c>
    </row>
    <row r="4" spans="1:5">
      <c r="A4" t="s">
        <v>3</v>
      </c>
      <c r="B4" s="2">
        <v>0</v>
      </c>
      <c r="C4" s="2">
        <v>0.6</v>
      </c>
      <c r="D4" s="12" t="s">
        <v>10</v>
      </c>
      <c r="E4" s="10">
        <f>(E2/2)*0.001</f>
        <v>0.06</v>
      </c>
    </row>
    <row r="5" spans="1:5">
      <c r="A5" t="s">
        <v>6</v>
      </c>
      <c r="B5" s="2">
        <v>0</v>
      </c>
      <c r="C5" s="2">
        <f>0.37*6</f>
        <v>2.2199999999999998</v>
      </c>
      <c r="D5" s="6" t="s">
        <v>12</v>
      </c>
      <c r="E5" s="11">
        <f>(E3/E4)*0.1</f>
        <v>1.9600000000000006</v>
      </c>
    </row>
    <row r="6" spans="1:5">
      <c r="A6" t="s">
        <v>4</v>
      </c>
      <c r="B6" s="3">
        <v>3</v>
      </c>
      <c r="C6" s="3">
        <v>3</v>
      </c>
      <c r="D6" s="6" t="s">
        <v>13</v>
      </c>
      <c r="E6" s="14">
        <f>(E5*6)-((E5*6)/100*30)</f>
        <v>8.2320000000000029</v>
      </c>
    </row>
    <row r="7" spans="1:5">
      <c r="A7" t="s">
        <v>7</v>
      </c>
      <c r="B7" s="4">
        <v>0</v>
      </c>
      <c r="C7" s="4">
        <v>0.17</v>
      </c>
    </row>
    <row r="8" spans="1:5">
      <c r="A8" s="1" t="s">
        <v>5</v>
      </c>
      <c r="B8" s="4">
        <f>SUM(B2:B7)</f>
        <v>8</v>
      </c>
      <c r="C8" s="4">
        <f>SUM(C2:C7)</f>
        <v>8.09</v>
      </c>
      <c r="D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G2" sqref="G2"/>
    </sheetView>
  </sheetViews>
  <sheetFormatPr defaultRowHeight="15"/>
  <cols>
    <col min="4" max="4" width="11.7109375" bestFit="1" customWidth="1"/>
    <col min="6" max="6" width="11.85546875" bestFit="1" customWidth="1"/>
  </cols>
  <sheetData>
    <row r="1" spans="1:7">
      <c r="B1" t="s">
        <v>14</v>
      </c>
      <c r="D1" t="s">
        <v>18</v>
      </c>
      <c r="F1" s="16" t="s">
        <v>20</v>
      </c>
      <c r="G1" s="17">
        <v>58</v>
      </c>
    </row>
    <row r="2" spans="1:7" ht="15.75" thickBot="1">
      <c r="A2" t="s">
        <v>15</v>
      </c>
      <c r="B2">
        <v>356.6</v>
      </c>
      <c r="D2" s="15">
        <v>4.3831018518518512E-2</v>
      </c>
      <c r="F2" s="18" t="s">
        <v>21</v>
      </c>
      <c r="G2" s="19">
        <v>96</v>
      </c>
    </row>
    <row r="3" spans="1:7">
      <c r="A3" t="s">
        <v>17</v>
      </c>
      <c r="B3">
        <v>280</v>
      </c>
      <c r="D3" t="s">
        <v>19</v>
      </c>
      <c r="F3" s="20" t="s">
        <v>22</v>
      </c>
      <c r="G3" s="21">
        <f>2*3.14*((G2*0.001)/2)</f>
        <v>0.30144000000000004</v>
      </c>
    </row>
    <row r="4" spans="1:7" ht="15.75" thickBot="1">
      <c r="A4" t="s">
        <v>16</v>
      </c>
      <c r="B4">
        <v>50</v>
      </c>
      <c r="F4" s="22" t="s">
        <v>23</v>
      </c>
      <c r="G4" s="23">
        <f>G3*G1</f>
        <v>17.483520000000002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2023-10-25T10:45:17Z</dcterms:created>
  <dcterms:modified xsi:type="dcterms:W3CDTF">2023-10-27T15:25:48Z</dcterms:modified>
</cp:coreProperties>
</file>