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1901129_student_pxl_be/Documents/EAI_3de_jaar/stage/RescueDrone/CustomPCB/PowerPCBV2/"/>
    </mc:Choice>
  </mc:AlternateContent>
  <xr:revisionPtr revIDLastSave="165" documentId="8_{11D7C852-2A06-403E-B623-DEC880C1AD1A}" xr6:coauthVersionLast="47" xr6:coauthVersionMax="47" xr10:uidLastSave="{5BF34D2B-4810-4F2D-A27D-FBE6FC3A6937}"/>
  <bookViews>
    <workbookView xWindow="-108" yWindow="12852" windowWidth="23256" windowHeight="12456" xr2:uid="{426CB744-3008-4D28-AAB0-E99B5ABD92DA}"/>
  </bookViews>
  <sheets>
    <sheet name="PowerPCBV2" sheetId="2" r:id="rId1"/>
    <sheet name="Blad1" sheetId="1" r:id="rId2"/>
  </sheets>
  <definedNames>
    <definedName name="ExterneGegevens_1" localSheetId="0" hidden="1">PowerPCBV2!$A$1:$H$21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B2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G2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D487B-665C-4D02-9145-23BBF7BC40DE}" keepAlive="1" name="Query - PowerPCBV2" description="Verbinding maken met de query PowerPCBV2 in de werkmap." type="5" refreshedVersion="7" background="1" saveData="1">
    <dbPr connection="Provider=Microsoft.Mashup.OleDb.1;Data Source=$Workbook$;Location=PowerPCBV2;Extended Properties=&quot;&quot;" command="SELECT * FROM [PowerPCBV2]"/>
  </connection>
</connections>
</file>

<file path=xl/sharedStrings.xml><?xml version="1.0" encoding="utf-8"?>
<sst xmlns="http://schemas.openxmlformats.org/spreadsheetml/2006/main" count="101" uniqueCount="55">
  <si>
    <t/>
  </si>
  <si>
    <t>Item</t>
  </si>
  <si>
    <t>Reference(s)</t>
  </si>
  <si>
    <t>Datasheet</t>
  </si>
  <si>
    <t>0.01uF</t>
  </si>
  <si>
    <t>Cin1</t>
  </si>
  <si>
    <t>1200uF 50V Pana</t>
  </si>
  <si>
    <t>Cin2</t>
  </si>
  <si>
    <t>1200uF 63V Nich</t>
  </si>
  <si>
    <t>Cout1</t>
  </si>
  <si>
    <t>330uF 35V Pana</t>
  </si>
  <si>
    <t>Cout2</t>
  </si>
  <si>
    <t>560uF 35V Pana</t>
  </si>
  <si>
    <t>D_Schottky</t>
  </si>
  <si>
    <t>J1</t>
  </si>
  <si>
    <t>XT30</t>
  </si>
  <si>
    <t>J2</t>
  </si>
  <si>
    <t>XT60</t>
  </si>
  <si>
    <t>J3</t>
  </si>
  <si>
    <t>Barrel_Jack_12V</t>
  </si>
  <si>
    <t>J4</t>
  </si>
  <si>
    <t>Barrel_Jack_5V</t>
  </si>
  <si>
    <t>L1</t>
  </si>
  <si>
    <t>33uH</t>
  </si>
  <si>
    <t>L2</t>
  </si>
  <si>
    <t>22uH</t>
  </si>
  <si>
    <t>Conn_01x03_Male</t>
  </si>
  <si>
    <t>U1</t>
  </si>
  <si>
    <t>LM2677T-Fixed-12V</t>
  </si>
  <si>
    <t>U2</t>
  </si>
  <si>
    <t>LM2677T-Fixed-5V</t>
  </si>
  <si>
    <t>Collated Components:</t>
  </si>
  <si>
    <t>CB1, CB2</t>
  </si>
  <si>
    <t>D1, D2</t>
  </si>
  <si>
    <t>Sin1, Sout1</t>
  </si>
  <si>
    <t>Component Count:</t>
  </si>
  <si>
    <t>value</t>
  </si>
  <si>
    <t>link</t>
  </si>
  <si>
    <t>MBR-745</t>
  </si>
  <si>
    <t>LM2677</t>
  </si>
  <si>
    <t>Digikey</t>
  </si>
  <si>
    <t>MGV1207</t>
  </si>
  <si>
    <t>Panasonic_FR-A</t>
  </si>
  <si>
    <t>Panasonic_FC-A</t>
  </si>
  <si>
    <t>DigiKey</t>
  </si>
  <si>
    <t>Nich UPW</t>
  </si>
  <si>
    <t>10nF cap</t>
  </si>
  <si>
    <t>barrel Jack</t>
  </si>
  <si>
    <t>/</t>
  </si>
  <si>
    <t>qty to be orderd</t>
  </si>
  <si>
    <t>multiple</t>
  </si>
  <si>
    <t>Qty one PCB</t>
  </si>
  <si>
    <t>Cin-HF1, Cin-HF2, Cout-HF1, Cout-HF2</t>
  </si>
  <si>
    <t>0,47uF</t>
  </si>
  <si>
    <t>470nF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</si>
</sst>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1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Hyperlink" xfId="1" builtinId="8"/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A5D5DDC8-8CBF-45F5-B896-4538150B6C2F}" autoFormatId="16" applyNumberFormats="0" applyBorderFormats="0" applyFontFormats="0" applyPatternFormats="0" applyAlignmentFormats="0" applyWidthHeightFormats="0">
  <queryTableRefresh nextId="15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name="Column7" tableColumnId="7"/>
      <queryTableField id="14" dataBound="0" tableColumnId="6"/>
      <queryTableField id="13" dataBound="0" tableColumnId="5"/>
      <queryTableField id="8" name="Column8" tableColumnId="8"/>
    </queryTableFields>
    <queryTableDeletedFields count="6">
      <deletedField name="Column6"/>
      <deletedField name="Column9"/>
      <deletedField name="Column10"/>
      <deletedField name="Column11"/>
      <deletedField name="Column12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44FB7-3EB5-4534-A8BB-C6F77D974F5D}" name="PowerPCBV2" displayName="PowerPCBV2" ref="A1:H21" tableType="queryTable" totalsRowShown="0">
  <autoFilter ref="A1:H21" xr:uid="{C9344FB7-3EB5-4534-A8BB-C6F77D974F5D}"/>
  <tableColumns count="8">
    <tableColumn id="1" xr3:uid="{51BEA293-38C4-407B-988B-19F4BC64C295}" uniqueName="1" name="Item" queryTableFieldId="1" dataDxfId="7"/>
    <tableColumn id="2" xr3:uid="{AB4EF3BD-398A-4145-A91E-0718841B0758}" uniqueName="2" name="Qty one PCB" queryTableFieldId="2" dataDxfId="6"/>
    <tableColumn id="3" xr3:uid="{0B6997B6-07B3-4878-A79F-2EC9205ACCB1}" uniqueName="3" name="Reference(s)" queryTableFieldId="3" dataDxfId="5"/>
    <tableColumn id="4" xr3:uid="{2AC9EA74-784F-46D2-84B7-2FF951FF4927}" uniqueName="4" name="value" queryTableFieldId="4" dataDxfId="4"/>
    <tableColumn id="7" xr3:uid="{7F48D900-0552-4590-A4D2-7DB77CC590AA}" uniqueName="7" name="Datasheet" queryTableFieldId="7" dataDxfId="3"/>
    <tableColumn id="6" xr3:uid="{3BE4D56F-A9CF-49CD-A0A8-D3E4E69C3C9B}" uniqueName="6" name="multiple" queryTableFieldId="14" dataDxfId="2"/>
    <tableColumn id="5" xr3:uid="{88318FBB-F238-4BB0-BB25-AE07B265E74D}" uniqueName="5" name="qty to be orderd" queryTableFieldId="13" dataDxfId="1">
      <calculatedColumnFormula>PowerPCBV2[[#This Row],[Qty one PCB]]*3</calculatedColumnFormula>
    </tableColumn>
    <tableColumn id="8" xr3:uid="{659CCF01-6AEF-46D8-8304-1F54979D8F38}" uniqueName="8" name="link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atasheets/Pan_FC-A_cap.pdf" TargetMode="External"/><Relationship Id="rId13" Type="http://schemas.openxmlformats.org/officeDocument/2006/relationships/hyperlink" Target="https://www.digikey.fi/en/products/detail/panasonic-electronic-components/EEU-FC1H122/356165" TargetMode="External"/><Relationship Id="rId18" Type="http://schemas.openxmlformats.org/officeDocument/2006/relationships/hyperlink" Target="datasheets/10nF_cap.pdf" TargetMode="External"/><Relationship Id="rId26" Type="http://schemas.openxmlformats.org/officeDocument/2006/relationships/hyperlink" Target="https://www.digikey.fi/en/products/detail/cui-devices/PJ-002AH/408446" TargetMode="External"/><Relationship Id="rId3" Type="http://schemas.openxmlformats.org/officeDocument/2006/relationships/hyperlink" Target="datasheets/LM2677-volt_reg.pdf" TargetMode="External"/><Relationship Id="rId21" Type="http://schemas.openxmlformats.org/officeDocument/2006/relationships/hyperlink" Target="datasheets/barrel_jack.pdf" TargetMode="External"/><Relationship Id="rId7" Type="http://schemas.openxmlformats.org/officeDocument/2006/relationships/hyperlink" Target="https://www.digikey.fi/en/products/detail/laird-signal-integrity-products/MGV1205220M-10/9558741" TargetMode="External"/><Relationship Id="rId12" Type="http://schemas.openxmlformats.org/officeDocument/2006/relationships/hyperlink" Target="https://www.digikey.fi/en/products/detail/panasonic-electronic-components/EEU-FR1V331UB/9921054" TargetMode="External"/><Relationship Id="rId17" Type="http://schemas.openxmlformats.org/officeDocument/2006/relationships/hyperlink" Target="https://www.digikey.fi/en/products/detail/w%C3%BCrth-elektronik/885012207092/5453929" TargetMode="External"/><Relationship Id="rId25" Type="http://schemas.openxmlformats.org/officeDocument/2006/relationships/hyperlink" Target="https://www.digikey.fi/en/products/detail/dfrobot/FIT0587/9559256" TargetMode="External"/><Relationship Id="rId2" Type="http://schemas.openxmlformats.org/officeDocument/2006/relationships/hyperlink" Target="datasheets/LM2677-volt_reg.pdf" TargetMode="External"/><Relationship Id="rId16" Type="http://schemas.openxmlformats.org/officeDocument/2006/relationships/hyperlink" Target="datasheets/Nich_UPW_cap.pdf" TargetMode="External"/><Relationship Id="rId20" Type="http://schemas.openxmlformats.org/officeDocument/2006/relationships/hyperlink" Target="datasheets/XT60.pdf" TargetMode="External"/><Relationship Id="rId29" Type="http://schemas.openxmlformats.org/officeDocument/2006/relationships/hyperlink" Target="datasheets/MGV1207-inductor.pdf" TargetMode="External"/><Relationship Id="rId1" Type="http://schemas.openxmlformats.org/officeDocument/2006/relationships/hyperlink" Target="https://www.digikey.fi/en/products/detail/vishay-general-semiconductor-diodes-division/MBR745-E3-45/2153278" TargetMode="External"/><Relationship Id="rId6" Type="http://schemas.openxmlformats.org/officeDocument/2006/relationships/hyperlink" Target="https://www.digikey.fi/en/products/detail/laird-signal-integrity-products/MGV1207330M-10/9558745" TargetMode="External"/><Relationship Id="rId11" Type="http://schemas.openxmlformats.org/officeDocument/2006/relationships/hyperlink" Target="datasheets\Pan_FR-A_cap.pdf" TargetMode="External"/><Relationship Id="rId24" Type="http://schemas.openxmlformats.org/officeDocument/2006/relationships/hyperlink" Target="https://www.digikey.fi/en/products/detail/dfrobot/FIT0586/955925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digikey.fi/en/products/detail/texas-instruments/LM2677T-5-0-NOPB/363822" TargetMode="External"/><Relationship Id="rId15" Type="http://schemas.openxmlformats.org/officeDocument/2006/relationships/hyperlink" Target="https://www.digikey.fi/en/products/detail/nichicon/UPW1J122MHD/589699?s=N4IgjCBcoEwAwBYCcVQGMoDMCGAbAzgKYA0IA9lANrjxwAEArQGIgC6pADgC5QgCqAOwCWXAPKYAsoWz4ArgCdCIAL6l4AdhTQQGSDgIlyVEADYAzHQBqbTj0j9hYydLmKVamAFYzqHVjxEpBSQ1DAAdJ5wABx0AIJ0AAJ0YPB0ABIAXjYg3LwAwmSyHLiEACaCIuJSMgpKqiAAtBDauvqBRiEgyD6s9Q0wvrpc8rKGwdSebMrTQA" TargetMode="External"/><Relationship Id="rId23" Type="http://schemas.openxmlformats.org/officeDocument/2006/relationships/hyperlink" Target="https://www.digikey.fi/en/products/detail/samtec-inc/TLW-103-01-G-S-RA/9491745" TargetMode="External"/><Relationship Id="rId28" Type="http://schemas.openxmlformats.org/officeDocument/2006/relationships/hyperlink" Target="datasheets/MGV1207-inductor.pdf" TargetMode="External"/><Relationship Id="rId10" Type="http://schemas.openxmlformats.org/officeDocument/2006/relationships/hyperlink" Target="datasheets/Pan_FR-A_cap.pdf" TargetMode="External"/><Relationship Id="rId19" Type="http://schemas.openxmlformats.org/officeDocument/2006/relationships/hyperlink" Target="datasheets/XT30.pdf" TargetMode="External"/><Relationship Id="rId31" Type="http://schemas.openxmlformats.org/officeDocument/2006/relationships/hyperlink" Target="https://www.digikey.fi/en/products/detail/w%C3%BCrth-elektronik/885012207102/5453532?s=N4IgjCBcpgLFoDGUBmBDANgZwKYBoQB7KAbRACYBmADgHYaQBdAgBwBcoQBlNgJwEsAdgHMQAXwJgAbAhDJI6bPiKkQlAJyVy6pqw6RufIaIkUArOVnzFuAsUhlysbWGq6Q7TjwEjxBcgAMsDrQcqiYtioOIAEAdLC0AAQArQBi7p4GAKqC-GwA8igAsjhoWACuvDh%2BIAC0lqHyfOXK9mRmTKa18I3hSnaqwepm8Ixi40A" TargetMode="External"/><Relationship Id="rId4" Type="http://schemas.openxmlformats.org/officeDocument/2006/relationships/hyperlink" Target="https://www.digikey.fi/en/products/detail/texas-instruments/LM2677T-12-NOPB/363820" TargetMode="External"/><Relationship Id="rId9" Type="http://schemas.openxmlformats.org/officeDocument/2006/relationships/hyperlink" Target="datasheets/mbr7xx_schottky_diode.pdf" TargetMode="External"/><Relationship Id="rId14" Type="http://schemas.openxmlformats.org/officeDocument/2006/relationships/hyperlink" Target="https://www.digikey.fi/en/products/detail/panasonic-electronic-components/EEU-FR1V561/2433576" TargetMode="External"/><Relationship Id="rId22" Type="http://schemas.openxmlformats.org/officeDocument/2006/relationships/hyperlink" Target="datasheets/barrel_jack.pdf" TargetMode="External"/><Relationship Id="rId27" Type="http://schemas.openxmlformats.org/officeDocument/2006/relationships/hyperlink" Target="https://www.digikey.fi/en/products/detail/cui-devices/PJ-002AH/408446" TargetMode="External"/><Relationship Id="rId30" Type="http://schemas.openxmlformats.org/officeDocument/2006/relationships/hyperlink" Target="datasheets/470nF_c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6865-E6D2-449C-AEB2-79A9DACB70FB}">
  <dimension ref="A1:H21"/>
  <sheetViews>
    <sheetView tabSelected="1" topLeftCell="A2" workbookViewId="0">
      <selection activeCell="H17" sqref="H17"/>
    </sheetView>
  </sheetViews>
  <sheetFormatPr defaultRowHeight="15" x14ac:dyDescent="0.25"/>
  <cols>
    <col min="1" max="1" width="22.5703125" bestFit="1" customWidth="1"/>
    <col min="2" max="2" width="29.42578125" customWidth="1"/>
    <col min="3" max="3" width="34.85546875" bestFit="1" customWidth="1"/>
    <col min="4" max="4" width="18.42578125" bestFit="1" customWidth="1"/>
    <col min="5" max="5" width="15.140625" bestFit="1" customWidth="1"/>
    <col min="6" max="6" width="11" customWidth="1"/>
    <col min="7" max="7" width="17.7109375" bestFit="1" customWidth="1"/>
    <col min="8" max="8" width="27.7109375" customWidth="1"/>
  </cols>
  <sheetData>
    <row r="1" spans="1:8" x14ac:dyDescent="0.25">
      <c r="A1" t="s">
        <v>1</v>
      </c>
      <c r="B1" t="s">
        <v>51</v>
      </c>
      <c r="C1" t="s">
        <v>2</v>
      </c>
      <c r="D1" t="s">
        <v>36</v>
      </c>
      <c r="E1" t="s">
        <v>3</v>
      </c>
      <c r="F1" t="s">
        <v>50</v>
      </c>
      <c r="G1" t="s">
        <v>49</v>
      </c>
      <c r="H1" t="s">
        <v>37</v>
      </c>
    </row>
    <row r="2" spans="1:8" x14ac:dyDescent="0.25">
      <c r="A2" s="1" t="s">
        <v>31</v>
      </c>
      <c r="B2" s="1" t="s">
        <v>0</v>
      </c>
      <c r="C2" s="1" t="s">
        <v>0</v>
      </c>
      <c r="D2" s="1" t="s">
        <v>0</v>
      </c>
      <c r="E2" s="1" t="s">
        <v>0</v>
      </c>
      <c r="F2" s="1"/>
      <c r="G2" s="1"/>
      <c r="H2" s="1" t="s">
        <v>0</v>
      </c>
    </row>
    <row r="3" spans="1:8" x14ac:dyDescent="0.25">
      <c r="A3" s="1">
        <v>1</v>
      </c>
      <c r="B3" s="3">
        <v>2</v>
      </c>
      <c r="C3" s="1" t="s">
        <v>32</v>
      </c>
      <c r="D3" s="1" t="s">
        <v>4</v>
      </c>
      <c r="E3" s="2" t="s">
        <v>46</v>
      </c>
      <c r="F3" s="1">
        <v>3</v>
      </c>
      <c r="G3" s="1">
        <f>PowerPCBV2[[#This Row],[Qty one PCB]]*PowerPCBV2[[#This Row],[multiple]]</f>
        <v>6</v>
      </c>
      <c r="H3" s="2" t="s">
        <v>40</v>
      </c>
    </row>
    <row r="4" spans="1:8" x14ac:dyDescent="0.25">
      <c r="A4" s="1">
        <f>A3+1</f>
        <v>2</v>
      </c>
      <c r="B4" s="4">
        <v>4</v>
      </c>
      <c r="C4" s="1" t="s">
        <v>52</v>
      </c>
      <c r="D4" s="1" t="s">
        <v>53</v>
      </c>
      <c r="E4" s="2" t="s">
        <v>54</v>
      </c>
      <c r="F4" s="1">
        <v>3</v>
      </c>
      <c r="G4" s="1">
        <f>PowerPCBV2[[#This Row],[Qty one PCB]]*PowerPCBV2[[#This Row],[multiple]]</f>
        <v>12</v>
      </c>
      <c r="H4" s="2" t="s">
        <v>40</v>
      </c>
    </row>
    <row r="5" spans="1:8" x14ac:dyDescent="0.25">
      <c r="A5" s="1">
        <f t="shared" ref="A5:A18" si="0">A4+1</f>
        <v>3</v>
      </c>
      <c r="B5" s="3">
        <v>1</v>
      </c>
      <c r="C5" s="1" t="s">
        <v>5</v>
      </c>
      <c r="D5" s="1" t="s">
        <v>6</v>
      </c>
      <c r="E5" s="2" t="s">
        <v>43</v>
      </c>
      <c r="F5" s="1">
        <v>3</v>
      </c>
      <c r="G5" s="1">
        <f>PowerPCBV2[[#This Row],[Qty one PCB]]*PowerPCBV2[[#This Row],[multiple]]</f>
        <v>3</v>
      </c>
      <c r="H5" s="2" t="s">
        <v>44</v>
      </c>
    </row>
    <row r="6" spans="1:8" x14ac:dyDescent="0.25">
      <c r="A6" s="1">
        <f t="shared" si="0"/>
        <v>4</v>
      </c>
      <c r="B6" s="3">
        <v>1</v>
      </c>
      <c r="C6" s="1" t="s">
        <v>7</v>
      </c>
      <c r="D6" s="1" t="s">
        <v>8</v>
      </c>
      <c r="E6" s="2" t="s">
        <v>45</v>
      </c>
      <c r="F6" s="1">
        <v>3</v>
      </c>
      <c r="G6" s="1">
        <f>PowerPCBV2[[#This Row],[Qty one PCB]]*PowerPCBV2[[#This Row],[multiple]]</f>
        <v>3</v>
      </c>
      <c r="H6" s="2" t="s">
        <v>44</v>
      </c>
    </row>
    <row r="7" spans="1:8" x14ac:dyDescent="0.25">
      <c r="A7" s="1">
        <f t="shared" si="0"/>
        <v>5</v>
      </c>
      <c r="B7" s="3">
        <v>1</v>
      </c>
      <c r="C7" s="1" t="s">
        <v>9</v>
      </c>
      <c r="D7" s="1" t="s">
        <v>10</v>
      </c>
      <c r="E7" s="2" t="s">
        <v>42</v>
      </c>
      <c r="F7" s="1">
        <v>3</v>
      </c>
      <c r="G7" s="1">
        <f>PowerPCBV2[[#This Row],[Qty one PCB]]*PowerPCBV2[[#This Row],[multiple]]</f>
        <v>3</v>
      </c>
      <c r="H7" s="2" t="s">
        <v>40</v>
      </c>
    </row>
    <row r="8" spans="1:8" x14ac:dyDescent="0.25">
      <c r="A8" s="1">
        <f t="shared" si="0"/>
        <v>6</v>
      </c>
      <c r="B8" s="3">
        <v>1</v>
      </c>
      <c r="C8" s="1" t="s">
        <v>11</v>
      </c>
      <c r="D8" s="1" t="s">
        <v>12</v>
      </c>
      <c r="E8" s="2" t="s">
        <v>42</v>
      </c>
      <c r="F8" s="1">
        <v>3</v>
      </c>
      <c r="G8" s="1">
        <f>PowerPCBV2[[#This Row],[Qty one PCB]]*PowerPCBV2[[#This Row],[multiple]]</f>
        <v>3</v>
      </c>
      <c r="H8" s="2" t="s">
        <v>40</v>
      </c>
    </row>
    <row r="9" spans="1:8" x14ac:dyDescent="0.25">
      <c r="A9" s="1">
        <f t="shared" si="0"/>
        <v>7</v>
      </c>
      <c r="B9" s="3">
        <v>2</v>
      </c>
      <c r="C9" s="1" t="s">
        <v>33</v>
      </c>
      <c r="D9" s="1" t="s">
        <v>13</v>
      </c>
      <c r="E9" s="2" t="s">
        <v>38</v>
      </c>
      <c r="F9" s="1">
        <v>3</v>
      </c>
      <c r="G9" s="1">
        <f>PowerPCBV2[[#This Row],[Qty one PCB]]*PowerPCBV2[[#This Row],[multiple]]</f>
        <v>6</v>
      </c>
      <c r="H9" s="2" t="s">
        <v>40</v>
      </c>
    </row>
    <row r="10" spans="1:8" x14ac:dyDescent="0.25">
      <c r="A10" s="1">
        <f t="shared" si="0"/>
        <v>8</v>
      </c>
      <c r="B10" s="3">
        <v>1</v>
      </c>
      <c r="C10" s="1" t="s">
        <v>14</v>
      </c>
      <c r="D10" s="1" t="s">
        <v>15</v>
      </c>
      <c r="E10" s="2" t="s">
        <v>15</v>
      </c>
      <c r="F10" s="1">
        <v>0</v>
      </c>
      <c r="G10" s="1">
        <f>PowerPCBV2[[#This Row],[Qty one PCB]]*PowerPCBV2[[#This Row],[multiple]]</f>
        <v>0</v>
      </c>
      <c r="H10" s="2" t="s">
        <v>40</v>
      </c>
    </row>
    <row r="11" spans="1:8" x14ac:dyDescent="0.25">
      <c r="A11" s="1">
        <f t="shared" si="0"/>
        <v>9</v>
      </c>
      <c r="B11" s="3">
        <v>1</v>
      </c>
      <c r="C11" s="1" t="s">
        <v>16</v>
      </c>
      <c r="D11" s="1" t="s">
        <v>17</v>
      </c>
      <c r="E11" s="2" t="s">
        <v>17</v>
      </c>
      <c r="F11" s="1">
        <v>0</v>
      </c>
      <c r="G11" s="1">
        <f>PowerPCBV2[[#This Row],[Qty one PCB]]*PowerPCBV2[[#This Row],[multiple]]</f>
        <v>0</v>
      </c>
      <c r="H11" s="2" t="s">
        <v>40</v>
      </c>
    </row>
    <row r="12" spans="1:8" x14ac:dyDescent="0.25">
      <c r="A12" s="1">
        <f t="shared" si="0"/>
        <v>10</v>
      </c>
      <c r="B12" s="3">
        <v>1</v>
      </c>
      <c r="C12" s="1" t="s">
        <v>18</v>
      </c>
      <c r="D12" s="1" t="s">
        <v>19</v>
      </c>
      <c r="E12" s="2" t="s">
        <v>47</v>
      </c>
      <c r="F12" s="1">
        <v>0</v>
      </c>
      <c r="G12" s="1">
        <f>PowerPCBV2[[#This Row],[Qty one PCB]]*PowerPCBV2[[#This Row],[multiple]]</f>
        <v>0</v>
      </c>
      <c r="H12" s="2" t="s">
        <v>40</v>
      </c>
    </row>
    <row r="13" spans="1:8" x14ac:dyDescent="0.25">
      <c r="A13" s="1">
        <f t="shared" si="0"/>
        <v>11</v>
      </c>
      <c r="B13" s="3">
        <v>1</v>
      </c>
      <c r="C13" s="1" t="s">
        <v>20</v>
      </c>
      <c r="D13" s="1" t="s">
        <v>21</v>
      </c>
      <c r="E13" s="2" t="s">
        <v>47</v>
      </c>
      <c r="F13" s="1">
        <v>0</v>
      </c>
      <c r="G13" s="1">
        <f>PowerPCBV2[[#This Row],[Qty one PCB]]*PowerPCBV2[[#This Row],[multiple]]</f>
        <v>0</v>
      </c>
      <c r="H13" s="2" t="s">
        <v>40</v>
      </c>
    </row>
    <row r="14" spans="1:8" x14ac:dyDescent="0.25">
      <c r="A14" s="1">
        <f t="shared" si="0"/>
        <v>12</v>
      </c>
      <c r="B14" s="3">
        <v>1</v>
      </c>
      <c r="C14" s="1" t="s">
        <v>22</v>
      </c>
      <c r="D14" s="1" t="s">
        <v>23</v>
      </c>
      <c r="E14" s="2" t="s">
        <v>41</v>
      </c>
      <c r="F14" s="1">
        <v>3</v>
      </c>
      <c r="G14" s="1">
        <f>PowerPCBV2[[#This Row],[Qty one PCB]]*PowerPCBV2[[#This Row],[multiple]]</f>
        <v>3</v>
      </c>
      <c r="H14" s="2" t="s">
        <v>40</v>
      </c>
    </row>
    <row r="15" spans="1:8" x14ac:dyDescent="0.25">
      <c r="A15" s="1">
        <f t="shared" si="0"/>
        <v>13</v>
      </c>
      <c r="B15" s="3">
        <v>1</v>
      </c>
      <c r="C15" s="1" t="s">
        <v>24</v>
      </c>
      <c r="D15" s="1" t="s">
        <v>25</v>
      </c>
      <c r="E15" s="2" t="s">
        <v>41</v>
      </c>
      <c r="F15" s="1">
        <v>3</v>
      </c>
      <c r="G15" s="1">
        <f>PowerPCBV2[[#This Row],[Qty one PCB]]*PowerPCBV2[[#This Row],[multiple]]</f>
        <v>3</v>
      </c>
      <c r="H15" s="2" t="s">
        <v>40</v>
      </c>
    </row>
    <row r="16" spans="1:8" x14ac:dyDescent="0.25">
      <c r="A16" s="1">
        <f t="shared" si="0"/>
        <v>14</v>
      </c>
      <c r="B16" s="3">
        <v>2</v>
      </c>
      <c r="C16" s="1" t="s">
        <v>34</v>
      </c>
      <c r="D16" s="1" t="s">
        <v>26</v>
      </c>
      <c r="E16" s="1" t="s">
        <v>48</v>
      </c>
      <c r="F16" s="1">
        <v>0</v>
      </c>
      <c r="G16" s="1">
        <f>PowerPCBV2[[#This Row],[Qty one PCB]]*PowerPCBV2[[#This Row],[multiple]]</f>
        <v>0</v>
      </c>
      <c r="H16" s="2" t="s">
        <v>40</v>
      </c>
    </row>
    <row r="17" spans="1:8" x14ac:dyDescent="0.25">
      <c r="A17" s="1">
        <f t="shared" si="0"/>
        <v>15</v>
      </c>
      <c r="B17" s="3">
        <v>1</v>
      </c>
      <c r="C17" s="1" t="s">
        <v>27</v>
      </c>
      <c r="D17" s="1" t="s">
        <v>28</v>
      </c>
      <c r="E17" s="2" t="s">
        <v>39</v>
      </c>
      <c r="F17" s="1">
        <v>3</v>
      </c>
      <c r="G17" s="1">
        <f>PowerPCBV2[[#This Row],[Qty one PCB]]*PowerPCBV2[[#This Row],[multiple]]</f>
        <v>3</v>
      </c>
      <c r="H17" s="2" t="s">
        <v>40</v>
      </c>
    </row>
    <row r="18" spans="1:8" x14ac:dyDescent="0.25">
      <c r="A18" s="1">
        <f t="shared" si="0"/>
        <v>16</v>
      </c>
      <c r="B18" s="3">
        <v>1</v>
      </c>
      <c r="C18" s="1" t="s">
        <v>29</v>
      </c>
      <c r="D18" s="1" t="s">
        <v>30</v>
      </c>
      <c r="E18" s="2" t="s">
        <v>39</v>
      </c>
      <c r="F18" s="1">
        <v>3</v>
      </c>
      <c r="G18" s="1">
        <f>PowerPCBV2[[#This Row],[Qty one PCB]]*PowerPCBV2[[#This Row],[multiple]]</f>
        <v>3</v>
      </c>
      <c r="H18" s="2" t="s">
        <v>40</v>
      </c>
    </row>
    <row r="19" spans="1:8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/>
      <c r="G19" s="1"/>
      <c r="H19" s="1" t="s">
        <v>0</v>
      </c>
    </row>
    <row r="20" spans="1:8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/>
      <c r="G20" s="1"/>
      <c r="H20" s="1" t="s">
        <v>0</v>
      </c>
    </row>
    <row r="21" spans="1:8" x14ac:dyDescent="0.25">
      <c r="A21" s="1" t="s">
        <v>35</v>
      </c>
      <c r="B21" s="1">
        <f>SUBTOTAL(109,B2:B20)</f>
        <v>22</v>
      </c>
      <c r="C21" s="1" t="s">
        <v>0</v>
      </c>
      <c r="D21" s="1" t="s">
        <v>0</v>
      </c>
      <c r="E21" s="1" t="s">
        <v>0</v>
      </c>
      <c r="F21" s="1"/>
      <c r="G21" s="1">
        <f>SUBTOTAL(109,G2:G20)</f>
        <v>48</v>
      </c>
      <c r="H21" s="1" t="s">
        <v>0</v>
      </c>
    </row>
  </sheetData>
  <hyperlinks>
    <hyperlink ref="H9" r:id="rId1" xr:uid="{00CE4474-0971-44EE-B35A-C68D4F158413}"/>
    <hyperlink ref="E17" r:id="rId2" xr:uid="{9CEA3217-70F4-4D73-AF9D-E9DEAA10F5C6}"/>
    <hyperlink ref="E18" r:id="rId3" xr:uid="{567058DB-214A-492B-B775-2C50FC349275}"/>
    <hyperlink ref="H17" r:id="rId4" xr:uid="{9E01766E-CE20-4E20-8C6E-2EC570015DD9}"/>
    <hyperlink ref="H18" r:id="rId5" xr:uid="{EBA68756-A516-4CFE-BEAB-E85379AB94FD}"/>
    <hyperlink ref="H14" r:id="rId6" xr:uid="{5A8E7B05-872D-4752-AE10-6A53618F9333}"/>
    <hyperlink ref="H15" r:id="rId7" xr:uid="{139520F3-1B03-4372-8C20-6DE7768465D4}"/>
    <hyperlink ref="E5" r:id="rId8" xr:uid="{08C91947-E03B-4302-BF09-919F27E6CA1E}"/>
    <hyperlink ref="E9" r:id="rId9" xr:uid="{A366A48E-2301-4441-A56F-D313388890AB}"/>
    <hyperlink ref="E7" r:id="rId10" xr:uid="{5DF74681-BF25-4B9E-8DC3-D67B5C2E691F}"/>
    <hyperlink ref="E8" r:id="rId11" xr:uid="{A17BF167-9A90-4DE8-A6CF-8E67F4C750BE}"/>
    <hyperlink ref="H7" r:id="rId12" xr:uid="{21D1F560-F7C1-494C-85F1-9380125BA8B2}"/>
    <hyperlink ref="H5" r:id="rId13" xr:uid="{53E36744-8F1C-4D97-9519-EEDBE4A84FE6}"/>
    <hyperlink ref="H8" r:id="rId14" xr:uid="{9E8B1C6B-60AF-43CA-889A-301547A0342F}"/>
    <hyperlink ref="H6" r:id="rId15" xr:uid="{AB8765F9-FFA4-4F74-86D4-8EE380D4EC1A}"/>
    <hyperlink ref="E6" r:id="rId16" xr:uid="{C6B5857A-2446-42B7-B8D8-E460A15E621D}"/>
    <hyperlink ref="H3" r:id="rId17" xr:uid="{5D42272B-24E3-49D5-8597-25DB5E40261C}"/>
    <hyperlink ref="E3" r:id="rId18" xr:uid="{98E62FB8-2E69-452F-91E7-23CE8B7540CD}"/>
    <hyperlink ref="E10" r:id="rId19" xr:uid="{8F2D9D73-722A-4CA5-8300-4B48839100F2}"/>
    <hyperlink ref="E11" r:id="rId20" xr:uid="{5174D3CF-3FD5-4601-8906-B9149C7EC02A}"/>
    <hyperlink ref="E12" r:id="rId21" xr:uid="{F290E2BA-F893-441A-B6CF-5E77684AA574}"/>
    <hyperlink ref="E13" r:id="rId22" xr:uid="{80D4B1A9-2DDC-492E-8B05-F30A14E9258E}"/>
    <hyperlink ref="H16" r:id="rId23" xr:uid="{11E85DA5-B9BF-4910-8245-B63ABA025AC4}"/>
    <hyperlink ref="H10" r:id="rId24" xr:uid="{AAA84C4C-C13F-4A29-9986-5F8E0C457040}"/>
    <hyperlink ref="H11" r:id="rId25" xr:uid="{97993F24-7B8F-41F0-B4C6-0470D645EFF6}"/>
    <hyperlink ref="H12" r:id="rId26" xr:uid="{4FE385E6-C795-48FA-8A34-865845839E2B}"/>
    <hyperlink ref="H13" r:id="rId27" xr:uid="{B898EA3E-29F7-4B95-8201-29EFE7F2576D}"/>
    <hyperlink ref="E14" r:id="rId28" xr:uid="{81BCBBB8-AB5E-48DF-B336-A660687D7010}"/>
    <hyperlink ref="E15" r:id="rId29" xr:uid="{53A30FF4-102C-481F-A2BB-7F7A2ADD4D56}"/>
    <hyperlink ref="E4" r:id="rId30" xr:uid="{203A6400-09C1-4A1A-A7E3-DB507009F96F}"/>
    <hyperlink ref="H4" r:id="rId31" xr:uid="{A6DC1F51-A42D-4CC9-8545-CB439F7A564B}"/>
  </hyperlinks>
  <pageMargins left="0.7" right="0.7" top="0.75" bottom="0.75" header="0.3" footer="0.3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AFB0-A1FB-4C93-880E-307CDF0548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C V x h V J 0 X t y m l A A A A 9 g A A A B I A H A B D b 2 5 m a W c v U G F j a 2 F n Z S 5 4 b W w g o h g A K K A U A A A A A A A A A A A A A A A A A A A A A A A A A A A A h Y 9 B C s I w F E S v U r J v k l Y R K b 8 p K O 4 s C I K 4 D T G 2 w f Z X m t T 0 b i 4 8 k l e w o l V 3 L u f N W 8 z c r z f I + r o K L r q 1 p s G U R J S T Q K N q D g a L l H T u G M 5 J J m A j 1 U k W O h h k t E l v D y k p n T s n j H n v q Z / Q p i 1 Y z H n E 9 v l 6 q 0 p d S / K R z X 8 5 N G i d R K W J g N 1 r j I h p x D m d T Y d N w E Y I u c G v E A / d s / 2 B s O w q 1 7 V a Y B U u V s D G C O z 9 Q T w A U E s D B B Q A A g A I A A l c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X G F U 3 Z 7 v k S 4 B A A B 8 A g A A E w A c A E Z v c m 1 1 b G F z L 1 N l Y 3 R p b 2 4 x L m 0 g o h g A K K A U A A A A A A A A A A A A A A A A A A A A A A A A A A A A d Z B f S 8 M w F M X f C / 0 O I b 5 s E I v d n P 9 G H 1 w 7 Q Z A 5 3 R D B y K j t d W a 0 i e S m 3 e b Y d z e l y B R M X n L P L y e 5 O R c h M 0 J J M m v 3 c O h 7 v o c f q Y a c T N U a 9 D Q e P f V I R A o w v k f s G m l r j 0 i M d Z C o r C p B m s 6 N K C C I l T R W Y I c m V 3 w i V o g g F z H k o E X G 7 y U k W t R A j s n 0 + Y 6 P r 2 8 X / R w W q z T V H E 2 6 B P 4 I m F X W p C T w u E K j S t u a H / 7 w q w w y r G m X v S R Q i F I Y 0 B F l l J F Y F V U p M Q p 7 j I x l p n I h l 1 Y M r H y o l I G Z 2 R Y Q H c p g Y n u 9 d l m b 6 4 j O t 5 9 A 1 m L 1 J Z Y g q c 0 4 T 9 + s a 6 5 T i e 9 K l + 3 7 j Q s 7 z R T Y b k d b F t r u p r l t Y G P 2 j P z w n o P 3 H f z U w Q c O f u b g 5 w 5 + 4 e C X D h 6 e u A 5 c i c O / k f d d 3 x P y / w E P v w F Q S w E C L Q A U A A I A C A A J X G F U n R e 3 K a U A A A D 2 A A A A E g A A A A A A A A A A A A A A A A A A A A A A Q 2 9 u Z m l n L 1 B h Y 2 t h Z 2 U u e G 1 s U E s B A i 0 A F A A C A A g A C V x h V A / K 6 a u k A A A A 6 Q A A A B M A A A A A A A A A A A A A A A A A 8 Q A A A F t D b 2 5 0 Z W 5 0 X 1 R 5 c G V z X S 5 4 b W x Q S w E C L Q A U A A I A C A A J X G F U 3 Z 7 v k S 4 B A A B 8 A g A A E w A A A A A A A A A A A A A A A A D i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g A A A A A A A B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Q Q 0 J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d 2 V y U E N C V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D k 6 M z I 6 M T g u N z Y z N D g 1 N l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U E N C V j I v Q X V 0 b 1 J l b W 9 2 Z W R D b 2 x 1 b W 5 z M S 5 7 Q 2 9 s d W 1 u M S w w f S Z x d W 9 0 O y w m c X V v d D t T Z W N 0 a W 9 u M S 9 Q b 3 d l c l B D Q l Y y L 0 F 1 d G 9 S Z W 1 v d m V k Q 2 9 s d W 1 u c z E u e 0 N v b H V t b j I s M X 0 m c X V v d D s s J n F 1 b 3 Q 7 U 2 V j d G l v b j E v U G 9 3 Z X J Q Q 0 J W M i 9 B d X R v U m V t b 3 Z l Z E N v b H V t b n M x L n t D b 2 x 1 b W 4 z L D J 9 J n F 1 b 3 Q 7 L C Z x d W 9 0 O 1 N l Y 3 R p b 2 4 x L 1 B v d 2 V y U E N C V j I v Q X V 0 b 1 J l b W 9 2 Z W R D b 2 x 1 b W 5 z M S 5 7 Q 2 9 s d W 1 u N C w z f S Z x d W 9 0 O y w m c X V v d D t T Z W N 0 a W 9 u M S 9 Q b 3 d l c l B D Q l Y y L 0 F 1 d G 9 S Z W 1 v d m V k Q 2 9 s d W 1 u c z E u e 0 N v b H V t b j U s N H 0 m c X V v d D s s J n F 1 b 3 Q 7 U 2 V j d G l v b j E v U G 9 3 Z X J Q Q 0 J W M i 9 B d X R v U m V t b 3 Z l Z E N v b H V t b n M x L n t D b 2 x 1 b W 4 2 L D V 9 J n F 1 b 3 Q 7 L C Z x d W 9 0 O 1 N l Y 3 R p b 2 4 x L 1 B v d 2 V y U E N C V j I v Q X V 0 b 1 J l b W 9 2 Z W R D b 2 x 1 b W 5 z M S 5 7 Q 2 9 s d W 1 u N y w 2 f S Z x d W 9 0 O y w m c X V v d D t T Z W N 0 a W 9 u M S 9 Q b 3 d l c l B D Q l Y y L 0 F 1 d G 9 S Z W 1 v d m V k Q 2 9 s d W 1 u c z E u e 0 N v b H V t b j g s N 3 0 m c X V v d D s s J n F 1 b 3 Q 7 U 2 V j d G l v b j E v U G 9 3 Z X J Q Q 0 J W M i 9 B d X R v U m V t b 3 Z l Z E N v b H V t b n M x L n t D b 2 x 1 b W 4 5 L D h 9 J n F 1 b 3 Q 7 L C Z x d W 9 0 O 1 N l Y 3 R p b 2 4 x L 1 B v d 2 V y U E N C V j I v Q X V 0 b 1 J l b W 9 2 Z W R D b 2 x 1 b W 5 z M S 5 7 Q 2 9 s d W 1 u M T A s O X 0 m c X V v d D s s J n F 1 b 3 Q 7 U 2 V j d G l v b j E v U G 9 3 Z X J Q Q 0 J W M i 9 B d X R v U m V t b 3 Z l Z E N v b H V t b n M x L n t D b 2 x 1 b W 4 x M S w x M H 0 m c X V v d D s s J n F 1 b 3 Q 7 U 2 V j d G l v b j E v U G 9 3 Z X J Q Q 0 J W M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v d 2 V y U E N C V j I v Q X V 0 b 1 J l b W 9 2 Z W R D b 2 x 1 b W 5 z M S 5 7 Q 2 9 s d W 1 u M S w w f S Z x d W 9 0 O y w m c X V v d D t T Z W N 0 a W 9 u M S 9 Q b 3 d l c l B D Q l Y y L 0 F 1 d G 9 S Z W 1 v d m V k Q 2 9 s d W 1 u c z E u e 0 N v b H V t b j I s M X 0 m c X V v d D s s J n F 1 b 3 Q 7 U 2 V j d G l v b j E v U G 9 3 Z X J Q Q 0 J W M i 9 B d X R v U m V t b 3 Z l Z E N v b H V t b n M x L n t D b 2 x 1 b W 4 z L D J 9 J n F 1 b 3 Q 7 L C Z x d W 9 0 O 1 N l Y 3 R p b 2 4 x L 1 B v d 2 V y U E N C V j I v Q X V 0 b 1 J l b W 9 2 Z W R D b 2 x 1 b W 5 z M S 5 7 Q 2 9 s d W 1 u N C w z f S Z x d W 9 0 O y w m c X V v d D t T Z W N 0 a W 9 u M S 9 Q b 3 d l c l B D Q l Y y L 0 F 1 d G 9 S Z W 1 v d m V k Q 2 9 s d W 1 u c z E u e 0 N v b H V t b j U s N H 0 m c X V v d D s s J n F 1 b 3 Q 7 U 2 V j d G l v b j E v U G 9 3 Z X J Q Q 0 J W M i 9 B d X R v U m V t b 3 Z l Z E N v b H V t b n M x L n t D b 2 x 1 b W 4 2 L D V 9 J n F 1 b 3 Q 7 L C Z x d W 9 0 O 1 N l Y 3 R p b 2 4 x L 1 B v d 2 V y U E N C V j I v Q X V 0 b 1 J l b W 9 2 Z W R D b 2 x 1 b W 5 z M S 5 7 Q 2 9 s d W 1 u N y w 2 f S Z x d W 9 0 O y w m c X V v d D t T Z W N 0 a W 9 u M S 9 Q b 3 d l c l B D Q l Y y L 0 F 1 d G 9 S Z W 1 v d m V k Q 2 9 s d W 1 u c z E u e 0 N v b H V t b j g s N 3 0 m c X V v d D s s J n F 1 b 3 Q 7 U 2 V j d G l v b j E v U G 9 3 Z X J Q Q 0 J W M i 9 B d X R v U m V t b 3 Z l Z E N v b H V t b n M x L n t D b 2 x 1 b W 4 5 L D h 9 J n F 1 b 3 Q 7 L C Z x d W 9 0 O 1 N l Y 3 R p b 2 4 x L 1 B v d 2 V y U E N C V j I v Q X V 0 b 1 J l b W 9 2 Z W R D b 2 x 1 b W 5 z M S 5 7 Q 2 9 s d W 1 u M T A s O X 0 m c X V v d D s s J n F 1 b 3 Q 7 U 2 V j d G l v b j E v U G 9 3 Z X J Q Q 0 J W M i 9 B d X R v U m V t b 3 Z l Z E N v b H V t b n M x L n t D b 2 x 1 b W 4 x M S w x M H 0 m c X V v d D s s J n F 1 b 3 Q 7 U 2 V j d G l v b j E v U G 9 3 Z X J Q Q 0 J W M i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U E N C V j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E N C V j I v V H l w Z S U y M H d p a n p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x g N Q x Z N x P m k Z 9 f r e 0 0 q g A A A A A A g A A A A A A E G Y A A A A B A A A g A A A A 7 e V 0 c p + Q u E x + a 0 q h / P y a u 8 m 3 d 1 J / E z z s V Q L 7 f p Q o Z a 8 A A A A A D o A A A A A C A A A g A A A A g d S m e W G c 2 P f R L n I C 6 3 R q F y I 4 c W b R Z a m y P P w + V 8 3 g 9 t l Q A A A A Y q h m B u S T Y X P C v / t n 4 Y h A J X W Z y t U k Y a 2 j P Z k t W / r J j i f S E J w l B l H q z + w Y k K c Z 5 a m o X I U p E a B h P P o h X G G 0 1 V D 3 K T j r n y P H g / H + a 5 G Z 7 T L 7 t v 9 A A A A A X S / i A p m 3 v h x r L e i N m / u I f a t A Q N y i q D b g i e t L r y 1 k h M p / z c f + f g A Y u D i 0 A c l 2 6 8 4 3 l w R j 3 + D J l a m S K I q f X t o L Q A = = < / D a t a M a s h u p > 
</file>

<file path=customXml/itemProps1.xml><?xml version="1.0" encoding="utf-8"?>
<ds:datastoreItem xmlns:ds="http://schemas.openxmlformats.org/officeDocument/2006/customXml" ds:itemID="{D3D6243C-9F09-4CED-B89A-2562272B32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PowerPCBV2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Cederic</dc:creator>
  <cp:lastModifiedBy>Cederic Nijssen</cp:lastModifiedBy>
  <dcterms:created xsi:type="dcterms:W3CDTF">2022-03-01T09:31:18Z</dcterms:created>
  <dcterms:modified xsi:type="dcterms:W3CDTF">2022-03-02T11:28:08Z</dcterms:modified>
</cp:coreProperties>
</file>