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mc:AlternateContent xmlns:mc="http://schemas.openxmlformats.org/markup-compatibility/2006">
    <mc:Choice Requires="x15">
      <x15ac:absPath xmlns:x15ac="http://schemas.microsoft.com/office/spreadsheetml/2010/11/ac" url="C:\Users\rasol\Downloads\"/>
    </mc:Choice>
  </mc:AlternateContent>
  <xr:revisionPtr revIDLastSave="0" documentId="13_ncr:1_{752A5DF4-19DF-4885-9184-6FD9362605CE}" xr6:coauthVersionLast="47" xr6:coauthVersionMax="47" xr10:uidLastSave="{00000000-0000-0000-0000-000000000000}"/>
  <bookViews>
    <workbookView xWindow="-108" yWindow="-108" windowWidth="23256" windowHeight="12456" xr2:uid="{DD48EB59-D422-440A-B3D8-B7024E933AC0}"/>
  </bookViews>
  <sheets>
    <sheet name="Dashboard" sheetId="4" r:id="rId1"/>
    <sheet name="Sam T Maeva" sheetId="5" r:id="rId2"/>
    <sheet name="Data" sheetId="6" r:id="rId3"/>
    <sheet name="BUS115_Coversheet" sheetId="2" r:id="rId4"/>
  </sheets>
  <definedNames>
    <definedName name="_xlnm._FilterDatabase" localSheetId="1" hidden="1">'Sam T Maeva'!$C$3:$D$3</definedName>
    <definedName name="BUS_115_CID" hidden="1">"FALL_2022"</definedName>
    <definedName name="data_lundi">'Sam T Maeva'!$A$3:$T$15</definedName>
    <definedName name="dimanche_sem">'Sam T Maeva'!$S$82:$S$93</definedName>
    <definedName name="FA22_BUS_115_CID" hidden="1">"FALL_2022"</definedName>
    <definedName name="fonctions">'Sam T Maeva'!$D$4:$D$15</definedName>
    <definedName name="jeudi_sem">'Sam T Maeva'!$S$43:$S$54</definedName>
    <definedName name="lundi_sem">'Sam T Maeva'!$S$4:$S$15</definedName>
    <definedName name="mardi_sem">'Sam T Maeva'!$S$17:$S$28</definedName>
    <definedName name="mercredi_sem">'Sam T Maeva'!$S$30:$S$41</definedName>
    <definedName name="Prenoms">'Sam T Maeva'!$C$4:$C$15</definedName>
    <definedName name="samedi_sem">'Sam T Maeva'!$S$69:$S$80</definedName>
    <definedName name="Slicer_PRENOMS">#N/A</definedName>
    <definedName name="SP22_BUS_115_CID" hidden="1">"SPRING_2022"</definedName>
    <definedName name="table">'Sam T Maeva'!$A$3:$T$94</definedName>
    <definedName name="table_1">'Sam T Maeva'!$C$3:$T$15</definedName>
    <definedName name="total_sem">'Sam T Maeva'!$T$82:$T$93</definedName>
    <definedName name="vendredi_se">'Sam T Maeva'!$S$56:$S$67</definedName>
    <definedName name="vendredi_sem">'Sam T Maeva'!$S$43:$S$54</definedName>
  </definedNames>
  <calcPr calcId="191029"/>
  <pivotCaches>
    <pivotCache cacheId="2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4" l="1"/>
  <c r="T1" i="5"/>
  <c r="T2" i="5"/>
  <c r="S4" i="5"/>
  <c r="T4" i="5"/>
  <c r="S5" i="5"/>
  <c r="T5" i="5"/>
  <c r="S6" i="5"/>
  <c r="T6" i="5"/>
  <c r="S7" i="5"/>
  <c r="T7" i="5"/>
  <c r="S8" i="5"/>
  <c r="T8" i="5"/>
  <c r="S9" i="5"/>
  <c r="T9" i="5"/>
  <c r="S10" i="5"/>
  <c r="T10" i="5"/>
  <c r="S11" i="5"/>
  <c r="T11" i="5"/>
  <c r="S12" i="5"/>
  <c r="T12" i="5"/>
  <c r="S13" i="5"/>
  <c r="T13" i="5"/>
  <c r="T26" i="5" s="1"/>
  <c r="T39" i="5" s="1"/>
  <c r="T52" i="5" s="1"/>
  <c r="S14" i="5"/>
  <c r="T14" i="5"/>
  <c r="S15" i="5"/>
  <c r="T15" i="5"/>
  <c r="T28" i="5" s="1"/>
  <c r="E16" i="5"/>
  <c r="F16" i="5"/>
  <c r="G16" i="5"/>
  <c r="H16" i="5"/>
  <c r="I16" i="5"/>
  <c r="J16" i="5"/>
  <c r="K16" i="5"/>
  <c r="L16" i="5"/>
  <c r="M16" i="5"/>
  <c r="N16" i="5"/>
  <c r="O16" i="5"/>
  <c r="P16" i="5"/>
  <c r="Q16" i="5"/>
  <c r="R16" i="5"/>
  <c r="S17" i="5"/>
  <c r="S18" i="5"/>
  <c r="S19" i="5"/>
  <c r="S20" i="5"/>
  <c r="S21" i="5"/>
  <c r="T21" i="5"/>
  <c r="S22" i="5"/>
  <c r="S23" i="5"/>
  <c r="S24" i="5"/>
  <c r="T24" i="5"/>
  <c r="S25" i="5"/>
  <c r="S26" i="5"/>
  <c r="S27" i="5"/>
  <c r="S28" i="5"/>
  <c r="E29" i="5"/>
  <c r="F29" i="5"/>
  <c r="G29" i="5"/>
  <c r="H29" i="5"/>
  <c r="I29" i="5"/>
  <c r="J29" i="5"/>
  <c r="K29" i="5"/>
  <c r="L29" i="5"/>
  <c r="M29" i="5"/>
  <c r="N29" i="5"/>
  <c r="O29" i="5"/>
  <c r="P29" i="5"/>
  <c r="Q29" i="5"/>
  <c r="R29" i="5"/>
  <c r="S30" i="5"/>
  <c r="S31" i="5"/>
  <c r="S32" i="5"/>
  <c r="S33" i="5"/>
  <c r="S34" i="5"/>
  <c r="T34" i="5" s="1"/>
  <c r="S35" i="5"/>
  <c r="S36" i="5"/>
  <c r="S37" i="5"/>
  <c r="S38" i="5"/>
  <c r="S39" i="5"/>
  <c r="S40" i="5"/>
  <c r="S41" i="5"/>
  <c r="E42" i="5"/>
  <c r="F42" i="5"/>
  <c r="G42" i="5"/>
  <c r="H42" i="5"/>
  <c r="I42" i="5"/>
  <c r="J42" i="5"/>
  <c r="K42" i="5"/>
  <c r="L42" i="5"/>
  <c r="M42" i="5"/>
  <c r="N42" i="5"/>
  <c r="O42" i="5"/>
  <c r="P42" i="5"/>
  <c r="Q42" i="5"/>
  <c r="R42" i="5"/>
  <c r="S43" i="5"/>
  <c r="S44" i="5"/>
  <c r="S45" i="5"/>
  <c r="S46" i="5"/>
  <c r="S47" i="5"/>
  <c r="S48" i="5"/>
  <c r="S49" i="5"/>
  <c r="S50" i="5"/>
  <c r="S51" i="5"/>
  <c r="S52" i="5"/>
  <c r="S53" i="5"/>
  <c r="S54" i="5"/>
  <c r="E55" i="5"/>
  <c r="F55" i="5"/>
  <c r="G55" i="5"/>
  <c r="H55" i="5"/>
  <c r="I55" i="5"/>
  <c r="J55" i="5"/>
  <c r="K55" i="5"/>
  <c r="L55" i="5"/>
  <c r="M55" i="5"/>
  <c r="N55" i="5"/>
  <c r="O55" i="5"/>
  <c r="P55" i="5"/>
  <c r="Q55" i="5"/>
  <c r="R55" i="5"/>
  <c r="S56" i="5"/>
  <c r="S57" i="5"/>
  <c r="S58" i="5"/>
  <c r="S59" i="5"/>
  <c r="S60" i="5"/>
  <c r="S61" i="5"/>
  <c r="S62" i="5"/>
  <c r="S63" i="5"/>
  <c r="S64" i="5"/>
  <c r="S65" i="5"/>
  <c r="S66" i="5"/>
  <c r="S67" i="5"/>
  <c r="E68" i="5"/>
  <c r="F68" i="5"/>
  <c r="G68" i="5"/>
  <c r="H68" i="5"/>
  <c r="I68" i="5"/>
  <c r="J68" i="5"/>
  <c r="K68" i="5"/>
  <c r="L68" i="5"/>
  <c r="M68" i="5"/>
  <c r="N68" i="5"/>
  <c r="O68" i="5"/>
  <c r="P68" i="5"/>
  <c r="Q68" i="5"/>
  <c r="R68" i="5"/>
  <c r="S69" i="5"/>
  <c r="S70" i="5"/>
  <c r="S71" i="5"/>
  <c r="S72" i="5"/>
  <c r="S73" i="5"/>
  <c r="S74" i="5"/>
  <c r="S75" i="5"/>
  <c r="S76" i="5"/>
  <c r="S77" i="5"/>
  <c r="S78" i="5"/>
  <c r="S79" i="5"/>
  <c r="S80" i="5"/>
  <c r="E81" i="5"/>
  <c r="F81" i="5"/>
  <c r="G81" i="5"/>
  <c r="H81" i="5"/>
  <c r="I81" i="5"/>
  <c r="J81" i="5"/>
  <c r="K81" i="5"/>
  <c r="L81" i="5"/>
  <c r="M81" i="5"/>
  <c r="N81" i="5"/>
  <c r="O81" i="5"/>
  <c r="P81" i="5"/>
  <c r="Q81" i="5"/>
  <c r="R81" i="5"/>
  <c r="S82" i="5"/>
  <c r="S83" i="5"/>
  <c r="S84" i="5"/>
  <c r="S85" i="5"/>
  <c r="S86" i="5"/>
  <c r="S87" i="5"/>
  <c r="S88" i="5"/>
  <c r="S89" i="5"/>
  <c r="S90" i="5"/>
  <c r="S91" i="5"/>
  <c r="J5" i="4" s="1"/>
  <c r="S92" i="5"/>
  <c r="S93" i="5"/>
  <c r="E94" i="5"/>
  <c r="F94" i="5"/>
  <c r="G94" i="5"/>
  <c r="H94" i="5"/>
  <c r="I94" i="5"/>
  <c r="J94" i="5"/>
  <c r="K94" i="5"/>
  <c r="L94" i="5"/>
  <c r="M94" i="5"/>
  <c r="N94" i="5"/>
  <c r="O94" i="5"/>
  <c r="P94" i="5"/>
  <c r="Q94" i="5"/>
  <c r="R94" i="5"/>
  <c r="D5" i="4"/>
  <c r="T37" i="5" l="1"/>
  <c r="T50" i="5" s="1"/>
  <c r="T63" i="5" s="1"/>
  <c r="T76" i="5" s="1"/>
  <c r="T89" i="5" s="1"/>
  <c r="T22" i="5"/>
  <c r="T35" i="5" s="1"/>
  <c r="T48" i="5" s="1"/>
  <c r="T61" i="5" s="1"/>
  <c r="T74" i="5" s="1"/>
  <c r="T87" i="5" s="1"/>
  <c r="T41" i="5"/>
  <c r="T54" i="5" s="1"/>
  <c r="T67" i="5" s="1"/>
  <c r="T80" i="5" s="1"/>
  <c r="T93" i="5" s="1"/>
  <c r="T25" i="5"/>
  <c r="T38" i="5" s="1"/>
  <c r="T51" i="5" s="1"/>
  <c r="T64" i="5" s="1"/>
  <c r="T77" i="5" s="1"/>
  <c r="T90" i="5" s="1"/>
  <c r="T17" i="5"/>
  <c r="T30" i="5" s="1"/>
  <c r="T43" i="5" s="1"/>
  <c r="T56" i="5" s="1"/>
  <c r="T69" i="5" s="1"/>
  <c r="T82" i="5" s="1"/>
  <c r="T65" i="5"/>
  <c r="T78" i="5" s="1"/>
  <c r="T91" i="5" s="1"/>
  <c r="T18" i="5"/>
  <c r="T31" i="5" s="1"/>
  <c r="T44" i="5" s="1"/>
  <c r="T57" i="5" s="1"/>
  <c r="T70" i="5" s="1"/>
  <c r="T83" i="5" s="1"/>
  <c r="T47" i="5"/>
  <c r="T60" i="5" s="1"/>
  <c r="T73" i="5" s="1"/>
  <c r="T86" i="5" s="1"/>
  <c r="T19" i="5"/>
  <c r="T32" i="5" s="1"/>
  <c r="T45" i="5" s="1"/>
  <c r="T58" i="5" s="1"/>
  <c r="T71" i="5" s="1"/>
  <c r="T84" i="5" s="1"/>
  <c r="T23" i="5"/>
  <c r="T36" i="5" s="1"/>
  <c r="T49" i="5" s="1"/>
  <c r="T62" i="5" s="1"/>
  <c r="T75" i="5" s="1"/>
  <c r="T88" i="5" s="1"/>
  <c r="T20" i="5"/>
  <c r="T33" i="5" s="1"/>
  <c r="T46" i="5" s="1"/>
  <c r="T59" i="5" s="1"/>
  <c r="T72" i="5" s="1"/>
  <c r="T85" i="5" s="1"/>
  <c r="T27" i="5"/>
  <c r="T40" i="5" s="1"/>
  <c r="T53" i="5" s="1"/>
  <c r="T66" i="5" s="1"/>
  <c r="T79" i="5" s="1"/>
  <c r="T92" i="5" s="1"/>
</calcChain>
</file>

<file path=xl/sharedStrings.xml><?xml version="1.0" encoding="utf-8"?>
<sst xmlns="http://schemas.openxmlformats.org/spreadsheetml/2006/main" count="275" uniqueCount="86">
  <si>
    <t>Best wishes as you work to finish up the semester!</t>
  </si>
  <si>
    <r>
      <t xml:space="preserve">Because the work must be done in </t>
    </r>
    <r>
      <rPr>
        <b/>
        <sz val="11"/>
        <color theme="1"/>
        <rFont val="Arial"/>
        <family val="2"/>
        <scheme val="minor"/>
      </rPr>
      <t>this</t>
    </r>
    <r>
      <rPr>
        <sz val="11"/>
        <color theme="1"/>
        <rFont val="Arial"/>
        <family val="2"/>
        <scheme val="minor"/>
      </rPr>
      <t xml:space="preserve"> semester, please use and submit this file.</t>
    </r>
  </si>
  <si>
    <r>
      <rPr>
        <b/>
        <sz val="11"/>
        <color theme="1"/>
        <rFont val="Arial"/>
        <family val="2"/>
        <scheme val="minor"/>
      </rPr>
      <t>Do not alter this sheet</t>
    </r>
    <r>
      <rPr>
        <sz val="11"/>
        <color theme="1"/>
        <rFont val="Arial"/>
        <family val="2"/>
        <scheme val="minor"/>
      </rPr>
      <t>, just add other sheets and leave this one at the end.</t>
    </r>
  </si>
  <si>
    <t>This is a blank file to get you started on your final for fall 2022</t>
  </si>
  <si>
    <t>Employee</t>
  </si>
  <si>
    <t>ISABEL</t>
  </si>
  <si>
    <t>Function</t>
  </si>
  <si>
    <t xml:space="preserve">Hours worked on : </t>
  </si>
  <si>
    <t>Lundi</t>
  </si>
  <si>
    <t>Total hours week worked :</t>
  </si>
  <si>
    <t>Row Labels</t>
  </si>
  <si>
    <t>Sum of 6-7h</t>
  </si>
  <si>
    <t>Sum of 7-8h</t>
  </si>
  <si>
    <t>Sum of 08-9h</t>
  </si>
  <si>
    <t>Sum of 9-10h</t>
  </si>
  <si>
    <t>Sum of 10-11h</t>
  </si>
  <si>
    <t>Sum of 11-12h</t>
  </si>
  <si>
    <t>Sum of 12-13h</t>
  </si>
  <si>
    <t>Sum of 13-14h</t>
  </si>
  <si>
    <t>Sum of 14-15h</t>
  </si>
  <si>
    <t>Sum of 15-16h</t>
  </si>
  <si>
    <t>Sum of 16-17h</t>
  </si>
  <si>
    <t>Sum of 17-18h</t>
  </si>
  <si>
    <t>Sum of 18-19h</t>
  </si>
  <si>
    <t>Sum of 19-20h</t>
  </si>
  <si>
    <t>ALYSSIA</t>
  </si>
  <si>
    <t>AUDREY</t>
  </si>
  <si>
    <t>CHAIMA</t>
  </si>
  <si>
    <t>CLEMENT</t>
  </si>
  <si>
    <t>LEA</t>
  </si>
  <si>
    <t>LEOPOLD</t>
  </si>
  <si>
    <t>MAEVA</t>
  </si>
  <si>
    <t>NATHALIE</t>
  </si>
  <si>
    <t>PRISCILLA</t>
  </si>
  <si>
    <t>TIPHAINE</t>
  </si>
  <si>
    <t>Grand Total</t>
  </si>
  <si>
    <t>EFFECTIF</t>
  </si>
  <si>
    <t>CAISSE</t>
  </si>
  <si>
    <t>QDA</t>
  </si>
  <si>
    <t>MEUBLE</t>
  </si>
  <si>
    <t>RESERVE</t>
  </si>
  <si>
    <t>EQP</t>
  </si>
  <si>
    <t>CUISINE</t>
  </si>
  <si>
    <t>PP</t>
  </si>
  <si>
    <t>ADJ1</t>
  </si>
  <si>
    <t>RESP</t>
  </si>
  <si>
    <t>DIMANCHE</t>
  </si>
  <si>
    <t>SAMEDI</t>
  </si>
  <si>
    <t>VENDREDI</t>
  </si>
  <si>
    <t>JEUDI</t>
  </si>
  <si>
    <t>MERCREDI</t>
  </si>
  <si>
    <t>New employee</t>
  </si>
  <si>
    <t>MARDI</t>
  </si>
  <si>
    <t>LUNDI</t>
  </si>
  <si>
    <t>TOTAL SEM</t>
  </si>
  <si>
    <t>TOTAL JOUR</t>
  </si>
  <si>
    <t>19-20h</t>
  </si>
  <si>
    <t>18-19h</t>
  </si>
  <si>
    <t>17-18h</t>
  </si>
  <si>
    <t>16-17h</t>
  </si>
  <si>
    <t>15-16h</t>
  </si>
  <si>
    <t>14-15h</t>
  </si>
  <si>
    <t>13-14h</t>
  </si>
  <si>
    <t>12-13h</t>
  </si>
  <si>
    <t>11-12h</t>
  </si>
  <si>
    <t>10-11h</t>
  </si>
  <si>
    <t>9-10h</t>
  </si>
  <si>
    <t>08-9h</t>
  </si>
  <si>
    <t>7-8h</t>
  </si>
  <si>
    <t>6-7h</t>
  </si>
  <si>
    <t>FONCTIONS</t>
  </si>
  <si>
    <t>PRENOMS</t>
  </si>
  <si>
    <t>Effectif le:</t>
  </si>
  <si>
    <t>Affiché le:</t>
  </si>
  <si>
    <t>Dimanche</t>
  </si>
  <si>
    <t>Samedi</t>
  </si>
  <si>
    <t>Vendredi</t>
  </si>
  <si>
    <t>Jeudi</t>
  </si>
  <si>
    <t>Mercredi</t>
  </si>
  <si>
    <t>Mardi</t>
  </si>
  <si>
    <t>JOURS</t>
  </si>
  <si>
    <t>New Employee</t>
  </si>
  <si>
    <t xml:space="preserve">Employee Typical planning for a  week </t>
  </si>
  <si>
    <t xml:space="preserve">Legends: </t>
  </si>
  <si>
    <t>Inputs cells</t>
  </si>
  <si>
    <t>Output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</si>
</sst>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family val="2"/>
      <scheme val="minor"/>
    </font>
    <font>
      <i/>
      <sz val="11"/>
      <color theme="1"/>
      <name val="Arial"/>
      <family val="2"/>
      <scheme val="minor"/>
    </font>
    <font>
      <b/>
      <sz val="11"/>
      <color theme="1"/>
      <name val="Arial"/>
      <family val="2"/>
      <scheme val="minor"/>
    </font>
    <font>
      <i/>
      <sz val="16"/>
      <color theme="1"/>
      <name val="Arial"/>
      <family val="2"/>
      <scheme val="minor"/>
    </font>
    <font>
      <sz val="11"/>
      <color rgb="FF3F3F76"/>
      <name val="Arial"/>
      <family val="2"/>
      <scheme val="minor"/>
    </font>
    <font>
      <b/>
      <sz val="11"/>
      <color rgb="FF3F3F3F"/>
      <name val="Arial"/>
      <family val="2"/>
      <scheme val="minor"/>
    </font>
    <font>
      <i/>
      <sz val="11"/>
      <color rgb="FF7F7F7F"/>
      <name val="Arial"/>
      <family val="2"/>
      <scheme val="minor"/>
    </font>
    <font>
      <sz val="18"/>
      <color theme="1"/>
      <name val="Arial"/>
      <family val="2"/>
      <scheme val="minor"/>
    </font>
    <font>
      <sz val="14"/>
      <color theme="1"/>
      <name val="Arial"/>
      <family val="2"/>
      <scheme val="minor"/>
    </font>
    <font>
      <sz val="9"/>
      <color theme="1"/>
      <name val="Arial"/>
      <family val="2"/>
      <scheme val="minor"/>
    </font>
    <font>
      <sz val="7"/>
      <color theme="1"/>
      <name val="Arial"/>
      <family val="2"/>
      <scheme val="minor"/>
    </font>
    <font>
      <b/>
      <sz val="9"/>
      <color theme="1"/>
      <name val="Arial"/>
      <family val="2"/>
      <scheme val="minor"/>
    </font>
    <font>
      <b/>
      <sz val="12"/>
      <color theme="1"/>
      <name val="Arial"/>
      <family val="2"/>
      <scheme val="minor"/>
    </font>
    <font>
      <sz val="16"/>
      <color theme="1"/>
      <name val="Arial"/>
      <family val="2"/>
      <scheme val="minor"/>
    </font>
    <font>
      <i/>
      <sz val="18"/>
      <color rgb="FF7F7F7F"/>
      <name val="Arial"/>
      <family val="2"/>
      <scheme val="minor"/>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rgb="FFFFC00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0"/>
        <bgColor indexed="64"/>
      </patternFill>
    </fill>
    <fill>
      <patternFill patternType="solid">
        <fgColor theme="3" tint="0.39997558519241921"/>
        <bgColor indexed="64"/>
      </patternFill>
    </fill>
  </fills>
  <borders count="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rgb="FF3F3F3F"/>
      </left>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thin">
        <color rgb="FF3F3F3F"/>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3F3F3F"/>
      </left>
      <right style="thin">
        <color rgb="FF3F3F3F"/>
      </right>
      <top style="thin">
        <color rgb="FF3F3F3F"/>
      </top>
      <bottom/>
      <diagonal/>
    </border>
    <border>
      <left style="thin">
        <color rgb="FF3F3F3F"/>
      </left>
      <right style="thin">
        <color rgb="FF3F3F3F"/>
      </right>
      <top/>
      <bottom style="thin">
        <color rgb="FF3F3F3F"/>
      </bottom>
      <diagonal/>
    </border>
  </borders>
  <cellStyleXfs count="4">
    <xf numFmtId="0" fontId="0" fillId="0" borderId="0"/>
    <xf numFmtId="0" fontId="4" fillId="2" borderId="1" applyNumberFormat="0" applyAlignment="0" applyProtection="0"/>
    <xf numFmtId="0" fontId="5" fillId="3" borderId="2" applyNumberFormat="0" applyAlignment="0" applyProtection="0"/>
    <xf numFmtId="0" fontId="6" fillId="0" borderId="0" applyNumberFormat="0" applyFill="0" applyBorder="0" applyAlignment="0" applyProtection="0"/>
  </cellStyleXfs>
  <cellXfs count="118">
    <xf numFmtId="0" fontId="0" fillId="0" borderId="0" xfId="0"/>
    <xf numFmtId="0" fontId="0" fillId="0" borderId="0" xfId="0" applyAlignment="1">
      <alignment vertical="center"/>
    </xf>
    <xf numFmtId="0" fontId="1" fillId="0" borderId="0" xfId="0" applyFont="1" applyAlignment="1">
      <alignment vertical="center"/>
    </xf>
    <xf numFmtId="0" fontId="3" fillId="0" borderId="0" xfId="0" applyFont="1" applyAlignment="1">
      <alignment vertical="center"/>
    </xf>
    <xf numFmtId="0" fontId="0" fillId="4" borderId="0" xfId="0" applyFill="1"/>
    <xf numFmtId="0" fontId="0" fillId="5" borderId="3" xfId="0" applyFill="1" applyBorder="1"/>
    <xf numFmtId="0" fontId="0" fillId="5" borderId="4" xfId="0" applyFill="1" applyBorder="1"/>
    <xf numFmtId="0" fontId="0" fillId="5" borderId="5" xfId="0" applyFill="1" applyBorder="1"/>
    <xf numFmtId="0" fontId="0" fillId="5" borderId="0" xfId="0" applyFill="1"/>
    <xf numFmtId="0" fontId="7" fillId="5" borderId="0" xfId="0" applyFont="1" applyFill="1"/>
    <xf numFmtId="0" fontId="4" fillId="2" borderId="1" xfId="1"/>
    <xf numFmtId="0" fontId="8" fillId="5" borderId="5" xfId="0" applyFont="1" applyFill="1" applyBorder="1"/>
    <xf numFmtId="0" fontId="5" fillId="3" borderId="2" xfId="2"/>
    <xf numFmtId="0" fontId="8" fillId="5" borderId="0" xfId="0" applyFont="1" applyFill="1"/>
    <xf numFmtId="0" fontId="5" fillId="3" borderId="6" xfId="2" applyBorder="1"/>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7" borderId="11" xfId="0" applyFill="1" applyBorder="1" applyAlignment="1">
      <alignment horizontal="left"/>
    </xf>
    <xf numFmtId="0" fontId="0" fillId="7" borderId="13" xfId="0" applyFill="1" applyBorder="1" applyAlignment="1">
      <alignment horizontal="left"/>
    </xf>
    <xf numFmtId="0" fontId="0" fillId="7" borderId="15" xfId="0" applyFill="1" applyBorder="1" applyAlignment="1">
      <alignment horizontal="left"/>
    </xf>
    <xf numFmtId="0" fontId="0" fillId="6" borderId="7" xfId="0" applyFill="1" applyBorder="1" applyAlignment="1">
      <alignment horizontal="left"/>
    </xf>
    <xf numFmtId="0" fontId="0" fillId="0" borderId="0" xfId="0" applyAlignment="1">
      <alignment horizontal="left"/>
    </xf>
    <xf numFmtId="2" fontId="5" fillId="3" borderId="2" xfId="2" applyNumberFormat="1" applyAlignment="1">
      <alignment horizontal="center" vertical="center"/>
    </xf>
    <xf numFmtId="0" fontId="9" fillId="0" borderId="20" xfId="0" applyFont="1" applyBorder="1" applyAlignment="1">
      <alignment horizontal="center"/>
    </xf>
    <xf numFmtId="0" fontId="9" fillId="0" borderId="21" xfId="0" applyFont="1" applyBorder="1" applyAlignment="1">
      <alignment horizontal="center"/>
    </xf>
    <xf numFmtId="2" fontId="10" fillId="0" borderId="3" xfId="0" applyNumberFormat="1" applyFont="1" applyBorder="1" applyAlignment="1">
      <alignment horizontal="right" vertical="center"/>
    </xf>
    <xf numFmtId="2" fontId="10" fillId="0" borderId="11" xfId="0" applyNumberFormat="1" applyFont="1" applyBorder="1" applyAlignment="1">
      <alignment horizontal="right" vertical="center"/>
    </xf>
    <xf numFmtId="2" fontId="10" fillId="0" borderId="12" xfId="0" applyNumberFormat="1" applyFont="1" applyBorder="1" applyAlignment="1">
      <alignment horizontal="right" vertical="center"/>
    </xf>
    <xf numFmtId="0" fontId="12" fillId="0" borderId="22" xfId="0" applyFont="1" applyBorder="1" applyAlignment="1">
      <alignment horizontal="center" vertical="center" textRotation="90"/>
    </xf>
    <xf numFmtId="2" fontId="10" fillId="0" borderId="8" xfId="0" applyNumberFormat="1" applyFont="1" applyBorder="1" applyAlignment="1">
      <alignment horizontal="right" vertical="center"/>
    </xf>
    <xf numFmtId="2" fontId="10" fillId="0" borderId="7" xfId="0" applyNumberFormat="1" applyFont="1" applyBorder="1" applyAlignment="1">
      <alignment horizontal="right" vertical="center"/>
    </xf>
    <xf numFmtId="2" fontId="10" fillId="0" borderId="10" xfId="0" applyNumberFormat="1" applyFont="1" applyBorder="1" applyAlignment="1">
      <alignment horizontal="right" vertical="center"/>
    </xf>
    <xf numFmtId="0" fontId="12" fillId="0" borderId="24" xfId="0" applyFont="1" applyBorder="1" applyAlignment="1">
      <alignment horizontal="center" vertical="center" textRotation="90"/>
    </xf>
    <xf numFmtId="0" fontId="11" fillId="8" borderId="24" xfId="0" applyFont="1" applyFill="1" applyBorder="1" applyAlignment="1">
      <alignment horizontal="left" vertical="center"/>
    </xf>
    <xf numFmtId="0" fontId="11" fillId="8" borderId="13" xfId="0" applyFont="1" applyFill="1" applyBorder="1" applyAlignment="1">
      <alignment horizontal="left" vertical="center"/>
    </xf>
    <xf numFmtId="0" fontId="11" fillId="8" borderId="25" xfId="0" applyFont="1" applyFill="1" applyBorder="1" applyAlignment="1">
      <alignment vertical="center"/>
    </xf>
    <xf numFmtId="0" fontId="11" fillId="9" borderId="24" xfId="0" applyFont="1" applyFill="1" applyBorder="1" applyAlignment="1">
      <alignment horizontal="left" vertical="center"/>
    </xf>
    <xf numFmtId="0" fontId="11" fillId="9" borderId="13" xfId="0" applyFont="1" applyFill="1" applyBorder="1" applyAlignment="1">
      <alignment horizontal="left" vertical="center"/>
    </xf>
    <xf numFmtId="0" fontId="11" fillId="9" borderId="25" xfId="0" applyFont="1" applyFill="1" applyBorder="1" applyAlignment="1">
      <alignment vertical="center"/>
    </xf>
    <xf numFmtId="2" fontId="10" fillId="0" borderId="16" xfId="0" applyNumberFormat="1" applyFont="1" applyBorder="1" applyAlignment="1">
      <alignment horizontal="right" vertical="center"/>
    </xf>
    <xf numFmtId="2" fontId="10" fillId="0" borderId="15" xfId="0" applyNumberFormat="1" applyFont="1" applyBorder="1" applyAlignment="1">
      <alignment horizontal="right" vertical="center"/>
    </xf>
    <xf numFmtId="2" fontId="10" fillId="0" borderId="18" xfId="0" applyNumberFormat="1" applyFont="1" applyBorder="1" applyAlignment="1">
      <alignment horizontal="right" vertical="center"/>
    </xf>
    <xf numFmtId="0" fontId="11" fillId="10" borderId="26" xfId="0" applyFont="1" applyFill="1" applyBorder="1" applyAlignment="1">
      <alignment horizontal="left" vertical="center"/>
    </xf>
    <xf numFmtId="0" fontId="11" fillId="10" borderId="13" xfId="0" applyFont="1" applyFill="1" applyBorder="1" applyAlignment="1">
      <alignment horizontal="left" vertical="center"/>
    </xf>
    <xf numFmtId="0" fontId="11" fillId="10" borderId="27" xfId="0" applyFont="1" applyFill="1" applyBorder="1" applyAlignment="1">
      <alignment vertical="center"/>
    </xf>
    <xf numFmtId="0" fontId="12" fillId="0" borderId="26" xfId="0" applyFont="1" applyBorder="1" applyAlignment="1">
      <alignment horizontal="center" vertical="center" textRotation="90"/>
    </xf>
    <xf numFmtId="2" fontId="10" fillId="11" borderId="8" xfId="0" applyNumberFormat="1" applyFont="1" applyFill="1" applyBorder="1" applyAlignment="1">
      <alignment horizontal="right" vertical="center"/>
    </xf>
    <xf numFmtId="2" fontId="10" fillId="11" borderId="7" xfId="0" applyNumberFormat="1" applyFont="1" applyFill="1" applyBorder="1" applyAlignment="1">
      <alignment horizontal="right" vertical="center"/>
    </xf>
    <xf numFmtId="2" fontId="10" fillId="11" borderId="10" xfId="0" applyNumberFormat="1" applyFont="1" applyFill="1" applyBorder="1" applyAlignment="1">
      <alignment horizontal="right" vertical="center"/>
    </xf>
    <xf numFmtId="2" fontId="10" fillId="12" borderId="7" xfId="0" applyNumberFormat="1" applyFont="1" applyFill="1" applyBorder="1" applyAlignment="1">
      <alignment horizontal="right" vertical="center"/>
    </xf>
    <xf numFmtId="2" fontId="10" fillId="12" borderId="10" xfId="0" applyNumberFormat="1" applyFont="1" applyFill="1" applyBorder="1" applyAlignment="1">
      <alignment horizontal="right" vertical="center"/>
    </xf>
    <xf numFmtId="2" fontId="10" fillId="11" borderId="16" xfId="0" applyNumberFormat="1" applyFont="1" applyFill="1" applyBorder="1" applyAlignment="1">
      <alignment horizontal="right" vertical="center"/>
    </xf>
    <xf numFmtId="2" fontId="10" fillId="11" borderId="15" xfId="0" applyNumberFormat="1" applyFont="1" applyFill="1" applyBorder="1" applyAlignment="1">
      <alignment horizontal="right" vertical="center"/>
    </xf>
    <xf numFmtId="2" fontId="10" fillId="11" borderId="18" xfId="0" applyNumberFormat="1" applyFont="1" applyFill="1" applyBorder="1" applyAlignment="1">
      <alignment horizontal="right" vertical="center"/>
    </xf>
    <xf numFmtId="0" fontId="9" fillId="0" borderId="28" xfId="0" applyFont="1" applyBorder="1" applyAlignment="1">
      <alignment horizontal="center"/>
    </xf>
    <xf numFmtId="2" fontId="10" fillId="11" borderId="3" xfId="0" applyNumberFormat="1" applyFont="1" applyFill="1" applyBorder="1" applyAlignment="1">
      <alignment horizontal="right" vertical="center"/>
    </xf>
    <xf numFmtId="2" fontId="10" fillId="11" borderId="11" xfId="0" applyNumberFormat="1" applyFont="1" applyFill="1" applyBorder="1" applyAlignment="1">
      <alignment horizontal="right" vertical="center"/>
    </xf>
    <xf numFmtId="2" fontId="10" fillId="11" borderId="12" xfId="0" applyNumberFormat="1" applyFont="1" applyFill="1" applyBorder="1" applyAlignment="1">
      <alignment horizontal="right" vertical="center"/>
    </xf>
    <xf numFmtId="0" fontId="11" fillId="8" borderId="30" xfId="0" applyFont="1" applyFill="1" applyBorder="1" applyAlignment="1">
      <alignment vertical="center"/>
    </xf>
    <xf numFmtId="0" fontId="11" fillId="9" borderId="30" xfId="0" applyFont="1" applyFill="1" applyBorder="1" applyAlignment="1">
      <alignment vertical="center"/>
    </xf>
    <xf numFmtId="0" fontId="11" fillId="10" borderId="30" xfId="0" applyFont="1" applyFill="1" applyBorder="1" applyAlignment="1">
      <alignment vertical="center"/>
    </xf>
    <xf numFmtId="0" fontId="9" fillId="0" borderId="31" xfId="0" applyFont="1" applyBorder="1" applyAlignment="1">
      <alignment horizontal="center"/>
    </xf>
    <xf numFmtId="0" fontId="11" fillId="8" borderId="0" xfId="0" applyFont="1" applyFill="1" applyAlignment="1">
      <alignment horizontal="left" vertical="center"/>
    </xf>
    <xf numFmtId="0" fontId="11" fillId="9" borderId="0" xfId="0" applyFont="1" applyFill="1" applyAlignment="1">
      <alignment horizontal="left" vertical="center"/>
    </xf>
    <xf numFmtId="0" fontId="11" fillId="10" borderId="32" xfId="0" applyFont="1" applyFill="1" applyBorder="1" applyAlignment="1">
      <alignment horizontal="left" vertical="center"/>
    </xf>
    <xf numFmtId="0" fontId="9" fillId="0" borderId="0" xfId="0" applyFont="1"/>
    <xf numFmtId="0" fontId="11" fillId="0" borderId="0" xfId="0" applyFont="1"/>
    <xf numFmtId="16" fontId="11" fillId="0" borderId="33" xfId="0" applyNumberFormat="1" applyFont="1" applyBorder="1" applyAlignment="1">
      <alignment horizontal="center" vertical="center"/>
    </xf>
    <xf numFmtId="16" fontId="11" fillId="0" borderId="19" xfId="0" applyNumberFormat="1" applyFont="1" applyBorder="1" applyAlignment="1">
      <alignment horizontal="center" vertical="center"/>
    </xf>
    <xf numFmtId="16" fontId="11" fillId="0" borderId="34" xfId="0" applyNumberFormat="1" applyFont="1" applyBorder="1" applyAlignment="1">
      <alignment horizontal="center" vertical="center"/>
    </xf>
    <xf numFmtId="16" fontId="11" fillId="0" borderId="35" xfId="0" applyNumberFormat="1" applyFont="1" applyBorder="1" applyAlignment="1">
      <alignment horizontal="center"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11" fillId="0" borderId="21" xfId="0" applyFont="1" applyBorder="1" applyAlignment="1">
      <alignment horizontal="left" vertical="center"/>
    </xf>
    <xf numFmtId="0" fontId="11" fillId="0" borderId="20" xfId="0" applyFont="1" applyBorder="1" applyAlignment="1">
      <alignment horizontal="center" vertical="center"/>
    </xf>
    <xf numFmtId="0" fontId="2" fillId="0" borderId="36" xfId="0" applyFont="1" applyBorder="1"/>
    <xf numFmtId="0" fontId="2" fillId="0" borderId="0" xfId="0" applyFont="1"/>
    <xf numFmtId="14" fontId="0" fillId="0" borderId="0" xfId="0" applyNumberFormat="1" applyAlignment="1">
      <alignment horizontal="center" vertical="center"/>
    </xf>
    <xf numFmtId="0" fontId="0" fillId="0" borderId="0" xfId="0" applyAlignment="1">
      <alignment horizontal="center" vertical="center"/>
    </xf>
    <xf numFmtId="0" fontId="13" fillId="0" borderId="0" xfId="0" applyFont="1" applyAlignment="1">
      <alignment horizontal="centerContinuous" vertical="center"/>
    </xf>
    <xf numFmtId="0" fontId="11" fillId="13" borderId="25" xfId="0" applyFont="1" applyFill="1" applyBorder="1" applyAlignment="1">
      <alignment vertical="center"/>
    </xf>
    <xf numFmtId="0" fontId="11" fillId="13" borderId="0" xfId="0" applyFont="1" applyFill="1" applyAlignment="1">
      <alignment horizontal="left" vertical="center"/>
    </xf>
    <xf numFmtId="0" fontId="11" fillId="13" borderId="24" xfId="0" applyFont="1" applyFill="1" applyBorder="1" applyAlignment="1">
      <alignment horizontal="left" vertical="center"/>
    </xf>
    <xf numFmtId="0" fontId="11" fillId="13" borderId="23" xfId="0" applyFont="1" applyFill="1" applyBorder="1" applyAlignment="1">
      <alignment vertical="center"/>
    </xf>
    <xf numFmtId="0" fontId="11" fillId="13" borderId="28" xfId="0" applyFont="1" applyFill="1" applyBorder="1" applyAlignment="1">
      <alignment horizontal="left" vertical="center"/>
    </xf>
    <xf numFmtId="0" fontId="11" fillId="13" borderId="22" xfId="0" applyFont="1" applyFill="1" applyBorder="1" applyAlignment="1">
      <alignment horizontal="left" vertical="center"/>
    </xf>
    <xf numFmtId="0" fontId="0" fillId="7" borderId="3" xfId="0" applyNumberFormat="1" applyFill="1" applyBorder="1"/>
    <xf numFmtId="0" fontId="0" fillId="7" borderId="4" xfId="0" applyNumberFormat="1" applyFill="1" applyBorder="1"/>
    <xf numFmtId="0" fontId="0" fillId="7" borderId="12" xfId="0" applyNumberFormat="1" applyFill="1" applyBorder="1"/>
    <xf numFmtId="0" fontId="0" fillId="7" borderId="5" xfId="0" applyNumberFormat="1" applyFill="1" applyBorder="1"/>
    <xf numFmtId="0" fontId="0" fillId="7" borderId="0" xfId="0" applyNumberFormat="1" applyFill="1" applyBorder="1"/>
    <xf numFmtId="0" fontId="0" fillId="7" borderId="14" xfId="0" applyNumberFormat="1" applyFill="1" applyBorder="1"/>
    <xf numFmtId="0" fontId="0" fillId="6" borderId="16" xfId="0" applyNumberFormat="1" applyFill="1" applyBorder="1"/>
    <xf numFmtId="0" fontId="0" fillId="6" borderId="17" xfId="0" applyNumberFormat="1" applyFill="1" applyBorder="1"/>
    <xf numFmtId="0" fontId="0" fillId="6" borderId="18" xfId="0" applyNumberFormat="1" applyFill="1" applyBorder="1"/>
    <xf numFmtId="0" fontId="4" fillId="2" borderId="1" xfId="1" applyProtection="1">
      <protection locked="0"/>
    </xf>
    <xf numFmtId="2" fontId="5" fillId="3" borderId="6" xfId="2" applyNumberFormat="1" applyBorder="1" applyAlignment="1">
      <alignment horizontal="center" vertical="center"/>
    </xf>
    <xf numFmtId="2" fontId="5" fillId="3" borderId="37" xfId="2" applyNumberFormat="1" applyBorder="1" applyAlignment="1">
      <alignment horizontal="center" vertical="center"/>
    </xf>
    <xf numFmtId="2" fontId="5" fillId="3" borderId="38" xfId="2" applyNumberFormat="1" applyBorder="1" applyAlignment="1">
      <alignment horizontal="center" vertical="center"/>
    </xf>
    <xf numFmtId="2" fontId="0" fillId="0" borderId="8" xfId="0" applyNumberFormat="1" applyBorder="1"/>
    <xf numFmtId="2" fontId="0" fillId="0" borderId="7" xfId="0" applyNumberFormat="1" applyBorder="1"/>
    <xf numFmtId="0" fontId="11" fillId="13" borderId="30" xfId="0" applyFont="1" applyFill="1" applyBorder="1" applyAlignment="1">
      <alignment vertical="center"/>
    </xf>
    <xf numFmtId="0" fontId="11" fillId="13" borderId="13" xfId="0" applyFont="1" applyFill="1" applyBorder="1" applyAlignment="1">
      <alignment horizontal="left" vertical="center"/>
    </xf>
    <xf numFmtId="0" fontId="11" fillId="13" borderId="29" xfId="0" applyFont="1" applyFill="1" applyBorder="1" applyAlignment="1">
      <alignment vertical="center"/>
    </xf>
    <xf numFmtId="2" fontId="10" fillId="0" borderId="10" xfId="0" applyNumberFormat="1" applyFont="1" applyFill="1" applyBorder="1" applyAlignment="1">
      <alignment horizontal="right" vertical="center"/>
    </xf>
    <xf numFmtId="2" fontId="10" fillId="0" borderId="7" xfId="0" applyNumberFormat="1" applyFont="1" applyFill="1" applyBorder="1" applyAlignment="1">
      <alignment horizontal="right" vertical="center"/>
    </xf>
    <xf numFmtId="2" fontId="10" fillId="0" borderId="12" xfId="0" applyNumberFormat="1" applyFont="1" applyFill="1" applyBorder="1" applyAlignment="1">
      <alignment horizontal="right" vertical="center"/>
    </xf>
    <xf numFmtId="2" fontId="10" fillId="0" borderId="11" xfId="0" applyNumberFormat="1" applyFont="1" applyFill="1" applyBorder="1" applyAlignment="1">
      <alignment horizontal="right" vertical="center"/>
    </xf>
    <xf numFmtId="0" fontId="11" fillId="6" borderId="25" xfId="0" applyFont="1" applyFill="1" applyBorder="1" applyAlignment="1">
      <alignment vertical="center"/>
    </xf>
    <xf numFmtId="0" fontId="11" fillId="6" borderId="13" xfId="0" applyFont="1" applyFill="1" applyBorder="1" applyAlignment="1">
      <alignment horizontal="left" vertical="center"/>
    </xf>
    <xf numFmtId="0" fontId="11" fillId="6" borderId="24" xfId="0" applyFont="1" applyFill="1" applyBorder="1" applyAlignment="1">
      <alignment horizontal="left" vertical="center"/>
    </xf>
    <xf numFmtId="0" fontId="11" fillId="6" borderId="23" xfId="0" applyFont="1" applyFill="1" applyBorder="1" applyAlignment="1">
      <alignment vertical="center"/>
    </xf>
    <xf numFmtId="0" fontId="11" fillId="6" borderId="22" xfId="0" applyFont="1" applyFill="1" applyBorder="1" applyAlignment="1">
      <alignment horizontal="left" vertical="center"/>
    </xf>
    <xf numFmtId="0" fontId="11" fillId="6" borderId="0" xfId="0" applyFont="1" applyFill="1" applyAlignment="1">
      <alignment horizontal="left" vertical="center"/>
    </xf>
    <xf numFmtId="0" fontId="11" fillId="6" borderId="28" xfId="0" applyFont="1" applyFill="1" applyBorder="1" applyAlignment="1">
      <alignment horizontal="left" vertical="center"/>
    </xf>
    <xf numFmtId="0" fontId="14" fillId="5" borderId="0" xfId="3" applyFont="1" applyFill="1"/>
  </cellXfs>
  <cellStyles count="4">
    <cellStyle name="Explanatory Text" xfId="3" builtinId="53"/>
    <cellStyle name="Input" xfId="1" builtinId="20"/>
    <cellStyle name="Normal" xfId="0" builtinId="0"/>
    <cellStyle name="Output" xfId="2" builtinId="21"/>
  </cellStyles>
  <dxfs count="88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FF99CC"/>
        </patternFill>
      </fill>
    </dxf>
    <dxf>
      <fill>
        <patternFill>
          <bgColor rgb="FF00B0F0"/>
        </patternFill>
      </fill>
    </dxf>
    <dxf>
      <fill>
        <patternFill>
          <bgColor rgb="FF00B0F0"/>
        </patternFill>
      </fill>
    </dxf>
    <dxf>
      <fill>
        <patternFill>
          <bgColor rgb="FF00B0F0"/>
        </patternFill>
      </fill>
    </dxf>
    <dxf>
      <fill>
        <patternFill>
          <bgColor rgb="FFFF99CC"/>
        </patternFill>
      </fill>
    </dxf>
    <dxf>
      <fill>
        <patternFill>
          <bgColor rgb="FF00B0F0"/>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FF99CC"/>
        </patternFill>
      </fill>
    </dxf>
    <dxf>
      <fill>
        <patternFill>
          <bgColor rgb="FF00B0F0"/>
        </patternFill>
      </fill>
    </dxf>
    <dxf>
      <fill>
        <patternFill>
          <bgColor rgb="FF00B0F0"/>
        </patternFill>
      </fill>
    </dxf>
    <dxf>
      <fill>
        <patternFill>
          <bgColor rgb="FF00B0F0"/>
        </patternFill>
      </fill>
    </dxf>
    <dxf>
      <fill>
        <patternFill>
          <bgColor rgb="FFFF99CC"/>
        </patternFill>
      </fill>
    </dxf>
    <dxf>
      <fill>
        <patternFill>
          <bgColor rgb="FF00B0F0"/>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FF99CC"/>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99CC"/>
        </patternFill>
      </fill>
    </dxf>
    <dxf>
      <fill>
        <patternFill>
          <bgColor rgb="FF00B0F0"/>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FF99CC"/>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99CC"/>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FF99CC"/>
        </patternFill>
      </fill>
    </dxf>
    <dxf>
      <fill>
        <patternFill>
          <bgColor rgb="FFFF99CC"/>
        </patternFill>
      </fill>
    </dxf>
    <dxf>
      <fill>
        <patternFill>
          <bgColor rgb="FF00B0F0"/>
        </patternFill>
      </fill>
    </dxf>
    <dxf>
      <fill>
        <patternFill>
          <bgColor rgb="FF00B0F0"/>
        </patternFill>
      </fill>
    </dxf>
    <dxf>
      <fill>
        <patternFill>
          <bgColor rgb="FF00B0F0"/>
        </patternFill>
      </fill>
    </dxf>
    <dxf>
      <fill>
        <patternFill>
          <bgColor rgb="FFFF99CC"/>
        </patternFill>
      </fill>
    </dxf>
    <dxf>
      <fill>
        <patternFill>
          <bgColor rgb="FFFF99CC"/>
        </patternFill>
      </fill>
    </dxf>
    <dxf>
      <fill>
        <patternFill>
          <bgColor rgb="FF00B0F0"/>
        </patternFill>
      </fill>
    </dxf>
    <dxf>
      <fill>
        <patternFill>
          <bgColor rgb="FFFF99CC"/>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FF99CC"/>
        </patternFill>
      </fill>
    </dxf>
    <dxf>
      <fill>
        <patternFill>
          <bgColor rgb="FFFF99CC"/>
        </patternFill>
      </fill>
    </dxf>
    <dxf>
      <fill>
        <patternFill>
          <bgColor rgb="FFFF99CC"/>
        </patternFill>
      </fill>
    </dxf>
    <dxf>
      <fill>
        <patternFill>
          <bgColor rgb="FF00B0F0"/>
        </patternFill>
      </fill>
    </dxf>
    <dxf>
      <fill>
        <patternFill>
          <bgColor rgb="FF00B0F0"/>
        </patternFill>
      </fill>
    </dxf>
    <dxf>
      <fill>
        <patternFill>
          <bgColor rgb="FFFF99CC"/>
        </patternFill>
      </fill>
    </dxf>
    <dxf>
      <fill>
        <patternFill>
          <bgColor rgb="FFFF99CC"/>
        </patternFill>
      </fill>
    </dxf>
    <dxf>
      <fill>
        <patternFill>
          <bgColor rgb="FF00B0F0"/>
        </patternFill>
      </fill>
    </dxf>
    <dxf>
      <fill>
        <patternFill>
          <bgColor rgb="FFFF99CC"/>
        </patternFill>
      </fill>
    </dxf>
    <dxf>
      <fill>
        <patternFill>
          <bgColor rgb="FF00B0F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FF99CC"/>
        </patternFill>
      </fill>
    </dxf>
    <dxf>
      <fill>
        <patternFill>
          <bgColor rgb="FFFF99CC"/>
        </patternFill>
      </fill>
    </dxf>
    <dxf>
      <fill>
        <patternFill>
          <bgColor rgb="FFFF99CC"/>
        </patternFill>
      </fill>
    </dxf>
    <dxf>
      <fill>
        <patternFill>
          <bgColor rgb="FF00B0F0"/>
        </patternFill>
      </fill>
    </dxf>
    <dxf>
      <fill>
        <patternFill>
          <bgColor rgb="FF00B0F0"/>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00B0F0"/>
        </patternFill>
      </fill>
    </dxf>
    <dxf>
      <fill>
        <patternFill>
          <bgColor theme="5" tint="0.59996337778862885"/>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CC99FF"/>
        </patternFill>
      </fill>
    </dxf>
    <dxf>
      <fill>
        <patternFill>
          <bgColor rgb="FFCC99FF"/>
        </patternFill>
      </fill>
    </dxf>
    <dxf>
      <fill>
        <patternFill>
          <bgColor theme="8" tint="0.59996337778862885"/>
        </patternFill>
      </fill>
    </dxf>
    <dxf>
      <fill>
        <patternFill>
          <bgColor rgb="FFCC99FF"/>
        </patternFill>
      </fill>
    </dxf>
    <dxf>
      <fill>
        <patternFill>
          <bgColor theme="5" tint="0.59996337778862885"/>
        </patternFill>
      </fill>
    </dxf>
    <dxf>
      <fill>
        <patternFill>
          <bgColor theme="5" tint="0.59996337778862885"/>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fill>
        <patternFill>
          <bgColor rgb="FFFF99CC"/>
        </patternFill>
      </fill>
    </dxf>
    <dxf>
      <fill>
        <patternFill>
          <bgColor theme="5" tint="0.59996337778862885"/>
        </patternFill>
      </fill>
    </dxf>
    <dxf>
      <fill>
        <patternFill>
          <bgColor theme="8" tint="0.59996337778862885"/>
        </patternFill>
      </fill>
    </dxf>
    <dxf>
      <fill>
        <patternFill>
          <bgColor rgb="FFCC99FF"/>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[bus115_exam.xlsx]Dashboard!PivotTable1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Dashboard!$C$9</c:f>
              <c:strCache>
                <c:ptCount val="1"/>
                <c:pt idx="0">
                  <c:v>Sum of 6-7h</c:v>
                </c:pt>
              </c:strCache>
            </c:strRef>
          </c:tx>
          <c:spPr>
            <a:solidFill>
              <a:schemeClr val="accent1"/>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Dashboard!$C$10:$C$22</c:f>
              <c:numCache>
                <c:formatCode>General</c:formatCode>
                <c:ptCount val="12"/>
              </c:numCache>
            </c:numRef>
          </c:val>
          <c:extLst>
            <c:ext xmlns:c16="http://schemas.microsoft.com/office/drawing/2014/chart" uri="{C3380CC4-5D6E-409C-BE32-E72D297353CC}">
              <c16:uniqueId val="{00000000-F942-4A4A-9C35-E1F572D1A20D}"/>
            </c:ext>
          </c:extLst>
        </c:ser>
        <c:ser>
          <c:idx val="1"/>
          <c:order val="1"/>
          <c:tx>
            <c:strRef>
              <c:f>Dashboard!$D$9</c:f>
              <c:strCache>
                <c:ptCount val="1"/>
                <c:pt idx="0">
                  <c:v>Sum of 7-8h</c:v>
                </c:pt>
              </c:strCache>
            </c:strRef>
          </c:tx>
          <c:spPr>
            <a:solidFill>
              <a:schemeClr val="accent2"/>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Dashboard!$D$10:$D$22</c:f>
              <c:numCache>
                <c:formatCode>General</c:formatCode>
                <c:ptCount val="12"/>
              </c:numCache>
            </c:numRef>
          </c:val>
          <c:extLst>
            <c:ext xmlns:c16="http://schemas.microsoft.com/office/drawing/2014/chart" uri="{C3380CC4-5D6E-409C-BE32-E72D297353CC}">
              <c16:uniqueId val="{00000001-F942-4A4A-9C35-E1F572D1A20D}"/>
            </c:ext>
          </c:extLst>
        </c:ser>
        <c:ser>
          <c:idx val="2"/>
          <c:order val="2"/>
          <c:tx>
            <c:strRef>
              <c:f>Dashboard!$E$9</c:f>
              <c:strCache>
                <c:ptCount val="1"/>
                <c:pt idx="0">
                  <c:v>Sum of 08-9h</c:v>
                </c:pt>
              </c:strCache>
            </c:strRef>
          </c:tx>
          <c:spPr>
            <a:solidFill>
              <a:schemeClr val="accent3"/>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Dashboard!$E$10:$E$22</c:f>
              <c:numCache>
                <c:formatCode>General</c:formatCode>
                <c:ptCount val="12"/>
                <c:pt idx="4">
                  <c:v>1</c:v>
                </c:pt>
                <c:pt idx="10">
                  <c:v>0.75</c:v>
                </c:pt>
              </c:numCache>
            </c:numRef>
          </c:val>
          <c:extLst>
            <c:ext xmlns:c16="http://schemas.microsoft.com/office/drawing/2014/chart" uri="{C3380CC4-5D6E-409C-BE32-E72D297353CC}">
              <c16:uniqueId val="{00000002-F942-4A4A-9C35-E1F572D1A20D}"/>
            </c:ext>
          </c:extLst>
        </c:ser>
        <c:ser>
          <c:idx val="3"/>
          <c:order val="3"/>
          <c:tx>
            <c:strRef>
              <c:f>Dashboard!$F$9</c:f>
              <c:strCache>
                <c:ptCount val="1"/>
                <c:pt idx="0">
                  <c:v>Sum of 9-10h</c:v>
                </c:pt>
              </c:strCache>
            </c:strRef>
          </c:tx>
          <c:spPr>
            <a:solidFill>
              <a:schemeClr val="accent4"/>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Dashboard!$F$10:$F$22</c:f>
              <c:numCache>
                <c:formatCode>General</c:formatCode>
                <c:ptCount val="12"/>
                <c:pt idx="0">
                  <c:v>0.75</c:v>
                </c:pt>
                <c:pt idx="1">
                  <c:v>0.75</c:v>
                </c:pt>
                <c:pt idx="3">
                  <c:v>0.75</c:v>
                </c:pt>
                <c:pt idx="4">
                  <c:v>1</c:v>
                </c:pt>
                <c:pt idx="5">
                  <c:v>1</c:v>
                </c:pt>
                <c:pt idx="8">
                  <c:v>0.75</c:v>
                </c:pt>
                <c:pt idx="9">
                  <c:v>0.75</c:v>
                </c:pt>
                <c:pt idx="10">
                  <c:v>1</c:v>
                </c:pt>
                <c:pt idx="11">
                  <c:v>1</c:v>
                </c:pt>
              </c:numCache>
            </c:numRef>
          </c:val>
          <c:extLst>
            <c:ext xmlns:c16="http://schemas.microsoft.com/office/drawing/2014/chart" uri="{C3380CC4-5D6E-409C-BE32-E72D297353CC}">
              <c16:uniqueId val="{00000003-F942-4A4A-9C35-E1F572D1A20D}"/>
            </c:ext>
          </c:extLst>
        </c:ser>
        <c:ser>
          <c:idx val="4"/>
          <c:order val="4"/>
          <c:tx>
            <c:strRef>
              <c:f>Dashboard!$G$9</c:f>
              <c:strCache>
                <c:ptCount val="1"/>
                <c:pt idx="0">
                  <c:v>Sum of 10-11h</c:v>
                </c:pt>
              </c:strCache>
            </c:strRef>
          </c:tx>
          <c:spPr>
            <a:solidFill>
              <a:schemeClr val="accent5"/>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Dashboard!$G$10:$G$22</c:f>
              <c:numCache>
                <c:formatCode>General</c:formatCode>
                <c:ptCount val="12"/>
                <c:pt idx="0">
                  <c:v>1</c:v>
                </c:pt>
                <c:pt idx="1">
                  <c:v>1</c:v>
                </c:pt>
                <c:pt idx="3">
                  <c:v>1</c:v>
                </c:pt>
                <c:pt idx="4">
                  <c:v>1</c:v>
                </c:pt>
                <c:pt idx="5">
                  <c:v>1</c:v>
                </c:pt>
                <c:pt idx="8">
                  <c:v>0</c:v>
                </c:pt>
                <c:pt idx="9">
                  <c:v>1</c:v>
                </c:pt>
                <c:pt idx="10">
                  <c:v>1</c:v>
                </c:pt>
                <c:pt idx="11">
                  <c:v>1</c:v>
                </c:pt>
              </c:numCache>
            </c:numRef>
          </c:val>
          <c:extLst>
            <c:ext xmlns:c16="http://schemas.microsoft.com/office/drawing/2014/chart" uri="{C3380CC4-5D6E-409C-BE32-E72D297353CC}">
              <c16:uniqueId val="{00000004-F942-4A4A-9C35-E1F572D1A20D}"/>
            </c:ext>
          </c:extLst>
        </c:ser>
        <c:ser>
          <c:idx val="5"/>
          <c:order val="5"/>
          <c:tx>
            <c:strRef>
              <c:f>Dashboard!$H$9</c:f>
              <c:strCache>
                <c:ptCount val="1"/>
                <c:pt idx="0">
                  <c:v>Sum of 11-12h</c:v>
                </c:pt>
              </c:strCache>
            </c:strRef>
          </c:tx>
          <c:spPr>
            <a:solidFill>
              <a:schemeClr val="accent6"/>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Dashboard!$H$10:$H$22</c:f>
              <c:numCache>
                <c:formatCode>General</c:formatCode>
                <c:ptCount val="12"/>
                <c:pt idx="0">
                  <c:v>1</c:v>
                </c:pt>
                <c:pt idx="1">
                  <c:v>1</c:v>
                </c:pt>
                <c:pt idx="3">
                  <c:v>1</c:v>
                </c:pt>
                <c:pt idx="4">
                  <c:v>1</c:v>
                </c:pt>
                <c:pt idx="5">
                  <c:v>1</c:v>
                </c:pt>
                <c:pt idx="8">
                  <c:v>1</c:v>
                </c:pt>
                <c:pt idx="9">
                  <c:v>1</c:v>
                </c:pt>
                <c:pt idx="10">
                  <c:v>1</c:v>
                </c:pt>
                <c:pt idx="11">
                  <c:v>1</c:v>
                </c:pt>
              </c:numCache>
            </c:numRef>
          </c:val>
          <c:extLst>
            <c:ext xmlns:c16="http://schemas.microsoft.com/office/drawing/2014/chart" uri="{C3380CC4-5D6E-409C-BE32-E72D297353CC}">
              <c16:uniqueId val="{00000005-F942-4A4A-9C35-E1F572D1A20D}"/>
            </c:ext>
          </c:extLst>
        </c:ser>
        <c:ser>
          <c:idx val="6"/>
          <c:order val="6"/>
          <c:tx>
            <c:strRef>
              <c:f>Dashboard!$I$9</c:f>
              <c:strCache>
                <c:ptCount val="1"/>
                <c:pt idx="0">
                  <c:v>Sum of 12-13h</c:v>
                </c:pt>
              </c:strCache>
            </c:strRef>
          </c:tx>
          <c:spPr>
            <a:solidFill>
              <a:schemeClr val="accent1">
                <a:lumMod val="60000"/>
              </a:schemeClr>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Dashboard!$I$10:$I$22</c:f>
              <c:numCache>
                <c:formatCode>General</c:formatCode>
                <c:ptCount val="12"/>
                <c:pt idx="0">
                  <c:v>1</c:v>
                </c:pt>
                <c:pt idx="4">
                  <c:v>1</c:v>
                </c:pt>
                <c:pt idx="5">
                  <c:v>1</c:v>
                </c:pt>
                <c:pt idx="8">
                  <c:v>1</c:v>
                </c:pt>
                <c:pt idx="11">
                  <c:v>1</c:v>
                </c:pt>
              </c:numCache>
            </c:numRef>
          </c:val>
          <c:extLst>
            <c:ext xmlns:c16="http://schemas.microsoft.com/office/drawing/2014/chart" uri="{C3380CC4-5D6E-409C-BE32-E72D297353CC}">
              <c16:uniqueId val="{00000006-F942-4A4A-9C35-E1F572D1A20D}"/>
            </c:ext>
          </c:extLst>
        </c:ser>
        <c:ser>
          <c:idx val="7"/>
          <c:order val="7"/>
          <c:tx>
            <c:strRef>
              <c:f>Dashboard!$J$9</c:f>
              <c:strCache>
                <c:ptCount val="1"/>
                <c:pt idx="0">
                  <c:v>Sum of 13-14h</c:v>
                </c:pt>
              </c:strCache>
            </c:strRef>
          </c:tx>
          <c:spPr>
            <a:solidFill>
              <a:schemeClr val="accent2">
                <a:lumMod val="60000"/>
              </a:schemeClr>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Dashboard!$J$10:$J$22</c:f>
              <c:numCache>
                <c:formatCode>General</c:formatCode>
                <c:ptCount val="12"/>
                <c:pt idx="1">
                  <c:v>1</c:v>
                </c:pt>
                <c:pt idx="3">
                  <c:v>1</c:v>
                </c:pt>
                <c:pt idx="9">
                  <c:v>1</c:v>
                </c:pt>
                <c:pt idx="10">
                  <c:v>1</c:v>
                </c:pt>
              </c:numCache>
            </c:numRef>
          </c:val>
          <c:extLst>
            <c:ext xmlns:c16="http://schemas.microsoft.com/office/drawing/2014/chart" uri="{C3380CC4-5D6E-409C-BE32-E72D297353CC}">
              <c16:uniqueId val="{00000007-F942-4A4A-9C35-E1F572D1A20D}"/>
            </c:ext>
          </c:extLst>
        </c:ser>
        <c:ser>
          <c:idx val="8"/>
          <c:order val="8"/>
          <c:tx>
            <c:strRef>
              <c:f>Dashboard!$K$9</c:f>
              <c:strCache>
                <c:ptCount val="1"/>
                <c:pt idx="0">
                  <c:v>Sum of 14-15h</c:v>
                </c:pt>
              </c:strCache>
            </c:strRef>
          </c:tx>
          <c:spPr>
            <a:solidFill>
              <a:schemeClr val="accent3">
                <a:lumMod val="60000"/>
              </a:schemeClr>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Dashboard!$K$10:$K$22</c:f>
              <c:numCache>
                <c:formatCode>General</c:formatCode>
                <c:ptCount val="12"/>
                <c:pt idx="0">
                  <c:v>1</c:v>
                </c:pt>
                <c:pt idx="1">
                  <c:v>1</c:v>
                </c:pt>
                <c:pt idx="3">
                  <c:v>1</c:v>
                </c:pt>
                <c:pt idx="4">
                  <c:v>1</c:v>
                </c:pt>
                <c:pt idx="5">
                  <c:v>1</c:v>
                </c:pt>
                <c:pt idx="8">
                  <c:v>1</c:v>
                </c:pt>
                <c:pt idx="9">
                  <c:v>1</c:v>
                </c:pt>
                <c:pt idx="10">
                  <c:v>1</c:v>
                </c:pt>
                <c:pt idx="11">
                  <c:v>1</c:v>
                </c:pt>
              </c:numCache>
            </c:numRef>
          </c:val>
          <c:extLst>
            <c:ext xmlns:c16="http://schemas.microsoft.com/office/drawing/2014/chart" uri="{C3380CC4-5D6E-409C-BE32-E72D297353CC}">
              <c16:uniqueId val="{00000008-F942-4A4A-9C35-E1F572D1A20D}"/>
            </c:ext>
          </c:extLst>
        </c:ser>
        <c:ser>
          <c:idx val="9"/>
          <c:order val="9"/>
          <c:tx>
            <c:strRef>
              <c:f>Dashboard!$L$9</c:f>
              <c:strCache>
                <c:ptCount val="1"/>
                <c:pt idx="0">
                  <c:v>Sum of 15-16h</c:v>
                </c:pt>
              </c:strCache>
            </c:strRef>
          </c:tx>
          <c:spPr>
            <a:solidFill>
              <a:schemeClr val="accent4">
                <a:lumMod val="60000"/>
              </a:schemeClr>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Dashboard!$L$10:$L$22</c:f>
              <c:numCache>
                <c:formatCode>General</c:formatCode>
                <c:ptCount val="12"/>
                <c:pt idx="0">
                  <c:v>1</c:v>
                </c:pt>
                <c:pt idx="1">
                  <c:v>1</c:v>
                </c:pt>
                <c:pt idx="3">
                  <c:v>1</c:v>
                </c:pt>
                <c:pt idx="4">
                  <c:v>1</c:v>
                </c:pt>
                <c:pt idx="5">
                  <c:v>1</c:v>
                </c:pt>
                <c:pt idx="8">
                  <c:v>1</c:v>
                </c:pt>
                <c:pt idx="9">
                  <c:v>1</c:v>
                </c:pt>
                <c:pt idx="10">
                  <c:v>1</c:v>
                </c:pt>
                <c:pt idx="11">
                  <c:v>1</c:v>
                </c:pt>
              </c:numCache>
            </c:numRef>
          </c:val>
          <c:extLst>
            <c:ext xmlns:c16="http://schemas.microsoft.com/office/drawing/2014/chart" uri="{C3380CC4-5D6E-409C-BE32-E72D297353CC}">
              <c16:uniqueId val="{00000009-F942-4A4A-9C35-E1F572D1A20D}"/>
            </c:ext>
          </c:extLst>
        </c:ser>
        <c:ser>
          <c:idx val="10"/>
          <c:order val="10"/>
          <c:tx>
            <c:strRef>
              <c:f>Dashboard!$M$9</c:f>
              <c:strCache>
                <c:ptCount val="1"/>
                <c:pt idx="0">
                  <c:v>Sum of 16-17h</c:v>
                </c:pt>
              </c:strCache>
            </c:strRef>
          </c:tx>
          <c:spPr>
            <a:solidFill>
              <a:schemeClr val="accent5">
                <a:lumMod val="60000"/>
              </a:schemeClr>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Dashboard!$M$10:$M$22</c:f>
              <c:numCache>
                <c:formatCode>General</c:formatCode>
                <c:ptCount val="12"/>
                <c:pt idx="0">
                  <c:v>1</c:v>
                </c:pt>
                <c:pt idx="1">
                  <c:v>1</c:v>
                </c:pt>
                <c:pt idx="3">
                  <c:v>1</c:v>
                </c:pt>
                <c:pt idx="4">
                  <c:v>1</c:v>
                </c:pt>
                <c:pt idx="5">
                  <c:v>1</c:v>
                </c:pt>
                <c:pt idx="8">
                  <c:v>1</c:v>
                </c:pt>
                <c:pt idx="9">
                  <c:v>1</c:v>
                </c:pt>
                <c:pt idx="10">
                  <c:v>1</c:v>
                </c:pt>
                <c:pt idx="11">
                  <c:v>1</c:v>
                </c:pt>
              </c:numCache>
            </c:numRef>
          </c:val>
          <c:extLst>
            <c:ext xmlns:c16="http://schemas.microsoft.com/office/drawing/2014/chart" uri="{C3380CC4-5D6E-409C-BE32-E72D297353CC}">
              <c16:uniqueId val="{0000000A-F942-4A4A-9C35-E1F572D1A20D}"/>
            </c:ext>
          </c:extLst>
        </c:ser>
        <c:ser>
          <c:idx val="11"/>
          <c:order val="11"/>
          <c:tx>
            <c:strRef>
              <c:f>Dashboard!$N$9</c:f>
              <c:strCache>
                <c:ptCount val="1"/>
                <c:pt idx="0">
                  <c:v>Sum of 17-18h</c:v>
                </c:pt>
              </c:strCache>
            </c:strRef>
          </c:tx>
          <c:spPr>
            <a:solidFill>
              <a:schemeClr val="accent6">
                <a:lumMod val="60000"/>
              </a:schemeClr>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Dashboard!$N$10:$N$22</c:f>
              <c:numCache>
                <c:formatCode>General</c:formatCode>
                <c:ptCount val="12"/>
                <c:pt idx="0">
                  <c:v>1</c:v>
                </c:pt>
                <c:pt idx="1">
                  <c:v>1</c:v>
                </c:pt>
                <c:pt idx="3">
                  <c:v>1</c:v>
                </c:pt>
                <c:pt idx="4">
                  <c:v>1</c:v>
                </c:pt>
                <c:pt idx="5">
                  <c:v>1</c:v>
                </c:pt>
                <c:pt idx="8">
                  <c:v>1</c:v>
                </c:pt>
                <c:pt idx="9">
                  <c:v>1</c:v>
                </c:pt>
                <c:pt idx="10">
                  <c:v>1</c:v>
                </c:pt>
                <c:pt idx="11">
                  <c:v>1</c:v>
                </c:pt>
              </c:numCache>
            </c:numRef>
          </c:val>
          <c:extLst>
            <c:ext xmlns:c16="http://schemas.microsoft.com/office/drawing/2014/chart" uri="{C3380CC4-5D6E-409C-BE32-E72D297353CC}">
              <c16:uniqueId val="{0000000B-F942-4A4A-9C35-E1F572D1A20D}"/>
            </c:ext>
          </c:extLst>
        </c:ser>
        <c:ser>
          <c:idx val="12"/>
          <c:order val="12"/>
          <c:tx>
            <c:strRef>
              <c:f>Dashboard!$O$9</c:f>
              <c:strCache>
                <c:ptCount val="1"/>
                <c:pt idx="0">
                  <c:v>Sum of 18-19h</c:v>
                </c:pt>
              </c:strCache>
            </c:strRef>
          </c:tx>
          <c:spPr>
            <a:solidFill>
              <a:schemeClr val="accent1">
                <a:lumMod val="80000"/>
                <a:lumOff val="20000"/>
              </a:schemeClr>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Dashboard!$O$10:$O$22</c:f>
              <c:numCache>
                <c:formatCode>General</c:formatCode>
                <c:ptCount val="12"/>
                <c:pt idx="0">
                  <c:v>1</c:v>
                </c:pt>
                <c:pt idx="1">
                  <c:v>1</c:v>
                </c:pt>
                <c:pt idx="3">
                  <c:v>1</c:v>
                </c:pt>
                <c:pt idx="8">
                  <c:v>1</c:v>
                </c:pt>
                <c:pt idx="9">
                  <c:v>1</c:v>
                </c:pt>
                <c:pt idx="10">
                  <c:v>1</c:v>
                </c:pt>
              </c:numCache>
            </c:numRef>
          </c:val>
          <c:extLst>
            <c:ext xmlns:c16="http://schemas.microsoft.com/office/drawing/2014/chart" uri="{C3380CC4-5D6E-409C-BE32-E72D297353CC}">
              <c16:uniqueId val="{0000000C-F942-4A4A-9C35-E1F572D1A20D}"/>
            </c:ext>
          </c:extLst>
        </c:ser>
        <c:ser>
          <c:idx val="13"/>
          <c:order val="13"/>
          <c:tx>
            <c:strRef>
              <c:f>Dashboard!$P$9</c:f>
              <c:strCache>
                <c:ptCount val="1"/>
                <c:pt idx="0">
                  <c:v>Sum of 19-20h</c:v>
                </c:pt>
              </c:strCache>
            </c:strRef>
          </c:tx>
          <c:spPr>
            <a:solidFill>
              <a:schemeClr val="accent2">
                <a:lumMod val="80000"/>
                <a:lumOff val="20000"/>
              </a:schemeClr>
            </a:solidFill>
            <a:ln>
              <a:noFill/>
            </a:ln>
            <a:effectLst/>
          </c:spPr>
          <c:invertIfNegative val="0"/>
          <c:cat>
            <c:strRef>
              <c:f>Dashboard!$B$10:$B$22</c:f>
              <c:strCache>
                <c:ptCount val="12"/>
                <c:pt idx="0">
                  <c:v>ALYSSIA</c:v>
                </c:pt>
                <c:pt idx="1">
                  <c:v>AUDREY</c:v>
                </c:pt>
                <c:pt idx="2">
                  <c:v>CHAIMA</c:v>
                </c:pt>
                <c:pt idx="3">
                  <c:v>CLEMENT</c:v>
                </c:pt>
                <c:pt idx="4">
                  <c:v>ISABEL</c:v>
                </c:pt>
                <c:pt idx="5">
                  <c:v>LEA</c:v>
                </c:pt>
                <c:pt idx="6">
                  <c:v>LEOPOLD</c:v>
                </c:pt>
                <c:pt idx="7">
                  <c:v>MAEVA</c:v>
                </c:pt>
                <c:pt idx="8">
                  <c:v>NATHALIE</c:v>
                </c:pt>
                <c:pt idx="9">
                  <c:v>PRISCILLA</c:v>
                </c:pt>
                <c:pt idx="10">
                  <c:v>TIPHAINE</c:v>
                </c:pt>
                <c:pt idx="11">
                  <c:v>New employee</c:v>
                </c:pt>
              </c:strCache>
            </c:strRef>
          </c:cat>
          <c:val>
            <c:numRef>
              <c:f>Dashboard!$P$10:$P$22</c:f>
              <c:numCache>
                <c:formatCode>General</c:formatCode>
                <c:ptCount val="12"/>
                <c:pt idx="0">
                  <c:v>0.25</c:v>
                </c:pt>
                <c:pt idx="1">
                  <c:v>0.25</c:v>
                </c:pt>
                <c:pt idx="3">
                  <c:v>0.25</c:v>
                </c:pt>
                <c:pt idx="8">
                  <c:v>0.25</c:v>
                </c:pt>
                <c:pt idx="9">
                  <c:v>0.25</c:v>
                </c:pt>
                <c:pt idx="10">
                  <c:v>0.25</c:v>
                </c:pt>
              </c:numCache>
            </c:numRef>
          </c:val>
          <c:extLst>
            <c:ext xmlns:c16="http://schemas.microsoft.com/office/drawing/2014/chart" uri="{C3380CC4-5D6E-409C-BE32-E72D297353CC}">
              <c16:uniqueId val="{0000000D-F942-4A4A-9C35-E1F572D1A20D}"/>
            </c:ext>
          </c:extLst>
        </c:ser>
        <c:dLbls>
          <c:showLegendKey val="0"/>
          <c:showVal val="0"/>
          <c:showCatName val="0"/>
          <c:showSerName val="0"/>
          <c:showPercent val="0"/>
          <c:showBubbleSize val="0"/>
        </c:dLbls>
        <c:gapWidth val="219"/>
        <c:overlap val="-27"/>
        <c:axId val="1344071296"/>
        <c:axId val="1344072128"/>
      </c:barChart>
      <c:catAx>
        <c:axId val="134407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4072128"/>
        <c:crosses val="autoZero"/>
        <c:auto val="1"/>
        <c:lblAlgn val="ctr"/>
        <c:lblOffset val="100"/>
        <c:noMultiLvlLbl val="0"/>
      </c:catAx>
      <c:valAx>
        <c:axId val="134407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40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342900</xdr:colOff>
      <xdr:row>26</xdr:row>
      <xdr:rowOff>152400</xdr:rowOff>
    </xdr:from>
    <xdr:to>
      <xdr:col>8</xdr:col>
      <xdr:colOff>865415</xdr:colOff>
      <xdr:row>41</xdr:row>
      <xdr:rowOff>119743</xdr:rowOff>
    </xdr:to>
    <xdr:graphicFrame macro="">
      <xdr:nvGraphicFramePr>
        <xdr:cNvPr id="4" name="Chart 3">
          <a:extLst>
            <a:ext uri="{FF2B5EF4-FFF2-40B4-BE49-F238E27FC236}">
              <a16:creationId xmlns:a16="http://schemas.microsoft.com/office/drawing/2014/main" id="{DBFE4F4C-4E84-7755-73CD-529A7BDDE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802277</xdr:colOff>
      <xdr:row>26</xdr:row>
      <xdr:rowOff>89262</xdr:rowOff>
    </xdr:from>
    <xdr:to>
      <xdr:col>11</xdr:col>
      <xdr:colOff>519249</xdr:colOff>
      <xdr:row>41</xdr:row>
      <xdr:rowOff>283028</xdr:rowOff>
    </xdr:to>
    <mc:AlternateContent xmlns:mc="http://schemas.openxmlformats.org/markup-compatibility/2006">
      <mc:Choice xmlns:a14="http://schemas.microsoft.com/office/drawing/2010/main" Requires="a14">
        <xdr:graphicFrame macro="">
          <xdr:nvGraphicFramePr>
            <xdr:cNvPr id="5" name="PRENOMS">
              <a:extLst>
                <a:ext uri="{FF2B5EF4-FFF2-40B4-BE49-F238E27FC236}">
                  <a16:creationId xmlns:a16="http://schemas.microsoft.com/office/drawing/2014/main" id="{09FDB68C-ADA0-3EC3-5A40-22A76A7B099D}"/>
                </a:ext>
              </a:extLst>
            </xdr:cNvPr>
            <xdr:cNvGraphicFramePr/>
          </xdr:nvGraphicFramePr>
          <xdr:xfrm>
            <a:off x="0" y="0"/>
            <a:ext cx="0" cy="0"/>
          </xdr:xfrm>
          <a:graphic>
            <a:graphicData uri="http://schemas.microsoft.com/office/drawing/2010/slicer">
              <sle:slicer xmlns:sle="http://schemas.microsoft.com/office/drawing/2010/slicer" name="PRENOMS"/>
            </a:graphicData>
          </a:graphic>
        </xdr:graphicFrame>
      </mc:Choice>
      <mc:Fallback>
        <xdr:sp macro="" textlink="">
          <xdr:nvSpPr>
            <xdr:cNvPr id="0" name=""/>
            <xdr:cNvSpPr>
              <a:spLocks noTextEdit="1"/>
            </xdr:cNvSpPr>
          </xdr:nvSpPr>
          <xdr:spPr>
            <a:xfrm>
              <a:off x="9118963" y="4933405"/>
              <a:ext cx="1828800" cy="292608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us115_exam.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my rasolosoa" refreshedDate="44859.880944560187" createdVersion="8" refreshedVersion="8" minRefreshableVersion="3" recordCount="12" xr:uid="{790F2171-A04B-400E-8005-58D4F177AA65}">
  <cacheSource type="worksheet">
    <worksheetSource ref="C3:T15" sheet="Sam T Maeva" r:id="rId2"/>
  </cacheSource>
  <cacheFields count="18">
    <cacheField name="PRENOMS" numFmtId="0">
      <sharedItems count="13">
        <s v="ISABEL"/>
        <s v="TIPHAINE"/>
        <s v="MAEVA"/>
        <s v="NATHALIE"/>
        <s v="PRISCILLA"/>
        <s v="LEA"/>
        <s v="LEOPOLD"/>
        <s v="CLEMENT"/>
        <s v="ALYSSIA"/>
        <s v="AUDREY"/>
        <s v="New employee"/>
        <s v="CHAIMA"/>
        <s v="?" u="1"/>
      </sharedItems>
    </cacheField>
    <cacheField name="FONCTIONS" numFmtId="0">
      <sharedItems count="9">
        <s v="RESP"/>
        <s v="ADJ1"/>
        <s v="PP"/>
        <s v="CUISINE"/>
        <s v="EQP"/>
        <s v="RESERVE"/>
        <s v="MEUBLE"/>
        <s v="QDA"/>
        <s v="CAISSE"/>
      </sharedItems>
    </cacheField>
    <cacheField name="6-7h" numFmtId="2">
      <sharedItems containsNonDate="0" containsString="0" containsBlank="1"/>
    </cacheField>
    <cacheField name="7-8h" numFmtId="2">
      <sharedItems containsNonDate="0" containsString="0" containsBlank="1"/>
    </cacheField>
    <cacheField name="08-9h" numFmtId="2">
      <sharedItems containsString="0" containsBlank="1" containsNumber="1" minValue="0.75" maxValue="1"/>
    </cacheField>
    <cacheField name="9-10h" numFmtId="2">
      <sharedItems containsString="0" containsBlank="1" containsNumber="1" minValue="0.75" maxValue="1"/>
    </cacheField>
    <cacheField name="10-11h" numFmtId="2">
      <sharedItems containsString="0" containsBlank="1" containsNumber="1" containsInteger="1" minValue="0" maxValue="1"/>
    </cacheField>
    <cacheField name="11-12h" numFmtId="2">
      <sharedItems containsString="0" containsBlank="1" containsNumber="1" containsInteger="1" minValue="1" maxValue="1"/>
    </cacheField>
    <cacheField name="12-13h" numFmtId="2">
      <sharedItems containsString="0" containsBlank="1" containsNumber="1" containsInteger="1" minValue="1" maxValue="1"/>
    </cacheField>
    <cacheField name="13-14h" numFmtId="2">
      <sharedItems containsString="0" containsBlank="1" containsNumber="1" containsInteger="1" minValue="1" maxValue="1"/>
    </cacheField>
    <cacheField name="14-15h" numFmtId="2">
      <sharedItems containsString="0" containsBlank="1" containsNumber="1" containsInteger="1" minValue="1" maxValue="1"/>
    </cacheField>
    <cacheField name="15-16h" numFmtId="2">
      <sharedItems containsString="0" containsBlank="1" containsNumber="1" containsInteger="1" minValue="1" maxValue="1"/>
    </cacheField>
    <cacheField name="16-17h" numFmtId="2">
      <sharedItems containsString="0" containsBlank="1" containsNumber="1" containsInteger="1" minValue="1" maxValue="1"/>
    </cacheField>
    <cacheField name="17-18h" numFmtId="2">
      <sharedItems containsString="0" containsBlank="1" containsNumber="1" containsInteger="1" minValue="1" maxValue="1"/>
    </cacheField>
    <cacheField name="18-19h" numFmtId="2">
      <sharedItems containsString="0" containsBlank="1" containsNumber="1" containsInteger="1" minValue="1" maxValue="1"/>
    </cacheField>
    <cacheField name="19-20h" numFmtId="2">
      <sharedItems containsString="0" containsBlank="1" containsNumber="1" minValue="0.25" maxValue="0.25"/>
    </cacheField>
    <cacheField name="TOTAL JOUR" numFmtId="2">
      <sharedItems containsSemiMixedTypes="0" containsString="0" containsNumber="1" containsInteger="1" minValue="0" maxValue="10"/>
    </cacheField>
    <cacheField name="TOTAL SEM" numFmtId="2">
      <sharedItems containsSemiMixedTypes="0" containsString="0" containsNumber="1" containsInteger="1" minValue="0" maxValue="10"/>
    </cacheField>
  </cacheFields>
  <extLst>
    <ext xmlns:x14="http://schemas.microsoft.com/office/spreadsheetml/2009/9/main" uri="{725AE2AE-9491-48be-B2B4-4EB974FC3084}">
      <x14:pivotCacheDefinition pivotCacheId="1344512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m/>
    <m/>
    <n v="1"/>
    <n v="1"/>
    <n v="1"/>
    <n v="1"/>
    <n v="1"/>
    <m/>
    <n v="1"/>
    <n v="1"/>
    <n v="1"/>
    <n v="1"/>
    <m/>
    <m/>
    <n v="9"/>
    <n v="9"/>
  </r>
  <r>
    <x v="1"/>
    <x v="1"/>
    <m/>
    <m/>
    <n v="0.75"/>
    <n v="1"/>
    <n v="1"/>
    <n v="1"/>
    <m/>
    <n v="1"/>
    <n v="1"/>
    <n v="1"/>
    <n v="1"/>
    <n v="1"/>
    <n v="1"/>
    <n v="0.25"/>
    <n v="10"/>
    <n v="10"/>
  </r>
  <r>
    <x v="2"/>
    <x v="1"/>
    <m/>
    <m/>
    <m/>
    <m/>
    <m/>
    <m/>
    <m/>
    <m/>
    <m/>
    <m/>
    <m/>
    <m/>
    <m/>
    <m/>
    <n v="0"/>
    <n v="0"/>
  </r>
  <r>
    <x v="3"/>
    <x v="2"/>
    <m/>
    <m/>
    <m/>
    <n v="0.75"/>
    <n v="0"/>
    <n v="1"/>
    <n v="1"/>
    <m/>
    <n v="1"/>
    <n v="1"/>
    <n v="1"/>
    <n v="1"/>
    <n v="1"/>
    <n v="0.25"/>
    <n v="8"/>
    <n v="8"/>
  </r>
  <r>
    <x v="4"/>
    <x v="3"/>
    <m/>
    <m/>
    <m/>
    <n v="0.75"/>
    <n v="1"/>
    <n v="1"/>
    <m/>
    <n v="1"/>
    <n v="1"/>
    <n v="1"/>
    <n v="1"/>
    <n v="1"/>
    <n v="1"/>
    <n v="0.25"/>
    <n v="9"/>
    <n v="9"/>
  </r>
  <r>
    <x v="5"/>
    <x v="4"/>
    <m/>
    <m/>
    <m/>
    <n v="1"/>
    <n v="1"/>
    <n v="1"/>
    <n v="1"/>
    <m/>
    <n v="1"/>
    <n v="1"/>
    <n v="1"/>
    <n v="1"/>
    <m/>
    <m/>
    <n v="8"/>
    <n v="8"/>
  </r>
  <r>
    <x v="6"/>
    <x v="5"/>
    <m/>
    <m/>
    <m/>
    <m/>
    <m/>
    <m/>
    <m/>
    <m/>
    <m/>
    <m/>
    <m/>
    <m/>
    <m/>
    <m/>
    <n v="0"/>
    <n v="0"/>
  </r>
  <r>
    <x v="7"/>
    <x v="6"/>
    <m/>
    <m/>
    <m/>
    <n v="0.75"/>
    <n v="1"/>
    <n v="1"/>
    <m/>
    <n v="1"/>
    <n v="1"/>
    <n v="1"/>
    <n v="1"/>
    <n v="1"/>
    <n v="1"/>
    <n v="0.25"/>
    <n v="9"/>
    <n v="9"/>
  </r>
  <r>
    <x v="8"/>
    <x v="7"/>
    <m/>
    <m/>
    <m/>
    <n v="0.75"/>
    <n v="1"/>
    <n v="1"/>
    <n v="1"/>
    <m/>
    <n v="1"/>
    <n v="1"/>
    <n v="1"/>
    <n v="1"/>
    <n v="1"/>
    <n v="0.25"/>
    <n v="9"/>
    <n v="9"/>
  </r>
  <r>
    <x v="9"/>
    <x v="8"/>
    <m/>
    <m/>
    <m/>
    <n v="0.75"/>
    <n v="1"/>
    <n v="1"/>
    <m/>
    <n v="1"/>
    <n v="1"/>
    <n v="1"/>
    <n v="1"/>
    <n v="1"/>
    <n v="1"/>
    <n v="0.25"/>
    <n v="9"/>
    <n v="9"/>
  </r>
  <r>
    <x v="10"/>
    <x v="8"/>
    <m/>
    <m/>
    <m/>
    <n v="1"/>
    <n v="1"/>
    <n v="1"/>
    <n v="1"/>
    <m/>
    <n v="1"/>
    <n v="1"/>
    <n v="1"/>
    <n v="1"/>
    <m/>
    <m/>
    <n v="8"/>
    <n v="8"/>
  </r>
  <r>
    <x v="11"/>
    <x v="8"/>
    <m/>
    <m/>
    <m/>
    <m/>
    <m/>
    <m/>
    <m/>
    <m/>
    <m/>
    <m/>
    <m/>
    <m/>
    <m/>
    <m/>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3CDA7-E312-4DAD-A34B-90300E1DED02}"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9:P22" firstHeaderRow="0" firstDataRow="1" firstDataCol="1"/>
  <pivotFields count="18">
    <pivotField axis="axisRow" showAll="0">
      <items count="14">
        <item m="1" x="12"/>
        <item x="8"/>
        <item x="9"/>
        <item x="11"/>
        <item x="7"/>
        <item x="0"/>
        <item x="5"/>
        <item x="6"/>
        <item x="2"/>
        <item x="3"/>
        <item x="4"/>
        <item x="1"/>
        <item x="10"/>
        <item t="default"/>
      </items>
    </pivotField>
    <pivotField showAll="0">
      <items count="10">
        <item h="1" x="1"/>
        <item h="1" x="8"/>
        <item x="3"/>
        <item h="1" x="4"/>
        <item h="1" x="6"/>
        <item h="1" x="2"/>
        <item h="1" x="7"/>
        <item h="1" x="5"/>
        <item h="1"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numFmtId="2" showAll="0"/>
    <pivotField numFmtId="2" showAll="0"/>
  </pivotFields>
  <rowFields count="1">
    <field x="0"/>
  </rowFields>
  <rowItems count="13">
    <i>
      <x v="1"/>
    </i>
    <i>
      <x v="2"/>
    </i>
    <i>
      <x v="3"/>
    </i>
    <i>
      <x v="4"/>
    </i>
    <i>
      <x v="5"/>
    </i>
    <i>
      <x v="6"/>
    </i>
    <i>
      <x v="7"/>
    </i>
    <i>
      <x v="8"/>
    </i>
    <i>
      <x v="9"/>
    </i>
    <i>
      <x v="10"/>
    </i>
    <i>
      <x v="11"/>
    </i>
    <i>
      <x v="12"/>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6-7h" fld="2" baseField="0" baseItem="0"/>
    <dataField name="Sum of 7-8h" fld="3" baseField="0" baseItem="0"/>
    <dataField name="Sum of 08-9h" fld="4" baseField="0" baseItem="0"/>
    <dataField name="Sum of 9-10h" fld="5" baseField="0" baseItem="0"/>
    <dataField name="Sum of 10-11h" fld="6" baseField="0" baseItem="0"/>
    <dataField name="Sum of 11-12h" fld="7" baseField="0" baseItem="0"/>
    <dataField name="Sum of 12-13h" fld="8" baseField="0" baseItem="0"/>
    <dataField name="Sum of 13-14h" fld="9" baseField="0" baseItem="0"/>
    <dataField name="Sum of 14-15h" fld="10" baseField="0" baseItem="0"/>
    <dataField name="Sum of 15-16h" fld="11" baseField="0" baseItem="0"/>
    <dataField name="Sum of 16-17h" fld="12" baseField="0" baseItem="0"/>
    <dataField name="Sum of 17-18h" fld="13" baseField="0" baseItem="0"/>
    <dataField name="Sum of 18-19h" fld="14" baseField="0" baseItem="0"/>
    <dataField name="Sum of 19-20h" fld="15" baseField="0" baseItem="0"/>
  </dataFields>
  <formats count="14">
    <format dxfId="870">
      <pivotArea type="all" dataOnly="0" outline="0" fieldPosition="0"/>
    </format>
    <format dxfId="871">
      <pivotArea outline="0" collapsedLevelsAreSubtotals="1" fieldPosition="0"/>
    </format>
    <format dxfId="872">
      <pivotArea field="0" type="button" dataOnly="0" labelOnly="1" outline="0" axis="axisRow" fieldPosition="0"/>
    </format>
    <format dxfId="873">
      <pivotArea dataOnly="0" labelOnly="1" fieldPosition="0">
        <references count="1">
          <reference field="0" count="0"/>
        </references>
      </pivotArea>
    </format>
    <format dxfId="874">
      <pivotArea dataOnly="0" labelOnly="1" grandRow="1" outline="0" fieldPosition="0"/>
    </format>
    <format dxfId="875">
      <pivotArea dataOnly="0" labelOnly="1" outline="0" fieldPosition="0">
        <references count="1">
          <reference field="4294967294" count="14">
            <x v="0"/>
            <x v="1"/>
            <x v="2"/>
            <x v="3"/>
            <x v="4"/>
            <x v="5"/>
            <x v="6"/>
            <x v="7"/>
            <x v="8"/>
            <x v="9"/>
            <x v="10"/>
            <x v="11"/>
            <x v="12"/>
            <x v="13"/>
          </reference>
        </references>
      </pivotArea>
    </format>
    <format dxfId="876">
      <pivotArea collapsedLevelsAreSubtotals="1" fieldPosition="0">
        <references count="1">
          <reference field="0" count="0"/>
        </references>
      </pivotArea>
    </format>
    <format dxfId="877">
      <pivotArea dataOnly="0" labelOnly="1" fieldPosition="0">
        <references count="1">
          <reference field="0" count="0"/>
        </references>
      </pivotArea>
    </format>
    <format dxfId="878">
      <pivotArea field="0" grandRow="1" outline="0" collapsedLevelsAreSubtotals="1" axis="axisRow" fieldPosition="0">
        <references count="1">
          <reference field="4294967294" count="13" selected="0">
            <x v="0"/>
            <x v="1"/>
            <x v="2"/>
            <x v="3"/>
            <x v="4"/>
            <x v="5"/>
            <x v="6"/>
            <x v="7"/>
            <x v="8"/>
            <x v="9"/>
            <x v="10"/>
            <x v="11"/>
            <x v="12"/>
          </reference>
        </references>
      </pivotArea>
    </format>
    <format dxfId="879">
      <pivotArea dataOnly="0" labelOnly="1" grandRow="1" outline="0" fieldPosition="0"/>
    </format>
    <format dxfId="880">
      <pivotArea field="0" type="button" dataOnly="0" labelOnly="1" outline="0" axis="axisRow" fieldPosition="0"/>
    </format>
    <format dxfId="881">
      <pivotArea dataOnly="0" labelOnly="1" outline="0" fieldPosition="0">
        <references count="1">
          <reference field="4294967294" count="13">
            <x v="0"/>
            <x v="1"/>
            <x v="2"/>
            <x v="3"/>
            <x v="4"/>
            <x v="5"/>
            <x v="6"/>
            <x v="7"/>
            <x v="8"/>
            <x v="9"/>
            <x v="10"/>
            <x v="11"/>
            <x v="12"/>
          </reference>
        </references>
      </pivotArea>
    </format>
    <format dxfId="882">
      <pivotArea dataOnly="0" labelOnly="1" outline="0" fieldPosition="0">
        <references count="1">
          <reference field="4294967294" count="1">
            <x v="13"/>
          </reference>
        </references>
      </pivotArea>
    </format>
    <format dxfId="883">
      <pivotArea field="0" grandRow="1" outline="0" collapsedLevelsAreSubtotals="1" axis="axisRow" fieldPosition="0">
        <references count="1">
          <reference field="4294967294" count="1" selected="0">
            <x v="13"/>
          </reference>
        </references>
      </pivotArea>
    </format>
  </formats>
  <chartFormats count="1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5" format="6" series="1">
      <pivotArea type="data" outline="0" fieldPosition="0">
        <references count="1">
          <reference field="4294967294" count="1" selected="0">
            <x v="6"/>
          </reference>
        </references>
      </pivotArea>
    </chartFormat>
    <chartFormat chart="5" format="7" series="1">
      <pivotArea type="data" outline="0" fieldPosition="0">
        <references count="1">
          <reference field="4294967294" count="1" selected="0">
            <x v="7"/>
          </reference>
        </references>
      </pivotArea>
    </chartFormat>
    <chartFormat chart="5" format="8" series="1">
      <pivotArea type="data" outline="0" fieldPosition="0">
        <references count="1">
          <reference field="4294967294" count="1" selected="0">
            <x v="8"/>
          </reference>
        </references>
      </pivotArea>
    </chartFormat>
    <chartFormat chart="5" format="9" series="1">
      <pivotArea type="data" outline="0" fieldPosition="0">
        <references count="1">
          <reference field="4294967294" count="1" selected="0">
            <x v="9"/>
          </reference>
        </references>
      </pivotArea>
    </chartFormat>
    <chartFormat chart="5" format="10" series="1">
      <pivotArea type="data" outline="0" fieldPosition="0">
        <references count="1">
          <reference field="4294967294" count="1" selected="0">
            <x v="10"/>
          </reference>
        </references>
      </pivotArea>
    </chartFormat>
    <chartFormat chart="5" format="11" series="1">
      <pivotArea type="data" outline="0" fieldPosition="0">
        <references count="1">
          <reference field="4294967294" count="1" selected="0">
            <x v="11"/>
          </reference>
        </references>
      </pivotArea>
    </chartFormat>
    <chartFormat chart="5" format="12" series="1">
      <pivotArea type="data" outline="0" fieldPosition="0">
        <references count="1">
          <reference field="4294967294" count="1" selected="0">
            <x v="12"/>
          </reference>
        </references>
      </pivotArea>
    </chartFormat>
    <chartFormat chart="5" format="13" series="1">
      <pivotArea type="data" outline="0" fieldPosition="0">
        <references count="1">
          <reference field="4294967294"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NOMS" xr10:uid="{B71FAA31-DB89-40D3-B384-818DAD4A24FE}" sourceName="PRENOMS">
  <pivotTables>
    <pivotTable tabId="4" name="PivotTable1"/>
  </pivotTables>
  <data>
    <tabular pivotCacheId="1344512806">
      <items count="13">
        <i x="8" s="1"/>
        <i x="9" s="1"/>
        <i x="7" s="1"/>
        <i x="0" s="1"/>
        <i x="5" s="1"/>
        <i x="3" s="1"/>
        <i x="10" s="1"/>
        <i x="4" s="1"/>
        <i x="1" s="1"/>
        <i x="12" s="1" nd="1"/>
        <i x="11" s="1" nd="1"/>
        <i x="6"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NOMS" xr10:uid="{1E29DB87-3C36-47F9-A746-91FE57224BD3}" cache="Slicer_PRENOMS" caption="PRENOMS" startItem="2" rowHeight="234950"/>
</slicers>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0E5B7-7290-43E0-9B64-31F1CF199D76}">
  <sheetPr>
    <tabColor theme="6"/>
  </sheetPr>
  <dimension ref="A1:Q48"/>
  <sheetViews>
    <sheetView showGridLines="0" tabSelected="1" zoomScale="70" zoomScaleNormal="70" workbookViewId="0">
      <selection activeCell="J3" sqref="J3"/>
    </sheetView>
  </sheetViews>
  <sheetFormatPr defaultColWidth="0" defaultRowHeight="14.4" zeroHeight="1" x14ac:dyDescent="0.25"/>
  <cols>
    <col min="1" max="1" width="4.296875" style="4" customWidth="1"/>
    <col min="2" max="2" width="14.3984375" bestFit="1" customWidth="1"/>
    <col min="3" max="4" width="11.69921875" bestFit="1" customWidth="1"/>
    <col min="5" max="6" width="12.69921875" bestFit="1" customWidth="1"/>
    <col min="7" max="16" width="13.796875" bestFit="1" customWidth="1"/>
    <col min="17" max="17" width="4.296875" style="4" customWidth="1"/>
    <col min="18" max="16384" width="8" hidden="1"/>
  </cols>
  <sheetData>
    <row r="1" spans="2:16" s="4" customFormat="1" ht="13.8" x14ac:dyDescent="0.25"/>
    <row r="2" spans="2:16" ht="13.8" x14ac:dyDescent="0.25">
      <c r="B2" s="5"/>
      <c r="C2" s="6"/>
      <c r="D2" s="6"/>
      <c r="E2" s="6"/>
      <c r="F2" s="6"/>
      <c r="G2" s="6"/>
      <c r="H2" s="6"/>
      <c r="I2" s="6"/>
      <c r="J2" s="6"/>
      <c r="K2" s="6"/>
      <c r="L2" s="6"/>
      <c r="M2" s="6"/>
      <c r="N2" s="6"/>
      <c r="O2" s="6"/>
      <c r="P2" s="6"/>
    </row>
    <row r="3" spans="2:16" ht="22.8" x14ac:dyDescent="0.4">
      <c r="B3" s="7"/>
      <c r="C3" s="8"/>
      <c r="D3" s="8"/>
      <c r="E3" s="8"/>
      <c r="F3" s="8"/>
      <c r="G3" s="8"/>
      <c r="H3" s="9" t="s">
        <v>4</v>
      </c>
      <c r="I3" s="8"/>
      <c r="J3" s="97" t="s">
        <v>5</v>
      </c>
      <c r="K3" s="8"/>
      <c r="L3" s="8"/>
      <c r="M3" s="8"/>
      <c r="N3" s="8"/>
      <c r="O3" s="8"/>
      <c r="P3" s="8"/>
    </row>
    <row r="4" spans="2:16" ht="13.8" x14ac:dyDescent="0.25">
      <c r="B4" s="7"/>
      <c r="C4" s="8"/>
      <c r="D4" s="8"/>
      <c r="E4" s="8"/>
      <c r="F4" s="8"/>
      <c r="G4" s="8"/>
      <c r="H4" s="8"/>
      <c r="I4" s="8"/>
      <c r="J4" s="8"/>
      <c r="K4" s="8"/>
      <c r="L4" s="8"/>
      <c r="M4" s="8"/>
      <c r="N4" s="8"/>
      <c r="O4" s="8"/>
      <c r="P4" s="8"/>
    </row>
    <row r="5" spans="2:16" ht="17.399999999999999" x14ac:dyDescent="0.3">
      <c r="B5" s="11" t="s">
        <v>6</v>
      </c>
      <c r="C5" s="8"/>
      <c r="D5" s="12" t="str">
        <f>_xlfn.XLOOKUP($J$3,Prenoms,fonctions)</f>
        <v>RESP</v>
      </c>
      <c r="E5" s="8"/>
      <c r="F5" s="13" t="s">
        <v>7</v>
      </c>
      <c r="G5" s="8"/>
      <c r="H5" s="97" t="s">
        <v>79</v>
      </c>
      <c r="I5" s="8"/>
      <c r="J5" s="14">
        <f>IF($H$5="Lundi",_xlfn.XLOOKUP($J$3,Prenoms,lundi_sem),IF($H$5="Mardi",_xlfn.XLOOKUP($J$3,Prenoms,mardi_sem),IF($H$5="Mercredi",_xlfn.XLOOKUP($J$3,Prenoms,mercredi_sem),IF($H$5="Jeudi",_xlfn.XLOOKUP($J$3,Prenoms,jeudi_sem),IF($H$5="Vendredi",_xlfn.XLOOKUP($J$3,Prenoms,vendredi_sem),IF($H$5="Samedi",_xlfn.XLOOKUP($J$3,Prenoms,samedi_sem),IF($H$5="Dimanche",_xlfn.XLOOKUP($J$3,Prenoms,dimanche_sem))))))))</f>
        <v>10</v>
      </c>
      <c r="K5" s="7"/>
      <c r="L5" s="13" t="s">
        <v>9</v>
      </c>
      <c r="M5" s="8"/>
      <c r="N5" s="8"/>
      <c r="O5" s="12">
        <f>_xlfn.XLOOKUP($J$3,Prenoms,total_sem)</f>
        <v>39</v>
      </c>
      <c r="P5" s="8"/>
    </row>
    <row r="6" spans="2:16" ht="13.8" x14ac:dyDescent="0.25">
      <c r="B6" s="7"/>
      <c r="C6" s="8"/>
      <c r="D6" s="8"/>
      <c r="E6" s="8"/>
      <c r="F6" s="8"/>
      <c r="G6" s="8"/>
      <c r="H6" s="8"/>
      <c r="I6" s="8"/>
      <c r="J6" s="8"/>
      <c r="K6" s="8"/>
      <c r="L6" s="8"/>
      <c r="M6" s="8"/>
      <c r="N6" s="8"/>
      <c r="O6" s="8"/>
      <c r="P6" s="8"/>
    </row>
    <row r="7" spans="2:16" ht="13.8" x14ac:dyDescent="0.25">
      <c r="B7" s="7"/>
      <c r="C7" s="8"/>
      <c r="D7" s="8"/>
      <c r="E7" s="8"/>
      <c r="F7" s="8"/>
      <c r="G7" s="8"/>
      <c r="H7" s="8"/>
      <c r="I7" s="8"/>
      <c r="J7" s="8"/>
      <c r="K7" s="8"/>
      <c r="L7" s="8"/>
      <c r="M7" s="8"/>
      <c r="N7" s="8"/>
      <c r="O7" s="8"/>
      <c r="P7" s="8"/>
    </row>
    <row r="8" spans="2:16" ht="13.8" x14ac:dyDescent="0.25">
      <c r="B8" s="7"/>
      <c r="C8" s="8"/>
      <c r="D8" s="8"/>
      <c r="E8" s="8"/>
      <c r="F8" s="8"/>
      <c r="G8" s="8"/>
      <c r="H8" s="8"/>
      <c r="I8" s="8"/>
      <c r="J8" s="8"/>
      <c r="K8" s="8"/>
      <c r="L8" s="8"/>
      <c r="M8" s="8"/>
      <c r="N8" s="8"/>
      <c r="O8" s="8"/>
      <c r="P8" s="8"/>
    </row>
    <row r="9" spans="2:16" ht="13.8" x14ac:dyDescent="0.25">
      <c r="B9" s="15" t="s">
        <v>10</v>
      </c>
      <c r="C9" s="16" t="s">
        <v>11</v>
      </c>
      <c r="D9" s="17" t="s">
        <v>12</v>
      </c>
      <c r="E9" s="17" t="s">
        <v>13</v>
      </c>
      <c r="F9" s="17" t="s">
        <v>14</v>
      </c>
      <c r="G9" s="17" t="s">
        <v>15</v>
      </c>
      <c r="H9" s="17" t="s">
        <v>16</v>
      </c>
      <c r="I9" s="17" t="s">
        <v>17</v>
      </c>
      <c r="J9" s="17" t="s">
        <v>18</v>
      </c>
      <c r="K9" s="17" t="s">
        <v>19</v>
      </c>
      <c r="L9" s="17" t="s">
        <v>20</v>
      </c>
      <c r="M9" s="17" t="s">
        <v>21</v>
      </c>
      <c r="N9" s="17" t="s">
        <v>22</v>
      </c>
      <c r="O9" s="17" t="s">
        <v>23</v>
      </c>
      <c r="P9" s="18" t="s">
        <v>24</v>
      </c>
    </row>
    <row r="10" spans="2:16" ht="13.8" x14ac:dyDescent="0.25">
      <c r="B10" s="19" t="s">
        <v>25</v>
      </c>
      <c r="C10" s="88"/>
      <c r="D10" s="89"/>
      <c r="E10" s="89"/>
      <c r="F10" s="89">
        <v>0.75</v>
      </c>
      <c r="G10" s="89">
        <v>1</v>
      </c>
      <c r="H10" s="89">
        <v>1</v>
      </c>
      <c r="I10" s="89">
        <v>1</v>
      </c>
      <c r="J10" s="89"/>
      <c r="K10" s="89">
        <v>1</v>
      </c>
      <c r="L10" s="89">
        <v>1</v>
      </c>
      <c r="M10" s="89">
        <v>1</v>
      </c>
      <c r="N10" s="89">
        <v>1</v>
      </c>
      <c r="O10" s="89">
        <v>1</v>
      </c>
      <c r="P10" s="90">
        <v>0.25</v>
      </c>
    </row>
    <row r="11" spans="2:16" ht="13.8" x14ac:dyDescent="0.25">
      <c r="B11" s="20" t="s">
        <v>26</v>
      </c>
      <c r="C11" s="91"/>
      <c r="D11" s="92"/>
      <c r="E11" s="92"/>
      <c r="F11" s="92">
        <v>0.75</v>
      </c>
      <c r="G11" s="92">
        <v>1</v>
      </c>
      <c r="H11" s="92">
        <v>1</v>
      </c>
      <c r="I11" s="92"/>
      <c r="J11" s="92">
        <v>1</v>
      </c>
      <c r="K11" s="92">
        <v>1</v>
      </c>
      <c r="L11" s="92">
        <v>1</v>
      </c>
      <c r="M11" s="92">
        <v>1</v>
      </c>
      <c r="N11" s="92">
        <v>1</v>
      </c>
      <c r="O11" s="92">
        <v>1</v>
      </c>
      <c r="P11" s="93">
        <v>0.25</v>
      </c>
    </row>
    <row r="12" spans="2:16" ht="13.8" x14ac:dyDescent="0.25">
      <c r="B12" s="20" t="s">
        <v>27</v>
      </c>
      <c r="C12" s="91"/>
      <c r="D12" s="92"/>
      <c r="E12" s="92"/>
      <c r="F12" s="92"/>
      <c r="G12" s="92"/>
      <c r="H12" s="92"/>
      <c r="I12" s="92"/>
      <c r="J12" s="92"/>
      <c r="K12" s="92"/>
      <c r="L12" s="92"/>
      <c r="M12" s="92"/>
      <c r="N12" s="92"/>
      <c r="O12" s="92"/>
      <c r="P12" s="93"/>
    </row>
    <row r="13" spans="2:16" x14ac:dyDescent="0.3">
      <c r="B13" s="20" t="s">
        <v>28</v>
      </c>
      <c r="C13" s="91"/>
      <c r="D13" s="92"/>
      <c r="E13" s="92"/>
      <c r="F13" s="92">
        <v>0.75</v>
      </c>
      <c r="G13" s="92">
        <v>1</v>
      </c>
      <c r="H13" s="92">
        <v>1</v>
      </c>
      <c r="I13" s="92"/>
      <c r="J13" s="92">
        <v>1</v>
      </c>
      <c r="K13" s="92">
        <v>1</v>
      </c>
      <c r="L13" s="92">
        <v>1</v>
      </c>
      <c r="M13" s="92">
        <v>1</v>
      </c>
      <c r="N13" s="92">
        <v>1</v>
      </c>
      <c r="O13" s="92">
        <v>1</v>
      </c>
      <c r="P13" s="93">
        <v>0.25</v>
      </c>
    </row>
    <row r="14" spans="2:16" x14ac:dyDescent="0.3">
      <c r="B14" s="20" t="s">
        <v>5</v>
      </c>
      <c r="C14" s="91"/>
      <c r="D14" s="92"/>
      <c r="E14" s="92">
        <v>1</v>
      </c>
      <c r="F14" s="92">
        <v>1</v>
      </c>
      <c r="G14" s="92">
        <v>1</v>
      </c>
      <c r="H14" s="92">
        <v>1</v>
      </c>
      <c r="I14" s="92">
        <v>1</v>
      </c>
      <c r="J14" s="92"/>
      <c r="K14" s="92">
        <v>1</v>
      </c>
      <c r="L14" s="92">
        <v>1</v>
      </c>
      <c r="M14" s="92">
        <v>1</v>
      </c>
      <c r="N14" s="92">
        <v>1</v>
      </c>
      <c r="O14" s="92"/>
      <c r="P14" s="93"/>
    </row>
    <row r="15" spans="2:16" x14ac:dyDescent="0.3">
      <c r="B15" s="20" t="s">
        <v>29</v>
      </c>
      <c r="C15" s="91"/>
      <c r="D15" s="92"/>
      <c r="E15" s="92"/>
      <c r="F15" s="92">
        <v>1</v>
      </c>
      <c r="G15" s="92">
        <v>1</v>
      </c>
      <c r="H15" s="92">
        <v>1</v>
      </c>
      <c r="I15" s="92">
        <v>1</v>
      </c>
      <c r="J15" s="92"/>
      <c r="K15" s="92">
        <v>1</v>
      </c>
      <c r="L15" s="92">
        <v>1</v>
      </c>
      <c r="M15" s="92">
        <v>1</v>
      </c>
      <c r="N15" s="92">
        <v>1</v>
      </c>
      <c r="O15" s="92"/>
      <c r="P15" s="93"/>
    </row>
    <row r="16" spans="2:16" x14ac:dyDescent="0.3">
      <c r="B16" s="20" t="s">
        <v>30</v>
      </c>
      <c r="C16" s="91"/>
      <c r="D16" s="92"/>
      <c r="E16" s="92"/>
      <c r="F16" s="92"/>
      <c r="G16" s="92"/>
      <c r="H16" s="92"/>
      <c r="I16" s="92"/>
      <c r="J16" s="92"/>
      <c r="K16" s="92"/>
      <c r="L16" s="92"/>
      <c r="M16" s="92"/>
      <c r="N16" s="92"/>
      <c r="O16" s="92"/>
      <c r="P16" s="93"/>
    </row>
    <row r="17" spans="2:16" x14ac:dyDescent="0.3">
      <c r="B17" s="20" t="s">
        <v>31</v>
      </c>
      <c r="C17" s="91"/>
      <c r="D17" s="92"/>
      <c r="E17" s="92"/>
      <c r="F17" s="92"/>
      <c r="G17" s="92"/>
      <c r="H17" s="92"/>
      <c r="I17" s="92"/>
      <c r="J17" s="92"/>
      <c r="K17" s="92"/>
      <c r="L17" s="92"/>
      <c r="M17" s="92"/>
      <c r="N17" s="92"/>
      <c r="O17" s="92"/>
      <c r="P17" s="93"/>
    </row>
    <row r="18" spans="2:16" x14ac:dyDescent="0.3">
      <c r="B18" s="20" t="s">
        <v>32</v>
      </c>
      <c r="C18" s="91"/>
      <c r="D18" s="92"/>
      <c r="E18" s="92"/>
      <c r="F18" s="92">
        <v>0.75</v>
      </c>
      <c r="G18" s="92">
        <v>0</v>
      </c>
      <c r="H18" s="92">
        <v>1</v>
      </c>
      <c r="I18" s="92">
        <v>1</v>
      </c>
      <c r="J18" s="92"/>
      <c r="K18" s="92">
        <v>1</v>
      </c>
      <c r="L18" s="92">
        <v>1</v>
      </c>
      <c r="M18" s="92">
        <v>1</v>
      </c>
      <c r="N18" s="92">
        <v>1</v>
      </c>
      <c r="O18" s="92">
        <v>1</v>
      </c>
      <c r="P18" s="93">
        <v>0.25</v>
      </c>
    </row>
    <row r="19" spans="2:16" x14ac:dyDescent="0.3">
      <c r="B19" s="20" t="s">
        <v>33</v>
      </c>
      <c r="C19" s="91"/>
      <c r="D19" s="92"/>
      <c r="E19" s="92"/>
      <c r="F19" s="92">
        <v>0.75</v>
      </c>
      <c r="G19" s="92">
        <v>1</v>
      </c>
      <c r="H19" s="92">
        <v>1</v>
      </c>
      <c r="I19" s="92"/>
      <c r="J19" s="92">
        <v>1</v>
      </c>
      <c r="K19" s="92">
        <v>1</v>
      </c>
      <c r="L19" s="92">
        <v>1</v>
      </c>
      <c r="M19" s="92">
        <v>1</v>
      </c>
      <c r="N19" s="92">
        <v>1</v>
      </c>
      <c r="O19" s="92">
        <v>1</v>
      </c>
      <c r="P19" s="93">
        <v>0.25</v>
      </c>
    </row>
    <row r="20" spans="2:16" x14ac:dyDescent="0.3">
      <c r="B20" s="20" t="s">
        <v>34</v>
      </c>
      <c r="C20" s="91"/>
      <c r="D20" s="92"/>
      <c r="E20" s="92">
        <v>0.75</v>
      </c>
      <c r="F20" s="92">
        <v>1</v>
      </c>
      <c r="G20" s="92">
        <v>1</v>
      </c>
      <c r="H20" s="92">
        <v>1</v>
      </c>
      <c r="I20" s="92"/>
      <c r="J20" s="92">
        <v>1</v>
      </c>
      <c r="K20" s="92">
        <v>1</v>
      </c>
      <c r="L20" s="92">
        <v>1</v>
      </c>
      <c r="M20" s="92">
        <v>1</v>
      </c>
      <c r="N20" s="92">
        <v>1</v>
      </c>
      <c r="O20" s="92">
        <v>1</v>
      </c>
      <c r="P20" s="93">
        <v>0.25</v>
      </c>
    </row>
    <row r="21" spans="2:16" x14ac:dyDescent="0.3">
      <c r="B21" s="21" t="s">
        <v>51</v>
      </c>
      <c r="C21" s="91"/>
      <c r="D21" s="92"/>
      <c r="E21" s="92"/>
      <c r="F21" s="92">
        <v>1</v>
      </c>
      <c r="G21" s="92">
        <v>1</v>
      </c>
      <c r="H21" s="92">
        <v>1</v>
      </c>
      <c r="I21" s="92">
        <v>1</v>
      </c>
      <c r="J21" s="92"/>
      <c r="K21" s="92">
        <v>1</v>
      </c>
      <c r="L21" s="92">
        <v>1</v>
      </c>
      <c r="M21" s="92">
        <v>1</v>
      </c>
      <c r="N21" s="92">
        <v>1</v>
      </c>
      <c r="O21" s="92"/>
      <c r="P21" s="93"/>
    </row>
    <row r="22" spans="2:16" x14ac:dyDescent="0.3">
      <c r="B22" s="22" t="s">
        <v>35</v>
      </c>
      <c r="C22" s="94"/>
      <c r="D22" s="95"/>
      <c r="E22" s="95">
        <v>1.75</v>
      </c>
      <c r="F22" s="95">
        <v>7.75</v>
      </c>
      <c r="G22" s="95">
        <v>8</v>
      </c>
      <c r="H22" s="95">
        <v>9</v>
      </c>
      <c r="I22" s="95">
        <v>5</v>
      </c>
      <c r="J22" s="95">
        <v>4</v>
      </c>
      <c r="K22" s="95">
        <v>9</v>
      </c>
      <c r="L22" s="95">
        <v>9</v>
      </c>
      <c r="M22" s="95">
        <v>9</v>
      </c>
      <c r="N22" s="95">
        <v>9</v>
      </c>
      <c r="O22" s="95">
        <v>6</v>
      </c>
      <c r="P22" s="96">
        <v>1.5</v>
      </c>
    </row>
    <row r="23" spans="2:16" x14ac:dyDescent="0.3">
      <c r="B23" s="8"/>
      <c r="C23" s="8"/>
      <c r="D23" s="8"/>
      <c r="E23" s="8"/>
      <c r="F23" s="8"/>
      <c r="G23" s="8"/>
      <c r="H23" s="8"/>
      <c r="I23" s="8"/>
      <c r="J23" s="8"/>
      <c r="K23" s="8"/>
      <c r="L23" s="8"/>
      <c r="M23" s="8"/>
      <c r="N23" s="8"/>
      <c r="O23" s="8"/>
      <c r="P23" s="8"/>
    </row>
    <row r="24" spans="2:16" x14ac:dyDescent="0.3">
      <c r="B24" s="8"/>
      <c r="C24" s="8"/>
      <c r="D24" s="8"/>
      <c r="E24" s="8"/>
      <c r="F24" s="8"/>
      <c r="G24" s="8"/>
      <c r="H24" s="8"/>
      <c r="I24" s="8"/>
      <c r="J24" s="8"/>
      <c r="K24" s="8"/>
      <c r="L24" s="8"/>
      <c r="M24" s="8"/>
      <c r="N24" s="8"/>
      <c r="O24" s="8"/>
      <c r="P24" s="8"/>
    </row>
    <row r="25" spans="2:16" x14ac:dyDescent="0.3">
      <c r="B25" s="8"/>
      <c r="C25" s="8"/>
      <c r="D25" s="8"/>
      <c r="E25" s="8"/>
      <c r="F25" s="8"/>
      <c r="G25" s="8"/>
      <c r="H25" s="8"/>
      <c r="I25" s="8"/>
      <c r="J25" s="8"/>
      <c r="K25" s="8"/>
      <c r="L25" s="8"/>
      <c r="M25" s="8"/>
      <c r="N25" s="8"/>
      <c r="O25" s="8"/>
      <c r="P25" s="8"/>
    </row>
    <row r="26" spans="2:16" x14ac:dyDescent="0.3">
      <c r="B26" s="8"/>
      <c r="C26" s="8"/>
      <c r="D26" s="8"/>
      <c r="E26" s="8"/>
      <c r="F26" s="8"/>
      <c r="G26" s="8"/>
      <c r="H26" s="8"/>
      <c r="I26" s="8"/>
      <c r="J26" s="8"/>
      <c r="K26" s="8"/>
      <c r="L26" s="8"/>
      <c r="M26" s="8"/>
      <c r="N26" s="8"/>
      <c r="O26" s="8"/>
      <c r="P26" s="8"/>
    </row>
    <row r="27" spans="2:16" ht="13.8" x14ac:dyDescent="0.25">
      <c r="B27" s="8"/>
      <c r="C27" s="8"/>
      <c r="D27" s="8"/>
      <c r="E27" s="8"/>
      <c r="F27" s="8"/>
      <c r="G27" s="8"/>
      <c r="H27" s="8"/>
      <c r="I27" s="8"/>
      <c r="J27" s="8"/>
      <c r="K27" s="8"/>
      <c r="L27" s="8"/>
      <c r="M27" s="8"/>
      <c r="N27" s="8"/>
      <c r="O27" s="8"/>
      <c r="P27" s="8"/>
    </row>
    <row r="28" spans="2:16" ht="13.8" x14ac:dyDescent="0.25">
      <c r="B28" s="8"/>
      <c r="C28" s="8"/>
      <c r="D28" s="8"/>
      <c r="E28" s="8"/>
      <c r="F28" s="8"/>
      <c r="G28" s="8"/>
      <c r="H28" s="8"/>
      <c r="I28" s="8"/>
      <c r="J28" s="8"/>
      <c r="K28" s="8"/>
      <c r="L28" s="8"/>
      <c r="M28" s="8"/>
      <c r="N28" s="8"/>
      <c r="O28" s="8"/>
      <c r="P28" s="8"/>
    </row>
    <row r="29" spans="2:16" ht="13.8" x14ac:dyDescent="0.25">
      <c r="B29" s="8"/>
      <c r="C29" s="8"/>
      <c r="D29" s="8"/>
      <c r="E29" s="8"/>
      <c r="F29" s="8"/>
      <c r="G29" s="8"/>
      <c r="H29" s="8"/>
      <c r="I29" s="8"/>
      <c r="J29" s="8"/>
      <c r="K29" s="8"/>
      <c r="L29" s="8"/>
      <c r="M29" s="8"/>
      <c r="N29" s="8"/>
      <c r="O29" s="8"/>
      <c r="P29" s="8"/>
    </row>
    <row r="30" spans="2:16" ht="13.8" x14ac:dyDescent="0.25">
      <c r="B30" s="8"/>
      <c r="C30" s="8"/>
      <c r="D30" s="8"/>
      <c r="E30" s="8"/>
      <c r="F30" s="8"/>
      <c r="G30" s="8"/>
      <c r="H30" s="8"/>
      <c r="I30" s="8"/>
      <c r="J30" s="8"/>
      <c r="K30" s="8"/>
      <c r="L30" s="8"/>
      <c r="M30" s="8"/>
      <c r="N30" s="8"/>
      <c r="O30" s="8"/>
      <c r="P30" s="8"/>
    </row>
    <row r="31" spans="2:16" x14ac:dyDescent="0.3">
      <c r="B31" s="8"/>
      <c r="C31" s="8"/>
      <c r="D31" s="8"/>
      <c r="E31" s="8"/>
      <c r="F31" s="8"/>
      <c r="G31" s="8"/>
      <c r="H31" s="8"/>
      <c r="I31" s="8"/>
      <c r="J31" s="8"/>
      <c r="K31" s="8"/>
      <c r="L31" s="8"/>
      <c r="M31" s="8"/>
      <c r="N31" s="8"/>
      <c r="O31" s="8"/>
      <c r="P31" s="8"/>
    </row>
    <row r="32" spans="2:16" x14ac:dyDescent="0.3">
      <c r="B32" s="8"/>
      <c r="C32" s="8"/>
      <c r="D32" s="8"/>
      <c r="E32" s="8"/>
      <c r="F32" s="8"/>
      <c r="G32" s="8"/>
      <c r="H32" s="8"/>
      <c r="I32" s="8"/>
      <c r="J32" s="8"/>
      <c r="K32" s="8"/>
      <c r="L32" s="8"/>
      <c r="M32" s="8"/>
      <c r="N32" s="8"/>
      <c r="O32" s="8"/>
      <c r="P32" s="8"/>
    </row>
    <row r="33" spans="2:16" x14ac:dyDescent="0.3">
      <c r="B33" s="8"/>
      <c r="C33" s="8"/>
      <c r="D33" s="8"/>
      <c r="E33" s="8"/>
      <c r="F33" s="8"/>
      <c r="G33" s="8"/>
      <c r="H33" s="8"/>
      <c r="I33" s="8"/>
      <c r="J33" s="8"/>
      <c r="K33" s="8"/>
      <c r="L33" s="8"/>
      <c r="M33" s="8"/>
      <c r="N33" s="8"/>
      <c r="O33" s="8"/>
      <c r="P33" s="8"/>
    </row>
    <row r="34" spans="2:16" x14ac:dyDescent="0.3">
      <c r="B34" s="8"/>
      <c r="C34" s="8"/>
      <c r="D34" s="8"/>
      <c r="E34" s="8"/>
      <c r="F34" s="8"/>
      <c r="G34" s="8"/>
      <c r="H34" s="8"/>
      <c r="I34" s="8"/>
      <c r="J34" s="8"/>
      <c r="K34" s="8"/>
      <c r="L34" s="8"/>
      <c r="M34" s="8"/>
      <c r="N34" s="8"/>
      <c r="O34" s="8"/>
      <c r="P34" s="8"/>
    </row>
    <row r="35" spans="2:16" x14ac:dyDescent="0.3">
      <c r="B35" s="8"/>
      <c r="C35" s="8"/>
      <c r="D35" s="8"/>
      <c r="E35" s="8"/>
      <c r="F35" s="8"/>
      <c r="G35" s="8"/>
      <c r="H35" s="8"/>
      <c r="I35" s="8"/>
      <c r="J35" s="8"/>
      <c r="K35" s="8"/>
      <c r="L35" s="8"/>
      <c r="M35" s="8"/>
      <c r="N35" s="8"/>
      <c r="O35" s="8"/>
      <c r="P35" s="8"/>
    </row>
    <row r="36" spans="2:16" x14ac:dyDescent="0.3">
      <c r="B36" s="8"/>
      <c r="C36" s="8"/>
      <c r="D36" s="8"/>
      <c r="E36" s="8"/>
      <c r="F36" s="8"/>
      <c r="G36" s="8"/>
      <c r="H36" s="8"/>
      <c r="I36" s="8"/>
      <c r="J36" s="8"/>
      <c r="K36" s="8"/>
      <c r="L36" s="8"/>
      <c r="M36" s="8"/>
      <c r="N36" s="8"/>
      <c r="O36" s="8"/>
      <c r="P36" s="8"/>
    </row>
    <row r="37" spans="2:16" x14ac:dyDescent="0.3">
      <c r="B37" s="8"/>
      <c r="C37" s="8"/>
      <c r="D37" s="8"/>
      <c r="E37" s="8"/>
      <c r="F37" s="8"/>
      <c r="G37" s="8"/>
      <c r="H37" s="8"/>
      <c r="I37" s="8"/>
      <c r="J37" s="8"/>
      <c r="K37" s="8"/>
      <c r="L37" s="8"/>
      <c r="M37" s="8"/>
      <c r="N37" s="8"/>
      <c r="O37" s="8"/>
      <c r="P37" s="8"/>
    </row>
    <row r="38" spans="2:16" x14ac:dyDescent="0.3">
      <c r="B38" s="8"/>
      <c r="C38" s="8"/>
      <c r="D38" s="8"/>
      <c r="E38" s="8"/>
      <c r="F38" s="8"/>
      <c r="G38" s="8"/>
      <c r="H38" s="8"/>
      <c r="I38" s="8"/>
      <c r="J38" s="8"/>
      <c r="K38" s="8"/>
      <c r="L38" s="8"/>
      <c r="M38" s="8"/>
      <c r="N38" s="8"/>
      <c r="O38" s="8"/>
      <c r="P38" s="8"/>
    </row>
    <row r="39" spans="2:16" x14ac:dyDescent="0.3">
      <c r="B39" s="8"/>
      <c r="C39" s="8"/>
      <c r="D39" s="8"/>
      <c r="E39" s="8"/>
      <c r="F39" s="8"/>
      <c r="G39" s="8"/>
      <c r="H39" s="8"/>
      <c r="I39" s="8"/>
      <c r="J39" s="8"/>
      <c r="K39" s="8"/>
      <c r="L39" s="8"/>
      <c r="M39" s="8"/>
      <c r="N39" s="8"/>
      <c r="O39" s="8"/>
      <c r="P39" s="8"/>
    </row>
    <row r="40" spans="2:16" x14ac:dyDescent="0.3">
      <c r="B40" s="8"/>
      <c r="C40" s="8"/>
      <c r="D40" s="8"/>
      <c r="E40" s="8"/>
      <c r="F40" s="8"/>
      <c r="G40" s="8"/>
      <c r="H40" s="8"/>
      <c r="I40" s="8"/>
      <c r="J40" s="8"/>
      <c r="K40" s="8"/>
      <c r="L40" s="8"/>
      <c r="M40" s="8"/>
      <c r="N40" s="8"/>
      <c r="O40" s="8"/>
      <c r="P40" s="8"/>
    </row>
    <row r="41" spans="2:16" x14ac:dyDescent="0.3">
      <c r="B41" s="8"/>
      <c r="C41" s="8"/>
      <c r="D41" s="8"/>
      <c r="E41" s="8"/>
      <c r="F41" s="8"/>
      <c r="G41" s="8"/>
      <c r="H41" s="8"/>
      <c r="I41" s="8"/>
      <c r="J41" s="8"/>
      <c r="K41" s="8"/>
      <c r="L41" s="8"/>
      <c r="M41" s="8"/>
      <c r="N41" s="8"/>
      <c r="O41" s="8"/>
      <c r="P41" s="8"/>
    </row>
    <row r="42" spans="2:16" ht="22.8" x14ac:dyDescent="0.4">
      <c r="B42" s="8"/>
      <c r="C42" s="8"/>
      <c r="D42" s="8"/>
      <c r="E42" s="8"/>
      <c r="F42" s="8"/>
      <c r="G42" s="8"/>
      <c r="H42" s="8"/>
      <c r="I42" s="8"/>
      <c r="J42" s="8"/>
      <c r="K42" s="8"/>
      <c r="L42" s="8"/>
      <c r="M42" s="8"/>
      <c r="N42" s="8"/>
      <c r="O42" s="117" t="s">
        <v>83</v>
      </c>
      <c r="P42" s="8"/>
    </row>
    <row r="43" spans="2:16" x14ac:dyDescent="0.3">
      <c r="B43" s="8"/>
      <c r="C43" s="8"/>
      <c r="D43" s="8"/>
      <c r="E43" s="8"/>
      <c r="F43" s="8"/>
      <c r="G43" s="8"/>
      <c r="H43" s="8"/>
      <c r="I43" s="8"/>
      <c r="J43" s="8"/>
      <c r="K43" s="8"/>
      <c r="L43" s="8"/>
      <c r="M43" s="8"/>
      <c r="N43" s="8"/>
      <c r="O43" s="8"/>
      <c r="P43" s="8"/>
    </row>
    <row r="44" spans="2:16" ht="13.8" x14ac:dyDescent="0.25">
      <c r="B44" s="8"/>
      <c r="C44" s="8"/>
      <c r="D44" s="8"/>
      <c r="E44" s="8"/>
      <c r="F44" s="8"/>
      <c r="G44" s="8"/>
      <c r="H44" s="8"/>
      <c r="I44" s="8"/>
      <c r="J44" s="8"/>
      <c r="K44" s="8"/>
      <c r="L44" s="8"/>
      <c r="M44" s="8"/>
      <c r="N44" s="8"/>
      <c r="O44" s="10" t="s">
        <v>84</v>
      </c>
      <c r="P44" s="8"/>
    </row>
    <row r="45" spans="2:16" ht="13.8" x14ac:dyDescent="0.25">
      <c r="B45" s="8"/>
      <c r="C45" s="8"/>
      <c r="D45" s="8"/>
      <c r="E45" s="8"/>
      <c r="F45" s="8"/>
      <c r="G45" s="8"/>
      <c r="H45" s="8"/>
      <c r="I45" s="8"/>
      <c r="J45" s="8"/>
      <c r="K45" s="8"/>
      <c r="L45" s="8"/>
      <c r="M45" s="8"/>
      <c r="N45" s="8"/>
      <c r="O45" s="12" t="s">
        <v>85</v>
      </c>
      <c r="P45" s="8"/>
    </row>
    <row r="46" spans="2:16" x14ac:dyDescent="0.3">
      <c r="B46" s="8"/>
      <c r="C46" s="8"/>
      <c r="D46" s="8"/>
      <c r="E46" s="8"/>
      <c r="F46" s="8"/>
      <c r="G46" s="8"/>
      <c r="H46" s="8"/>
      <c r="I46" s="8"/>
      <c r="J46" s="8"/>
      <c r="K46" s="8"/>
      <c r="L46" s="8"/>
      <c r="M46" s="8"/>
      <c r="N46" s="8"/>
      <c r="O46" s="8"/>
      <c r="P46" s="8"/>
    </row>
    <row r="47" spans="2:16" x14ac:dyDescent="0.3">
      <c r="B47" s="8"/>
      <c r="C47" s="8"/>
      <c r="D47" s="8"/>
      <c r="E47" s="8"/>
      <c r="F47" s="8"/>
      <c r="G47" s="8"/>
      <c r="H47" s="8"/>
      <c r="I47" s="8"/>
      <c r="J47" s="8"/>
      <c r="K47" s="8"/>
      <c r="L47" s="8"/>
      <c r="M47" s="8"/>
      <c r="N47" s="8"/>
      <c r="O47" s="8"/>
      <c r="P47" s="8"/>
    </row>
    <row r="48" spans="2:16" s="4" customFormat="1" x14ac:dyDescent="0.3"/>
  </sheetData>
  <sheetProtection selectLockedCells="1"/>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AA82F31E-DA99-47B0-B02B-B32869017ECD}">
          <x14:formula1>
            <xm:f>Data!$D$2:$D$8</xm:f>
          </x14:formula1>
          <xm:sqref>H5</xm:sqref>
        </x14:dataValidation>
        <x14:dataValidation type="list" allowBlank="1" showInputMessage="1" showErrorMessage="1" xr:uid="{230639E8-43FD-43DC-96D2-F1CD96834EA7}">
          <x14:formula1>
            <xm:f>Data!$B$2:$B$13</xm:f>
          </x14:formula1>
          <xm:sqref>J3</xm:sqref>
        </x14:dataValidation>
      </x14:dataValidation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FAC87-588C-4206-BAA0-A68114B30049}">
  <sheetPr>
    <tabColor theme="4" tint="0.39997558519241921"/>
  </sheetPr>
  <dimension ref="A1:T95"/>
  <sheetViews>
    <sheetView showGridLines="0" zoomScale="85" zoomScaleNormal="85" workbookViewId="0">
      <pane xSplit="1" ySplit="3" topLeftCell="B13" activePane="bottomRight" state="frozen"/>
      <selection sqref="A1:Q48"/>
      <selection pane="topRight" sqref="A1:Q48"/>
      <selection pane="bottomLeft" sqref="A1:Q48"/>
      <selection pane="bottomRight" activeCell="T78" sqref="T78"/>
    </sheetView>
  </sheetViews>
  <sheetFormatPr defaultColWidth="0" defaultRowHeight="13.8" zeroHeight="1" x14ac:dyDescent="0.25"/>
  <cols>
    <col min="1" max="2" width="5.19921875" customWidth="1"/>
    <col min="3" max="3" width="9.69921875" customWidth="1"/>
    <col min="4" max="4" width="7.8984375" style="23" customWidth="1"/>
    <col min="5" max="18" width="6.09765625" customWidth="1"/>
    <col min="19" max="19" width="13" customWidth="1"/>
    <col min="20" max="20" width="14.8984375" customWidth="1"/>
    <col min="21" max="21" width="4.69921875" customWidth="1"/>
    <col min="22" max="16384" width="8.796875" hidden="1"/>
  </cols>
  <sheetData>
    <row r="1" spans="1:20" ht="22.8" customHeight="1" x14ac:dyDescent="0.25">
      <c r="C1" s="81" t="s">
        <v>82</v>
      </c>
      <c r="D1" s="81"/>
      <c r="E1" s="81"/>
      <c r="F1" s="81"/>
      <c r="G1" s="81"/>
      <c r="H1" s="81"/>
      <c r="I1" s="81"/>
      <c r="J1" s="81"/>
      <c r="K1" s="81"/>
      <c r="L1" s="81"/>
      <c r="M1" s="81"/>
      <c r="N1" s="81"/>
      <c r="O1" s="81"/>
      <c r="P1" s="81"/>
      <c r="Q1" s="81"/>
      <c r="R1" s="81"/>
      <c r="S1" s="80" t="s">
        <v>73</v>
      </c>
      <c r="T1" s="79">
        <f ca="1">TODAY()</f>
        <v>44859</v>
      </c>
    </row>
    <row r="2" spans="1:20" ht="15" customHeight="1" thickBot="1" x14ac:dyDescent="0.3">
      <c r="C2" s="81"/>
      <c r="D2" s="81"/>
      <c r="E2" s="81"/>
      <c r="F2" s="81"/>
      <c r="G2" s="81"/>
      <c r="H2" s="81"/>
      <c r="I2" s="81"/>
      <c r="J2" s="81"/>
      <c r="K2" s="81"/>
      <c r="L2" s="81"/>
      <c r="M2" s="81"/>
      <c r="N2" s="81"/>
      <c r="O2" s="81"/>
      <c r="P2" s="81"/>
      <c r="Q2" s="81"/>
      <c r="R2" s="81"/>
      <c r="S2" s="80" t="s">
        <v>72</v>
      </c>
      <c r="T2" s="79">
        <f ca="1">TODAY()+7</f>
        <v>44866</v>
      </c>
    </row>
    <row r="3" spans="1:20" s="68" customFormat="1" ht="23.4" customHeight="1" thickBot="1" x14ac:dyDescent="0.3">
      <c r="A3" s="78"/>
      <c r="B3" s="77"/>
      <c r="C3" s="76" t="s">
        <v>71</v>
      </c>
      <c r="D3" s="75" t="s">
        <v>70</v>
      </c>
      <c r="E3" s="74" t="s">
        <v>69</v>
      </c>
      <c r="F3" s="73" t="s">
        <v>68</v>
      </c>
      <c r="G3" s="72" t="s">
        <v>67</v>
      </c>
      <c r="H3" s="71" t="s">
        <v>66</v>
      </c>
      <c r="I3" s="71" t="s">
        <v>65</v>
      </c>
      <c r="J3" s="72" t="s">
        <v>64</v>
      </c>
      <c r="K3" s="71" t="s">
        <v>63</v>
      </c>
      <c r="L3" s="71" t="s">
        <v>62</v>
      </c>
      <c r="M3" s="71" t="s">
        <v>61</v>
      </c>
      <c r="N3" s="71" t="s">
        <v>60</v>
      </c>
      <c r="O3" s="71" t="s">
        <v>59</v>
      </c>
      <c r="P3" s="71" t="s">
        <v>58</v>
      </c>
      <c r="Q3" s="71" t="s">
        <v>57</v>
      </c>
      <c r="R3" s="69" t="s">
        <v>56</v>
      </c>
      <c r="S3" s="70" t="s">
        <v>55</v>
      </c>
      <c r="T3" s="69" t="s">
        <v>54</v>
      </c>
    </row>
    <row r="4" spans="1:20" s="67" customFormat="1" x14ac:dyDescent="0.2">
      <c r="A4" s="47" t="s">
        <v>53</v>
      </c>
      <c r="B4" s="46"/>
      <c r="C4" s="66" t="s">
        <v>5</v>
      </c>
      <c r="D4" s="44" t="s">
        <v>45</v>
      </c>
      <c r="E4" s="43"/>
      <c r="F4" s="42"/>
      <c r="G4" s="42">
        <v>1</v>
      </c>
      <c r="H4" s="42">
        <v>1</v>
      </c>
      <c r="I4" s="42">
        <v>1</v>
      </c>
      <c r="J4" s="42">
        <v>1</v>
      </c>
      <c r="K4" s="42">
        <v>1</v>
      </c>
      <c r="L4" s="42"/>
      <c r="M4" s="42">
        <v>1</v>
      </c>
      <c r="N4" s="42">
        <v>1</v>
      </c>
      <c r="O4" s="42">
        <v>1</v>
      </c>
      <c r="P4" s="42">
        <v>1</v>
      </c>
      <c r="Q4" s="42"/>
      <c r="R4" s="41"/>
      <c r="S4" s="24">
        <f>SUM(E4:R4)</f>
        <v>9</v>
      </c>
      <c r="T4" s="24">
        <f>SUM(E4:R4)</f>
        <v>9</v>
      </c>
    </row>
    <row r="5" spans="1:20" s="67" customFormat="1" x14ac:dyDescent="0.2">
      <c r="A5" s="34"/>
      <c r="B5" s="40"/>
      <c r="C5" s="65" t="s">
        <v>34</v>
      </c>
      <c r="D5" s="38" t="s">
        <v>44</v>
      </c>
      <c r="E5" s="33"/>
      <c r="F5" s="32"/>
      <c r="G5" s="32">
        <v>0.75</v>
      </c>
      <c r="H5" s="32">
        <v>1</v>
      </c>
      <c r="I5" s="32">
        <v>1</v>
      </c>
      <c r="J5" s="32">
        <v>1</v>
      </c>
      <c r="K5" s="32"/>
      <c r="L5" s="32">
        <v>1</v>
      </c>
      <c r="M5" s="32">
        <v>1</v>
      </c>
      <c r="N5" s="32">
        <v>1</v>
      </c>
      <c r="O5" s="32">
        <v>1</v>
      </c>
      <c r="P5" s="32">
        <v>1</v>
      </c>
      <c r="Q5" s="32">
        <v>1</v>
      </c>
      <c r="R5" s="31">
        <v>0.25</v>
      </c>
      <c r="S5" s="24">
        <f>SUM(E5:R5)</f>
        <v>10</v>
      </c>
      <c r="T5" s="24">
        <f>SUM(E5:R5)</f>
        <v>10</v>
      </c>
    </row>
    <row r="6" spans="1:20" s="67" customFormat="1" x14ac:dyDescent="0.2">
      <c r="A6" s="34"/>
      <c r="B6" s="40"/>
      <c r="C6" s="65" t="s">
        <v>31</v>
      </c>
      <c r="D6" s="38" t="s">
        <v>44</v>
      </c>
      <c r="E6" s="50"/>
      <c r="F6" s="49"/>
      <c r="G6" s="49"/>
      <c r="H6" s="49"/>
      <c r="I6" s="49"/>
      <c r="J6" s="49"/>
      <c r="K6" s="49"/>
      <c r="L6" s="49"/>
      <c r="M6" s="49"/>
      <c r="N6" s="49"/>
      <c r="O6" s="49"/>
      <c r="P6" s="49"/>
      <c r="Q6" s="49"/>
      <c r="R6" s="48"/>
      <c r="S6" s="24">
        <f>SUM(E6:R6)</f>
        <v>0</v>
      </c>
      <c r="T6" s="24">
        <f>SUM(E6:R6)</f>
        <v>0</v>
      </c>
    </row>
    <row r="7" spans="1:20" s="67" customFormat="1" x14ac:dyDescent="0.2">
      <c r="A7" s="34"/>
      <c r="B7" s="37"/>
      <c r="C7" s="64" t="s">
        <v>32</v>
      </c>
      <c r="D7" s="35" t="s">
        <v>43</v>
      </c>
      <c r="E7" s="33"/>
      <c r="F7" s="32"/>
      <c r="G7" s="32"/>
      <c r="H7" s="32">
        <v>0.75</v>
      </c>
      <c r="I7" s="32">
        <v>0</v>
      </c>
      <c r="J7" s="32">
        <v>1</v>
      </c>
      <c r="K7" s="32">
        <v>1</v>
      </c>
      <c r="L7" s="32"/>
      <c r="M7" s="32">
        <v>1</v>
      </c>
      <c r="N7" s="32">
        <v>1</v>
      </c>
      <c r="O7" s="32">
        <v>1</v>
      </c>
      <c r="P7" s="32">
        <v>1</v>
      </c>
      <c r="Q7" s="32">
        <v>1</v>
      </c>
      <c r="R7" s="31">
        <v>0.25</v>
      </c>
      <c r="S7" s="24">
        <f>SUM(E7:R7)</f>
        <v>8</v>
      </c>
      <c r="T7" s="24">
        <f>SUM(E7:R7)</f>
        <v>8</v>
      </c>
    </row>
    <row r="8" spans="1:20" s="67" customFormat="1" x14ac:dyDescent="0.2">
      <c r="A8" s="34"/>
      <c r="B8" s="37"/>
      <c r="C8" s="64" t="s">
        <v>33</v>
      </c>
      <c r="D8" s="35" t="s">
        <v>42</v>
      </c>
      <c r="E8" s="33"/>
      <c r="F8" s="32"/>
      <c r="G8" s="32"/>
      <c r="H8" s="32">
        <v>0.75</v>
      </c>
      <c r="I8" s="32">
        <v>1</v>
      </c>
      <c r="J8" s="32">
        <v>1</v>
      </c>
      <c r="K8" s="32"/>
      <c r="L8" s="32">
        <v>1</v>
      </c>
      <c r="M8" s="32">
        <v>1</v>
      </c>
      <c r="N8" s="32">
        <v>1</v>
      </c>
      <c r="O8" s="32">
        <v>1</v>
      </c>
      <c r="P8" s="32">
        <v>1</v>
      </c>
      <c r="Q8" s="32">
        <v>1</v>
      </c>
      <c r="R8" s="31">
        <v>0.25</v>
      </c>
      <c r="S8" s="24">
        <f>SUM(E8:R8)</f>
        <v>9</v>
      </c>
      <c r="T8" s="24">
        <f>SUM(E8:R8)</f>
        <v>9</v>
      </c>
    </row>
    <row r="9" spans="1:20" s="67" customFormat="1" x14ac:dyDescent="0.2">
      <c r="A9" s="34"/>
      <c r="B9" s="37"/>
      <c r="C9" s="64" t="s">
        <v>29</v>
      </c>
      <c r="D9" s="35" t="s">
        <v>41</v>
      </c>
      <c r="E9" s="33"/>
      <c r="F9" s="32"/>
      <c r="G9" s="32"/>
      <c r="H9" s="32">
        <v>1</v>
      </c>
      <c r="I9" s="32">
        <v>1</v>
      </c>
      <c r="J9" s="32">
        <v>1</v>
      </c>
      <c r="K9" s="32">
        <v>1</v>
      </c>
      <c r="L9" s="32"/>
      <c r="M9" s="32">
        <v>1</v>
      </c>
      <c r="N9" s="32">
        <v>1</v>
      </c>
      <c r="O9" s="32">
        <v>1</v>
      </c>
      <c r="P9" s="32">
        <v>1</v>
      </c>
      <c r="Q9" s="32"/>
      <c r="R9" s="31"/>
      <c r="S9" s="24">
        <f>SUM(E9:R9)</f>
        <v>8</v>
      </c>
      <c r="T9" s="24">
        <f>SUM(E9:R9)</f>
        <v>8</v>
      </c>
    </row>
    <row r="10" spans="1:20" s="67" customFormat="1" x14ac:dyDescent="0.2">
      <c r="A10" s="34"/>
      <c r="B10" s="37"/>
      <c r="C10" s="64" t="s">
        <v>30</v>
      </c>
      <c r="D10" s="35" t="s">
        <v>40</v>
      </c>
      <c r="E10" s="50"/>
      <c r="F10" s="49"/>
      <c r="G10" s="49"/>
      <c r="H10" s="49"/>
      <c r="I10" s="49"/>
      <c r="J10" s="49"/>
      <c r="K10" s="49"/>
      <c r="L10" s="49"/>
      <c r="M10" s="49"/>
      <c r="N10" s="49"/>
      <c r="O10" s="49"/>
      <c r="P10" s="49"/>
      <c r="Q10" s="49"/>
      <c r="R10" s="48"/>
      <c r="S10" s="24">
        <f>SUM(E10:R10)</f>
        <v>0</v>
      </c>
      <c r="T10" s="24">
        <f>SUM(E10:R10)</f>
        <v>0</v>
      </c>
    </row>
    <row r="11" spans="1:20" s="67" customFormat="1" x14ac:dyDescent="0.2">
      <c r="A11" s="34"/>
      <c r="B11" s="37"/>
      <c r="C11" s="64" t="s">
        <v>28</v>
      </c>
      <c r="D11" s="35" t="s">
        <v>39</v>
      </c>
      <c r="E11" s="33"/>
      <c r="F11" s="32"/>
      <c r="G11" s="32"/>
      <c r="H11" s="32">
        <v>0.75</v>
      </c>
      <c r="I11" s="32">
        <v>1</v>
      </c>
      <c r="J11" s="32">
        <v>1</v>
      </c>
      <c r="K11" s="32"/>
      <c r="L11" s="32">
        <v>1</v>
      </c>
      <c r="M11" s="32">
        <v>1</v>
      </c>
      <c r="N11" s="32">
        <v>1</v>
      </c>
      <c r="O11" s="32">
        <v>1</v>
      </c>
      <c r="P11" s="32">
        <v>1</v>
      </c>
      <c r="Q11" s="32">
        <v>1</v>
      </c>
      <c r="R11" s="31">
        <v>0.25</v>
      </c>
      <c r="S11" s="24">
        <f>SUM(E11:R11)</f>
        <v>9</v>
      </c>
      <c r="T11" s="24">
        <f>SUM(E11:R11)</f>
        <v>9</v>
      </c>
    </row>
    <row r="12" spans="1:20" s="67" customFormat="1" x14ac:dyDescent="0.2">
      <c r="A12" s="34"/>
      <c r="B12" s="37"/>
      <c r="C12" s="64" t="s">
        <v>25</v>
      </c>
      <c r="D12" s="35" t="s">
        <v>38</v>
      </c>
      <c r="E12" s="33"/>
      <c r="F12" s="32"/>
      <c r="G12" s="32"/>
      <c r="H12" s="32">
        <v>0.75</v>
      </c>
      <c r="I12" s="32">
        <v>1</v>
      </c>
      <c r="J12" s="32">
        <v>1</v>
      </c>
      <c r="K12" s="32">
        <v>1</v>
      </c>
      <c r="L12" s="32"/>
      <c r="M12" s="32">
        <v>1</v>
      </c>
      <c r="N12" s="32">
        <v>1</v>
      </c>
      <c r="O12" s="32">
        <v>1</v>
      </c>
      <c r="P12" s="32">
        <v>1</v>
      </c>
      <c r="Q12" s="32">
        <v>1</v>
      </c>
      <c r="R12" s="31">
        <v>0.25</v>
      </c>
      <c r="S12" s="24">
        <f>SUM(E12:R12)</f>
        <v>9</v>
      </c>
      <c r="T12" s="24">
        <f>SUM(E12:R12)</f>
        <v>9</v>
      </c>
    </row>
    <row r="13" spans="1:20" s="67" customFormat="1" x14ac:dyDescent="0.2">
      <c r="A13" s="34"/>
      <c r="B13" s="82"/>
      <c r="C13" s="83" t="s">
        <v>26</v>
      </c>
      <c r="D13" s="84" t="s">
        <v>37</v>
      </c>
      <c r="E13" s="33"/>
      <c r="F13" s="32"/>
      <c r="G13" s="32"/>
      <c r="H13" s="32">
        <v>0.75</v>
      </c>
      <c r="I13" s="32">
        <v>1</v>
      </c>
      <c r="J13" s="32">
        <v>1</v>
      </c>
      <c r="K13" s="32"/>
      <c r="L13" s="32">
        <v>1</v>
      </c>
      <c r="M13" s="32">
        <v>1</v>
      </c>
      <c r="N13" s="32">
        <v>1</v>
      </c>
      <c r="O13" s="32">
        <v>1</v>
      </c>
      <c r="P13" s="32">
        <v>1</v>
      </c>
      <c r="Q13" s="32">
        <v>1</v>
      </c>
      <c r="R13" s="32">
        <v>0.25</v>
      </c>
      <c r="S13" s="24">
        <f>SUM(E13:R13)</f>
        <v>9</v>
      </c>
      <c r="T13" s="24">
        <f>SUM(E13:R13)</f>
        <v>9</v>
      </c>
    </row>
    <row r="14" spans="1:20" s="67" customFormat="1" x14ac:dyDescent="0.2">
      <c r="A14" s="34"/>
      <c r="B14" s="82"/>
      <c r="C14" s="83" t="s">
        <v>51</v>
      </c>
      <c r="D14" s="84" t="s">
        <v>37</v>
      </c>
      <c r="E14" s="33"/>
      <c r="F14" s="32"/>
      <c r="G14" s="32"/>
      <c r="H14" s="32">
        <v>1</v>
      </c>
      <c r="I14" s="32">
        <v>1</v>
      </c>
      <c r="J14" s="32">
        <v>1</v>
      </c>
      <c r="K14" s="32">
        <v>1</v>
      </c>
      <c r="L14" s="32"/>
      <c r="M14" s="32">
        <v>1</v>
      </c>
      <c r="N14" s="32">
        <v>1</v>
      </c>
      <c r="O14" s="32">
        <v>1</v>
      </c>
      <c r="P14" s="32">
        <v>1</v>
      </c>
      <c r="Q14" s="32"/>
      <c r="R14" s="32"/>
      <c r="S14" s="24">
        <f>SUM(E14:R14)</f>
        <v>8</v>
      </c>
      <c r="T14" s="24">
        <f>SUM(E14:R14)</f>
        <v>8</v>
      </c>
    </row>
    <row r="15" spans="1:20" s="67" customFormat="1" ht="14.4" thickBot="1" x14ac:dyDescent="0.25">
      <c r="A15" s="30"/>
      <c r="B15" s="85"/>
      <c r="C15" s="86" t="s">
        <v>27</v>
      </c>
      <c r="D15" s="87" t="s">
        <v>37</v>
      </c>
      <c r="E15" s="59"/>
      <c r="F15" s="58"/>
      <c r="G15" s="58"/>
      <c r="H15" s="58"/>
      <c r="I15" s="58"/>
      <c r="J15" s="58"/>
      <c r="K15" s="58"/>
      <c r="L15" s="58"/>
      <c r="M15" s="58"/>
      <c r="N15" s="58"/>
      <c r="O15" s="58"/>
      <c r="P15" s="58"/>
      <c r="Q15" s="58"/>
      <c r="R15" s="57"/>
      <c r="S15" s="99">
        <f>SUM(E15:R15)</f>
        <v>0</v>
      </c>
      <c r="T15" s="99">
        <f>SUM(E15:R15)</f>
        <v>0</v>
      </c>
    </row>
    <row r="16" spans="1:20" ht="14.4" thickBot="1" x14ac:dyDescent="0.3">
      <c r="A16" s="26" t="s">
        <v>36</v>
      </c>
      <c r="B16" s="25"/>
      <c r="C16" s="25"/>
      <c r="D16" s="25"/>
      <c r="E16" s="24">
        <f>COUNTIF(E4:E15,"&gt;0")</f>
        <v>0</v>
      </c>
      <c r="F16" s="24">
        <f>COUNTIF(F4:F15,"&gt;0")</f>
        <v>0</v>
      </c>
      <c r="G16" s="24">
        <f>COUNTIF(G4:G15,"&gt;0")</f>
        <v>2</v>
      </c>
      <c r="H16" s="24">
        <f>COUNTIF(H4:H15,"&gt;0")</f>
        <v>9</v>
      </c>
      <c r="I16" s="24">
        <f>COUNTIF(I4:I15,"&gt;0")</f>
        <v>8</v>
      </c>
      <c r="J16" s="24">
        <f>COUNTIF(J4:J15,"&gt;0")</f>
        <v>9</v>
      </c>
      <c r="K16" s="24">
        <f>COUNTIF(K4:K15,"&gt;0")</f>
        <v>5</v>
      </c>
      <c r="L16" s="24">
        <f>COUNTIF(L4:L15,"&gt;0")</f>
        <v>4</v>
      </c>
      <c r="M16" s="24">
        <f>COUNTIF(M4:M15,"&gt;0")</f>
        <v>9</v>
      </c>
      <c r="N16" s="24">
        <f>COUNTIF(N4:N15,"&gt;0")</f>
        <v>9</v>
      </c>
      <c r="O16" s="24">
        <f>COUNTIF(O4:O15,"&gt;0")</f>
        <v>9</v>
      </c>
      <c r="P16" s="24">
        <f>COUNTIF(P4:P15,"&gt;0")</f>
        <v>9</v>
      </c>
      <c r="Q16" s="24">
        <f>COUNTIF(Q4:Q15,"&gt;0")</f>
        <v>6</v>
      </c>
      <c r="R16" s="98">
        <f>COUNTIF(R4:R15,"&gt;0")</f>
        <v>6</v>
      </c>
      <c r="S16" s="101"/>
      <c r="T16" s="102"/>
    </row>
    <row r="17" spans="1:20" x14ac:dyDescent="0.25">
      <c r="A17" s="47" t="s">
        <v>52</v>
      </c>
      <c r="B17" s="46"/>
      <c r="C17" s="66" t="s">
        <v>5</v>
      </c>
      <c r="D17" s="44" t="s">
        <v>45</v>
      </c>
      <c r="E17" s="43"/>
      <c r="F17" s="42"/>
      <c r="G17" s="42">
        <v>0.75</v>
      </c>
      <c r="H17" s="42">
        <v>1</v>
      </c>
      <c r="I17" s="42">
        <v>1</v>
      </c>
      <c r="J17" s="42">
        <v>1</v>
      </c>
      <c r="K17" s="42">
        <v>1</v>
      </c>
      <c r="L17" s="42"/>
      <c r="M17" s="42">
        <v>1</v>
      </c>
      <c r="N17" s="42">
        <v>1</v>
      </c>
      <c r="O17" s="42">
        <v>1</v>
      </c>
      <c r="P17" s="42">
        <v>1</v>
      </c>
      <c r="Q17" s="42">
        <v>1</v>
      </c>
      <c r="R17" s="41">
        <v>0.25</v>
      </c>
      <c r="S17" s="100">
        <f>SUM(E17:R17)</f>
        <v>10</v>
      </c>
      <c r="T17" s="100">
        <f>SUM(S17,T4)</f>
        <v>19</v>
      </c>
    </row>
    <row r="18" spans="1:20" x14ac:dyDescent="0.25">
      <c r="A18" s="34"/>
      <c r="B18" s="40"/>
      <c r="C18" s="65" t="s">
        <v>34</v>
      </c>
      <c r="D18" s="38" t="s">
        <v>44</v>
      </c>
      <c r="E18" s="50"/>
      <c r="F18" s="49"/>
      <c r="G18" s="49"/>
      <c r="H18" s="49"/>
      <c r="I18" s="49"/>
      <c r="J18" s="49"/>
      <c r="K18" s="49"/>
      <c r="L18" s="49"/>
      <c r="M18" s="49"/>
      <c r="N18" s="49"/>
      <c r="O18" s="49"/>
      <c r="P18" s="49"/>
      <c r="Q18" s="49"/>
      <c r="R18" s="48"/>
      <c r="S18" s="24">
        <f>SUM(E18:R18)</f>
        <v>0</v>
      </c>
      <c r="T18" s="24">
        <f>SUM(S18,T5)</f>
        <v>10</v>
      </c>
    </row>
    <row r="19" spans="1:20" x14ac:dyDescent="0.25">
      <c r="A19" s="34"/>
      <c r="B19" s="40"/>
      <c r="C19" s="65" t="s">
        <v>31</v>
      </c>
      <c r="D19" s="38" t="s">
        <v>44</v>
      </c>
      <c r="E19" s="33"/>
      <c r="F19" s="32"/>
      <c r="G19" s="32">
        <v>0.75</v>
      </c>
      <c r="H19" s="32">
        <v>1</v>
      </c>
      <c r="I19" s="32">
        <v>1</v>
      </c>
      <c r="J19" s="32">
        <v>1</v>
      </c>
      <c r="K19" s="32">
        <v>1</v>
      </c>
      <c r="L19" s="32">
        <v>1</v>
      </c>
      <c r="M19" s="32"/>
      <c r="N19" s="32">
        <v>1</v>
      </c>
      <c r="O19" s="32">
        <v>1</v>
      </c>
      <c r="P19" s="32">
        <v>1</v>
      </c>
      <c r="Q19" s="32">
        <v>1</v>
      </c>
      <c r="R19" s="31">
        <v>0.25</v>
      </c>
      <c r="S19" s="24">
        <f>SUM(E19:R19)</f>
        <v>10</v>
      </c>
      <c r="T19" s="24">
        <f>SUM(S19,T6)</f>
        <v>10</v>
      </c>
    </row>
    <row r="20" spans="1:20" x14ac:dyDescent="0.25">
      <c r="A20" s="34"/>
      <c r="B20" s="37"/>
      <c r="C20" s="64" t="s">
        <v>32</v>
      </c>
      <c r="D20" s="35" t="s">
        <v>43</v>
      </c>
      <c r="E20" s="50"/>
      <c r="F20" s="49"/>
      <c r="G20" s="49"/>
      <c r="H20" s="49"/>
      <c r="I20" s="49"/>
      <c r="J20" s="49"/>
      <c r="K20" s="49"/>
      <c r="L20" s="49"/>
      <c r="M20" s="49"/>
      <c r="N20" s="49"/>
      <c r="O20" s="49"/>
      <c r="P20" s="49"/>
      <c r="Q20" s="49"/>
      <c r="R20" s="48"/>
      <c r="S20" s="24">
        <f>SUM(E20:R20)</f>
        <v>0</v>
      </c>
      <c r="T20" s="24">
        <f>SUM(S20,T7)</f>
        <v>8</v>
      </c>
    </row>
    <row r="21" spans="1:20" x14ac:dyDescent="0.25">
      <c r="A21" s="34"/>
      <c r="B21" s="37"/>
      <c r="C21" s="64" t="s">
        <v>33</v>
      </c>
      <c r="D21" s="35" t="s">
        <v>42</v>
      </c>
      <c r="E21" s="33"/>
      <c r="F21" s="32"/>
      <c r="G21" s="32"/>
      <c r="H21" s="32">
        <v>1</v>
      </c>
      <c r="I21" s="32">
        <v>1</v>
      </c>
      <c r="J21" s="32">
        <v>1</v>
      </c>
      <c r="K21" s="32"/>
      <c r="L21" s="32">
        <v>1</v>
      </c>
      <c r="M21" s="32">
        <v>1</v>
      </c>
      <c r="N21" s="32">
        <v>1</v>
      </c>
      <c r="O21" s="32">
        <v>1</v>
      </c>
      <c r="P21" s="32">
        <v>1</v>
      </c>
      <c r="Q21" s="32"/>
      <c r="R21" s="31"/>
      <c r="S21" s="24">
        <f>SUM(E21:R21)</f>
        <v>8</v>
      </c>
      <c r="T21" s="24">
        <f>SUM(S21,T8)</f>
        <v>17</v>
      </c>
    </row>
    <row r="22" spans="1:20" x14ac:dyDescent="0.25">
      <c r="A22" s="34"/>
      <c r="B22" s="37"/>
      <c r="C22" s="64" t="s">
        <v>29</v>
      </c>
      <c r="D22" s="35" t="s">
        <v>41</v>
      </c>
      <c r="E22" s="33"/>
      <c r="F22" s="32"/>
      <c r="G22" s="32"/>
      <c r="H22" s="32">
        <v>0.75</v>
      </c>
      <c r="I22" s="32">
        <v>1</v>
      </c>
      <c r="J22" s="32">
        <v>1</v>
      </c>
      <c r="K22" s="32">
        <v>1</v>
      </c>
      <c r="L22" s="32"/>
      <c r="M22" s="32">
        <v>1</v>
      </c>
      <c r="N22" s="32">
        <v>1</v>
      </c>
      <c r="O22" s="32">
        <v>1</v>
      </c>
      <c r="P22" s="32">
        <v>1</v>
      </c>
      <c r="Q22" s="32">
        <v>1</v>
      </c>
      <c r="R22" s="31">
        <v>0.25</v>
      </c>
      <c r="S22" s="24">
        <f>SUM(E22:R22)</f>
        <v>9</v>
      </c>
      <c r="T22" s="24">
        <f>SUM(S22,T9)</f>
        <v>17</v>
      </c>
    </row>
    <row r="23" spans="1:20" x14ac:dyDescent="0.25">
      <c r="A23" s="34"/>
      <c r="B23" s="37"/>
      <c r="C23" s="64" t="s">
        <v>30</v>
      </c>
      <c r="D23" s="35" t="s">
        <v>40</v>
      </c>
      <c r="E23" s="33"/>
      <c r="F23" s="32"/>
      <c r="G23" s="32"/>
      <c r="H23" s="32">
        <v>1</v>
      </c>
      <c r="I23" s="32">
        <v>1</v>
      </c>
      <c r="J23" s="32">
        <v>1</v>
      </c>
      <c r="K23" s="32">
        <v>1</v>
      </c>
      <c r="L23" s="32">
        <v>1</v>
      </c>
      <c r="M23" s="32"/>
      <c r="N23" s="32">
        <v>1</v>
      </c>
      <c r="O23" s="32">
        <v>1</v>
      </c>
      <c r="P23" s="32">
        <v>1</v>
      </c>
      <c r="Q23" s="32"/>
      <c r="R23" s="31"/>
      <c r="S23" s="24">
        <f>SUM(E23:R23)</f>
        <v>8</v>
      </c>
      <c r="T23" s="24">
        <f>SUM(S23,T10)</f>
        <v>8</v>
      </c>
    </row>
    <row r="24" spans="1:20" x14ac:dyDescent="0.25">
      <c r="A24" s="34"/>
      <c r="B24" s="37"/>
      <c r="C24" s="64" t="s">
        <v>28</v>
      </c>
      <c r="D24" s="35" t="s">
        <v>39</v>
      </c>
      <c r="E24" s="50"/>
      <c r="F24" s="49"/>
      <c r="G24" s="49"/>
      <c r="H24" s="49"/>
      <c r="I24" s="49"/>
      <c r="J24" s="49"/>
      <c r="K24" s="49"/>
      <c r="L24" s="49"/>
      <c r="M24" s="49"/>
      <c r="N24" s="49"/>
      <c r="O24" s="49"/>
      <c r="P24" s="49"/>
      <c r="Q24" s="49"/>
      <c r="R24" s="48"/>
      <c r="S24" s="24">
        <f>SUM(E24:R24)</f>
        <v>0</v>
      </c>
      <c r="T24" s="24">
        <f>SUM(S24,T11)</f>
        <v>9</v>
      </c>
    </row>
    <row r="25" spans="1:20" x14ac:dyDescent="0.25">
      <c r="A25" s="34"/>
      <c r="B25" s="37"/>
      <c r="C25" s="64" t="s">
        <v>25</v>
      </c>
      <c r="D25" s="35" t="s">
        <v>38</v>
      </c>
      <c r="E25" s="33"/>
      <c r="F25" s="32"/>
      <c r="G25" s="32"/>
      <c r="H25" s="32">
        <v>0.75</v>
      </c>
      <c r="I25" s="32">
        <v>1</v>
      </c>
      <c r="J25" s="32">
        <v>1</v>
      </c>
      <c r="K25" s="32">
        <v>1</v>
      </c>
      <c r="L25" s="32"/>
      <c r="M25" s="32">
        <v>1</v>
      </c>
      <c r="N25" s="32">
        <v>1</v>
      </c>
      <c r="O25" s="32">
        <v>1</v>
      </c>
      <c r="P25" s="32">
        <v>1</v>
      </c>
      <c r="Q25" s="32">
        <v>1</v>
      </c>
      <c r="R25" s="31">
        <v>0.25</v>
      </c>
      <c r="S25" s="24">
        <f>SUM(E25:R25)</f>
        <v>9</v>
      </c>
      <c r="T25" s="24">
        <f>SUM(S25,T12)</f>
        <v>18</v>
      </c>
    </row>
    <row r="26" spans="1:20" x14ac:dyDescent="0.25">
      <c r="A26" s="34"/>
      <c r="B26" s="82"/>
      <c r="C26" s="83" t="s">
        <v>26</v>
      </c>
      <c r="D26" s="84" t="s">
        <v>37</v>
      </c>
      <c r="E26" s="33"/>
      <c r="F26" s="32"/>
      <c r="G26" s="32"/>
      <c r="H26" s="32">
        <v>0.75</v>
      </c>
      <c r="I26" s="32">
        <v>1</v>
      </c>
      <c r="J26" s="32">
        <v>1</v>
      </c>
      <c r="K26" s="32"/>
      <c r="L26" s="32">
        <v>1</v>
      </c>
      <c r="M26" s="32">
        <v>1</v>
      </c>
      <c r="N26" s="32">
        <v>1</v>
      </c>
      <c r="O26" s="32">
        <v>1</v>
      </c>
      <c r="P26" s="32">
        <v>1</v>
      </c>
      <c r="Q26" s="32">
        <v>1</v>
      </c>
      <c r="R26" s="32">
        <v>0.25</v>
      </c>
      <c r="S26" s="24">
        <f>SUM(E26:R26)</f>
        <v>9</v>
      </c>
      <c r="T26" s="24">
        <f>SUM(S26,T13)</f>
        <v>18</v>
      </c>
    </row>
    <row r="27" spans="1:20" x14ac:dyDescent="0.25">
      <c r="A27" s="34"/>
      <c r="B27" s="82"/>
      <c r="C27" s="83" t="s">
        <v>51</v>
      </c>
      <c r="D27" s="84" t="s">
        <v>37</v>
      </c>
      <c r="E27" s="50"/>
      <c r="F27" s="49"/>
      <c r="G27" s="49"/>
      <c r="H27" s="49"/>
      <c r="I27" s="49"/>
      <c r="J27" s="49"/>
      <c r="K27" s="49"/>
      <c r="L27" s="49"/>
      <c r="M27" s="49"/>
      <c r="N27" s="49"/>
      <c r="O27" s="49"/>
      <c r="P27" s="49"/>
      <c r="Q27" s="49"/>
      <c r="R27" s="48"/>
      <c r="S27" s="24">
        <f>SUM(E27:R27)</f>
        <v>0</v>
      </c>
      <c r="T27" s="24">
        <f>SUM(S27,T14)</f>
        <v>8</v>
      </c>
    </row>
    <row r="28" spans="1:20" ht="14.4" thickBot="1" x14ac:dyDescent="0.3">
      <c r="A28" s="30"/>
      <c r="B28" s="85"/>
      <c r="C28" s="86" t="s">
        <v>27</v>
      </c>
      <c r="D28" s="87" t="s">
        <v>37</v>
      </c>
      <c r="E28" s="29"/>
      <c r="F28" s="28"/>
      <c r="G28" s="28"/>
      <c r="H28" s="32">
        <v>0.75</v>
      </c>
      <c r="I28" s="32">
        <v>1</v>
      </c>
      <c r="J28" s="32">
        <v>1</v>
      </c>
      <c r="K28" s="32">
        <v>1</v>
      </c>
      <c r="L28" s="32"/>
      <c r="M28" s="32">
        <v>1</v>
      </c>
      <c r="N28" s="32">
        <v>1</v>
      </c>
      <c r="O28" s="32">
        <v>1</v>
      </c>
      <c r="P28" s="32">
        <v>1</v>
      </c>
      <c r="Q28" s="32">
        <v>1</v>
      </c>
      <c r="R28" s="32">
        <v>0.25</v>
      </c>
      <c r="S28" s="24">
        <f>SUM(E28:R28)</f>
        <v>9</v>
      </c>
      <c r="T28" s="24">
        <f>SUM(S28,T15)</f>
        <v>9</v>
      </c>
    </row>
    <row r="29" spans="1:20" ht="14.4" thickBot="1" x14ac:dyDescent="0.3">
      <c r="A29" s="26" t="s">
        <v>36</v>
      </c>
      <c r="B29" s="25"/>
      <c r="C29" s="25"/>
      <c r="D29" s="63"/>
      <c r="E29" s="24">
        <f>COUNTIF(E17:E28,"&gt;0")</f>
        <v>0</v>
      </c>
      <c r="F29" s="24">
        <f>COUNTIF(F17:F28,"&gt;0")</f>
        <v>0</v>
      </c>
      <c r="G29" s="24">
        <f>COUNTIF(G17:G28,"&gt;0")</f>
        <v>2</v>
      </c>
      <c r="H29" s="24">
        <f>COUNTIF(H17:H28,"&gt;0")</f>
        <v>8</v>
      </c>
      <c r="I29" s="24">
        <f>COUNTIF(I17:I28,"&gt;0")</f>
        <v>8</v>
      </c>
      <c r="J29" s="24">
        <f>COUNTIF(J17:J28,"&gt;0")</f>
        <v>8</v>
      </c>
      <c r="K29" s="24">
        <f>COUNTIF(K17:K28,"&gt;0")</f>
        <v>6</v>
      </c>
      <c r="L29" s="24">
        <f>COUNTIF(L17:L28,"&gt;0")</f>
        <v>4</v>
      </c>
      <c r="M29" s="24">
        <f>COUNTIF(M17:M28,"&gt;0")</f>
        <v>6</v>
      </c>
      <c r="N29" s="24">
        <f>COUNTIF(N17:N28,"&gt;0")</f>
        <v>8</v>
      </c>
      <c r="O29" s="24">
        <f>COUNTIF(O17:O28,"&gt;0")</f>
        <v>8</v>
      </c>
      <c r="P29" s="24">
        <f>COUNTIF(P17:P28,"&gt;0")</f>
        <v>8</v>
      </c>
      <c r="Q29" s="24">
        <f>COUNTIF(Q17:Q28,"&gt;0")</f>
        <v>6</v>
      </c>
      <c r="R29" s="24">
        <f>COUNTIF(R17:R28,"&gt;0")</f>
        <v>6</v>
      </c>
      <c r="S29" s="101"/>
      <c r="T29" s="102"/>
    </row>
    <row r="30" spans="1:20" x14ac:dyDescent="0.25">
      <c r="A30" s="34" t="s">
        <v>50</v>
      </c>
      <c r="B30" s="62"/>
      <c r="C30" s="45" t="s">
        <v>31</v>
      </c>
      <c r="D30" s="44" t="s">
        <v>45</v>
      </c>
      <c r="E30" s="43"/>
      <c r="F30" s="42"/>
      <c r="G30" s="42">
        <v>0.75</v>
      </c>
      <c r="H30" s="42">
        <v>1</v>
      </c>
      <c r="I30" s="42">
        <v>1</v>
      </c>
      <c r="J30" s="42">
        <v>1</v>
      </c>
      <c r="K30" s="42">
        <v>1</v>
      </c>
      <c r="L30" s="42"/>
      <c r="M30" s="42">
        <v>1</v>
      </c>
      <c r="N30" s="42">
        <v>1</v>
      </c>
      <c r="O30" s="42">
        <v>1</v>
      </c>
      <c r="P30" s="42">
        <v>1</v>
      </c>
      <c r="Q30" s="42">
        <v>1</v>
      </c>
      <c r="R30" s="41">
        <v>0.25</v>
      </c>
      <c r="S30" s="24">
        <f>SUM(E30:R30)</f>
        <v>10</v>
      </c>
      <c r="T30" s="24">
        <f>SUM(S30,T17)</f>
        <v>29</v>
      </c>
    </row>
    <row r="31" spans="1:20" x14ac:dyDescent="0.25">
      <c r="A31" s="34"/>
      <c r="B31" s="61"/>
      <c r="C31" s="39" t="s">
        <v>32</v>
      </c>
      <c r="D31" s="38" t="s">
        <v>44</v>
      </c>
      <c r="E31" s="33"/>
      <c r="F31" s="32"/>
      <c r="G31" s="32">
        <v>0.75</v>
      </c>
      <c r="H31" s="32">
        <v>1</v>
      </c>
      <c r="I31" s="32">
        <v>1</v>
      </c>
      <c r="J31" s="32">
        <v>1</v>
      </c>
      <c r="K31" s="32"/>
      <c r="L31" s="32">
        <v>1</v>
      </c>
      <c r="M31" s="32">
        <v>1</v>
      </c>
      <c r="N31" s="32">
        <v>1</v>
      </c>
      <c r="O31" s="32">
        <v>1</v>
      </c>
      <c r="P31" s="32">
        <v>1</v>
      </c>
      <c r="Q31" s="32">
        <v>1</v>
      </c>
      <c r="R31" s="31">
        <v>0.25</v>
      </c>
      <c r="S31" s="24">
        <f>SUM(E31:R31)</f>
        <v>10</v>
      </c>
      <c r="T31" s="24">
        <f>SUM(S31,T18)</f>
        <v>20</v>
      </c>
    </row>
    <row r="32" spans="1:20" x14ac:dyDescent="0.25">
      <c r="A32" s="34"/>
      <c r="B32" s="61"/>
      <c r="C32" s="39" t="s">
        <v>33</v>
      </c>
      <c r="D32" s="38" t="s">
        <v>44</v>
      </c>
      <c r="E32" s="50"/>
      <c r="F32" s="49"/>
      <c r="G32" s="49"/>
      <c r="H32" s="49"/>
      <c r="I32" s="49"/>
      <c r="J32" s="49"/>
      <c r="K32" s="49"/>
      <c r="L32" s="49"/>
      <c r="M32" s="49"/>
      <c r="N32" s="49"/>
      <c r="O32" s="49"/>
      <c r="P32" s="49"/>
      <c r="Q32" s="49"/>
      <c r="R32" s="48"/>
      <c r="S32" s="24">
        <f>SUM(E32:R32)</f>
        <v>0</v>
      </c>
      <c r="T32" s="24">
        <f>SUM(S32,T19)</f>
        <v>10</v>
      </c>
    </row>
    <row r="33" spans="1:20" x14ac:dyDescent="0.25">
      <c r="A33" s="34"/>
      <c r="B33" s="60"/>
      <c r="C33" s="36" t="s">
        <v>29</v>
      </c>
      <c r="D33" s="35" t="s">
        <v>43</v>
      </c>
      <c r="E33" s="33"/>
      <c r="F33" s="32"/>
      <c r="G33" s="32"/>
      <c r="H33" s="32">
        <v>0.75</v>
      </c>
      <c r="I33" s="32">
        <v>1</v>
      </c>
      <c r="J33" s="32">
        <v>1</v>
      </c>
      <c r="K33" s="32">
        <v>1</v>
      </c>
      <c r="L33" s="32"/>
      <c r="M33" s="32">
        <v>1</v>
      </c>
      <c r="N33" s="32">
        <v>1</v>
      </c>
      <c r="O33" s="32">
        <v>1</v>
      </c>
      <c r="P33" s="32">
        <v>1</v>
      </c>
      <c r="Q33" s="32">
        <v>1</v>
      </c>
      <c r="R33" s="31">
        <v>0.25</v>
      </c>
      <c r="S33" s="24">
        <f>SUM(E33:R33)</f>
        <v>9</v>
      </c>
      <c r="T33" s="24">
        <f>SUM(S33,T20)</f>
        <v>17</v>
      </c>
    </row>
    <row r="34" spans="1:20" x14ac:dyDescent="0.25">
      <c r="A34" s="34"/>
      <c r="B34" s="60"/>
      <c r="C34" s="36" t="s">
        <v>30</v>
      </c>
      <c r="D34" s="35" t="s">
        <v>42</v>
      </c>
      <c r="E34" s="50"/>
      <c r="F34" s="49"/>
      <c r="G34" s="49"/>
      <c r="H34" s="49"/>
      <c r="I34" s="49"/>
      <c r="J34" s="49"/>
      <c r="K34" s="49"/>
      <c r="L34" s="49"/>
      <c r="M34" s="49"/>
      <c r="N34" s="49"/>
      <c r="O34" s="49"/>
      <c r="P34" s="49"/>
      <c r="Q34" s="49"/>
      <c r="R34" s="48"/>
      <c r="S34" s="24">
        <f>SUM(E34:R34)</f>
        <v>0</v>
      </c>
      <c r="T34" s="24">
        <f>SUM(S34,T21)</f>
        <v>17</v>
      </c>
    </row>
    <row r="35" spans="1:20" x14ac:dyDescent="0.25">
      <c r="A35" s="34"/>
      <c r="B35" s="60"/>
      <c r="C35" s="36" t="s">
        <v>28</v>
      </c>
      <c r="D35" s="35" t="s">
        <v>41</v>
      </c>
      <c r="E35" s="50"/>
      <c r="F35" s="49"/>
      <c r="G35" s="49"/>
      <c r="H35" s="49"/>
      <c r="I35" s="49"/>
      <c r="J35" s="49"/>
      <c r="K35" s="49"/>
      <c r="L35" s="49"/>
      <c r="M35" s="49"/>
      <c r="N35" s="49"/>
      <c r="O35" s="49"/>
      <c r="P35" s="49"/>
      <c r="Q35" s="49"/>
      <c r="R35" s="48"/>
      <c r="S35" s="24">
        <f>SUM(E35:R35)</f>
        <v>0</v>
      </c>
      <c r="T35" s="24">
        <f>SUM(S35,T22)</f>
        <v>17</v>
      </c>
    </row>
    <row r="36" spans="1:20" x14ac:dyDescent="0.25">
      <c r="A36" s="34"/>
      <c r="B36" s="60"/>
      <c r="C36" s="36" t="s">
        <v>25</v>
      </c>
      <c r="D36" s="35" t="s">
        <v>40</v>
      </c>
      <c r="E36" s="33"/>
      <c r="F36" s="32"/>
      <c r="G36" s="32"/>
      <c r="H36" s="32">
        <v>0.75</v>
      </c>
      <c r="I36" s="32">
        <v>1</v>
      </c>
      <c r="J36" s="32">
        <v>1</v>
      </c>
      <c r="K36" s="32">
        <v>1</v>
      </c>
      <c r="L36" s="32">
        <v>1</v>
      </c>
      <c r="M36" s="32"/>
      <c r="N36" s="32">
        <v>1</v>
      </c>
      <c r="O36" s="32">
        <v>1</v>
      </c>
      <c r="P36" s="32">
        <v>1</v>
      </c>
      <c r="Q36" s="32">
        <v>1</v>
      </c>
      <c r="R36" s="31">
        <v>0.25</v>
      </c>
      <c r="S36" s="24">
        <f>SUM(E36:R36)</f>
        <v>9</v>
      </c>
      <c r="T36" s="24">
        <f>SUM(S36,T23)</f>
        <v>17</v>
      </c>
    </row>
    <row r="37" spans="1:20" x14ac:dyDescent="0.25">
      <c r="A37" s="34"/>
      <c r="B37" s="60"/>
      <c r="C37" s="36" t="s">
        <v>26</v>
      </c>
      <c r="D37" s="35" t="s">
        <v>39</v>
      </c>
      <c r="E37" s="33"/>
      <c r="F37" s="32"/>
      <c r="G37" s="32"/>
      <c r="H37" s="32">
        <v>1</v>
      </c>
      <c r="I37" s="32">
        <v>1</v>
      </c>
      <c r="J37" s="32">
        <v>1</v>
      </c>
      <c r="K37" s="32"/>
      <c r="L37" s="32">
        <v>1</v>
      </c>
      <c r="M37" s="32">
        <v>1</v>
      </c>
      <c r="N37" s="32">
        <v>1</v>
      </c>
      <c r="O37" s="32">
        <v>1</v>
      </c>
      <c r="P37" s="32">
        <v>1</v>
      </c>
      <c r="Q37" s="32"/>
      <c r="R37" s="31"/>
      <c r="S37" s="24">
        <f>SUM(E37:R37)</f>
        <v>8</v>
      </c>
      <c r="T37" s="24">
        <f>SUM(S37,T24)</f>
        <v>17</v>
      </c>
    </row>
    <row r="38" spans="1:20" x14ac:dyDescent="0.25">
      <c r="A38" s="34"/>
      <c r="B38" s="60"/>
      <c r="C38" s="36" t="s">
        <v>25</v>
      </c>
      <c r="D38" s="35" t="s">
        <v>38</v>
      </c>
      <c r="E38" s="50"/>
      <c r="F38" s="49"/>
      <c r="G38" s="49"/>
      <c r="H38" s="49"/>
      <c r="I38" s="49"/>
      <c r="J38" s="49"/>
      <c r="K38" s="49"/>
      <c r="L38" s="49"/>
      <c r="M38" s="49"/>
      <c r="N38" s="49"/>
      <c r="O38" s="49"/>
      <c r="P38" s="49"/>
      <c r="Q38" s="49"/>
      <c r="R38" s="48"/>
      <c r="S38" s="24">
        <f>SUM(E38:R38)</f>
        <v>0</v>
      </c>
      <c r="T38" s="24">
        <f>SUM(S38,T25)</f>
        <v>18</v>
      </c>
    </row>
    <row r="39" spans="1:20" x14ac:dyDescent="0.25">
      <c r="A39" s="34"/>
      <c r="B39" s="103"/>
      <c r="C39" s="104" t="s">
        <v>25</v>
      </c>
      <c r="D39" s="84" t="s">
        <v>37</v>
      </c>
      <c r="E39" s="33"/>
      <c r="F39" s="32"/>
      <c r="G39" s="32"/>
      <c r="H39" s="32">
        <v>0.75</v>
      </c>
      <c r="I39" s="32">
        <v>1</v>
      </c>
      <c r="J39" s="32">
        <v>1</v>
      </c>
      <c r="K39" s="32"/>
      <c r="L39" s="32">
        <v>1</v>
      </c>
      <c r="M39" s="32">
        <v>1</v>
      </c>
      <c r="N39" s="32">
        <v>1</v>
      </c>
      <c r="O39" s="32">
        <v>1</v>
      </c>
      <c r="P39" s="32">
        <v>1</v>
      </c>
      <c r="Q39" s="32">
        <v>1</v>
      </c>
      <c r="R39" s="32">
        <v>0.25</v>
      </c>
      <c r="S39" s="24">
        <f>SUM(E39:R39)</f>
        <v>9</v>
      </c>
      <c r="T39" s="24">
        <f>SUM(S39,T26)</f>
        <v>27</v>
      </c>
    </row>
    <row r="40" spans="1:20" x14ac:dyDescent="0.25">
      <c r="A40" s="34"/>
      <c r="B40" s="103"/>
      <c r="C40" s="104" t="s">
        <v>27</v>
      </c>
      <c r="D40" s="84" t="s">
        <v>37</v>
      </c>
      <c r="E40" s="33"/>
      <c r="F40" s="32"/>
      <c r="G40" s="32"/>
      <c r="H40" s="32">
        <v>0.75</v>
      </c>
      <c r="I40" s="32">
        <v>1</v>
      </c>
      <c r="J40" s="32">
        <v>1</v>
      </c>
      <c r="K40" s="32">
        <v>1</v>
      </c>
      <c r="L40" s="32"/>
      <c r="M40" s="32">
        <v>1</v>
      </c>
      <c r="N40" s="32">
        <v>1</v>
      </c>
      <c r="O40" s="32">
        <v>1</v>
      </c>
      <c r="P40" s="32">
        <v>1</v>
      </c>
      <c r="Q40" s="32">
        <v>1</v>
      </c>
      <c r="R40" s="32">
        <v>0.25</v>
      </c>
      <c r="S40" s="24">
        <f>SUM(E40:R40)</f>
        <v>9</v>
      </c>
      <c r="T40" s="24">
        <f>SUM(S40,T27)</f>
        <v>17</v>
      </c>
    </row>
    <row r="41" spans="1:20" ht="14.4" thickBot="1" x14ac:dyDescent="0.3">
      <c r="A41" s="30"/>
      <c r="B41" s="105"/>
      <c r="C41" s="104" t="s">
        <v>28</v>
      </c>
      <c r="D41" s="87" t="s">
        <v>37</v>
      </c>
      <c r="E41" s="59"/>
      <c r="F41" s="58"/>
      <c r="G41" s="58"/>
      <c r="H41" s="58"/>
      <c r="I41" s="58"/>
      <c r="J41" s="58"/>
      <c r="K41" s="58"/>
      <c r="L41" s="58"/>
      <c r="M41" s="58"/>
      <c r="N41" s="58"/>
      <c r="O41" s="58"/>
      <c r="P41" s="58"/>
      <c r="Q41" s="58"/>
      <c r="R41" s="57"/>
      <c r="S41" s="24">
        <f>SUM(E41:R41)</f>
        <v>0</v>
      </c>
      <c r="T41" s="24">
        <f>SUM(S41,T28)</f>
        <v>9</v>
      </c>
    </row>
    <row r="42" spans="1:20" ht="14.4" thickBot="1" x14ac:dyDescent="0.3">
      <c r="A42" s="26" t="s">
        <v>36</v>
      </c>
      <c r="B42" s="25"/>
      <c r="C42" s="56"/>
      <c r="D42" s="25"/>
      <c r="E42" s="24">
        <f>COUNTIF(E30:E41,"&gt;0")</f>
        <v>0</v>
      </c>
      <c r="F42" s="24">
        <f>COUNTIF(F30:F41,"&gt;0")</f>
        <v>0</v>
      </c>
      <c r="G42" s="24">
        <f>COUNTIF(G30:G41,"&gt;0")</f>
        <v>2</v>
      </c>
      <c r="H42" s="24">
        <f>COUNTIF(H30:H41,"&gt;0")</f>
        <v>7</v>
      </c>
      <c r="I42" s="24">
        <f>COUNTIF(I30:I41,"&gt;0")</f>
        <v>7</v>
      </c>
      <c r="J42" s="24">
        <f>COUNTIF(J30:J41,"&gt;0")</f>
        <v>7</v>
      </c>
      <c r="K42" s="24">
        <f>COUNTIF(K30:K41,"&gt;0")</f>
        <v>4</v>
      </c>
      <c r="L42" s="24">
        <f>COUNTIF(L30:L41,"&gt;0")</f>
        <v>4</v>
      </c>
      <c r="M42" s="24">
        <f>COUNTIF(M30:M41,"&gt;0")</f>
        <v>6</v>
      </c>
      <c r="N42" s="24">
        <f>COUNTIF(N30:N41,"&gt;0")</f>
        <v>7</v>
      </c>
      <c r="O42" s="24">
        <f>COUNTIF(O30:O41,"&gt;0")</f>
        <v>7</v>
      </c>
      <c r="P42" s="24">
        <f>COUNTIF(P30:P41,"&gt;0")</f>
        <v>7</v>
      </c>
      <c r="Q42" s="24">
        <f>COUNTIF(Q30:Q41,"&gt;0")</f>
        <v>6</v>
      </c>
      <c r="R42" s="24">
        <f>COUNTIF(R30:R41,"&gt;0")</f>
        <v>6</v>
      </c>
      <c r="S42" s="24"/>
      <c r="T42" s="24"/>
    </row>
    <row r="43" spans="1:20" x14ac:dyDescent="0.25">
      <c r="A43" s="47" t="s">
        <v>49</v>
      </c>
      <c r="B43" s="46"/>
      <c r="C43" s="45" t="s">
        <v>31</v>
      </c>
      <c r="D43" s="44" t="s">
        <v>45</v>
      </c>
      <c r="E43" s="55"/>
      <c r="F43" s="54"/>
      <c r="G43" s="54"/>
      <c r="H43" s="54"/>
      <c r="I43" s="54"/>
      <c r="J43" s="54"/>
      <c r="K43" s="54"/>
      <c r="L43" s="54"/>
      <c r="M43" s="54"/>
      <c r="N43" s="54"/>
      <c r="O43" s="54"/>
      <c r="P43" s="54"/>
      <c r="Q43" s="54"/>
      <c r="R43" s="53"/>
      <c r="S43" s="24">
        <f>SUM(E43:R43)</f>
        <v>0</v>
      </c>
      <c r="T43" s="24">
        <f>SUM(S43,T30)</f>
        <v>29</v>
      </c>
    </row>
    <row r="44" spans="1:20" x14ac:dyDescent="0.25">
      <c r="A44" s="34"/>
      <c r="B44" s="40"/>
      <c r="C44" s="39" t="s">
        <v>32</v>
      </c>
      <c r="D44" s="38" t="s">
        <v>44</v>
      </c>
      <c r="E44" s="33"/>
      <c r="F44" s="32"/>
      <c r="G44" s="32">
        <v>0.75</v>
      </c>
      <c r="H44" s="32">
        <v>1</v>
      </c>
      <c r="I44" s="32">
        <v>1</v>
      </c>
      <c r="J44" s="32">
        <v>1</v>
      </c>
      <c r="K44" s="32"/>
      <c r="L44" s="32">
        <v>1</v>
      </c>
      <c r="M44" s="32">
        <v>1</v>
      </c>
      <c r="N44" s="32">
        <v>1</v>
      </c>
      <c r="O44" s="32">
        <v>1</v>
      </c>
      <c r="P44" s="32">
        <v>1</v>
      </c>
      <c r="Q44" s="32">
        <v>1</v>
      </c>
      <c r="R44" s="31">
        <v>0.25</v>
      </c>
      <c r="S44" s="24">
        <f>SUM(E44:R44)</f>
        <v>10</v>
      </c>
      <c r="T44" s="24">
        <f>SUM(S44,T31)</f>
        <v>30</v>
      </c>
    </row>
    <row r="45" spans="1:20" x14ac:dyDescent="0.25">
      <c r="A45" s="34"/>
      <c r="B45" s="40"/>
      <c r="C45" s="39" t="s">
        <v>33</v>
      </c>
      <c r="D45" s="38" t="s">
        <v>44</v>
      </c>
      <c r="E45" s="33"/>
      <c r="F45" s="32"/>
      <c r="G45" s="32">
        <v>0.75</v>
      </c>
      <c r="H45" s="32">
        <v>1</v>
      </c>
      <c r="I45" s="32">
        <v>1</v>
      </c>
      <c r="J45" s="32">
        <v>1</v>
      </c>
      <c r="K45" s="32">
        <v>1</v>
      </c>
      <c r="L45" s="32">
        <v>1</v>
      </c>
      <c r="M45" s="32"/>
      <c r="N45" s="32">
        <v>1</v>
      </c>
      <c r="O45" s="32">
        <v>1</v>
      </c>
      <c r="P45" s="32">
        <v>1</v>
      </c>
      <c r="Q45" s="32">
        <v>1</v>
      </c>
      <c r="R45" s="31">
        <v>0.25</v>
      </c>
      <c r="S45" s="24">
        <f>SUM(E45:R45)</f>
        <v>10</v>
      </c>
      <c r="T45" s="24">
        <f>SUM(S45,T32)</f>
        <v>20</v>
      </c>
    </row>
    <row r="46" spans="1:20" x14ac:dyDescent="0.25">
      <c r="A46" s="34"/>
      <c r="B46" s="37"/>
      <c r="C46" s="36" t="s">
        <v>29</v>
      </c>
      <c r="D46" s="35" t="s">
        <v>43</v>
      </c>
      <c r="E46" s="50"/>
      <c r="F46" s="49"/>
      <c r="G46" s="49"/>
      <c r="H46" s="49"/>
      <c r="I46" s="49"/>
      <c r="J46" s="49"/>
      <c r="K46" s="49"/>
      <c r="L46" s="49"/>
      <c r="M46" s="49"/>
      <c r="N46" s="49"/>
      <c r="O46" s="49"/>
      <c r="P46" s="49"/>
      <c r="Q46" s="49"/>
      <c r="R46" s="48"/>
      <c r="S46" s="24">
        <f>SUM(E46:R46)</f>
        <v>0</v>
      </c>
      <c r="T46" s="24">
        <f>SUM(S46,T33)</f>
        <v>17</v>
      </c>
    </row>
    <row r="47" spans="1:20" x14ac:dyDescent="0.25">
      <c r="A47" s="34"/>
      <c r="B47" s="37"/>
      <c r="C47" s="36" t="s">
        <v>30</v>
      </c>
      <c r="D47" s="35" t="s">
        <v>42</v>
      </c>
      <c r="E47" s="33"/>
      <c r="F47" s="32"/>
      <c r="G47" s="32"/>
      <c r="H47" s="32">
        <v>0.75</v>
      </c>
      <c r="I47" s="32">
        <v>1</v>
      </c>
      <c r="J47" s="32">
        <v>1</v>
      </c>
      <c r="K47" s="32"/>
      <c r="L47" s="32">
        <v>1</v>
      </c>
      <c r="M47" s="32">
        <v>1</v>
      </c>
      <c r="N47" s="32">
        <v>1</v>
      </c>
      <c r="O47" s="32">
        <v>1</v>
      </c>
      <c r="P47" s="32">
        <v>1</v>
      </c>
      <c r="Q47" s="32">
        <v>1</v>
      </c>
      <c r="R47" s="31">
        <v>0.25</v>
      </c>
      <c r="S47" s="24">
        <f>SUM(E47:R47)</f>
        <v>9</v>
      </c>
      <c r="T47" s="24">
        <f>SUM(S47,T34)</f>
        <v>26</v>
      </c>
    </row>
    <row r="48" spans="1:20" x14ac:dyDescent="0.25">
      <c r="A48" s="34"/>
      <c r="B48" s="37"/>
      <c r="C48" s="36" t="s">
        <v>28</v>
      </c>
      <c r="D48" s="35" t="s">
        <v>41</v>
      </c>
      <c r="E48" s="33"/>
      <c r="F48" s="32"/>
      <c r="G48" s="32"/>
      <c r="H48" s="32">
        <v>0.75</v>
      </c>
      <c r="I48" s="32">
        <v>1</v>
      </c>
      <c r="J48" s="32">
        <v>1</v>
      </c>
      <c r="K48" s="32">
        <v>1</v>
      </c>
      <c r="L48" s="32"/>
      <c r="M48" s="32">
        <v>1</v>
      </c>
      <c r="N48" s="32">
        <v>1</v>
      </c>
      <c r="O48" s="32">
        <v>1</v>
      </c>
      <c r="P48" s="32">
        <v>1</v>
      </c>
      <c r="Q48" s="32">
        <v>1</v>
      </c>
      <c r="R48" s="31">
        <v>0.25</v>
      </c>
      <c r="S48" s="24">
        <f>SUM(E48:R48)</f>
        <v>9</v>
      </c>
      <c r="T48" s="24">
        <f>SUM(S48,T35)</f>
        <v>26</v>
      </c>
    </row>
    <row r="49" spans="1:20" x14ac:dyDescent="0.25">
      <c r="A49" s="34"/>
      <c r="B49" s="37"/>
      <c r="C49" s="36" t="s">
        <v>25</v>
      </c>
      <c r="D49" s="35" t="s">
        <v>40</v>
      </c>
      <c r="E49" s="33"/>
      <c r="F49" s="32"/>
      <c r="G49" s="32"/>
      <c r="H49" s="32">
        <v>0.75</v>
      </c>
      <c r="I49" s="32">
        <v>1</v>
      </c>
      <c r="J49" s="32">
        <v>1</v>
      </c>
      <c r="K49" s="32">
        <v>1</v>
      </c>
      <c r="L49" s="32">
        <v>1</v>
      </c>
      <c r="M49" s="32"/>
      <c r="N49" s="32">
        <v>1</v>
      </c>
      <c r="O49" s="32">
        <v>1</v>
      </c>
      <c r="P49" s="32">
        <v>1</v>
      </c>
      <c r="Q49" s="32">
        <v>1</v>
      </c>
      <c r="R49" s="31">
        <v>0.25</v>
      </c>
      <c r="S49" s="24">
        <f>SUM(E49:R49)</f>
        <v>9</v>
      </c>
      <c r="T49" s="24">
        <f>SUM(S49,T36)</f>
        <v>26</v>
      </c>
    </row>
    <row r="50" spans="1:20" x14ac:dyDescent="0.25">
      <c r="A50" s="34"/>
      <c r="B50" s="37"/>
      <c r="C50" s="36" t="s">
        <v>26</v>
      </c>
      <c r="D50" s="35" t="s">
        <v>39</v>
      </c>
      <c r="E50" s="33"/>
      <c r="F50" s="32"/>
      <c r="G50" s="32"/>
      <c r="H50" s="32">
        <v>0.75</v>
      </c>
      <c r="I50" s="32">
        <v>1</v>
      </c>
      <c r="J50" s="32">
        <v>1</v>
      </c>
      <c r="K50" s="32"/>
      <c r="L50" s="32">
        <v>1</v>
      </c>
      <c r="M50" s="32">
        <v>1</v>
      </c>
      <c r="N50" s="32">
        <v>1</v>
      </c>
      <c r="O50" s="32">
        <v>1</v>
      </c>
      <c r="P50" s="32">
        <v>1</v>
      </c>
      <c r="Q50" s="32">
        <v>1</v>
      </c>
      <c r="R50" s="31">
        <v>0.25</v>
      </c>
      <c r="S50" s="24">
        <f>SUM(E50:R50)</f>
        <v>9</v>
      </c>
      <c r="T50" s="24">
        <f>SUM(S50,T37)</f>
        <v>26</v>
      </c>
    </row>
    <row r="51" spans="1:20" x14ac:dyDescent="0.25">
      <c r="A51" s="34"/>
      <c r="B51" s="37"/>
      <c r="C51" s="36" t="s">
        <v>25</v>
      </c>
      <c r="D51" s="35" t="s">
        <v>38</v>
      </c>
      <c r="E51" s="33"/>
      <c r="F51" s="32"/>
      <c r="G51" s="32"/>
      <c r="H51" s="32">
        <v>1</v>
      </c>
      <c r="I51" s="32">
        <v>1</v>
      </c>
      <c r="J51" s="32">
        <v>1</v>
      </c>
      <c r="K51" s="32">
        <v>1</v>
      </c>
      <c r="L51" s="32"/>
      <c r="M51" s="32">
        <v>1</v>
      </c>
      <c r="N51" s="32">
        <v>1</v>
      </c>
      <c r="O51" s="32">
        <v>1</v>
      </c>
      <c r="P51" s="32">
        <v>1</v>
      </c>
      <c r="Q51" s="32"/>
      <c r="R51" s="31"/>
      <c r="S51" s="24">
        <f>SUM(E51:R51)</f>
        <v>8</v>
      </c>
      <c r="T51" s="24">
        <f>SUM(S51,T38)</f>
        <v>26</v>
      </c>
    </row>
    <row r="52" spans="1:20" x14ac:dyDescent="0.25">
      <c r="A52" s="34"/>
      <c r="B52" s="82"/>
      <c r="C52" s="104" t="s">
        <v>28</v>
      </c>
      <c r="D52" s="84" t="s">
        <v>37</v>
      </c>
      <c r="E52" s="50"/>
      <c r="F52" s="49"/>
      <c r="G52" s="49"/>
      <c r="H52" s="49"/>
      <c r="I52" s="49"/>
      <c r="J52" s="49"/>
      <c r="K52" s="49"/>
      <c r="L52" s="49"/>
      <c r="M52" s="49"/>
      <c r="N52" s="49"/>
      <c r="O52" s="49"/>
      <c r="P52" s="49"/>
      <c r="Q52" s="49"/>
      <c r="R52" s="48"/>
      <c r="S52" s="24">
        <f>SUM(E52:R52)</f>
        <v>0</v>
      </c>
      <c r="T52" s="24">
        <f>SUM(S52,T39)</f>
        <v>27</v>
      </c>
    </row>
    <row r="53" spans="1:20" x14ac:dyDescent="0.25">
      <c r="A53" s="34"/>
      <c r="B53" s="82"/>
      <c r="C53" s="104" t="s">
        <v>28</v>
      </c>
      <c r="D53" s="84" t="s">
        <v>37</v>
      </c>
      <c r="E53" s="50"/>
      <c r="F53" s="49"/>
      <c r="G53" s="49"/>
      <c r="H53" s="49"/>
      <c r="I53" s="49"/>
      <c r="J53" s="49"/>
      <c r="K53" s="49"/>
      <c r="L53" s="49"/>
      <c r="M53" s="49"/>
      <c r="N53" s="49"/>
      <c r="O53" s="49"/>
      <c r="P53" s="49"/>
      <c r="Q53" s="49"/>
      <c r="R53" s="48"/>
      <c r="S53" s="24">
        <f>SUM(E53:R53)</f>
        <v>0</v>
      </c>
      <c r="T53" s="24">
        <f>SUM(S53,T40)</f>
        <v>17</v>
      </c>
    </row>
    <row r="54" spans="1:20" ht="14.4" thickBot="1" x14ac:dyDescent="0.3">
      <c r="A54" s="30"/>
      <c r="B54" s="85"/>
      <c r="C54" s="104" t="s">
        <v>28</v>
      </c>
      <c r="D54" s="87" t="s">
        <v>37</v>
      </c>
      <c r="E54" s="29"/>
      <c r="F54" s="28"/>
      <c r="G54" s="28"/>
      <c r="H54" s="32">
        <v>0.75</v>
      </c>
      <c r="I54" s="32">
        <v>1</v>
      </c>
      <c r="J54" s="32">
        <v>1</v>
      </c>
      <c r="K54" s="32">
        <v>1</v>
      </c>
      <c r="L54" s="32"/>
      <c r="M54" s="32">
        <v>1</v>
      </c>
      <c r="N54" s="32">
        <v>1</v>
      </c>
      <c r="O54" s="32">
        <v>1</v>
      </c>
      <c r="P54" s="32">
        <v>1</v>
      </c>
      <c r="Q54" s="32">
        <v>1</v>
      </c>
      <c r="R54" s="32">
        <v>0.25</v>
      </c>
      <c r="S54" s="24">
        <f>SUM(E54:R54)</f>
        <v>9</v>
      </c>
      <c r="T54" s="24">
        <f>SUM(S54,T41)</f>
        <v>18</v>
      </c>
    </row>
    <row r="55" spans="1:20" ht="14.4" thickBot="1" x14ac:dyDescent="0.3">
      <c r="A55" s="26" t="s">
        <v>36</v>
      </c>
      <c r="B55" s="25"/>
      <c r="C55" s="25"/>
      <c r="D55" s="25"/>
      <c r="E55" s="24">
        <f>COUNTIF(E43:E54,"&gt;0")</f>
        <v>0</v>
      </c>
      <c r="F55" s="24">
        <f>COUNTIF(F43:F54,"&gt;0")</f>
        <v>0</v>
      </c>
      <c r="G55" s="24">
        <f>COUNTIF(G43:G54,"&gt;0")</f>
        <v>2</v>
      </c>
      <c r="H55" s="24">
        <f>COUNTIF(H43:H54,"&gt;0")</f>
        <v>8</v>
      </c>
      <c r="I55" s="24">
        <f>COUNTIF(I43:I54,"&gt;0")</f>
        <v>8</v>
      </c>
      <c r="J55" s="24">
        <f>COUNTIF(J43:J54,"&gt;0")</f>
        <v>8</v>
      </c>
      <c r="K55" s="24">
        <f>COUNTIF(K43:K54,"&gt;0")</f>
        <v>5</v>
      </c>
      <c r="L55" s="24">
        <f>COUNTIF(L43:L54,"&gt;0")</f>
        <v>5</v>
      </c>
      <c r="M55" s="24">
        <f>COUNTIF(M43:M54,"&gt;0")</f>
        <v>6</v>
      </c>
      <c r="N55" s="24">
        <f>COUNTIF(N43:N54,"&gt;0")</f>
        <v>8</v>
      </c>
      <c r="O55" s="24">
        <f>COUNTIF(O43:O54,"&gt;0")</f>
        <v>8</v>
      </c>
      <c r="P55" s="24">
        <f>COUNTIF(P43:P54,"&gt;0")</f>
        <v>8</v>
      </c>
      <c r="Q55" s="24">
        <f>COUNTIF(Q43:Q54,"&gt;0")</f>
        <v>7</v>
      </c>
      <c r="R55" s="24">
        <f>COUNTIF(R43:R54,"&gt;0")</f>
        <v>7</v>
      </c>
      <c r="S55" s="24"/>
      <c r="T55" s="24"/>
    </row>
    <row r="56" spans="1:20" x14ac:dyDescent="0.25">
      <c r="A56" s="47" t="s">
        <v>48</v>
      </c>
      <c r="B56" s="46"/>
      <c r="C56" s="45" t="s">
        <v>31</v>
      </c>
      <c r="D56" s="44" t="s">
        <v>45</v>
      </c>
      <c r="E56" s="43"/>
      <c r="F56" s="42"/>
      <c r="G56" s="42">
        <v>0.75</v>
      </c>
      <c r="H56" s="42">
        <v>1</v>
      </c>
      <c r="I56" s="42">
        <v>1</v>
      </c>
      <c r="J56" s="42">
        <v>1</v>
      </c>
      <c r="K56" s="42">
        <v>1</v>
      </c>
      <c r="L56" s="42"/>
      <c r="M56" s="42">
        <v>1</v>
      </c>
      <c r="N56" s="42">
        <v>1</v>
      </c>
      <c r="O56" s="42">
        <v>1</v>
      </c>
      <c r="P56" s="42">
        <v>1</v>
      </c>
      <c r="Q56" s="42">
        <v>1</v>
      </c>
      <c r="R56" s="41">
        <v>0.25</v>
      </c>
      <c r="S56" s="24">
        <f>SUM(E56:R56)</f>
        <v>10</v>
      </c>
      <c r="T56" s="24">
        <f>SUM(S56,T43)</f>
        <v>39</v>
      </c>
    </row>
    <row r="57" spans="1:20" x14ac:dyDescent="0.25">
      <c r="A57" s="34"/>
      <c r="B57" s="40"/>
      <c r="C57" s="39" t="s">
        <v>32</v>
      </c>
      <c r="D57" s="38" t="s">
        <v>44</v>
      </c>
      <c r="E57" s="33"/>
      <c r="F57" s="32"/>
      <c r="G57" s="32">
        <v>1</v>
      </c>
      <c r="H57" s="32">
        <v>1</v>
      </c>
      <c r="I57" s="32">
        <v>1</v>
      </c>
      <c r="J57" s="32">
        <v>1</v>
      </c>
      <c r="K57" s="32"/>
      <c r="L57" s="32">
        <v>1</v>
      </c>
      <c r="M57" s="32">
        <v>1</v>
      </c>
      <c r="N57" s="32">
        <v>1</v>
      </c>
      <c r="O57" s="32">
        <v>1</v>
      </c>
      <c r="P57" s="32">
        <v>1</v>
      </c>
      <c r="Q57" s="32"/>
      <c r="R57" s="31"/>
      <c r="S57" s="24">
        <f>SUM(E57:R57)</f>
        <v>9</v>
      </c>
      <c r="T57" s="24">
        <f>SUM(S57,T44)</f>
        <v>39</v>
      </c>
    </row>
    <row r="58" spans="1:20" x14ac:dyDescent="0.25">
      <c r="A58" s="34"/>
      <c r="B58" s="40"/>
      <c r="C58" s="39" t="s">
        <v>33</v>
      </c>
      <c r="D58" s="38" t="s">
        <v>44</v>
      </c>
      <c r="E58" s="33"/>
      <c r="F58" s="32"/>
      <c r="G58" s="32">
        <v>0.75</v>
      </c>
      <c r="H58" s="32">
        <v>1</v>
      </c>
      <c r="I58" s="32">
        <v>1</v>
      </c>
      <c r="J58" s="32">
        <v>1</v>
      </c>
      <c r="K58" s="32">
        <v>1</v>
      </c>
      <c r="L58" s="32">
        <v>1</v>
      </c>
      <c r="M58" s="32"/>
      <c r="N58" s="32">
        <v>1</v>
      </c>
      <c r="O58" s="32">
        <v>1</v>
      </c>
      <c r="P58" s="32">
        <v>1</v>
      </c>
      <c r="Q58" s="32">
        <v>1</v>
      </c>
      <c r="R58" s="31">
        <v>0.25</v>
      </c>
      <c r="S58" s="24">
        <f>SUM(E58:R58)</f>
        <v>10</v>
      </c>
      <c r="T58" s="24">
        <f>SUM(S58,T45)</f>
        <v>30</v>
      </c>
    </row>
    <row r="59" spans="1:20" x14ac:dyDescent="0.25">
      <c r="A59" s="34"/>
      <c r="B59" s="37"/>
      <c r="C59" s="36" t="s">
        <v>29</v>
      </c>
      <c r="D59" s="35" t="s">
        <v>43</v>
      </c>
      <c r="E59" s="33"/>
      <c r="F59" s="32"/>
      <c r="G59" s="32"/>
      <c r="H59" s="32">
        <v>1</v>
      </c>
      <c r="I59" s="32">
        <v>1</v>
      </c>
      <c r="J59" s="32">
        <v>1</v>
      </c>
      <c r="K59" s="32">
        <v>1</v>
      </c>
      <c r="L59" s="32"/>
      <c r="M59" s="32">
        <v>1</v>
      </c>
      <c r="N59" s="32">
        <v>1</v>
      </c>
      <c r="O59" s="32">
        <v>1</v>
      </c>
      <c r="P59" s="32">
        <v>1</v>
      </c>
      <c r="Q59" s="32"/>
      <c r="R59" s="31"/>
      <c r="S59" s="24">
        <f>SUM(E59:R59)</f>
        <v>8</v>
      </c>
      <c r="T59" s="24">
        <f>SUM(S59,T46)</f>
        <v>25</v>
      </c>
    </row>
    <row r="60" spans="1:20" x14ac:dyDescent="0.25">
      <c r="A60" s="34"/>
      <c r="B60" s="37"/>
      <c r="C60" s="36" t="s">
        <v>30</v>
      </c>
      <c r="D60" s="35" t="s">
        <v>42</v>
      </c>
      <c r="E60" s="33"/>
      <c r="F60" s="32"/>
      <c r="G60" s="32"/>
      <c r="H60" s="32">
        <v>0.75</v>
      </c>
      <c r="I60" s="32">
        <v>1</v>
      </c>
      <c r="J60" s="32">
        <v>1</v>
      </c>
      <c r="K60" s="32"/>
      <c r="L60" s="32">
        <v>1</v>
      </c>
      <c r="M60" s="32">
        <v>1</v>
      </c>
      <c r="N60" s="32">
        <v>1</v>
      </c>
      <c r="O60" s="32">
        <v>1</v>
      </c>
      <c r="P60" s="32">
        <v>1</v>
      </c>
      <c r="Q60" s="32">
        <v>1</v>
      </c>
      <c r="R60" s="31">
        <v>0.25</v>
      </c>
      <c r="S60" s="24">
        <f>SUM(E60:R60)</f>
        <v>9</v>
      </c>
      <c r="T60" s="24">
        <f>SUM(S60,T47)</f>
        <v>35</v>
      </c>
    </row>
    <row r="61" spans="1:20" x14ac:dyDescent="0.25">
      <c r="A61" s="34"/>
      <c r="B61" s="37"/>
      <c r="C61" s="36" t="s">
        <v>28</v>
      </c>
      <c r="D61" s="35" t="s">
        <v>41</v>
      </c>
      <c r="E61" s="33"/>
      <c r="F61" s="32"/>
      <c r="G61" s="32"/>
      <c r="H61" s="32">
        <v>0.75</v>
      </c>
      <c r="I61" s="32">
        <v>1</v>
      </c>
      <c r="J61" s="32">
        <v>1</v>
      </c>
      <c r="K61" s="32">
        <v>1</v>
      </c>
      <c r="L61" s="32"/>
      <c r="M61" s="32">
        <v>1</v>
      </c>
      <c r="N61" s="32">
        <v>1</v>
      </c>
      <c r="O61" s="32">
        <v>1</v>
      </c>
      <c r="P61" s="32">
        <v>1</v>
      </c>
      <c r="Q61" s="32">
        <v>1</v>
      </c>
      <c r="R61" s="31">
        <v>0.25</v>
      </c>
      <c r="S61" s="24">
        <f>SUM(E61:R61)</f>
        <v>9</v>
      </c>
      <c r="T61" s="24">
        <f>SUM(S61,T48)</f>
        <v>35</v>
      </c>
    </row>
    <row r="62" spans="1:20" x14ac:dyDescent="0.25">
      <c r="A62" s="34"/>
      <c r="B62" s="37"/>
      <c r="C62" s="36" t="s">
        <v>25</v>
      </c>
      <c r="D62" s="35" t="s">
        <v>40</v>
      </c>
      <c r="E62" s="50"/>
      <c r="F62" s="49"/>
      <c r="G62" s="49"/>
      <c r="H62" s="49"/>
      <c r="I62" s="49"/>
      <c r="J62" s="49"/>
      <c r="K62" s="49"/>
      <c r="L62" s="49"/>
      <c r="M62" s="49"/>
      <c r="N62" s="49"/>
      <c r="O62" s="49"/>
      <c r="P62" s="49"/>
      <c r="Q62" s="49"/>
      <c r="R62" s="48"/>
      <c r="S62" s="24">
        <f>SUM(E62:R62)</f>
        <v>0</v>
      </c>
      <c r="T62" s="24">
        <f>SUM(S62,T49)</f>
        <v>26</v>
      </c>
    </row>
    <row r="63" spans="1:20" x14ac:dyDescent="0.25">
      <c r="A63" s="34"/>
      <c r="B63" s="37"/>
      <c r="C63" s="36" t="s">
        <v>26</v>
      </c>
      <c r="D63" s="35" t="s">
        <v>39</v>
      </c>
      <c r="E63" s="33"/>
      <c r="F63" s="32"/>
      <c r="G63" s="32"/>
      <c r="H63" s="32">
        <v>0.75</v>
      </c>
      <c r="I63" s="32">
        <v>1</v>
      </c>
      <c r="J63" s="32">
        <v>1</v>
      </c>
      <c r="K63" s="32"/>
      <c r="L63" s="32">
        <v>1</v>
      </c>
      <c r="M63" s="32">
        <v>1</v>
      </c>
      <c r="N63" s="32">
        <v>1</v>
      </c>
      <c r="O63" s="32">
        <v>1</v>
      </c>
      <c r="P63" s="32">
        <v>1</v>
      </c>
      <c r="Q63" s="32">
        <v>1</v>
      </c>
      <c r="R63" s="31">
        <v>0.25</v>
      </c>
      <c r="S63" s="24">
        <f>SUM(E63:R63)</f>
        <v>9</v>
      </c>
      <c r="T63" s="24">
        <f>SUM(S63,T50)</f>
        <v>35</v>
      </c>
    </row>
    <row r="64" spans="1:20" x14ac:dyDescent="0.25">
      <c r="A64" s="34"/>
      <c r="B64" s="37"/>
      <c r="C64" s="36" t="s">
        <v>25</v>
      </c>
      <c r="D64" s="35" t="s">
        <v>38</v>
      </c>
      <c r="E64" s="50"/>
      <c r="F64" s="49"/>
      <c r="G64" s="49"/>
      <c r="H64" s="49"/>
      <c r="I64" s="49"/>
      <c r="J64" s="49"/>
      <c r="K64" s="49"/>
      <c r="L64" s="49"/>
      <c r="M64" s="49"/>
      <c r="N64" s="49"/>
      <c r="O64" s="49"/>
      <c r="P64" s="49"/>
      <c r="Q64" s="49"/>
      <c r="R64" s="48"/>
      <c r="S64" s="24">
        <f>SUM(E64:R64)</f>
        <v>0</v>
      </c>
      <c r="T64" s="24">
        <f>SUM(S64,T51)</f>
        <v>26</v>
      </c>
    </row>
    <row r="65" spans="1:20" x14ac:dyDescent="0.25">
      <c r="A65" s="34"/>
      <c r="B65" s="82"/>
      <c r="C65" s="104" t="s">
        <v>28</v>
      </c>
      <c r="D65" s="84" t="s">
        <v>37</v>
      </c>
      <c r="E65" s="106"/>
      <c r="F65" s="107"/>
      <c r="G65" s="107"/>
      <c r="H65" s="107">
        <v>1</v>
      </c>
      <c r="I65" s="107">
        <v>1</v>
      </c>
      <c r="J65" s="107">
        <v>1</v>
      </c>
      <c r="K65" s="107"/>
      <c r="L65" s="107">
        <v>1</v>
      </c>
      <c r="M65" s="107">
        <v>1</v>
      </c>
      <c r="N65" s="107">
        <v>1</v>
      </c>
      <c r="O65" s="107">
        <v>1</v>
      </c>
      <c r="P65" s="107">
        <v>1</v>
      </c>
      <c r="Q65" s="107"/>
      <c r="R65" s="107"/>
      <c r="S65" s="24">
        <f>SUM(E65:R65)</f>
        <v>8</v>
      </c>
      <c r="T65" s="24">
        <f>SUM(S65,T52)</f>
        <v>35</v>
      </c>
    </row>
    <row r="66" spans="1:20" x14ac:dyDescent="0.25">
      <c r="A66" s="34"/>
      <c r="B66" s="82"/>
      <c r="C66" s="104" t="s">
        <v>28</v>
      </c>
      <c r="D66" s="84" t="s">
        <v>37</v>
      </c>
      <c r="E66" s="106"/>
      <c r="F66" s="107"/>
      <c r="G66" s="107"/>
      <c r="H66" s="107">
        <v>0.75</v>
      </c>
      <c r="I66" s="107">
        <v>1</v>
      </c>
      <c r="J66" s="107">
        <v>1</v>
      </c>
      <c r="K66" s="107">
        <v>1</v>
      </c>
      <c r="L66" s="107"/>
      <c r="M66" s="107">
        <v>1</v>
      </c>
      <c r="N66" s="107">
        <v>1</v>
      </c>
      <c r="O66" s="107">
        <v>1</v>
      </c>
      <c r="P66" s="107">
        <v>1</v>
      </c>
      <c r="Q66" s="107">
        <v>1</v>
      </c>
      <c r="R66" s="107">
        <v>0.25</v>
      </c>
      <c r="S66" s="24">
        <f>SUM(E66:R66)</f>
        <v>9</v>
      </c>
      <c r="T66" s="24">
        <f>SUM(S66,T53)</f>
        <v>26</v>
      </c>
    </row>
    <row r="67" spans="1:20" ht="14.4" thickBot="1" x14ac:dyDescent="0.3">
      <c r="A67" s="30"/>
      <c r="B67" s="85"/>
      <c r="C67" s="104" t="s">
        <v>28</v>
      </c>
      <c r="D67" s="87" t="s">
        <v>37</v>
      </c>
      <c r="E67" s="108"/>
      <c r="F67" s="109"/>
      <c r="G67" s="109"/>
      <c r="H67" s="107"/>
      <c r="I67" s="107">
        <v>0.75</v>
      </c>
      <c r="J67" s="107">
        <v>1</v>
      </c>
      <c r="K67" s="107">
        <v>1</v>
      </c>
      <c r="L67" s="107"/>
      <c r="M67" s="107">
        <v>1</v>
      </c>
      <c r="N67" s="107">
        <v>1</v>
      </c>
      <c r="O67" s="107">
        <v>1</v>
      </c>
      <c r="P67" s="107">
        <v>1</v>
      </c>
      <c r="Q67" s="107">
        <v>1</v>
      </c>
      <c r="R67" s="107">
        <v>0.25</v>
      </c>
      <c r="S67" s="24">
        <f>SUM(E67:R67)</f>
        <v>8</v>
      </c>
      <c r="T67" s="24">
        <f>SUM(S67,T54)</f>
        <v>26</v>
      </c>
    </row>
    <row r="68" spans="1:20" ht="14.4" thickBot="1" x14ac:dyDescent="0.3">
      <c r="A68" s="26" t="s">
        <v>36</v>
      </c>
      <c r="B68" s="25"/>
      <c r="C68" s="25"/>
      <c r="D68" s="25"/>
      <c r="E68" s="24">
        <f>COUNTIF(E56:E67,"&gt;0")</f>
        <v>0</v>
      </c>
      <c r="F68" s="24">
        <f>COUNTIF(F56:F67,"&gt;0")</f>
        <v>0</v>
      </c>
      <c r="G68" s="24">
        <f>COUNTIF(G56:G67,"&gt;0")</f>
        <v>3</v>
      </c>
      <c r="H68" s="24">
        <f>COUNTIF(H56:H67,"&gt;0")</f>
        <v>9</v>
      </c>
      <c r="I68" s="24">
        <f>COUNTIF(I56:I67,"&gt;0")</f>
        <v>10</v>
      </c>
      <c r="J68" s="24">
        <f>COUNTIF(J56:J67,"&gt;0")</f>
        <v>10</v>
      </c>
      <c r="K68" s="24">
        <f>COUNTIF(K56:K67,"&gt;0")</f>
        <v>6</v>
      </c>
      <c r="L68" s="24">
        <f>COUNTIF(L56:L67,"&gt;0")</f>
        <v>5</v>
      </c>
      <c r="M68" s="24">
        <f>COUNTIF(M56:M67,"&gt;0")</f>
        <v>9</v>
      </c>
      <c r="N68" s="24">
        <f>COUNTIF(N56:N67,"&gt;0")</f>
        <v>10</v>
      </c>
      <c r="O68" s="24">
        <f>COUNTIF(O56:O67,"&gt;0")</f>
        <v>10</v>
      </c>
      <c r="P68" s="24">
        <f>COUNTIF(P56:P67,"&gt;0")</f>
        <v>10</v>
      </c>
      <c r="Q68" s="24">
        <f>COUNTIF(Q56:Q67,"&gt;0")</f>
        <v>7</v>
      </c>
      <c r="R68" s="24">
        <f>COUNTIF(R56:R67,"&gt;0")</f>
        <v>7</v>
      </c>
      <c r="S68" s="24"/>
      <c r="T68" s="24"/>
    </row>
    <row r="69" spans="1:20" x14ac:dyDescent="0.25">
      <c r="A69" s="47" t="s">
        <v>47</v>
      </c>
      <c r="B69" s="46"/>
      <c r="C69" s="45" t="s">
        <v>29</v>
      </c>
      <c r="D69" s="44" t="s">
        <v>45</v>
      </c>
      <c r="E69" s="55"/>
      <c r="F69" s="54"/>
      <c r="G69" s="54"/>
      <c r="H69" s="54"/>
      <c r="I69" s="54"/>
      <c r="J69" s="54"/>
      <c r="K69" s="54"/>
      <c r="L69" s="54"/>
      <c r="M69" s="54"/>
      <c r="N69" s="54"/>
      <c r="O69" s="54"/>
      <c r="P69" s="54"/>
      <c r="Q69" s="54"/>
      <c r="R69" s="53"/>
      <c r="S69" s="24">
        <f>SUM(E69:R69)</f>
        <v>0</v>
      </c>
      <c r="T69" s="24">
        <f>SUM(S69,T56)</f>
        <v>39</v>
      </c>
    </row>
    <row r="70" spans="1:20" x14ac:dyDescent="0.25">
      <c r="A70" s="34"/>
      <c r="B70" s="40"/>
      <c r="C70" s="39" t="s">
        <v>32</v>
      </c>
      <c r="D70" s="38" t="s">
        <v>44</v>
      </c>
      <c r="E70" s="50"/>
      <c r="F70" s="49"/>
      <c r="G70" s="49"/>
      <c r="H70" s="49"/>
      <c r="I70" s="49"/>
      <c r="J70" s="49"/>
      <c r="K70" s="49"/>
      <c r="L70" s="49"/>
      <c r="M70" s="49"/>
      <c r="N70" s="49"/>
      <c r="O70" s="49"/>
      <c r="P70" s="49"/>
      <c r="Q70" s="49"/>
      <c r="R70" s="48"/>
      <c r="S70" s="24">
        <f>SUM(E70:R70)</f>
        <v>0</v>
      </c>
      <c r="T70" s="24">
        <f>SUM(S70,T57)</f>
        <v>39</v>
      </c>
    </row>
    <row r="71" spans="1:20" x14ac:dyDescent="0.25">
      <c r="A71" s="34"/>
      <c r="B71" s="40"/>
      <c r="C71" s="39" t="s">
        <v>33</v>
      </c>
      <c r="D71" s="38" t="s">
        <v>44</v>
      </c>
      <c r="E71" s="33"/>
      <c r="F71" s="32"/>
      <c r="G71" s="32"/>
      <c r="H71" s="32">
        <v>0.75</v>
      </c>
      <c r="I71" s="32">
        <v>1</v>
      </c>
      <c r="J71" s="32">
        <v>1</v>
      </c>
      <c r="K71" s="32"/>
      <c r="L71" s="32">
        <v>1</v>
      </c>
      <c r="M71" s="32">
        <v>1</v>
      </c>
      <c r="N71" s="32">
        <v>1</v>
      </c>
      <c r="O71" s="32">
        <v>1</v>
      </c>
      <c r="P71" s="32">
        <v>1</v>
      </c>
      <c r="Q71" s="32">
        <v>1</v>
      </c>
      <c r="R71" s="31">
        <v>0.25</v>
      </c>
      <c r="S71" s="24">
        <f>SUM(E71:R71)</f>
        <v>9</v>
      </c>
      <c r="T71" s="24">
        <f>SUM(S71,T58)</f>
        <v>39</v>
      </c>
    </row>
    <row r="72" spans="1:20" x14ac:dyDescent="0.25">
      <c r="A72" s="34"/>
      <c r="B72" s="37"/>
      <c r="C72" s="36" t="s">
        <v>29</v>
      </c>
      <c r="D72" s="35" t="s">
        <v>43</v>
      </c>
      <c r="E72" s="33"/>
      <c r="F72" s="32"/>
      <c r="G72" s="32"/>
      <c r="H72" s="32">
        <v>0.75</v>
      </c>
      <c r="I72" s="32">
        <v>1</v>
      </c>
      <c r="J72" s="32">
        <v>1</v>
      </c>
      <c r="K72" s="32">
        <v>1</v>
      </c>
      <c r="L72" s="32"/>
      <c r="M72" s="32">
        <v>1</v>
      </c>
      <c r="N72" s="32">
        <v>1</v>
      </c>
      <c r="O72" s="32">
        <v>1</v>
      </c>
      <c r="P72" s="32">
        <v>1</v>
      </c>
      <c r="Q72" s="32">
        <v>1</v>
      </c>
      <c r="R72" s="31">
        <v>0.25</v>
      </c>
      <c r="S72" s="24">
        <f>SUM(E72:R72)</f>
        <v>9</v>
      </c>
      <c r="T72" s="24">
        <f>SUM(S72,T59)</f>
        <v>34</v>
      </c>
    </row>
    <row r="73" spans="1:20" x14ac:dyDescent="0.25">
      <c r="A73" s="34"/>
      <c r="B73" s="37"/>
      <c r="C73" s="36" t="s">
        <v>30</v>
      </c>
      <c r="D73" s="35" t="s">
        <v>42</v>
      </c>
      <c r="E73" s="50"/>
      <c r="F73" s="49"/>
      <c r="G73" s="49"/>
      <c r="H73" s="49"/>
      <c r="I73" s="49"/>
      <c r="J73" s="49"/>
      <c r="K73" s="49"/>
      <c r="L73" s="49"/>
      <c r="M73" s="49"/>
      <c r="N73" s="49"/>
      <c r="O73" s="49"/>
      <c r="P73" s="49"/>
      <c r="Q73" s="49"/>
      <c r="R73" s="48"/>
      <c r="S73" s="24">
        <f>SUM(E73:R73)</f>
        <v>0</v>
      </c>
      <c r="T73" s="24">
        <f>SUM(S73,T60)</f>
        <v>35</v>
      </c>
    </row>
    <row r="74" spans="1:20" x14ac:dyDescent="0.25">
      <c r="A74" s="34"/>
      <c r="B74" s="37"/>
      <c r="C74" s="36" t="s">
        <v>28</v>
      </c>
      <c r="D74" s="35" t="s">
        <v>41</v>
      </c>
      <c r="E74" s="50"/>
      <c r="F74" s="49"/>
      <c r="G74" s="49"/>
      <c r="H74" s="49"/>
      <c r="I74" s="49"/>
      <c r="J74" s="49"/>
      <c r="K74" s="49"/>
      <c r="L74" s="49"/>
      <c r="M74" s="49"/>
      <c r="N74" s="49"/>
      <c r="O74" s="49"/>
      <c r="P74" s="49"/>
      <c r="Q74" s="49"/>
      <c r="R74" s="48"/>
      <c r="S74" s="24">
        <f>SUM(E74:R74)</f>
        <v>0</v>
      </c>
      <c r="T74" s="24">
        <f>SUM(S74,T61)</f>
        <v>35</v>
      </c>
    </row>
    <row r="75" spans="1:20" x14ac:dyDescent="0.25">
      <c r="A75" s="34"/>
      <c r="B75" s="37"/>
      <c r="C75" s="36" t="s">
        <v>25</v>
      </c>
      <c r="D75" s="35" t="s">
        <v>40</v>
      </c>
      <c r="E75" s="33"/>
      <c r="F75" s="32"/>
      <c r="G75" s="32"/>
      <c r="H75" s="32">
        <v>0.75</v>
      </c>
      <c r="I75" s="32">
        <v>1</v>
      </c>
      <c r="J75" s="32">
        <v>1</v>
      </c>
      <c r="K75" s="32">
        <v>1</v>
      </c>
      <c r="L75" s="32">
        <v>1</v>
      </c>
      <c r="M75" s="32"/>
      <c r="N75" s="32">
        <v>1</v>
      </c>
      <c r="O75" s="32">
        <v>1</v>
      </c>
      <c r="P75" s="32">
        <v>1</v>
      </c>
      <c r="Q75" s="32">
        <v>1</v>
      </c>
      <c r="R75" s="31">
        <v>0.25</v>
      </c>
      <c r="S75" s="24">
        <f>SUM(E75:R75)</f>
        <v>9</v>
      </c>
      <c r="T75" s="24">
        <f>SUM(S75,T62)</f>
        <v>35</v>
      </c>
    </row>
    <row r="76" spans="1:20" x14ac:dyDescent="0.25">
      <c r="A76" s="34"/>
      <c r="B76" s="37"/>
      <c r="C76" s="36" t="s">
        <v>26</v>
      </c>
      <c r="D76" s="35" t="s">
        <v>39</v>
      </c>
      <c r="E76" s="50"/>
      <c r="F76" s="49"/>
      <c r="G76" s="49"/>
      <c r="H76" s="49"/>
      <c r="I76" s="49"/>
      <c r="J76" s="49"/>
      <c r="K76" s="49"/>
      <c r="L76" s="49"/>
      <c r="M76" s="49"/>
      <c r="N76" s="49"/>
      <c r="O76" s="49"/>
      <c r="P76" s="49"/>
      <c r="Q76" s="49"/>
      <c r="R76" s="48"/>
      <c r="S76" s="24">
        <f>SUM(E76:R76)</f>
        <v>0</v>
      </c>
      <c r="T76" s="24">
        <f>SUM(S76,T63)</f>
        <v>35</v>
      </c>
    </row>
    <row r="77" spans="1:20" x14ac:dyDescent="0.25">
      <c r="A77" s="34"/>
      <c r="B77" s="37"/>
      <c r="C77" s="36" t="s">
        <v>25</v>
      </c>
      <c r="D77" s="35" t="s">
        <v>38</v>
      </c>
      <c r="E77" s="52"/>
      <c r="F77" s="51"/>
      <c r="G77" s="51"/>
      <c r="H77" s="32">
        <v>0.75</v>
      </c>
      <c r="I77" s="32">
        <v>1</v>
      </c>
      <c r="J77" s="32">
        <v>1</v>
      </c>
      <c r="K77" s="32">
        <v>1</v>
      </c>
      <c r="L77" s="32"/>
      <c r="M77" s="32">
        <v>1</v>
      </c>
      <c r="N77" s="32">
        <v>1</v>
      </c>
      <c r="O77" s="32">
        <v>1</v>
      </c>
      <c r="P77" s="32">
        <v>1</v>
      </c>
      <c r="Q77" s="32">
        <v>1</v>
      </c>
      <c r="R77" s="31">
        <v>0.25</v>
      </c>
      <c r="S77" s="24">
        <f>SUM(E77:R77)</f>
        <v>9</v>
      </c>
      <c r="T77" s="24">
        <f>SUM(S77,T64)</f>
        <v>35</v>
      </c>
    </row>
    <row r="78" spans="1:20" x14ac:dyDescent="0.25">
      <c r="A78" s="34"/>
      <c r="B78" s="110"/>
      <c r="C78" s="111" t="s">
        <v>28</v>
      </c>
      <c r="D78" s="112" t="s">
        <v>37</v>
      </c>
      <c r="E78" s="50"/>
      <c r="F78" s="49"/>
      <c r="G78" s="49"/>
      <c r="H78" s="49"/>
      <c r="I78" s="49"/>
      <c r="J78" s="49"/>
      <c r="K78" s="49"/>
      <c r="L78" s="49"/>
      <c r="M78" s="49"/>
      <c r="N78" s="49"/>
      <c r="O78" s="49"/>
      <c r="P78" s="49"/>
      <c r="Q78" s="49"/>
      <c r="R78" s="48"/>
      <c r="S78" s="24">
        <f>SUM(E78:R78)</f>
        <v>0</v>
      </c>
      <c r="T78" s="24">
        <f>SUM(S78,T65)</f>
        <v>35</v>
      </c>
    </row>
    <row r="79" spans="1:20" x14ac:dyDescent="0.25">
      <c r="A79" s="34"/>
      <c r="B79" s="110"/>
      <c r="C79" s="111" t="s">
        <v>28</v>
      </c>
      <c r="D79" s="112" t="s">
        <v>37</v>
      </c>
      <c r="E79" s="33"/>
      <c r="F79" s="32"/>
      <c r="G79" s="32"/>
      <c r="H79" s="32">
        <v>0.75</v>
      </c>
      <c r="I79" s="32">
        <v>1</v>
      </c>
      <c r="J79" s="32">
        <v>1</v>
      </c>
      <c r="K79" s="32"/>
      <c r="L79" s="32">
        <v>1</v>
      </c>
      <c r="M79" s="32">
        <v>1</v>
      </c>
      <c r="N79" s="32">
        <v>1</v>
      </c>
      <c r="O79" s="32">
        <v>1</v>
      </c>
      <c r="P79" s="32">
        <v>1</v>
      </c>
      <c r="Q79" s="32">
        <v>1</v>
      </c>
      <c r="R79" s="32">
        <v>0.25</v>
      </c>
      <c r="S79" s="24">
        <f>SUM(E79:R79)</f>
        <v>9</v>
      </c>
      <c r="T79" s="24">
        <f>SUM(S79,T66)</f>
        <v>35</v>
      </c>
    </row>
    <row r="80" spans="1:20" ht="14.4" thickBot="1" x14ac:dyDescent="0.3">
      <c r="A80" s="30"/>
      <c r="B80" s="113"/>
      <c r="C80" s="111" t="s">
        <v>28</v>
      </c>
      <c r="D80" s="114" t="s">
        <v>37</v>
      </c>
      <c r="E80" s="29"/>
      <c r="F80" s="28"/>
      <c r="G80" s="28"/>
      <c r="H80" s="32">
        <v>0.75</v>
      </c>
      <c r="I80" s="32">
        <v>1</v>
      </c>
      <c r="J80" s="32">
        <v>1</v>
      </c>
      <c r="K80" s="32">
        <v>1</v>
      </c>
      <c r="L80" s="32"/>
      <c r="M80" s="32">
        <v>1</v>
      </c>
      <c r="N80" s="32">
        <v>1</v>
      </c>
      <c r="O80" s="32">
        <v>1</v>
      </c>
      <c r="P80" s="32">
        <v>1</v>
      </c>
      <c r="Q80" s="32">
        <v>1</v>
      </c>
      <c r="R80" s="32">
        <v>0.25</v>
      </c>
      <c r="S80" s="24">
        <f>SUM(E80:R80)</f>
        <v>9</v>
      </c>
      <c r="T80" s="24">
        <f>SUM(S80,T67)</f>
        <v>35</v>
      </c>
    </row>
    <row r="81" spans="1:20" ht="14.4" thickBot="1" x14ac:dyDescent="0.3">
      <c r="A81" s="26" t="s">
        <v>36</v>
      </c>
      <c r="B81" s="25"/>
      <c r="C81" s="25"/>
      <c r="D81" s="25"/>
      <c r="E81" s="24">
        <f>COUNTIF(E69:E80,"&gt;0")</f>
        <v>0</v>
      </c>
      <c r="F81" s="24">
        <f>COUNTIF(F69:F80,"&gt;0")</f>
        <v>0</v>
      </c>
      <c r="G81" s="24">
        <f>COUNTIF(G69:G80,"&gt;0")</f>
        <v>0</v>
      </c>
      <c r="H81" s="24">
        <f>COUNTIF(H69:H80,"&gt;0")</f>
        <v>6</v>
      </c>
      <c r="I81" s="24">
        <f>COUNTIF(I69:I80,"&gt;0")</f>
        <v>6</v>
      </c>
      <c r="J81" s="24">
        <f>COUNTIF(J69:J80,"&gt;0")</f>
        <v>6</v>
      </c>
      <c r="K81" s="24">
        <f>COUNTIF(K69:K80,"&gt;0")</f>
        <v>4</v>
      </c>
      <c r="L81" s="24">
        <f>COUNTIF(L69:L80,"&gt;0")</f>
        <v>3</v>
      </c>
      <c r="M81" s="24">
        <f>COUNTIF(M69:M80,"&gt;0")</f>
        <v>5</v>
      </c>
      <c r="N81" s="24">
        <f>COUNTIF(N69:N80,"&gt;0")</f>
        <v>6</v>
      </c>
      <c r="O81" s="24">
        <f>COUNTIF(O69:O80,"&gt;0")</f>
        <v>6</v>
      </c>
      <c r="P81" s="24">
        <f>COUNTIF(P69:P80,"&gt;0")</f>
        <v>6</v>
      </c>
      <c r="Q81" s="24">
        <f>COUNTIF(Q69:Q80,"&gt;0")</f>
        <v>6</v>
      </c>
      <c r="R81" s="24">
        <f>COUNTIF(R69:R80,"&gt;0")</f>
        <v>6</v>
      </c>
      <c r="S81" s="101"/>
      <c r="T81" s="102"/>
    </row>
    <row r="82" spans="1:20" x14ac:dyDescent="0.25">
      <c r="A82" s="47" t="s">
        <v>46</v>
      </c>
      <c r="B82" s="46"/>
      <c r="C82" s="45" t="s">
        <v>29</v>
      </c>
      <c r="D82" s="44" t="s">
        <v>45</v>
      </c>
      <c r="E82" s="43"/>
      <c r="F82" s="42"/>
      <c r="G82" s="42"/>
      <c r="H82" s="42"/>
      <c r="I82" s="42"/>
      <c r="J82" s="42"/>
      <c r="K82" s="42"/>
      <c r="L82" s="42"/>
      <c r="M82" s="42"/>
      <c r="N82" s="42"/>
      <c r="O82" s="42"/>
      <c r="P82" s="42"/>
      <c r="Q82" s="42"/>
      <c r="R82" s="41"/>
      <c r="S82" s="24">
        <f>SUM(E82:R82)</f>
        <v>0</v>
      </c>
      <c r="T82" s="24">
        <f>SUM(S82,T69)</f>
        <v>39</v>
      </c>
    </row>
    <row r="83" spans="1:20" x14ac:dyDescent="0.25">
      <c r="A83" s="34"/>
      <c r="B83" s="40"/>
      <c r="C83" s="39" t="s">
        <v>32</v>
      </c>
      <c r="D83" s="38" t="s">
        <v>44</v>
      </c>
      <c r="E83" s="33"/>
      <c r="F83" s="32"/>
      <c r="G83" s="32"/>
      <c r="H83" s="32"/>
      <c r="I83" s="32"/>
      <c r="J83" s="32"/>
      <c r="K83" s="32"/>
      <c r="L83" s="32"/>
      <c r="M83" s="32"/>
      <c r="N83" s="32"/>
      <c r="O83" s="32"/>
      <c r="P83" s="32"/>
      <c r="Q83" s="32"/>
      <c r="R83" s="31"/>
      <c r="S83" s="24">
        <f>SUM(E83:R83)</f>
        <v>0</v>
      </c>
      <c r="T83" s="24">
        <f>SUM(S83,T70)</f>
        <v>39</v>
      </c>
    </row>
    <row r="84" spans="1:20" x14ac:dyDescent="0.25">
      <c r="A84" s="34"/>
      <c r="B84" s="40"/>
      <c r="C84" s="39" t="s">
        <v>33</v>
      </c>
      <c r="D84" s="38" t="s">
        <v>44</v>
      </c>
      <c r="E84" s="33"/>
      <c r="F84" s="32"/>
      <c r="G84" s="32"/>
      <c r="H84" s="32"/>
      <c r="I84" s="32"/>
      <c r="J84" s="32"/>
      <c r="K84" s="32"/>
      <c r="L84" s="32"/>
      <c r="M84" s="32"/>
      <c r="N84" s="32"/>
      <c r="O84" s="32"/>
      <c r="P84" s="32"/>
      <c r="Q84" s="32"/>
      <c r="R84" s="31"/>
      <c r="S84" s="24">
        <f>SUM(E84:R84)</f>
        <v>0</v>
      </c>
      <c r="T84" s="24">
        <f>SUM(S84,T71)</f>
        <v>39</v>
      </c>
    </row>
    <row r="85" spans="1:20" x14ac:dyDescent="0.25">
      <c r="A85" s="34"/>
      <c r="B85" s="37"/>
      <c r="C85" s="36" t="s">
        <v>29</v>
      </c>
      <c r="D85" s="35" t="s">
        <v>43</v>
      </c>
      <c r="E85" s="33"/>
      <c r="F85" s="32"/>
      <c r="G85" s="32"/>
      <c r="H85" s="32"/>
      <c r="I85" s="32"/>
      <c r="J85" s="32"/>
      <c r="K85" s="32"/>
      <c r="L85" s="32"/>
      <c r="M85" s="32"/>
      <c r="N85" s="32"/>
      <c r="O85" s="32"/>
      <c r="P85" s="32"/>
      <c r="Q85" s="32"/>
      <c r="R85" s="31"/>
      <c r="S85" s="24">
        <f>SUM(E85:R85)</f>
        <v>0</v>
      </c>
      <c r="T85" s="24">
        <f>SUM(S85,T72)</f>
        <v>34</v>
      </c>
    </row>
    <row r="86" spans="1:20" x14ac:dyDescent="0.25">
      <c r="A86" s="34"/>
      <c r="B86" s="37"/>
      <c r="C86" s="36" t="s">
        <v>30</v>
      </c>
      <c r="D86" s="35" t="s">
        <v>42</v>
      </c>
      <c r="E86" s="33"/>
      <c r="F86" s="32"/>
      <c r="G86" s="32"/>
      <c r="H86" s="32"/>
      <c r="I86" s="32"/>
      <c r="J86" s="32"/>
      <c r="K86" s="32"/>
      <c r="L86" s="32"/>
      <c r="M86" s="32"/>
      <c r="N86" s="32"/>
      <c r="O86" s="32"/>
      <c r="P86" s="32"/>
      <c r="Q86" s="32"/>
      <c r="R86" s="31"/>
      <c r="S86" s="24">
        <f>SUM(E86:R86)</f>
        <v>0</v>
      </c>
      <c r="T86" s="24">
        <f>SUM(S86,T73)</f>
        <v>35</v>
      </c>
    </row>
    <row r="87" spans="1:20" x14ac:dyDescent="0.25">
      <c r="A87" s="34"/>
      <c r="B87" s="37"/>
      <c r="C87" s="36" t="s">
        <v>28</v>
      </c>
      <c r="D87" s="35" t="s">
        <v>41</v>
      </c>
      <c r="E87" s="33"/>
      <c r="F87" s="32"/>
      <c r="G87" s="32"/>
      <c r="H87" s="32"/>
      <c r="I87" s="32"/>
      <c r="J87" s="32"/>
      <c r="K87" s="32"/>
      <c r="L87" s="32"/>
      <c r="M87" s="32"/>
      <c r="N87" s="32"/>
      <c r="O87" s="32"/>
      <c r="P87" s="32"/>
      <c r="Q87" s="32"/>
      <c r="R87" s="31"/>
      <c r="S87" s="24">
        <f>SUM(E87:R87)</f>
        <v>0</v>
      </c>
      <c r="T87" s="24">
        <f>SUM(S87,T74)</f>
        <v>35</v>
      </c>
    </row>
    <row r="88" spans="1:20" x14ac:dyDescent="0.25">
      <c r="A88" s="34"/>
      <c r="B88" s="37"/>
      <c r="C88" s="36" t="s">
        <v>25</v>
      </c>
      <c r="D88" s="35" t="s">
        <v>40</v>
      </c>
      <c r="E88" s="33"/>
      <c r="F88" s="32"/>
      <c r="G88" s="32"/>
      <c r="H88" s="32"/>
      <c r="I88" s="32"/>
      <c r="J88" s="32"/>
      <c r="K88" s="32"/>
      <c r="L88" s="32"/>
      <c r="M88" s="32"/>
      <c r="N88" s="32"/>
      <c r="O88" s="32"/>
      <c r="P88" s="32"/>
      <c r="Q88" s="32"/>
      <c r="R88" s="31"/>
      <c r="S88" s="24">
        <f>SUM(E88:R88)</f>
        <v>0</v>
      </c>
      <c r="T88" s="24">
        <f>SUM(S88,T75)</f>
        <v>35</v>
      </c>
    </row>
    <row r="89" spans="1:20" x14ac:dyDescent="0.25">
      <c r="A89" s="34"/>
      <c r="B89" s="37"/>
      <c r="C89" s="36" t="s">
        <v>26</v>
      </c>
      <c r="D89" s="35" t="s">
        <v>39</v>
      </c>
      <c r="E89" s="33"/>
      <c r="F89" s="32"/>
      <c r="G89" s="32"/>
      <c r="H89" s="32"/>
      <c r="I89" s="32"/>
      <c r="J89" s="32"/>
      <c r="K89" s="32"/>
      <c r="L89" s="32"/>
      <c r="M89" s="32"/>
      <c r="N89" s="32"/>
      <c r="O89" s="32"/>
      <c r="P89" s="32"/>
      <c r="Q89" s="32"/>
      <c r="R89" s="31"/>
      <c r="S89" s="24">
        <f>SUM(E89:R89)</f>
        <v>0</v>
      </c>
      <c r="T89" s="24">
        <f>SUM(S89,T76)</f>
        <v>35</v>
      </c>
    </row>
    <row r="90" spans="1:20" x14ac:dyDescent="0.25">
      <c r="A90" s="34"/>
      <c r="B90" s="37"/>
      <c r="C90" s="36" t="s">
        <v>25</v>
      </c>
      <c r="D90" s="35" t="s">
        <v>38</v>
      </c>
      <c r="E90" s="33"/>
      <c r="F90" s="32"/>
      <c r="G90" s="32"/>
      <c r="H90" s="32"/>
      <c r="I90" s="32"/>
      <c r="J90" s="32"/>
      <c r="K90" s="32"/>
      <c r="L90" s="32"/>
      <c r="M90" s="32"/>
      <c r="N90" s="32"/>
      <c r="O90" s="32"/>
      <c r="P90" s="32"/>
      <c r="Q90" s="32"/>
      <c r="R90" s="31"/>
      <c r="S90" s="24">
        <f>SUM(E90:R90)</f>
        <v>0</v>
      </c>
      <c r="T90" s="24">
        <f>SUM(S90,T77)</f>
        <v>35</v>
      </c>
    </row>
    <row r="91" spans="1:20" x14ac:dyDescent="0.25">
      <c r="A91" s="34"/>
      <c r="B91" s="110"/>
      <c r="C91" s="111" t="s">
        <v>28</v>
      </c>
      <c r="D91" s="112" t="s">
        <v>37</v>
      </c>
      <c r="E91" s="33"/>
      <c r="F91" s="32"/>
      <c r="G91" s="32"/>
      <c r="H91" s="32"/>
      <c r="I91" s="32"/>
      <c r="J91" s="32"/>
      <c r="K91" s="32"/>
      <c r="L91" s="32"/>
      <c r="M91" s="32"/>
      <c r="N91" s="32"/>
      <c r="O91" s="32"/>
      <c r="P91" s="32"/>
      <c r="Q91" s="32"/>
      <c r="R91" s="31"/>
      <c r="S91" s="24">
        <f>SUM(E91:R91)</f>
        <v>0</v>
      </c>
      <c r="T91" s="24">
        <f>SUM(S91,T78)</f>
        <v>35</v>
      </c>
    </row>
    <row r="92" spans="1:20" x14ac:dyDescent="0.25">
      <c r="A92" s="34"/>
      <c r="B92" s="110"/>
      <c r="C92" s="111" t="s">
        <v>28</v>
      </c>
      <c r="D92" s="112" t="s">
        <v>37</v>
      </c>
      <c r="E92" s="33"/>
      <c r="F92" s="32"/>
      <c r="G92" s="32"/>
      <c r="H92" s="32"/>
      <c r="I92" s="32"/>
      <c r="J92" s="32"/>
      <c r="K92" s="32"/>
      <c r="L92" s="32"/>
      <c r="M92" s="32"/>
      <c r="N92" s="32"/>
      <c r="O92" s="32"/>
      <c r="P92" s="32"/>
      <c r="Q92" s="32"/>
      <c r="R92" s="31"/>
      <c r="S92" s="24">
        <f>SUM(E92:R92)</f>
        <v>0</v>
      </c>
      <c r="T92" s="24">
        <f>SUM(S92,T79)</f>
        <v>35</v>
      </c>
    </row>
    <row r="93" spans="1:20" ht="14.4" thickBot="1" x14ac:dyDescent="0.3">
      <c r="A93" s="30"/>
      <c r="B93" s="113"/>
      <c r="C93" s="111" t="s">
        <v>28</v>
      </c>
      <c r="D93" s="114" t="s">
        <v>37</v>
      </c>
      <c r="E93" s="29"/>
      <c r="F93" s="28"/>
      <c r="G93" s="28"/>
      <c r="H93" s="28"/>
      <c r="I93" s="28"/>
      <c r="J93" s="28"/>
      <c r="K93" s="28"/>
      <c r="L93" s="28"/>
      <c r="M93" s="28"/>
      <c r="N93" s="28"/>
      <c r="O93" s="28"/>
      <c r="P93" s="28"/>
      <c r="Q93" s="28"/>
      <c r="R93" s="27"/>
      <c r="S93" s="24">
        <f>SUM(E93:R93)</f>
        <v>0</v>
      </c>
      <c r="T93" s="24">
        <f>SUM(S93,T80)</f>
        <v>35</v>
      </c>
    </row>
    <row r="94" spans="1:20" ht="14.4" thickBot="1" x14ac:dyDescent="0.3">
      <c r="A94" s="26" t="s">
        <v>36</v>
      </c>
      <c r="B94" s="25"/>
      <c r="C94" s="25"/>
      <c r="D94" s="25"/>
      <c r="E94" s="24">
        <f>COUNTIF(E82:E93,"&gt;0")</f>
        <v>0</v>
      </c>
      <c r="F94" s="24">
        <f>COUNTIF(F82:F93,"&gt;0")</f>
        <v>0</v>
      </c>
      <c r="G94" s="24">
        <f>COUNTIF(G82:G93,"&gt;0")</f>
        <v>0</v>
      </c>
      <c r="H94" s="24">
        <f>COUNTIF(H82:H93,"&gt;0")</f>
        <v>0</v>
      </c>
      <c r="I94" s="24">
        <f>COUNTIF(I82:I93,"&gt;0")</f>
        <v>0</v>
      </c>
      <c r="J94" s="24">
        <f>COUNTIF(J82:J93,"&gt;0")</f>
        <v>0</v>
      </c>
      <c r="K94" s="24">
        <f>COUNTIF(K82:K93,"&gt;0")</f>
        <v>0</v>
      </c>
      <c r="L94" s="24">
        <f>COUNTIF(L82:L93,"&gt;0")</f>
        <v>0</v>
      </c>
      <c r="M94" s="24">
        <f>COUNTIF(M82:M93,"&gt;0")</f>
        <v>0</v>
      </c>
      <c r="N94" s="24">
        <f>COUNTIF(N82:N93,"&gt;0")</f>
        <v>0</v>
      </c>
      <c r="O94" s="24">
        <f>COUNTIF(O82:O93,"&gt;0")</f>
        <v>0</v>
      </c>
      <c r="P94" s="24">
        <f>COUNTIF(P82:P93,"&gt;0")</f>
        <v>0</v>
      </c>
      <c r="Q94" s="24">
        <f>COUNTIF(Q82:Q93,"&gt;0")</f>
        <v>0</v>
      </c>
      <c r="R94" s="24">
        <f>COUNTIF(R82:R93,"&gt;0")</f>
        <v>0</v>
      </c>
      <c r="S94" s="101"/>
      <c r="T94" s="102"/>
    </row>
    <row r="95" spans="1:20" x14ac:dyDescent="0.25"/>
  </sheetData>
  <autoFilter ref="C3:D3" xr:uid="{201FAC87-588C-4206-BAA0-A68114B30049}"/>
  <mergeCells count="14">
    <mergeCell ref="A94:D94"/>
    <mergeCell ref="A55:D55"/>
    <mergeCell ref="A56:A67"/>
    <mergeCell ref="A68:D68"/>
    <mergeCell ref="A69:A80"/>
    <mergeCell ref="A81:D81"/>
    <mergeCell ref="A82:A93"/>
    <mergeCell ref="A43:A54"/>
    <mergeCell ref="A4:A15"/>
    <mergeCell ref="A16:D16"/>
    <mergeCell ref="A17:A28"/>
    <mergeCell ref="A29:D29"/>
    <mergeCell ref="A30:A41"/>
    <mergeCell ref="A42:D42"/>
  </mergeCells>
  <conditionalFormatting sqref="E4:R4">
    <cfRule type="cellIs" dxfId="103" priority="69" operator="greaterThan">
      <formula>0</formula>
    </cfRule>
  </conditionalFormatting>
  <conditionalFormatting sqref="E5:R6">
    <cfRule type="cellIs" dxfId="102" priority="68" operator="greaterThan">
      <formula>0</formula>
    </cfRule>
  </conditionalFormatting>
  <conditionalFormatting sqref="E7:R12">
    <cfRule type="cellIs" dxfId="101" priority="67" operator="greaterThan">
      <formula>0</formula>
    </cfRule>
  </conditionalFormatting>
  <conditionalFormatting sqref="E13:R15">
    <cfRule type="cellIs" dxfId="100" priority="66" operator="greaterThan">
      <formula>0</formula>
    </cfRule>
  </conditionalFormatting>
  <conditionalFormatting sqref="E17:F17">
    <cfRule type="cellIs" dxfId="99" priority="65" operator="greaterThan">
      <formula>0</formula>
    </cfRule>
  </conditionalFormatting>
  <conditionalFormatting sqref="E18:R18 E19:F19">
    <cfRule type="cellIs" dxfId="98" priority="64" operator="greaterThan">
      <formula>0</formula>
    </cfRule>
  </conditionalFormatting>
  <conditionalFormatting sqref="E20:R20 E24:R24 E21:G23 E25:G25">
    <cfRule type="cellIs" dxfId="97" priority="63" operator="greaterThan">
      <formula>0</formula>
    </cfRule>
  </conditionalFormatting>
  <conditionalFormatting sqref="E27:R27 E26:G26 E28:G28">
    <cfRule type="cellIs" dxfId="96" priority="62" operator="greaterThan">
      <formula>0</formula>
    </cfRule>
  </conditionalFormatting>
  <conditionalFormatting sqref="E30:F30">
    <cfRule type="cellIs" dxfId="95" priority="61" operator="greaterThan">
      <formula>0</formula>
    </cfRule>
  </conditionalFormatting>
  <conditionalFormatting sqref="E32:R32 E31:F31">
    <cfRule type="cellIs" dxfId="94" priority="60" operator="greaterThan">
      <formula>0</formula>
    </cfRule>
  </conditionalFormatting>
  <conditionalFormatting sqref="E34:R35 E33:G33 E38:R38 E36:G37">
    <cfRule type="cellIs" dxfId="93" priority="59" operator="greaterThan">
      <formula>0</formula>
    </cfRule>
  </conditionalFormatting>
  <conditionalFormatting sqref="E41:R41 E39:G40">
    <cfRule type="cellIs" dxfId="92" priority="58" operator="greaterThan">
      <formula>0</formula>
    </cfRule>
  </conditionalFormatting>
  <conditionalFormatting sqref="E43:R43">
    <cfRule type="cellIs" dxfId="91" priority="57" operator="greaterThan">
      <formula>0</formula>
    </cfRule>
  </conditionalFormatting>
  <conditionalFormatting sqref="E44:F45">
    <cfRule type="cellIs" dxfId="90" priority="56" operator="greaterThan">
      <formula>0</formula>
    </cfRule>
  </conditionalFormatting>
  <conditionalFormatting sqref="E46:R46 E47:G51">
    <cfRule type="cellIs" dxfId="89" priority="55" operator="greaterThan">
      <formula>0</formula>
    </cfRule>
  </conditionalFormatting>
  <conditionalFormatting sqref="E52:R53 E54:G54">
    <cfRule type="cellIs" dxfId="88" priority="54" operator="greaterThan">
      <formula>0</formula>
    </cfRule>
  </conditionalFormatting>
  <conditionalFormatting sqref="E56:F56">
    <cfRule type="cellIs" dxfId="87" priority="53" operator="greaterThan">
      <formula>0</formula>
    </cfRule>
  </conditionalFormatting>
  <conditionalFormatting sqref="E57:F58">
    <cfRule type="cellIs" dxfId="86" priority="52" operator="greaterThan">
      <formula>0</formula>
    </cfRule>
  </conditionalFormatting>
  <conditionalFormatting sqref="E62:R62 E59:G61 E64:R64 E63:G63">
    <cfRule type="cellIs" dxfId="85" priority="51" operator="greaterThan">
      <formula>0</formula>
    </cfRule>
  </conditionalFormatting>
  <conditionalFormatting sqref="E69:R69">
    <cfRule type="cellIs" dxfId="84" priority="49" operator="greaterThan">
      <formula>0</formula>
    </cfRule>
  </conditionalFormatting>
  <conditionalFormatting sqref="E70:R70">
    <cfRule type="cellIs" dxfId="83" priority="48" operator="greaterThan">
      <formula>0</formula>
    </cfRule>
  </conditionalFormatting>
  <conditionalFormatting sqref="E73:R74 E72:G72 E77:G77 E76:R76 E75:G75">
    <cfRule type="cellIs" dxfId="82" priority="47" operator="greaterThan">
      <formula>0</formula>
    </cfRule>
  </conditionalFormatting>
  <conditionalFormatting sqref="E82:R82">
    <cfRule type="cellIs" dxfId="81" priority="45" operator="greaterThan">
      <formula>0</formula>
    </cfRule>
  </conditionalFormatting>
  <conditionalFormatting sqref="E83:R84">
    <cfRule type="cellIs" dxfId="80" priority="44" operator="greaterThan">
      <formula>0</formula>
    </cfRule>
  </conditionalFormatting>
  <conditionalFormatting sqref="E85:R90">
    <cfRule type="cellIs" dxfId="79" priority="43" operator="greaterThan">
      <formula>0</formula>
    </cfRule>
  </conditionalFormatting>
  <conditionalFormatting sqref="E91:R93">
    <cfRule type="cellIs" dxfId="78" priority="1" operator="greaterThan">
      <formula>0</formula>
    </cfRule>
    <cfRule type="cellIs" dxfId="77" priority="42" operator="greaterThan">
      <formula>0</formula>
    </cfRule>
  </conditionalFormatting>
  <conditionalFormatting sqref="H21:R23">
    <cfRule type="cellIs" dxfId="76" priority="41" operator="greaterThan">
      <formula>0</formula>
    </cfRule>
  </conditionalFormatting>
  <conditionalFormatting sqref="H25:R25">
    <cfRule type="cellIs" dxfId="75" priority="40" operator="greaterThan">
      <formula>0</formula>
    </cfRule>
  </conditionalFormatting>
  <conditionalFormatting sqref="G17:R17">
    <cfRule type="cellIs" dxfId="74" priority="39" operator="greaterThan">
      <formula>0</formula>
    </cfRule>
  </conditionalFormatting>
  <conditionalFormatting sqref="G19:R19">
    <cfRule type="cellIs" dxfId="73" priority="38" operator="greaterThan">
      <formula>0</formula>
    </cfRule>
  </conditionalFormatting>
  <conditionalFormatting sqref="G30:R30">
    <cfRule type="cellIs" dxfId="72" priority="37" operator="greaterThan">
      <formula>0</formula>
    </cfRule>
  </conditionalFormatting>
  <conditionalFormatting sqref="G56:R56">
    <cfRule type="cellIs" dxfId="71" priority="36" operator="greaterThan">
      <formula>0</formula>
    </cfRule>
  </conditionalFormatting>
  <conditionalFormatting sqref="G45:R45">
    <cfRule type="cellIs" dxfId="70" priority="35" operator="greaterThan">
      <formula>0</formula>
    </cfRule>
  </conditionalFormatting>
  <conditionalFormatting sqref="G58:R58">
    <cfRule type="cellIs" dxfId="69" priority="34" operator="greaterThan">
      <formula>0</formula>
    </cfRule>
  </conditionalFormatting>
  <conditionalFormatting sqref="G31:R31">
    <cfRule type="cellIs" dxfId="68" priority="33" operator="greaterThan">
      <formula>0</formula>
    </cfRule>
  </conditionalFormatting>
  <conditionalFormatting sqref="G44:R44">
    <cfRule type="cellIs" dxfId="67" priority="32" operator="greaterThan">
      <formula>0</formula>
    </cfRule>
  </conditionalFormatting>
  <conditionalFormatting sqref="G57:R57">
    <cfRule type="cellIs" dxfId="66" priority="31" operator="greaterThan">
      <formula>0</formula>
    </cfRule>
  </conditionalFormatting>
  <conditionalFormatting sqref="H33:R33">
    <cfRule type="cellIs" dxfId="65" priority="30" operator="greaterThan">
      <formula>0</formula>
    </cfRule>
  </conditionalFormatting>
  <conditionalFormatting sqref="H59:R59">
    <cfRule type="cellIs" dxfId="64" priority="29" operator="greaterThan">
      <formula>0</formula>
    </cfRule>
  </conditionalFormatting>
  <conditionalFormatting sqref="H72:R72">
    <cfRule type="cellIs" dxfId="63" priority="28" operator="greaterThan">
      <formula>0</formula>
    </cfRule>
  </conditionalFormatting>
  <conditionalFormatting sqref="H47:R47">
    <cfRule type="cellIs" dxfId="62" priority="27" operator="greaterThan">
      <formula>0</formula>
    </cfRule>
  </conditionalFormatting>
  <conditionalFormatting sqref="H60:R60">
    <cfRule type="cellIs" dxfId="61" priority="26" operator="greaterThan">
      <formula>0</formula>
    </cfRule>
  </conditionalFormatting>
  <conditionalFormatting sqref="E71:F71">
    <cfRule type="cellIs" dxfId="60" priority="25" operator="greaterThan">
      <formula>0</formula>
    </cfRule>
  </conditionalFormatting>
  <conditionalFormatting sqref="G71:R71">
    <cfRule type="cellIs" dxfId="59" priority="24" operator="greaterThan">
      <formula>0</formula>
    </cfRule>
  </conditionalFormatting>
  <conditionalFormatting sqref="H48:R48">
    <cfRule type="cellIs" dxfId="58" priority="23" operator="greaterThan">
      <formula>0</formula>
    </cfRule>
  </conditionalFormatting>
  <conditionalFormatting sqref="H61:R61">
    <cfRule type="cellIs" dxfId="57" priority="22" operator="greaterThan">
      <formula>0</formula>
    </cfRule>
  </conditionalFormatting>
  <conditionalFormatting sqref="H37:R37">
    <cfRule type="cellIs" dxfId="56" priority="21" operator="greaterThan">
      <formula>0</formula>
    </cfRule>
  </conditionalFormatting>
  <conditionalFormatting sqref="H50:R50">
    <cfRule type="cellIs" dxfId="55" priority="20" operator="greaterThan">
      <formula>0</formula>
    </cfRule>
  </conditionalFormatting>
  <conditionalFormatting sqref="H63:R63">
    <cfRule type="cellIs" dxfId="54" priority="19" operator="greaterThan">
      <formula>0</formula>
    </cfRule>
  </conditionalFormatting>
  <conditionalFormatting sqref="H51:R51">
    <cfRule type="cellIs" dxfId="53" priority="18" operator="greaterThan">
      <formula>0</formula>
    </cfRule>
  </conditionalFormatting>
  <conditionalFormatting sqref="H77:R77">
    <cfRule type="cellIs" dxfId="52" priority="17" operator="greaterThan">
      <formula>0</formula>
    </cfRule>
  </conditionalFormatting>
  <conditionalFormatting sqref="H39:R39">
    <cfRule type="cellIs" dxfId="51" priority="16" operator="greaterThan">
      <formula>0</formula>
    </cfRule>
  </conditionalFormatting>
  <conditionalFormatting sqref="H40:R40">
    <cfRule type="cellIs" dxfId="50" priority="14" operator="greaterThan">
      <formula>0</formula>
    </cfRule>
  </conditionalFormatting>
  <conditionalFormatting sqref="H28:R28">
    <cfRule type="cellIs" dxfId="49" priority="11" operator="greaterThan">
      <formula>0</formula>
    </cfRule>
  </conditionalFormatting>
  <conditionalFormatting sqref="H26:R26">
    <cfRule type="cellIs" dxfId="48" priority="10" operator="greaterThan">
      <formula>0</formula>
    </cfRule>
  </conditionalFormatting>
  <conditionalFormatting sqref="H54:R54">
    <cfRule type="cellIs" dxfId="47" priority="9" operator="greaterThan">
      <formula>0</formula>
    </cfRule>
  </conditionalFormatting>
  <conditionalFormatting sqref="H36:R36">
    <cfRule type="cellIs" dxfId="46" priority="6" operator="greaterThan">
      <formula>0</formula>
    </cfRule>
  </conditionalFormatting>
  <conditionalFormatting sqref="H49:R49">
    <cfRule type="cellIs" dxfId="45" priority="5" operator="greaterThan">
      <formula>0</formula>
    </cfRule>
  </conditionalFormatting>
  <conditionalFormatting sqref="H75:R75">
    <cfRule type="cellIs" dxfId="44" priority="4" operator="greaterThan">
      <formula>0</formula>
    </cfRule>
  </conditionalFormatting>
  <conditionalFormatting sqref="E65:R67">
    <cfRule type="cellIs" dxfId="43" priority="3" operator="greaterThan">
      <formula>0</formula>
    </cfRule>
  </conditionalFormatting>
  <conditionalFormatting sqref="E78:R80">
    <cfRule type="cellIs" dxfId="42" priority="2" operator="greaterThan">
      <formula>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189F7D66-3FA4-4A30-B065-5FCBE33D21CF}">
          <x14:formula1>
            <xm:f>Data!$C$2:$C$13</xm:f>
          </x14:formula1>
          <xm:sqref>D4:D15 D17:D28 D30:D41 D43:D54 D56:D67 D69:D80 D82:D93</xm:sqref>
        </x14:dataValidation>
        <x14:dataValidation type="list" allowBlank="1" showInputMessage="1" showErrorMessage="1" errorTitle="Use correct Name" xr:uid="{4ECF6C12-3B6F-4121-BBA0-2B173EF05281}">
          <x14:formula1>
            <xm:f>Data!$B$2:$B$13</xm:f>
          </x14:formula1>
          <xm:sqref>C4:C15 C17:C28 C30:C41 C43:C54 C56:C67 C69:C80 C82:C93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D80F3-67CB-41FF-AE01-5FE88DEB52CB}">
  <sheetPr>
    <tabColor theme="2" tint="0.39997558519241921"/>
  </sheetPr>
  <dimension ref="B1:D13"/>
  <sheetViews>
    <sheetView workbookViewId="0">
      <selection activeCell="D1" sqref="D1:D8"/>
    </sheetView>
  </sheetViews>
  <sheetFormatPr defaultRowHeight="13.8" x14ac:dyDescent="0.25"/>
  <cols>
    <col min="2" max="2" width="12" customWidth="1"/>
    <col min="3" max="3" width="10" customWidth="1"/>
    <col min="4" max="4" width="11.296875" customWidth="1"/>
  </cols>
  <sheetData>
    <row r="1" spans="2:4" ht="14.4" thickBot="1" x14ac:dyDescent="0.3">
      <c r="B1" s="76" t="s">
        <v>71</v>
      </c>
      <c r="C1" s="75" t="s">
        <v>70</v>
      </c>
      <c r="D1" s="75" t="s">
        <v>80</v>
      </c>
    </row>
    <row r="2" spans="2:4" x14ac:dyDescent="0.25">
      <c r="B2" s="66" t="s">
        <v>5</v>
      </c>
      <c r="C2" s="44" t="s">
        <v>45</v>
      </c>
      <c r="D2" t="s">
        <v>8</v>
      </c>
    </row>
    <row r="3" spans="2:4" x14ac:dyDescent="0.25">
      <c r="B3" s="65" t="s">
        <v>34</v>
      </c>
      <c r="C3" s="38" t="s">
        <v>44</v>
      </c>
      <c r="D3" t="s">
        <v>79</v>
      </c>
    </row>
    <row r="4" spans="2:4" x14ac:dyDescent="0.25">
      <c r="B4" s="65" t="s">
        <v>31</v>
      </c>
      <c r="C4" s="35" t="s">
        <v>43</v>
      </c>
      <c r="D4" t="s">
        <v>78</v>
      </c>
    </row>
    <row r="5" spans="2:4" x14ac:dyDescent="0.25">
      <c r="B5" s="64" t="s">
        <v>32</v>
      </c>
      <c r="C5" s="35" t="s">
        <v>42</v>
      </c>
      <c r="D5" t="s">
        <v>77</v>
      </c>
    </row>
    <row r="6" spans="2:4" x14ac:dyDescent="0.25">
      <c r="B6" s="64" t="s">
        <v>33</v>
      </c>
      <c r="C6" s="35" t="s">
        <v>41</v>
      </c>
      <c r="D6" t="s">
        <v>76</v>
      </c>
    </row>
    <row r="7" spans="2:4" x14ac:dyDescent="0.25">
      <c r="B7" s="64" t="s">
        <v>29</v>
      </c>
      <c r="C7" s="35" t="s">
        <v>40</v>
      </c>
      <c r="D7" t="s">
        <v>75</v>
      </c>
    </row>
    <row r="8" spans="2:4" x14ac:dyDescent="0.25">
      <c r="B8" s="64" t="s">
        <v>30</v>
      </c>
      <c r="C8" s="35" t="s">
        <v>39</v>
      </c>
      <c r="D8" t="s">
        <v>74</v>
      </c>
    </row>
    <row r="9" spans="2:4" x14ac:dyDescent="0.25">
      <c r="B9" s="64" t="s">
        <v>28</v>
      </c>
      <c r="C9" s="35" t="s">
        <v>38</v>
      </c>
    </row>
    <row r="10" spans="2:4" x14ac:dyDescent="0.25">
      <c r="B10" s="64" t="s">
        <v>25</v>
      </c>
      <c r="C10" s="112" t="s">
        <v>37</v>
      </c>
    </row>
    <row r="11" spans="2:4" x14ac:dyDescent="0.25">
      <c r="B11" s="115" t="s">
        <v>26</v>
      </c>
    </row>
    <row r="12" spans="2:4" x14ac:dyDescent="0.25">
      <c r="B12" s="115" t="s">
        <v>81</v>
      </c>
    </row>
    <row r="13" spans="2:4" ht="14.4" thickBot="1" x14ac:dyDescent="0.3">
      <c r="B13" s="116"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490DA-F458-49B0-B562-EC036EEBA752}">
  <sheetPr codeName="Sheet1">
    <tabColor rgb="FFFFFF00"/>
  </sheetPr>
  <dimension ref="A1:C10"/>
  <sheetViews>
    <sheetView showGridLines="0" workbookViewId="0">
      <selection activeCell="B9" sqref="B9"/>
    </sheetView>
  </sheetViews>
  <sheetFormatPr defaultColWidth="0" defaultRowHeight="19.95" customHeight="1" zeroHeight="1" x14ac:dyDescent="0.25"/>
  <cols>
    <col min="1" max="1" width="4.69921875" style="1" customWidth="1"/>
    <col min="2" max="2" width="70.69921875" style="1" customWidth="1"/>
    <col min="3" max="3" width="4.69921875" style="1" customWidth="1"/>
    <col min="4" max="16384" width="10.69921875" style="1" hidden="1"/>
  </cols>
  <sheetData>
    <row r="1" spans="1:2" ht="19.95" customHeight="1" x14ac:dyDescent="0.25">
      <c r="A1" s="2"/>
    </row>
    <row r="2" spans="1:2" ht="30" customHeight="1" x14ac:dyDescent="0.25">
      <c r="B2" s="3" t="s">
        <v>0</v>
      </c>
    </row>
    <row r="3" spans="1:2" ht="19.95" customHeight="1" x14ac:dyDescent="0.25"/>
    <row r="4" spans="1:2" ht="19.95" customHeight="1" x14ac:dyDescent="0.25">
      <c r="B4" s="1" t="s">
        <v>3</v>
      </c>
    </row>
    <row r="5" spans="1:2" ht="19.95" customHeight="1" x14ac:dyDescent="0.25"/>
    <row r="6" spans="1:2" ht="19.95" customHeight="1" x14ac:dyDescent="0.25">
      <c r="B6" s="1" t="s">
        <v>1</v>
      </c>
    </row>
    <row r="7" spans="1:2" ht="19.95" customHeight="1" x14ac:dyDescent="0.25"/>
    <row r="8" spans="1:2" ht="19.95" customHeight="1" x14ac:dyDescent="0.25">
      <c r="B8" s="1" t="s">
        <v>2</v>
      </c>
    </row>
    <row r="9" spans="1:2" ht="19.95" customHeight="1" x14ac:dyDescent="0.25"/>
    <row r="10" spans="1:2" ht="19.9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Dashboard</vt:lpstr>
      <vt:lpstr>Sam T Maeva</vt:lpstr>
      <vt:lpstr>Data</vt:lpstr>
      <vt:lpstr>BUS115_Coversheet</vt:lpstr>
      <vt:lpstr>data_lundi</vt:lpstr>
      <vt:lpstr>dimanche_sem</vt:lpstr>
      <vt:lpstr>fonctions</vt:lpstr>
      <vt:lpstr>jeudi_sem</vt:lpstr>
      <vt:lpstr>lundi_sem</vt:lpstr>
      <vt:lpstr>mardi_sem</vt:lpstr>
      <vt:lpstr>mercredi_sem</vt:lpstr>
      <vt:lpstr>Prenoms</vt:lpstr>
      <vt:lpstr>samedi_sem</vt:lpstr>
      <vt:lpstr>table</vt:lpstr>
      <vt:lpstr>table_1</vt:lpstr>
      <vt:lpstr>total_sem</vt:lpstr>
      <vt:lpstr>vendredi_se</vt:lpstr>
      <vt:lpstr>vendredi_sem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Poaletti</dc:creator>
  <cp:lastModifiedBy>jimmy rasolosoa</cp:lastModifiedBy>
  <dcterms:created xsi:type="dcterms:W3CDTF">2021-09-16T13:34:01Z</dcterms:created>
  <dcterms:modified xsi:type="dcterms:W3CDTF">2022-10-25T19:36:31Z</dcterms:modified>
</cp:coreProperties>
</file>