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FC06CDB-4D9C-4E33-8DD3-BB3C883DC5D6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Смета" sheetId="1" r:id="rId1"/>
    <sheet name="ФО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E5" i="2"/>
  <c r="D5" i="2"/>
  <c r="E4" i="2"/>
  <c r="D4" i="2"/>
  <c r="E3" i="2"/>
  <c r="E7" i="2" s="1"/>
  <c r="D2" i="1" s="1"/>
  <c r="D3" i="2"/>
  <c r="C6" i="1"/>
  <c r="E5" i="1"/>
  <c r="E4" i="1"/>
  <c r="E3" i="1"/>
  <c r="E2" i="1" l="1"/>
  <c r="D6" i="1"/>
  <c r="E6" i="1" s="1"/>
</calcChain>
</file>

<file path=xl/sharedStrings.xml><?xml version="1.0" encoding="utf-8"?>
<sst xmlns="http://schemas.openxmlformats.org/spreadsheetml/2006/main" count="21" uniqueCount="19">
  <si>
    <t>№</t>
  </si>
  <si>
    <t>Наименование статьи расходов</t>
  </si>
  <si>
    <t>Средства УСС</t>
  </si>
  <si>
    <t>Средства ФСИ</t>
  </si>
  <si>
    <t>Сумма по всем источникам</t>
  </si>
  <si>
    <t>ФОТ с учетом взносов и НДФЛ</t>
  </si>
  <si>
    <t>Расходы на аренду оборудования и помещения</t>
  </si>
  <si>
    <t>Юридическое и бухгалтерское сопровождение</t>
  </si>
  <si>
    <t>Оплата уставного капитала</t>
  </si>
  <si>
    <t>Итого</t>
  </si>
  <si>
    <t>Период на который хватит финансирование</t>
  </si>
  <si>
    <t>Позиция</t>
  </si>
  <si>
    <t>ЗП</t>
  </si>
  <si>
    <t>Выплата с учетом взносов</t>
  </si>
  <si>
    <t>Итого за период разработки</t>
  </si>
  <si>
    <t>Team Lead</t>
  </si>
  <si>
    <t>Back-end разработчик</t>
  </si>
  <si>
    <t>Front-end разработчик</t>
  </si>
  <si>
    <t>Дизайнер/маркетолог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</si>
</sst>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"/>
  <sheetViews>
    <sheetView tabSelected="1" workbookViewId="0"/>
  </sheetViews>
  <sheetFormatPr defaultColWidth="12.5703125" defaultRowHeight="15.75" customHeight="1" x14ac:dyDescent="0.2"/>
  <cols>
    <col min="2" max="2" width="28" customWidth="1"/>
    <col min="3" max="3" width="17.7109375" customWidth="1"/>
    <col min="4" max="4" width="17.1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1">
        <v>1</v>
      </c>
      <c r="B2" s="1" t="s">
        <v>5</v>
      </c>
      <c r="C2" s="1">
        <v>0</v>
      </c>
      <c r="D2" s="1">
        <f>ФОТ!E7</f>
        <v>836.55</v>
      </c>
      <c r="E2" s="1">
        <f t="shared" ref="E2:E6" si="0">D2+C2</f>
        <v>836.55</v>
      </c>
    </row>
    <row r="3" spans="1:5" x14ac:dyDescent="0.2">
      <c r="A3" s="1">
        <v>2</v>
      </c>
      <c r="B3" s="1" t="s">
        <v>6</v>
      </c>
      <c r="C3" s="1">
        <v>0</v>
      </c>
      <c r="D3" s="1">
        <v>150</v>
      </c>
      <c r="E3" s="1">
        <f t="shared" si="0"/>
        <v>150</v>
      </c>
    </row>
    <row r="4" spans="1:5" x14ac:dyDescent="0.2">
      <c r="A4" s="1">
        <v>3</v>
      </c>
      <c r="B4" s="2" t="s">
        <v>7</v>
      </c>
      <c r="C4" s="1">
        <v>100</v>
      </c>
      <c r="D4" s="1">
        <v>0</v>
      </c>
      <c r="E4" s="1">
        <f t="shared" si="0"/>
        <v>100</v>
      </c>
    </row>
    <row r="5" spans="1:5" x14ac:dyDescent="0.2">
      <c r="A5" s="1">
        <v>4</v>
      </c>
      <c r="B5" s="1" t="s">
        <v>8</v>
      </c>
      <c r="C5" s="1">
        <v>4.9000000000000004</v>
      </c>
      <c r="D5" s="1">
        <v>5.0999999999999996</v>
      </c>
      <c r="E5" s="1">
        <f t="shared" si="0"/>
        <v>10</v>
      </c>
    </row>
    <row r="6" spans="1:5" x14ac:dyDescent="0.2">
      <c r="B6" s="1" t="s">
        <v>9</v>
      </c>
      <c r="C6" s="1">
        <f t="shared" ref="C6:D6" si="1">SUM(C2:C5)</f>
        <v>104.9</v>
      </c>
      <c r="D6" s="1">
        <f t="shared" si="1"/>
        <v>991.65</v>
      </c>
      <c r="E6" s="1">
        <f t="shared" si="0"/>
        <v>1096.55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"/>
  <sheetViews>
    <sheetView workbookViewId="0"/>
  </sheetViews>
  <sheetFormatPr defaultColWidth="12.5703125" defaultRowHeight="15.75" customHeight="1" x14ac:dyDescent="0.2"/>
  <cols>
    <col min="2" max="2" width="18.5703125" customWidth="1"/>
    <col min="4" max="4" width="21.42578125" customWidth="1"/>
  </cols>
  <sheetData>
    <row r="1" spans="1:5" x14ac:dyDescent="0.2">
      <c r="A1" s="1" t="s">
        <v>10</v>
      </c>
      <c r="B1" s="1"/>
      <c r="C1" s="1">
        <v>3</v>
      </c>
      <c r="D1" s="1"/>
      <c r="E1" s="1"/>
    </row>
    <row r="2" spans="1:5" x14ac:dyDescent="0.2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x14ac:dyDescent="0.2">
      <c r="A3" s="1">
        <v>1</v>
      </c>
      <c r="B3" s="1" t="s">
        <v>15</v>
      </c>
      <c r="C3" s="1">
        <v>85</v>
      </c>
      <c r="D3" s="1">
        <f t="shared" ref="D3:D6" si="0">C3*1.43</f>
        <v>121.55</v>
      </c>
      <c r="E3" s="1">
        <f t="shared" ref="E3:E6" si="1">D3*$C$1</f>
        <v>364.65</v>
      </c>
    </row>
    <row r="4" spans="1:5" x14ac:dyDescent="0.2">
      <c r="A4" s="1">
        <v>2</v>
      </c>
      <c r="B4" s="1" t="s">
        <v>16</v>
      </c>
      <c r="C4" s="1">
        <v>50</v>
      </c>
      <c r="D4" s="1">
        <f t="shared" si="0"/>
        <v>71.5</v>
      </c>
      <c r="E4" s="1">
        <f t="shared" si="1"/>
        <v>214.5</v>
      </c>
    </row>
    <row r="5" spans="1:5" x14ac:dyDescent="0.2">
      <c r="A5" s="3">
        <v>3</v>
      </c>
      <c r="B5" s="1" t="s">
        <v>17</v>
      </c>
      <c r="C5" s="1">
        <v>40</v>
      </c>
      <c r="D5" s="1">
        <f t="shared" si="0"/>
        <v>57.199999999999996</v>
      </c>
      <c r="E5" s="1">
        <f t="shared" si="1"/>
        <v>171.6</v>
      </c>
    </row>
    <row r="6" spans="1:5" x14ac:dyDescent="0.2">
      <c r="A6" s="3">
        <v>4</v>
      </c>
      <c r="B6" s="1" t="s">
        <v>18</v>
      </c>
      <c r="C6" s="1">
        <v>20</v>
      </c>
      <c r="D6" s="1">
        <f t="shared" si="0"/>
        <v>28.599999999999998</v>
      </c>
      <c r="E6" s="1">
        <f t="shared" si="1"/>
        <v>85.8</v>
      </c>
    </row>
    <row r="7" spans="1:5" x14ac:dyDescent="0.2">
      <c r="A7" s="3" t="s">
        <v>9</v>
      </c>
      <c r="E7" s="1">
        <f>SUM(E3:E6)</f>
        <v>836.55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Смета</vt:lpstr>
      <vt:lpstr>ФОТ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Лапшин</cp:lastModifiedBy>
  <dcterms:modified xsi:type="dcterms:W3CDTF">2024-04-28T15:27:06Z</dcterms:modified>
</cp:coreProperties>
</file>