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мета" sheetId="1" r:id="rId4"/>
    <sheet state="visible" name="ФОТ" sheetId="2" r:id="rId5"/>
  </sheets>
  <definedNames/>
  <calcPr/>
</workbook>
</file>

<file path=xl/sharedStrings.xml><?xml version="1.0" encoding="utf-8"?>
<sst xmlns="http://schemas.openxmlformats.org/spreadsheetml/2006/main" count="21" uniqueCount="19">
  <si>
    <t>№</t>
  </si>
  <si>
    <t>Наименование статьи расходов</t>
  </si>
  <si>
    <t>Средства УСС</t>
  </si>
  <si>
    <t>Средства ФСИ</t>
  </si>
  <si>
    <t>Сумма по всем источникам</t>
  </si>
  <si>
    <t>ФОТ с учетом взносов и НДФЛ</t>
  </si>
  <si>
    <t>Расходы на аренду оборудования и помещения</t>
  </si>
  <si>
    <t>Юридическое и бухгалтерское сопровождение</t>
  </si>
  <si>
    <t>Оплата уставного капитала</t>
  </si>
  <si>
    <t>Итого</t>
  </si>
  <si>
    <t>Период на который хватит финансирование</t>
  </si>
  <si>
    <t>Позиция</t>
  </si>
  <si>
    <t>ЗП</t>
  </si>
  <si>
    <t>Выплата с учетом взносов</t>
  </si>
  <si>
    <t>Итого за период разработки</t>
  </si>
  <si>
    <t>Team Lead</t>
  </si>
  <si>
    <t>Back-end разработчик</t>
  </si>
  <si>
    <t>Front-end разработчик</t>
  </si>
  <si>
    <t>Дизайнер/маркетолог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</si>
</sst>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1">
        <v>1.0</v>
      </c>
      <c r="B2" s="1" t="s">
        <v>5</v>
      </c>
      <c r="C2" s="1">
        <v>0.0</v>
      </c>
      <c r="D2" s="3">
        <f>'ФОТ'!E7</f>
        <v>836.55</v>
      </c>
      <c r="E2" s="1">
        <f t="shared" ref="E2:E6" si="1">D2+C2</f>
        <v>836.55</v>
      </c>
    </row>
    <row r="3">
      <c r="A3" s="1">
        <v>2.0</v>
      </c>
      <c r="B3" s="1" t="s">
        <v>6</v>
      </c>
      <c r="C3" s="1">
        <v>0.0</v>
      </c>
      <c r="D3" s="1">
        <v>150.0</v>
      </c>
      <c r="E3" s="1">
        <f t="shared" si="1"/>
        <v>150</v>
      </c>
    </row>
    <row r="4">
      <c r="A4" s="1">
        <v>3.0</v>
      </c>
      <c r="B4" s="2" t="s">
        <v>7</v>
      </c>
      <c r="C4" s="1">
        <v>100.0</v>
      </c>
      <c r="D4" s="1">
        <v>0.0</v>
      </c>
      <c r="E4" s="1">
        <f t="shared" si="1"/>
        <v>100</v>
      </c>
    </row>
    <row r="5">
      <c r="A5" s="1">
        <v>4.0</v>
      </c>
      <c r="B5" s="1" t="s">
        <v>8</v>
      </c>
      <c r="C5" s="1">
        <v>4.9</v>
      </c>
      <c r="D5" s="1">
        <v>5.1</v>
      </c>
      <c r="E5" s="1">
        <f t="shared" si="1"/>
        <v>10</v>
      </c>
    </row>
    <row r="6">
      <c r="B6" s="1" t="s">
        <v>9</v>
      </c>
      <c r="C6" s="3">
        <f t="shared" ref="C6:D6" si="2">SUM(C2:C5)</f>
        <v>104.9</v>
      </c>
      <c r="D6" s="3">
        <f t="shared" si="2"/>
        <v>991.65</v>
      </c>
      <c r="E6" s="1">
        <f t="shared" si="1"/>
        <v>1096.55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4" max="4" width="21.38"/>
  </cols>
  <sheetData>
    <row r="1">
      <c r="A1" s="1" t="s">
        <v>10</v>
      </c>
      <c r="B1" s="1"/>
      <c r="C1" s="1">
        <v>3.0</v>
      </c>
      <c r="D1" s="1"/>
      <c r="E1" s="1"/>
    </row>
    <row r="2">
      <c r="A2" s="1" t="s">
        <v>0</v>
      </c>
      <c r="B2" s="1" t="s">
        <v>11</v>
      </c>
      <c r="C2" s="1" t="s">
        <v>12</v>
      </c>
      <c r="D2" s="1" t="s">
        <v>13</v>
      </c>
      <c r="E2" s="1" t="s">
        <v>14</v>
      </c>
    </row>
    <row r="3">
      <c r="A3" s="1">
        <v>1.0</v>
      </c>
      <c r="B3" s="1" t="s">
        <v>15</v>
      </c>
      <c r="C3" s="1">
        <v>85.0</v>
      </c>
      <c r="D3" s="3">
        <f t="shared" ref="D3:D6" si="1">C3*1.43</f>
        <v>121.55</v>
      </c>
      <c r="E3" s="3">
        <f t="shared" ref="E3:E6" si="2">D3*$C$1</f>
        <v>364.65</v>
      </c>
    </row>
    <row r="4">
      <c r="A4" s="1">
        <v>2.0</v>
      </c>
      <c r="B4" s="1" t="s">
        <v>16</v>
      </c>
      <c r="C4" s="1">
        <v>50.0</v>
      </c>
      <c r="D4" s="3">
        <f t="shared" si="1"/>
        <v>71.5</v>
      </c>
      <c r="E4" s="3">
        <f t="shared" si="2"/>
        <v>214.5</v>
      </c>
    </row>
    <row r="5">
      <c r="A5" s="4">
        <v>3.0</v>
      </c>
      <c r="B5" s="1" t="s">
        <v>17</v>
      </c>
      <c r="C5" s="1">
        <v>40.0</v>
      </c>
      <c r="D5" s="3">
        <f t="shared" si="1"/>
        <v>57.2</v>
      </c>
      <c r="E5" s="3">
        <f t="shared" si="2"/>
        <v>171.6</v>
      </c>
    </row>
    <row r="6">
      <c r="A6" s="4">
        <v>4.0</v>
      </c>
      <c r="B6" s="1" t="s">
        <v>18</v>
      </c>
      <c r="C6" s="1">
        <v>20.0</v>
      </c>
      <c r="D6" s="3">
        <f t="shared" si="1"/>
        <v>28.6</v>
      </c>
      <c r="E6" s="3">
        <f t="shared" si="2"/>
        <v>85.8</v>
      </c>
    </row>
    <row r="7">
      <c r="A7" s="4" t="s">
        <v>9</v>
      </c>
      <c r="E7" s="3">
        <f>SUM(E3:E6)</f>
        <v>836.55</v>
      </c>
    </row>
  </sheetData>
  <drawing r:id="rId1"/>
</worksheet>
</file>