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A8781B5-BE23-4F33-966D-6AFB03A4B924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Info" sheetId="1" r:id="rId1"/>
    <sheet name="GNN architectures" sheetId="2" r:id="rId2"/>
    <sheet name="Experiments with neighbours" sheetId="3" r:id="rId3"/>
    <sheet name="CNN architectures" sheetId="4" r:id="rId4"/>
    <sheet name="Top features experiments" sheetId="5" r:id="rId5"/>
    <sheet name="k-mers GNN" sheetId="6" r:id="rId6"/>
    <sheet name="k-mers CNN" sheetId="7" r:id="rId7"/>
    <sheet name="интерпретация" sheetId="9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F54" i="3"/>
  <c r="F53" i="3"/>
  <c r="F52" i="3"/>
  <c r="A7" i="1"/>
  <c r="A5" i="1"/>
  <c r="A4" i="1"/>
</calcChain>
</file>

<file path=xl/sharedStrings.xml><?xml version="1.0" encoding="utf-8"?>
<sst xmlns="http://schemas.openxmlformats.org/spreadsheetml/2006/main" count="584" uniqueCount="216">
  <si>
    <t>Supplementary table</t>
  </si>
  <si>
    <t>Here all of the metrics of experiments conducted with neural networks are presented.</t>
  </si>
  <si>
    <t>Experiments with graph architectures:</t>
  </si>
  <si>
    <t xml:space="preserve">Experiments with convolutional architectures: </t>
  </si>
  <si>
    <t>Model</t>
  </si>
  <si>
    <t>Dataset</t>
  </si>
  <si>
    <t>Interval size</t>
  </si>
  <si>
    <t>Epoch duration</t>
  </si>
  <si>
    <t>Max. F1-score</t>
  </si>
  <si>
    <t xml:space="preserve">epoch № </t>
  </si>
  <si>
    <t>ROC-AUC</t>
  </si>
  <si>
    <t>Precision</t>
  </si>
  <si>
    <t>Recall</t>
  </si>
  <si>
    <t>Weights of classes in loss</t>
  </si>
  <si>
    <t>Link to model weights file</t>
  </si>
  <si>
    <t>ZGraphConvBatchNorm</t>
  </si>
  <si>
    <t>Kouzine-Wu</t>
  </si>
  <si>
    <t>32,5min</t>
  </si>
  <si>
    <t>[1.0, 25.0]</t>
  </si>
  <si>
    <t>ZGCNConvBatchNorm</t>
  </si>
  <si>
    <t>32,15min</t>
  </si>
  <si>
    <t>GraphZSAGEConv</t>
  </si>
  <si>
    <t>Shin</t>
  </si>
  <si>
    <t>48sec</t>
  </si>
  <si>
    <t>35sec</t>
  </si>
  <si>
    <t>34sec</t>
  </si>
  <si>
    <t>GraphZSAGEConvBatchNorm</t>
  </si>
  <si>
    <t>18min</t>
  </si>
  <si>
    <t>GraphZGCNConv</t>
  </si>
  <si>
    <t>50sec</t>
  </si>
  <si>
    <t>GraphZGCNConv_v2</t>
  </si>
  <si>
    <t xml:space="preserve">23.21sec </t>
  </si>
  <si>
    <t xml:space="preserve">23.39sec </t>
  </si>
  <si>
    <t>[1.0, 1.5]</t>
  </si>
  <si>
    <t>4,7min</t>
  </si>
  <si>
    <t>5.11min</t>
  </si>
  <si>
    <t>GraphZSAGEConvLayerNorm</t>
  </si>
  <si>
    <t>5.01min</t>
  </si>
  <si>
    <t>GraphZSAGEConvLayerNorm_lin</t>
  </si>
  <si>
    <t>5.26min</t>
  </si>
  <si>
    <t>GraphZSAGEConv_v2</t>
  </si>
  <si>
    <t>GraphZSAGEConv_v3</t>
  </si>
  <si>
    <t>5.72 min</t>
  </si>
  <si>
    <t>GraphZSAGEConv_v4</t>
  </si>
  <si>
    <t>16.26 min</t>
  </si>
  <si>
    <t>GraphZSAGEConv_v5</t>
  </si>
  <si>
    <t>11.47 min</t>
  </si>
  <si>
    <t>10.82 min</t>
  </si>
  <si>
    <t>[1.0, 1.0]</t>
  </si>
  <si>
    <t>GraphZSAGEConv_v5_lin</t>
  </si>
  <si>
    <t>5.36 min</t>
  </si>
  <si>
    <t>GraphZSAGEConv_v2 (+ints_out)</t>
  </si>
  <si>
    <t>31.42 min</t>
  </si>
  <si>
    <t>GraphZSAGEConv_v3 (+ints_out)</t>
  </si>
  <si>
    <t>36.66 min</t>
  </si>
  <si>
    <t>GraphZSAGEConv_v4 (+ints_out)</t>
  </si>
  <si>
    <t>57.24 min</t>
  </si>
  <si>
    <t>GraphZSAGEConv_v5 (+ints_out)</t>
  </si>
  <si>
    <t>17.25 min</t>
  </si>
  <si>
    <t>GraphZSAGEConv_v5_lin (+ints_out)</t>
  </si>
  <si>
    <t>20.50 min</t>
  </si>
  <si>
    <t xml:space="preserve">https://github.com/LaptAAA/DNA/blob/main/Kouzine-Wu_GraphZSAGEConv_v5_lin_F1%3D77.75_epoch%3D17.pt.zip </t>
  </si>
  <si>
    <t>https://drive.google.com/file/d/1KBfP7TQaCZBvOhvQf-aW4egYL2RNWX-J/view?usp=drive_link</t>
  </si>
  <si>
    <t>22.85 min</t>
  </si>
  <si>
    <t>https://drive.google.com/file/d/1-N1iZ5KZA5EoQ-fgBCiGsVdG9d6gTVEE/view?usp=sharing</t>
  </si>
  <si>
    <t>23.74 min</t>
  </si>
  <si>
    <t>Number of neighbours</t>
  </si>
  <si>
    <t>21.44sec</t>
  </si>
  <si>
    <t>23.08sec</t>
  </si>
  <si>
    <t>25.13</t>
  </si>
  <si>
    <t>26.67</t>
  </si>
  <si>
    <t>28.30</t>
  </si>
  <si>
    <t>29.34</t>
  </si>
  <si>
    <t>33.63</t>
  </si>
  <si>
    <t>36.15</t>
  </si>
  <si>
    <t>20.90</t>
  </si>
  <si>
    <t>23.76</t>
  </si>
  <si>
    <t>28.68</t>
  </si>
  <si>
    <t>35.65</t>
  </si>
  <si>
    <t>8.29 min</t>
  </si>
  <si>
    <t>8.31 min</t>
  </si>
  <si>
    <t>6.17 min</t>
  </si>
  <si>
    <t>7.39 min</t>
  </si>
  <si>
    <t>4.59min</t>
  </si>
  <si>
    <t>4.80min</t>
  </si>
  <si>
    <t>6.72 min</t>
  </si>
  <si>
    <t>7.14 min</t>
  </si>
  <si>
    <t>6.05 min</t>
  </si>
  <si>
    <t>26.77 min</t>
  </si>
  <si>
    <t>20.87 min</t>
  </si>
  <si>
    <t>DeepCNN</t>
  </si>
  <si>
    <t>[1,1]</t>
  </si>
  <si>
    <t>DeepCNN_12_layers</t>
  </si>
  <si>
    <t>DeepCNNLayerNorm</t>
  </si>
  <si>
    <t>DeepCNNBatchNorm</t>
  </si>
  <si>
    <t>DeepCNNInstanceNorm</t>
  </si>
  <si>
    <t>DeepCNNLayerNorm_v2</t>
  </si>
  <si>
    <t>Count of features</t>
  </si>
  <si>
    <t>700+4</t>
  </si>
  <si>
    <t>500+4</t>
  </si>
  <si>
    <t>300+4</t>
  </si>
  <si>
    <t>100+4</t>
  </si>
  <si>
    <t>50+4</t>
  </si>
  <si>
    <t>0.81</t>
  </si>
  <si>
    <t>30+4</t>
  </si>
  <si>
    <t xml:space="preserve">0.81 где то </t>
  </si>
  <si>
    <t>15+4</t>
  </si>
  <si>
    <t>10+4</t>
  </si>
  <si>
    <t>0.8 где то рано</t>
  </si>
  <si>
    <t>5+4</t>
  </si>
  <si>
    <t>0.79 на 2 эпохе</t>
  </si>
  <si>
    <t>0.8815</t>
  </si>
  <si>
    <t>0.9771</t>
  </si>
  <si>
    <t>0.8668</t>
  </si>
  <si>
    <t>0.9739</t>
  </si>
  <si>
    <t>k меры</t>
  </si>
  <si>
    <t>Epoch duration, min</t>
  </si>
  <si>
    <t>0.840</t>
  </si>
  <si>
    <t>7.00</t>
  </si>
  <si>
    <t>7,03</t>
  </si>
  <si>
    <t>64</t>
  </si>
  <si>
    <t>3</t>
  </si>
  <si>
    <t>100</t>
  </si>
  <si>
    <t>8</t>
  </si>
  <si>
    <t>7,04</t>
  </si>
  <si>
    <t>256</t>
  </si>
  <si>
    <t>4</t>
  </si>
  <si>
    <t>0.847</t>
  </si>
  <si>
    <t>6</t>
  </si>
  <si>
    <t>0.975</t>
  </si>
  <si>
    <t>9.24</t>
  </si>
  <si>
    <t>1024</t>
  </si>
  <si>
    <t>5</t>
  </si>
  <si>
    <t>0.849</t>
  </si>
  <si>
    <t>36.0</t>
  </si>
  <si>
    <t>1 + 2</t>
  </si>
  <si>
    <t>84</t>
  </si>
  <si>
    <t>1 + 2 + 3</t>
  </si>
  <si>
    <t>0.857</t>
  </si>
  <si>
    <t>9</t>
  </si>
  <si>
    <t>0.97</t>
  </si>
  <si>
    <t>7.03</t>
  </si>
  <si>
    <t>340</t>
  </si>
  <si>
    <t>1 + 2 + 3 + 4</t>
  </si>
  <si>
    <t>0.866</t>
  </si>
  <si>
    <t>0.978</t>
  </si>
  <si>
    <t>12.3</t>
  </si>
  <si>
    <t>1364</t>
  </si>
  <si>
    <t>1 + 2 + 3 + 4 + 5</t>
  </si>
  <si>
    <t>0.858</t>
  </si>
  <si>
    <t>7</t>
  </si>
  <si>
    <t>0.979</t>
  </si>
  <si>
    <t>47.6</t>
  </si>
  <si>
    <t>12.1</t>
  </si>
  <si>
    <t>DeepCNNLayerNorm_v3</t>
  </si>
  <si>
    <t>0.966</t>
  </si>
  <si>
    <t>2.87</t>
  </si>
  <si>
    <t>16</t>
  </si>
  <si>
    <t>2</t>
  </si>
  <si>
    <t>0.854</t>
  </si>
  <si>
    <t>1.81</t>
  </si>
  <si>
    <t>1</t>
  </si>
  <si>
    <t>0.852</t>
  </si>
  <si>
    <t>0.98</t>
  </si>
  <si>
    <t>1.74</t>
  </si>
  <si>
    <t>0.835</t>
  </si>
  <si>
    <t>0.981</t>
  </si>
  <si>
    <t>11.8</t>
  </si>
  <si>
    <t>0.833</t>
  </si>
  <si>
    <t>0.982</t>
  </si>
  <si>
    <t>3.48</t>
  </si>
  <si>
    <t>20</t>
  </si>
  <si>
    <t>0.831</t>
  </si>
  <si>
    <t>1.86</t>
  </si>
  <si>
    <t>0.826</t>
  </si>
  <si>
    <t>1.67</t>
  </si>
  <si>
    <t>0.824</t>
  </si>
  <si>
    <t>0.974</t>
  </si>
  <si>
    <t>4.58</t>
  </si>
  <si>
    <t>0.973</t>
  </si>
  <si>
    <t>15.7</t>
  </si>
  <si>
    <t>0.804</t>
  </si>
  <si>
    <t>0.972</t>
  </si>
  <si>
    <t>2.24</t>
  </si>
  <si>
    <t>0.792</t>
  </si>
  <si>
    <t>2.06</t>
  </si>
  <si>
    <t>0.786</t>
  </si>
  <si>
    <t>0.962</t>
  </si>
  <si>
    <t>2.88</t>
  </si>
  <si>
    <t>2.86</t>
  </si>
  <si>
    <t>0.84</t>
  </si>
  <si>
    <t>1.69</t>
  </si>
  <si>
    <t>1.85</t>
  </si>
  <si>
    <t>0.853</t>
  </si>
  <si>
    <t>3.44</t>
  </si>
  <si>
    <t>0.862</t>
  </si>
  <si>
    <t>модель</t>
  </si>
  <si>
    <t>f1-score</t>
  </si>
  <si>
    <r>
      <rPr>
        <b/>
        <sz val="10"/>
        <color theme="1"/>
        <rFont val="Arial"/>
      </rPr>
      <t>важные</t>
    </r>
    <r>
      <rPr>
        <sz val="10"/>
        <color theme="1"/>
        <rFont val="Arial"/>
      </rPr>
      <t xml:space="preserve"> признаки</t>
    </r>
  </si>
  <si>
    <t>процент пересечения методов</t>
  </si>
  <si>
    <r>
      <rPr>
        <b/>
        <sz val="10"/>
        <color theme="1"/>
        <rFont val="Arial"/>
      </rPr>
      <t xml:space="preserve">не важные </t>
    </r>
    <r>
      <rPr>
        <sz val="10"/>
        <color theme="1"/>
        <rFont val="Arial"/>
      </rPr>
      <t>признаки</t>
    </r>
  </si>
  <si>
    <t>процент пересечения 3х методов</t>
  </si>
  <si>
    <t>CNN</t>
  </si>
  <si>
    <t>tensor</t>
  </si>
  <si>
    <t>LSTM</t>
  </si>
  <si>
    <t>самые важные 1000 шт</t>
  </si>
  <si>
    <t>46,6%   (LSTM vs Captum)</t>
  </si>
  <si>
    <t>наименее важные lstm</t>
  </si>
  <si>
    <t>важные пересечение lstm и captum</t>
  </si>
  <si>
    <t>важные признаки обработаны для 422 тензоров</t>
  </si>
  <si>
    <t>тензор с пересечением (+gcam) = 424</t>
  </si>
  <si>
    <t>тензор с пересечением (без gcam) = 617</t>
  </si>
  <si>
    <t>&lt;----   для самых важных</t>
  </si>
  <si>
    <t>LSTM vs Captum</t>
  </si>
  <si>
    <t>&lt;---- для самых важных</t>
  </si>
  <si>
    <t>пересечения для методов Captum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</si>
</sst>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sz val="12"/>
      <color theme="1"/>
      <name val="Arial"/>
      <scheme val="minor"/>
    </font>
    <font>
      <u/>
      <sz val="12"/>
      <color rgb="FF0000FF"/>
      <name val="Arial"/>
    </font>
    <font>
      <u/>
      <sz val="12"/>
      <color rgb="FF0000FF"/>
      <name val="Arial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rgb="FF000000"/>
      <name val="Arial"/>
    </font>
    <font>
      <sz val="10"/>
      <color rgb="FF1F1F1F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sz val="9"/>
      <color rgb="FF1F1F1F"/>
      <name val="&quot;Google Sans&quot;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0" fontId="3" fillId="2" borderId="2" xfId="0" applyFont="1" applyFill="1" applyBorder="1"/>
    <xf numFmtId="0" fontId="4" fillId="2" borderId="3" xfId="0" applyFont="1" applyFill="1" applyBorder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9" fillId="3" borderId="0" xfId="0" applyFont="1" applyFill="1" applyAlignment="1"/>
    <xf numFmtId="0" fontId="5" fillId="3" borderId="0" xfId="0" applyFont="1" applyFill="1" applyAlignment="1">
      <alignment horizontal="right" wrapText="1"/>
    </xf>
    <xf numFmtId="0" fontId="10" fillId="0" borderId="0" xfId="0" applyFont="1" applyAlignment="1"/>
    <xf numFmtId="0" fontId="11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2" fillId="0" borderId="0" xfId="0" applyFont="1" applyAlignment="1"/>
    <xf numFmtId="0" fontId="13" fillId="3" borderId="0" xfId="0" applyFont="1" applyFill="1" applyAlignment="1"/>
    <xf numFmtId="0" fontId="8" fillId="3" borderId="0" xfId="0" applyFont="1" applyFill="1" applyAlignment="1">
      <alignment horizontal="left"/>
    </xf>
    <xf numFmtId="0" fontId="5" fillId="0" borderId="0" xfId="0" quotePrefix="1" applyFont="1" applyAlignment="1">
      <alignment horizontal="right"/>
    </xf>
    <xf numFmtId="0" fontId="5" fillId="0" borderId="0" xfId="0" quotePrefix="1" applyFont="1" applyAlignment="1"/>
    <xf numFmtId="0" fontId="5" fillId="0" borderId="0" xfId="0" applyFont="1" applyAlignment="1"/>
    <xf numFmtId="9" fontId="5" fillId="0" borderId="0" xfId="0" applyNumberFormat="1" applyFont="1" applyAlignment="1"/>
    <xf numFmtId="0" fontId="5" fillId="0" borderId="0" xfId="0" applyFont="1" applyFill="1" applyAlignment="1"/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8" fillId="0" borderId="0" xfId="0" applyFont="1" applyFill="1" applyAlignment="1">
      <alignment horizontal="right"/>
    </xf>
    <xf numFmtId="0" fontId="5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right" wrapText="1"/>
    </xf>
    <xf numFmtId="0" fontId="5" fillId="0" borderId="0" xfId="0" applyFont="1" applyFill="1" applyAlignment="1">
      <alignment horizontal="right" wrapText="1"/>
    </xf>
    <xf numFmtId="0" fontId="9" fillId="0" borderId="0" xfId="0" applyFont="1" applyFill="1" applyAlignment="1">
      <alignment horizontal="right"/>
    </xf>
    <xf numFmtId="0" fontId="0" fillId="0" borderId="0" xfId="0" applyFont="1" applyFill="1" applyAlignment="1"/>
    <xf numFmtId="0" fontId="9" fillId="0" borderId="0" xfId="0" applyFont="1" applyFill="1" applyAlignment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200025</xdr:rowOff>
    </xdr:from>
    <xdr:ext cx="8610600" cy="3200400"/>
    <xdr:pic>
      <xdr:nvPicPr>
        <xdr:cNvPr id="2" name="image4.png" title="Изображение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161925</xdr:rowOff>
    </xdr:from>
    <xdr:ext cx="8610600" cy="3267075"/>
    <xdr:pic>
      <xdr:nvPicPr>
        <xdr:cNvPr id="3" name="image1.png" title="Изображение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</xdr:row>
      <xdr:rowOff>9525</xdr:rowOff>
    </xdr:from>
    <xdr:ext cx="8524875" cy="3362325"/>
    <xdr:pic>
      <xdr:nvPicPr>
        <xdr:cNvPr id="4" name="image2.png" title="Изображение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200025</xdr:rowOff>
    </xdr:from>
    <xdr:ext cx="8524875" cy="2895600"/>
    <xdr:pic>
      <xdr:nvPicPr>
        <xdr:cNvPr id="5" name="image3.png" title="Изображение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-N1iZ5KZA5EoQ-fgBCiGsVdG9d6gTVEE/view?usp=sharing" TargetMode="External"/><Relationship Id="rId2" Type="http://schemas.openxmlformats.org/officeDocument/2006/relationships/hyperlink" Target="https://drive.google.com/file/d/1KBfP7TQaCZBvOhvQf-aW4egYL2RNWX-J/view?usp=drive_link" TargetMode="External"/><Relationship Id="rId1" Type="http://schemas.openxmlformats.org/officeDocument/2006/relationships/hyperlink" Target="https://github.com/LaptAAA/DNA/blob/main/Cousine_GraphZSAGEConv_v5_lin_F1%3D77.75_epoch%3D17.pt.zip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drive.google.com/file/d/1ZAYhPiItqXVDqLdsoPrgVEaKLqY3ruJH/view?usp=sharing" TargetMode="External"/><Relationship Id="rId7" Type="http://schemas.openxmlformats.org/officeDocument/2006/relationships/hyperlink" Target="https://drive.google.com/file/d/1tZKMIdUeBCVhYxFBdQ_IX8M3_w9jWw9d/view?usp=sharing" TargetMode="External"/><Relationship Id="rId2" Type="http://schemas.openxmlformats.org/officeDocument/2006/relationships/hyperlink" Target="https://drive.google.com/file/d/1lZWsUMnJK338sO7MYH8yBpJ3tP-AB2g6/view?usp=sharing" TargetMode="External"/><Relationship Id="rId1" Type="http://schemas.openxmlformats.org/officeDocument/2006/relationships/hyperlink" Target="https://drive.google.com/file/d/10UVlh5mmGtR6PPRszTA6mtFQ55ku2dpl/view?usp=sharing" TargetMode="External"/><Relationship Id="rId6" Type="http://schemas.openxmlformats.org/officeDocument/2006/relationships/hyperlink" Target="https://drive.google.com/file/d/1tHrxrNOSFYtiF_KF3jR8IKBfg4xccAuA/view?usp=sharing" TargetMode="External"/><Relationship Id="rId5" Type="http://schemas.openxmlformats.org/officeDocument/2006/relationships/hyperlink" Target="https://drive.google.com/file/d/1qqIJq9U5nkKelrObcEI3nKdKl7Tsj8i5/view?usp=sharing" TargetMode="External"/><Relationship Id="rId4" Type="http://schemas.openxmlformats.org/officeDocument/2006/relationships/hyperlink" Target="https://drive.google.com/file/d/1ulZIEzKeteSXNbfyLXZKaFuNuJ244I61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7"/>
  <sheetViews>
    <sheetView workbookViewId="0"/>
  </sheetViews>
  <sheetFormatPr defaultColWidth="12.5703125" defaultRowHeight="15.75" customHeight="1"/>
  <cols>
    <col min="1" max="1" width="78.85546875" customWidth="1"/>
  </cols>
  <sheetData>
    <row r="1" spans="1:1" ht="15.75" customHeight="1">
      <c r="A1" s="1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3" t="str">
        <f>HYPERLINK("https://docs.google.com/spreadsheets/d/1rrtglWxDCSYMpeicqSFxKBbnLLcufIPyl_HslhDo_WQ/edit?gid=0#gid=0", "GNN architectures")</f>
        <v>GNN architectures</v>
      </c>
    </row>
    <row r="5" spans="1:1">
      <c r="A5" s="3" t="str">
        <f>HYPERLINK("https://docs.google.com/spreadsheets/d/1rrtglWxDCSYMpeicqSFxKBbnLLcufIPyl_HslhDo_WQ/edit?gid=1010687938#gid=1010687938", "Experiments with GNNs neighbours")</f>
        <v>Experiments with GNNs neighbours</v>
      </c>
    </row>
    <row r="6" spans="1:1">
      <c r="A6" s="2" t="s">
        <v>3</v>
      </c>
    </row>
    <row r="7" spans="1:1">
      <c r="A7" s="4" t="str">
        <f>HYPERLINK("https://docs.google.com/spreadsheets/d/1rrtglWxDCSYMpeicqSFxKBbnLLcufIPyl_HslhDo_WQ/edit?gid=1024181834#gid=1024181834", "CNN architectures")</f>
        <v>CNN architectures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9"/>
  <sheetViews>
    <sheetView workbookViewId="0">
      <pane ySplit="1" topLeftCell="A2" activePane="bottomLeft" state="frozen"/>
      <selection pane="bottomLeft" activeCell="J2" sqref="D2:J29"/>
    </sheetView>
  </sheetViews>
  <sheetFormatPr defaultColWidth="12.5703125" defaultRowHeight="15.75" customHeight="1"/>
  <cols>
    <col min="1" max="1" width="31.42578125" customWidth="1"/>
    <col min="3" max="3" width="15.85546875" customWidth="1"/>
    <col min="4" max="4" width="19.42578125" customWidth="1"/>
    <col min="5" max="5" width="21.140625" customWidth="1"/>
    <col min="6" max="6" width="12.140625" customWidth="1"/>
    <col min="10" max="10" width="20.28515625" customWidth="1"/>
    <col min="11" max="11" width="34.85546875" customWidth="1"/>
  </cols>
  <sheetData>
    <row r="1" spans="1:11">
      <c r="A1" s="5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>
      <c r="A2" s="5" t="s">
        <v>15</v>
      </c>
      <c r="B2" s="5" t="s">
        <v>16</v>
      </c>
      <c r="C2" s="5">
        <v>1000</v>
      </c>
      <c r="D2" s="22" t="s">
        <v>17</v>
      </c>
      <c r="E2" s="23">
        <v>0.24879999999999999</v>
      </c>
      <c r="F2" s="24">
        <v>9</v>
      </c>
      <c r="G2" s="25">
        <v>0.83809999999999996</v>
      </c>
      <c r="H2" s="22">
        <v>0.17100000000000001</v>
      </c>
      <c r="I2" s="22">
        <v>0.65310000000000001</v>
      </c>
      <c r="J2" s="26" t="s">
        <v>18</v>
      </c>
    </row>
    <row r="3" spans="1:11">
      <c r="A3" s="5" t="s">
        <v>19</v>
      </c>
      <c r="B3" s="5" t="s">
        <v>16</v>
      </c>
      <c r="C3" s="5">
        <v>1000</v>
      </c>
      <c r="D3" s="22" t="s">
        <v>20</v>
      </c>
      <c r="E3" s="23">
        <v>0.16500000000000001</v>
      </c>
      <c r="F3" s="24">
        <v>11</v>
      </c>
      <c r="G3" s="25">
        <v>0.78200000000000003</v>
      </c>
      <c r="H3" s="22">
        <v>0.122</v>
      </c>
      <c r="I3" s="22">
        <v>0.40339999999999998</v>
      </c>
      <c r="J3" s="26" t="s">
        <v>18</v>
      </c>
    </row>
    <row r="4" spans="1:11">
      <c r="A4" s="5" t="s">
        <v>21</v>
      </c>
      <c r="B4" s="5" t="s">
        <v>22</v>
      </c>
      <c r="C4" s="5">
        <v>1000</v>
      </c>
      <c r="D4" s="22" t="s">
        <v>23</v>
      </c>
      <c r="E4" s="23">
        <v>0.66359999999999997</v>
      </c>
      <c r="F4" s="24">
        <v>14</v>
      </c>
      <c r="G4" s="25">
        <v>0.88870000000000005</v>
      </c>
      <c r="H4" s="26">
        <v>0.61</v>
      </c>
      <c r="I4" s="26">
        <v>0.75</v>
      </c>
      <c r="J4" s="26" t="s">
        <v>18</v>
      </c>
    </row>
    <row r="5" spans="1:11">
      <c r="A5" s="5" t="s">
        <v>15</v>
      </c>
      <c r="B5" s="5" t="s">
        <v>22</v>
      </c>
      <c r="C5" s="5">
        <v>1000</v>
      </c>
      <c r="D5" s="22" t="s">
        <v>24</v>
      </c>
      <c r="E5" s="23">
        <v>0.63090000000000002</v>
      </c>
      <c r="F5" s="24">
        <v>17</v>
      </c>
      <c r="G5" s="25">
        <v>0.88959999999999995</v>
      </c>
      <c r="H5" s="26">
        <v>0.68200000000000005</v>
      </c>
      <c r="I5" s="26">
        <v>0.56999999999999995</v>
      </c>
      <c r="J5" s="27" t="s">
        <v>18</v>
      </c>
    </row>
    <row r="6" spans="1:11">
      <c r="A6" s="5" t="s">
        <v>19</v>
      </c>
      <c r="B6" s="5" t="s">
        <v>22</v>
      </c>
      <c r="C6" s="5">
        <v>1000</v>
      </c>
      <c r="D6" s="22" t="s">
        <v>25</v>
      </c>
      <c r="E6" s="23">
        <v>0.64810000000000001</v>
      </c>
      <c r="F6" s="24">
        <v>14</v>
      </c>
      <c r="G6" s="25">
        <v>0.92459999999999998</v>
      </c>
      <c r="H6" s="26">
        <v>0.69699999999999995</v>
      </c>
      <c r="I6" s="26">
        <v>0.5756</v>
      </c>
      <c r="J6" s="27" t="s">
        <v>18</v>
      </c>
    </row>
    <row r="7" spans="1:11">
      <c r="A7" s="5" t="s">
        <v>26</v>
      </c>
      <c r="B7" s="5" t="s">
        <v>16</v>
      </c>
      <c r="C7" s="5">
        <v>1000</v>
      </c>
      <c r="D7" s="22" t="s">
        <v>27</v>
      </c>
      <c r="E7" s="23">
        <v>0.23799999999999999</v>
      </c>
      <c r="F7" s="24">
        <v>4</v>
      </c>
      <c r="G7" s="25">
        <v>0.85019999999999996</v>
      </c>
      <c r="H7" s="26">
        <v>0.159</v>
      </c>
      <c r="I7" s="26">
        <v>0.62</v>
      </c>
      <c r="J7" s="27" t="s">
        <v>18</v>
      </c>
    </row>
    <row r="8" spans="1:11">
      <c r="A8" s="5" t="s">
        <v>28</v>
      </c>
      <c r="B8" s="5" t="s">
        <v>22</v>
      </c>
      <c r="C8" s="5">
        <v>1000</v>
      </c>
      <c r="D8" s="22" t="s">
        <v>29</v>
      </c>
      <c r="E8" s="23">
        <v>0.64410000000000001</v>
      </c>
      <c r="F8" s="24">
        <v>18</v>
      </c>
      <c r="G8" s="25">
        <v>0.86219999999999997</v>
      </c>
      <c r="H8" s="26">
        <v>0.5968</v>
      </c>
      <c r="I8" s="26">
        <v>0.71940000000000004</v>
      </c>
      <c r="J8" s="26" t="s">
        <v>18</v>
      </c>
    </row>
    <row r="9" spans="1:11">
      <c r="A9" s="5" t="s">
        <v>30</v>
      </c>
      <c r="B9" s="5" t="s">
        <v>22</v>
      </c>
      <c r="C9" s="5">
        <v>1000</v>
      </c>
      <c r="D9" s="28" t="s">
        <v>31</v>
      </c>
      <c r="E9" s="29">
        <v>0.65759999999999996</v>
      </c>
      <c r="F9" s="28">
        <v>15</v>
      </c>
      <c r="G9" s="30">
        <v>0.8175</v>
      </c>
      <c r="H9" s="26">
        <v>0.68610000000000004</v>
      </c>
      <c r="I9" s="26">
        <v>0.64390000000000003</v>
      </c>
      <c r="J9" s="26" t="s">
        <v>18</v>
      </c>
    </row>
    <row r="10" spans="1:11">
      <c r="A10" s="7" t="s">
        <v>30</v>
      </c>
      <c r="B10" s="5" t="s">
        <v>22</v>
      </c>
      <c r="C10" s="5">
        <v>1000</v>
      </c>
      <c r="D10" s="28" t="s">
        <v>32</v>
      </c>
      <c r="E10" s="29">
        <v>0.65339999999999998</v>
      </c>
      <c r="F10" s="24">
        <v>5</v>
      </c>
      <c r="G10" s="30">
        <v>0.8871</v>
      </c>
      <c r="H10" s="26">
        <v>0.77149999999999996</v>
      </c>
      <c r="I10" s="26">
        <v>0.58460000000000001</v>
      </c>
      <c r="J10" s="26" t="s">
        <v>33</v>
      </c>
    </row>
    <row r="11" spans="1:11">
      <c r="A11" s="5" t="s">
        <v>21</v>
      </c>
      <c r="B11" s="5" t="s">
        <v>16</v>
      </c>
      <c r="C11" s="5">
        <v>200</v>
      </c>
      <c r="D11" s="22" t="s">
        <v>34</v>
      </c>
      <c r="E11" s="29">
        <v>0.30180000000000001</v>
      </c>
      <c r="F11" s="28">
        <v>19</v>
      </c>
      <c r="G11" s="30">
        <v>0.7923</v>
      </c>
      <c r="H11" s="31">
        <v>0.18440000000000001</v>
      </c>
      <c r="I11" s="31">
        <v>0.85219999999999996</v>
      </c>
      <c r="J11" s="26" t="s">
        <v>18</v>
      </c>
    </row>
    <row r="12" spans="1:11">
      <c r="A12" s="5" t="s">
        <v>26</v>
      </c>
      <c r="B12" s="5" t="s">
        <v>16</v>
      </c>
      <c r="C12" s="5">
        <v>200</v>
      </c>
      <c r="D12" s="28" t="s">
        <v>35</v>
      </c>
      <c r="E12" s="29">
        <v>0.30049999999999999</v>
      </c>
      <c r="F12" s="28">
        <v>19</v>
      </c>
      <c r="G12" s="30">
        <v>0.81389999999999996</v>
      </c>
      <c r="H12" s="31">
        <v>0.18210000000000001</v>
      </c>
      <c r="I12" s="31">
        <v>0.88229999999999997</v>
      </c>
      <c r="J12" s="26" t="s">
        <v>18</v>
      </c>
    </row>
    <row r="13" spans="1:11">
      <c r="A13" s="5" t="s">
        <v>36</v>
      </c>
      <c r="B13" s="5" t="s">
        <v>16</v>
      </c>
      <c r="C13" s="5">
        <v>200</v>
      </c>
      <c r="D13" s="28" t="s">
        <v>37</v>
      </c>
      <c r="E13" s="29">
        <v>0.29360000000000003</v>
      </c>
      <c r="F13" s="28">
        <v>13</v>
      </c>
      <c r="G13" s="30">
        <v>0.81869999999999998</v>
      </c>
      <c r="H13" s="31">
        <v>0.17610000000000001</v>
      </c>
      <c r="I13" s="31">
        <v>0.90190000000000003</v>
      </c>
      <c r="J13" s="26" t="s">
        <v>18</v>
      </c>
    </row>
    <row r="14" spans="1:11">
      <c r="A14" s="5" t="s">
        <v>38</v>
      </c>
      <c r="B14" s="5" t="s">
        <v>16</v>
      </c>
      <c r="C14" s="5">
        <v>200</v>
      </c>
      <c r="D14" s="28" t="s">
        <v>39</v>
      </c>
      <c r="E14" s="29">
        <v>0.32429999999999998</v>
      </c>
      <c r="F14" s="28">
        <v>15</v>
      </c>
      <c r="G14" s="30">
        <v>0.80259999999999998</v>
      </c>
      <c r="H14" s="31">
        <v>0.20300000000000001</v>
      </c>
      <c r="I14" s="31">
        <v>0.82599999999999996</v>
      </c>
      <c r="J14" s="26" t="s">
        <v>18</v>
      </c>
    </row>
    <row r="15" spans="1:11">
      <c r="A15" s="5" t="s">
        <v>40</v>
      </c>
      <c r="B15" s="5" t="s">
        <v>16</v>
      </c>
      <c r="C15" s="5">
        <v>200</v>
      </c>
      <c r="D15" s="28" t="s">
        <v>35</v>
      </c>
      <c r="E15" s="29">
        <v>0.61509999999999998</v>
      </c>
      <c r="F15" s="28">
        <v>19</v>
      </c>
      <c r="G15" s="30">
        <v>0.95569999999999999</v>
      </c>
      <c r="H15" s="31">
        <v>0.46300000000000002</v>
      </c>
      <c r="I15" s="31">
        <v>0.92689999999999995</v>
      </c>
      <c r="J15" s="26" t="s">
        <v>18</v>
      </c>
    </row>
    <row r="16" spans="1:11">
      <c r="A16" s="5" t="s">
        <v>41</v>
      </c>
      <c r="B16" s="5" t="s">
        <v>16</v>
      </c>
      <c r="C16" s="5">
        <v>200</v>
      </c>
      <c r="D16" s="28" t="s">
        <v>42</v>
      </c>
      <c r="E16" s="29">
        <v>0.65810000000000002</v>
      </c>
      <c r="F16" s="28">
        <v>18</v>
      </c>
      <c r="G16" s="30">
        <v>0.96460000000000001</v>
      </c>
      <c r="H16" s="31">
        <v>0.51100000000000001</v>
      </c>
      <c r="I16" s="31">
        <v>0.93440000000000001</v>
      </c>
      <c r="J16" s="26" t="s">
        <v>18</v>
      </c>
    </row>
    <row r="17" spans="1:12">
      <c r="A17" s="5" t="s">
        <v>43</v>
      </c>
      <c r="B17" s="5" t="s">
        <v>16</v>
      </c>
      <c r="C17" s="5">
        <v>200</v>
      </c>
      <c r="D17" s="28" t="s">
        <v>44</v>
      </c>
      <c r="E17" s="29">
        <v>0.75019999999999998</v>
      </c>
      <c r="F17" s="28">
        <v>54</v>
      </c>
      <c r="G17" s="30">
        <v>0.97219999999999995</v>
      </c>
      <c r="H17" s="31">
        <v>0.63009999999999999</v>
      </c>
      <c r="I17" s="31">
        <v>0.93630000000000002</v>
      </c>
      <c r="J17" s="26" t="s">
        <v>18</v>
      </c>
    </row>
    <row r="18" spans="1:12">
      <c r="A18" s="5" t="s">
        <v>45</v>
      </c>
      <c r="B18" s="5" t="s">
        <v>16</v>
      </c>
      <c r="C18" s="5">
        <v>200</v>
      </c>
      <c r="D18" s="28" t="s">
        <v>46</v>
      </c>
      <c r="E18" s="29">
        <v>0.75729999999999997</v>
      </c>
      <c r="F18" s="28">
        <v>16</v>
      </c>
      <c r="G18" s="30">
        <v>0.97240000000000004</v>
      </c>
      <c r="H18" s="31">
        <v>0.64590000000000003</v>
      </c>
      <c r="I18" s="31">
        <v>0.92290000000000005</v>
      </c>
      <c r="J18" s="26" t="s">
        <v>18</v>
      </c>
    </row>
    <row r="19" spans="1:12">
      <c r="A19" s="5" t="s">
        <v>45</v>
      </c>
      <c r="B19" s="5" t="s">
        <v>16</v>
      </c>
      <c r="C19" s="5">
        <v>200</v>
      </c>
      <c r="D19" s="28" t="s">
        <v>47</v>
      </c>
      <c r="E19" s="29">
        <v>0.80389999999999995</v>
      </c>
      <c r="F19" s="28">
        <v>16</v>
      </c>
      <c r="G19" s="30">
        <v>0.97409999999999997</v>
      </c>
      <c r="H19" s="31">
        <v>0.79669999999999996</v>
      </c>
      <c r="I19" s="31">
        <v>0.81689999999999996</v>
      </c>
      <c r="J19" s="26" t="s">
        <v>48</v>
      </c>
    </row>
    <row r="20" spans="1:12">
      <c r="A20" s="5" t="s">
        <v>49</v>
      </c>
      <c r="B20" s="5" t="s">
        <v>16</v>
      </c>
      <c r="C20" s="5">
        <v>200</v>
      </c>
      <c r="D20" s="28" t="s">
        <v>50</v>
      </c>
      <c r="E20" s="29">
        <v>0.82420000000000004</v>
      </c>
      <c r="F20" s="28">
        <v>18</v>
      </c>
      <c r="G20" s="30">
        <v>0.97919999999999996</v>
      </c>
      <c r="H20" s="31">
        <v>0.82940000000000003</v>
      </c>
      <c r="I20" s="31">
        <v>0.82469999999999999</v>
      </c>
      <c r="J20" s="32" t="s">
        <v>48</v>
      </c>
    </row>
    <row r="21" spans="1:12">
      <c r="A21" s="5" t="s">
        <v>51</v>
      </c>
      <c r="B21" s="5" t="s">
        <v>16</v>
      </c>
      <c r="C21" s="5">
        <v>200</v>
      </c>
      <c r="D21" s="28" t="s">
        <v>52</v>
      </c>
      <c r="E21" s="29">
        <v>0.6573</v>
      </c>
      <c r="F21" s="28">
        <v>16</v>
      </c>
      <c r="G21" s="30">
        <v>0.93379999999999996</v>
      </c>
      <c r="H21" s="31">
        <v>0.69830000000000003</v>
      </c>
      <c r="I21" s="31">
        <v>0.627</v>
      </c>
      <c r="J21" s="32" t="s">
        <v>48</v>
      </c>
      <c r="K21" s="5"/>
      <c r="L21" s="5"/>
    </row>
    <row r="22" spans="1:12">
      <c r="A22" s="5" t="s">
        <v>53</v>
      </c>
      <c r="B22" s="5" t="s">
        <v>16</v>
      </c>
      <c r="C22" s="5">
        <v>200</v>
      </c>
      <c r="D22" s="28" t="s">
        <v>54</v>
      </c>
      <c r="E22" s="29">
        <v>0.69199999999999995</v>
      </c>
      <c r="F22" s="28">
        <v>15</v>
      </c>
      <c r="G22" s="30">
        <v>0.94589999999999996</v>
      </c>
      <c r="H22" s="31">
        <v>0.73499999999999999</v>
      </c>
      <c r="I22" s="31">
        <v>0.66090000000000004</v>
      </c>
      <c r="J22" s="32" t="s">
        <v>48</v>
      </c>
      <c r="K22" s="5"/>
      <c r="L22" s="5"/>
    </row>
    <row r="23" spans="1:12">
      <c r="A23" s="5" t="s">
        <v>55</v>
      </c>
      <c r="B23" s="5" t="s">
        <v>16</v>
      </c>
      <c r="C23" s="5">
        <v>200</v>
      </c>
      <c r="D23" s="28" t="s">
        <v>56</v>
      </c>
      <c r="E23" s="29">
        <v>0.75280000000000002</v>
      </c>
      <c r="F23" s="24">
        <v>9</v>
      </c>
      <c r="G23" s="25">
        <v>0.96550000000000002</v>
      </c>
      <c r="H23" s="31">
        <v>0.73699999999999999</v>
      </c>
      <c r="I23" s="31">
        <v>0.77669999999999995</v>
      </c>
      <c r="J23" s="32" t="s">
        <v>48</v>
      </c>
      <c r="K23" s="5"/>
      <c r="L23" s="5"/>
    </row>
    <row r="24" spans="1:12">
      <c r="A24" s="5" t="s">
        <v>57</v>
      </c>
      <c r="B24" s="5" t="s">
        <v>16</v>
      </c>
      <c r="C24" s="5">
        <v>200</v>
      </c>
      <c r="D24" s="28" t="s">
        <v>58</v>
      </c>
      <c r="E24" s="23">
        <v>0.74360000000000004</v>
      </c>
      <c r="F24" s="24">
        <v>18</v>
      </c>
      <c r="G24" s="30">
        <v>0.96120000000000005</v>
      </c>
      <c r="H24" s="31">
        <v>0.73119999999999996</v>
      </c>
      <c r="I24" s="31">
        <v>0.7631</v>
      </c>
      <c r="J24" s="32" t="s">
        <v>48</v>
      </c>
      <c r="K24" s="5"/>
      <c r="L24" s="5"/>
    </row>
    <row r="25" spans="1:12">
      <c r="A25" s="5" t="s">
        <v>59</v>
      </c>
      <c r="B25" s="5" t="s">
        <v>16</v>
      </c>
      <c r="C25" s="5">
        <v>200</v>
      </c>
      <c r="D25" s="28" t="s">
        <v>60</v>
      </c>
      <c r="E25" s="29">
        <v>0.77759999999999996</v>
      </c>
      <c r="F25" s="28">
        <v>16</v>
      </c>
      <c r="G25" s="30">
        <v>0.97009999999999996</v>
      </c>
      <c r="H25" s="31">
        <v>0.7893</v>
      </c>
      <c r="I25" s="31">
        <v>0.77300000000000002</v>
      </c>
      <c r="J25" s="32" t="s">
        <v>48</v>
      </c>
      <c r="K25" s="9" t="s">
        <v>61</v>
      </c>
      <c r="L25" s="10" t="s">
        <v>62</v>
      </c>
    </row>
    <row r="26" spans="1:12">
      <c r="A26" s="5" t="s">
        <v>59</v>
      </c>
      <c r="B26" s="5" t="s">
        <v>16</v>
      </c>
      <c r="C26" s="5">
        <v>100</v>
      </c>
      <c r="D26" s="28" t="s">
        <v>63</v>
      </c>
      <c r="E26" s="29">
        <v>0.80969999999999998</v>
      </c>
      <c r="F26" s="28">
        <v>13</v>
      </c>
      <c r="G26" s="25">
        <v>0.95820000000000005</v>
      </c>
      <c r="H26" s="31">
        <v>0.79620000000000002</v>
      </c>
      <c r="I26" s="31">
        <v>0.82930000000000004</v>
      </c>
      <c r="J26" s="32" t="s">
        <v>48</v>
      </c>
      <c r="L26" s="10" t="s">
        <v>64</v>
      </c>
    </row>
    <row r="27" spans="1:12">
      <c r="A27" s="5" t="s">
        <v>59</v>
      </c>
      <c r="B27" s="5" t="s">
        <v>16</v>
      </c>
      <c r="C27" s="5">
        <v>50</v>
      </c>
      <c r="D27" s="28" t="s">
        <v>65</v>
      </c>
      <c r="E27" s="29">
        <v>0.81279999999999997</v>
      </c>
      <c r="F27" s="28">
        <v>15</v>
      </c>
      <c r="G27" s="30">
        <v>0.9325</v>
      </c>
      <c r="H27" s="31">
        <v>0.82110000000000005</v>
      </c>
      <c r="I27" s="31">
        <v>0.81010000000000004</v>
      </c>
      <c r="J27" s="32" t="s">
        <v>48</v>
      </c>
    </row>
    <row r="28" spans="1:12" ht="15.75" customHeight="1">
      <c r="D28" s="33"/>
      <c r="E28" s="33"/>
      <c r="F28" s="33"/>
      <c r="G28" s="33"/>
      <c r="H28" s="33"/>
      <c r="I28" s="33"/>
      <c r="J28" s="33"/>
    </row>
    <row r="29" spans="1:12" ht="15.75" customHeight="1">
      <c r="D29" s="33"/>
      <c r="E29" s="33"/>
      <c r="F29" s="33"/>
      <c r="G29" s="33"/>
      <c r="H29" s="33"/>
      <c r="I29" s="33"/>
      <c r="J29" s="33"/>
    </row>
  </sheetData>
  <hyperlinks>
    <hyperlink ref="K25" r:id="rId1" xr:uid="{00000000-0004-0000-0100-000000000000}"/>
    <hyperlink ref="L25" r:id="rId2" xr:uid="{00000000-0004-0000-0100-000001000000}"/>
    <hyperlink ref="L26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4"/>
  <sheetViews>
    <sheetView workbookViewId="0">
      <pane ySplit="1" topLeftCell="A2" activePane="bottomLeft" state="frozen"/>
      <selection pane="bottomLeft" activeCell="A2" sqref="A2:L33"/>
    </sheetView>
  </sheetViews>
  <sheetFormatPr defaultColWidth="12.5703125" defaultRowHeight="15.75" customHeight="1"/>
  <cols>
    <col min="1" max="1" width="30.28515625" customWidth="1"/>
    <col min="3" max="3" width="16.42578125" customWidth="1"/>
    <col min="4" max="4" width="20.42578125" customWidth="1"/>
    <col min="6" max="6" width="23.140625" customWidth="1"/>
    <col min="11" max="11" width="20.28515625" customWidth="1"/>
    <col min="12" max="12" width="20.7109375" customWidth="1"/>
  </cols>
  <sheetData>
    <row r="1" spans="1:12">
      <c r="A1" s="5" t="s">
        <v>4</v>
      </c>
      <c r="B1" s="5" t="s">
        <v>5</v>
      </c>
      <c r="C1" s="5" t="s">
        <v>6</v>
      </c>
      <c r="D1" s="5" t="s">
        <v>66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</row>
    <row r="2" spans="1:12">
      <c r="A2" s="22" t="s">
        <v>28</v>
      </c>
      <c r="B2" s="22" t="s">
        <v>22</v>
      </c>
      <c r="C2" s="22">
        <v>1000</v>
      </c>
      <c r="D2" s="22">
        <v>1</v>
      </c>
      <c r="E2" s="22" t="s">
        <v>67</v>
      </c>
      <c r="F2" s="26">
        <v>0.64290000000000003</v>
      </c>
      <c r="G2" s="22">
        <v>18</v>
      </c>
      <c r="H2" s="26">
        <v>0.86060000000000003</v>
      </c>
      <c r="I2" s="26">
        <v>0.5978</v>
      </c>
      <c r="J2" s="26">
        <v>0.71519999999999995</v>
      </c>
      <c r="K2" s="26" t="s">
        <v>18</v>
      </c>
      <c r="L2" s="33"/>
    </row>
    <row r="3" spans="1:12">
      <c r="A3" s="22" t="s">
        <v>28</v>
      </c>
      <c r="B3" s="22" t="s">
        <v>22</v>
      </c>
      <c r="C3" s="22">
        <v>1000</v>
      </c>
      <c r="D3" s="22">
        <v>20</v>
      </c>
      <c r="E3" s="22" t="s">
        <v>68</v>
      </c>
      <c r="F3" s="26">
        <v>0.64449999999999996</v>
      </c>
      <c r="G3" s="22">
        <v>18</v>
      </c>
      <c r="H3" s="31">
        <v>0.86240000000000006</v>
      </c>
      <c r="I3" s="31">
        <v>0.59830000000000005</v>
      </c>
      <c r="J3" s="31">
        <v>0.71779999999999999</v>
      </c>
      <c r="K3" s="26" t="s">
        <v>18</v>
      </c>
      <c r="L3" s="33"/>
    </row>
    <row r="4" spans="1:12">
      <c r="A4" s="22" t="s">
        <v>28</v>
      </c>
      <c r="B4" s="22" t="s">
        <v>22</v>
      </c>
      <c r="C4" s="22">
        <v>1000</v>
      </c>
      <c r="D4" s="22">
        <v>40</v>
      </c>
      <c r="E4" s="28" t="s">
        <v>69</v>
      </c>
      <c r="F4" s="31">
        <v>0.64410000000000001</v>
      </c>
      <c r="G4" s="22">
        <v>18</v>
      </c>
      <c r="H4" s="31">
        <v>0.86229999999999996</v>
      </c>
      <c r="I4" s="31">
        <v>0.59730000000000005</v>
      </c>
      <c r="J4" s="31">
        <v>0.71870000000000001</v>
      </c>
      <c r="K4" s="26" t="s">
        <v>18</v>
      </c>
      <c r="L4" s="33"/>
    </row>
    <row r="5" spans="1:12">
      <c r="A5" s="22" t="s">
        <v>28</v>
      </c>
      <c r="B5" s="22" t="s">
        <v>22</v>
      </c>
      <c r="C5" s="22">
        <v>1000</v>
      </c>
      <c r="D5" s="22">
        <v>60</v>
      </c>
      <c r="E5" s="28" t="s">
        <v>70</v>
      </c>
      <c r="F5" s="31">
        <v>0.64390000000000003</v>
      </c>
      <c r="G5" s="22">
        <v>18</v>
      </c>
      <c r="H5" s="31">
        <v>0.86229999999999996</v>
      </c>
      <c r="I5" s="31">
        <v>0.59599999999999997</v>
      </c>
      <c r="J5" s="31">
        <v>0.72009999999999996</v>
      </c>
      <c r="K5" s="26" t="s">
        <v>18</v>
      </c>
      <c r="L5" s="33"/>
    </row>
    <row r="6" spans="1:12">
      <c r="A6" s="22" t="s">
        <v>28</v>
      </c>
      <c r="B6" s="22" t="s">
        <v>22</v>
      </c>
      <c r="C6" s="22">
        <v>1000</v>
      </c>
      <c r="D6" s="22">
        <v>80</v>
      </c>
      <c r="E6" s="28" t="s">
        <v>71</v>
      </c>
      <c r="F6" s="31">
        <v>0.64170000000000005</v>
      </c>
      <c r="G6" s="22">
        <v>18</v>
      </c>
      <c r="H6" s="31">
        <v>0.86260000000000003</v>
      </c>
      <c r="I6" s="31">
        <v>0.59189999999999998</v>
      </c>
      <c r="J6" s="31">
        <v>0.72119999999999995</v>
      </c>
      <c r="K6" s="26" t="s">
        <v>18</v>
      </c>
      <c r="L6" s="33"/>
    </row>
    <row r="7" spans="1:12">
      <c r="A7" s="22" t="s">
        <v>28</v>
      </c>
      <c r="B7" s="22" t="s">
        <v>22</v>
      </c>
      <c r="C7" s="22">
        <v>1000</v>
      </c>
      <c r="D7" s="22">
        <v>100</v>
      </c>
      <c r="E7" s="22" t="s">
        <v>72</v>
      </c>
      <c r="F7" s="26">
        <v>0.64119999999999999</v>
      </c>
      <c r="G7" s="22">
        <v>18</v>
      </c>
      <c r="H7" s="26">
        <v>0.86360000000000003</v>
      </c>
      <c r="I7" s="31">
        <v>0.58930000000000005</v>
      </c>
      <c r="J7" s="31">
        <v>0.72350000000000003</v>
      </c>
      <c r="K7" s="26" t="s">
        <v>18</v>
      </c>
      <c r="L7" s="33"/>
    </row>
    <row r="8" spans="1:12">
      <c r="A8" s="22" t="s">
        <v>28</v>
      </c>
      <c r="B8" s="22" t="s">
        <v>22</v>
      </c>
      <c r="C8" s="22">
        <v>1000</v>
      </c>
      <c r="D8" s="22">
        <v>160</v>
      </c>
      <c r="E8" s="22" t="s">
        <v>73</v>
      </c>
      <c r="F8" s="26">
        <v>0.63360000000000005</v>
      </c>
      <c r="G8" s="22">
        <v>18</v>
      </c>
      <c r="H8" s="31">
        <v>0.86160000000000003</v>
      </c>
      <c r="I8" s="26">
        <v>0.58289999999999997</v>
      </c>
      <c r="J8" s="26">
        <v>0.71599999999999997</v>
      </c>
      <c r="K8" s="26" t="s">
        <v>18</v>
      </c>
      <c r="L8" s="33"/>
    </row>
    <row r="9" spans="1:12">
      <c r="A9" s="22" t="s">
        <v>28</v>
      </c>
      <c r="B9" s="22" t="s">
        <v>22</v>
      </c>
      <c r="C9" s="22">
        <v>1000</v>
      </c>
      <c r="D9" s="22">
        <v>200</v>
      </c>
      <c r="E9" s="22" t="s">
        <v>74</v>
      </c>
      <c r="F9" s="26">
        <v>0.63329999999999997</v>
      </c>
      <c r="G9" s="22">
        <v>18</v>
      </c>
      <c r="H9" s="31">
        <v>0.86439999999999995</v>
      </c>
      <c r="I9" s="31">
        <v>0.57789999999999997</v>
      </c>
      <c r="J9" s="31">
        <v>0.72289999999999999</v>
      </c>
      <c r="K9" s="26" t="s">
        <v>18</v>
      </c>
      <c r="L9" s="33"/>
    </row>
    <row r="10" spans="1:12">
      <c r="A10" s="22" t="s">
        <v>28</v>
      </c>
      <c r="B10" s="22" t="s">
        <v>22</v>
      </c>
      <c r="C10" s="22">
        <v>1000</v>
      </c>
      <c r="D10" s="22">
        <v>300</v>
      </c>
      <c r="E10" s="33"/>
      <c r="F10" s="31">
        <v>0.62870000000000004</v>
      </c>
      <c r="G10" s="33"/>
      <c r="H10" s="31">
        <v>0.86970000000000003</v>
      </c>
      <c r="I10" s="26"/>
      <c r="J10" s="26"/>
      <c r="K10" s="26"/>
      <c r="L10" s="33"/>
    </row>
    <row r="11" spans="1:12">
      <c r="A11" s="33"/>
      <c r="B11" s="33"/>
      <c r="C11" s="33"/>
      <c r="D11" s="33"/>
      <c r="E11" s="33"/>
      <c r="F11" s="26"/>
      <c r="G11" s="33"/>
      <c r="H11" s="26"/>
      <c r="I11" s="26"/>
      <c r="J11" s="26"/>
      <c r="K11" s="26"/>
      <c r="L11" s="33"/>
    </row>
    <row r="12" spans="1:12">
      <c r="A12" s="22" t="s">
        <v>21</v>
      </c>
      <c r="B12" s="22" t="s">
        <v>22</v>
      </c>
      <c r="C12" s="22">
        <v>1000</v>
      </c>
      <c r="D12" s="22">
        <v>1</v>
      </c>
      <c r="E12" s="28" t="s">
        <v>75</v>
      </c>
      <c r="F12" s="31">
        <v>0.66310000000000002</v>
      </c>
      <c r="G12" s="26">
        <v>14</v>
      </c>
      <c r="H12" s="31">
        <v>0.88080000000000003</v>
      </c>
      <c r="I12" s="31">
        <v>0.61409999999999998</v>
      </c>
      <c r="J12" s="31">
        <v>0.74809999999999999</v>
      </c>
      <c r="K12" s="26" t="s">
        <v>18</v>
      </c>
      <c r="L12" s="33"/>
    </row>
    <row r="13" spans="1:12">
      <c r="A13" s="22" t="s">
        <v>21</v>
      </c>
      <c r="B13" s="22" t="s">
        <v>22</v>
      </c>
      <c r="C13" s="22">
        <v>1000</v>
      </c>
      <c r="D13" s="22">
        <v>20</v>
      </c>
      <c r="E13" s="28" t="s">
        <v>76</v>
      </c>
      <c r="F13" s="31">
        <v>0.66349999999999998</v>
      </c>
      <c r="G13" s="31">
        <v>14</v>
      </c>
      <c r="H13" s="31">
        <v>0.88129999999999997</v>
      </c>
      <c r="I13" s="31">
        <v>0.61419999999999997</v>
      </c>
      <c r="J13" s="31">
        <v>0.74890000000000001</v>
      </c>
      <c r="K13" s="26" t="s">
        <v>18</v>
      </c>
      <c r="L13" s="33"/>
    </row>
    <row r="14" spans="1:12">
      <c r="A14" s="22" t="s">
        <v>21</v>
      </c>
      <c r="B14" s="22" t="s">
        <v>22</v>
      </c>
      <c r="C14" s="22">
        <v>1000</v>
      </c>
      <c r="D14" s="22">
        <v>100</v>
      </c>
      <c r="E14" s="28" t="s">
        <v>77</v>
      </c>
      <c r="F14" s="31">
        <v>0.66359999999999997</v>
      </c>
      <c r="G14" s="31">
        <v>14</v>
      </c>
      <c r="H14" s="31">
        <v>0.88229999999999997</v>
      </c>
      <c r="I14" s="31">
        <v>0.61539999999999995</v>
      </c>
      <c r="J14" s="31">
        <v>0.74780000000000002</v>
      </c>
      <c r="K14" s="26" t="s">
        <v>18</v>
      </c>
      <c r="L14" s="33"/>
    </row>
    <row r="15" spans="1:12">
      <c r="A15" s="22" t="s">
        <v>21</v>
      </c>
      <c r="B15" s="22" t="s">
        <v>22</v>
      </c>
      <c r="C15" s="22">
        <v>1000</v>
      </c>
      <c r="D15" s="22">
        <v>200</v>
      </c>
      <c r="E15" s="28" t="s">
        <v>78</v>
      </c>
      <c r="F15" s="31">
        <v>0.66549999999999998</v>
      </c>
      <c r="G15" s="31">
        <v>14</v>
      </c>
      <c r="H15" s="31">
        <v>0.87909999999999999</v>
      </c>
      <c r="I15" s="31">
        <v>0.62009999999999998</v>
      </c>
      <c r="J15" s="31">
        <v>0.745</v>
      </c>
      <c r="K15" s="26" t="s">
        <v>18</v>
      </c>
      <c r="L15" s="33"/>
    </row>
    <row r="16" spans="1:12">
      <c r="A16" s="33"/>
      <c r="B16" s="33"/>
      <c r="C16" s="33"/>
      <c r="D16" s="33"/>
      <c r="E16" s="33"/>
      <c r="F16" s="26"/>
      <c r="G16" s="33"/>
      <c r="H16" s="26"/>
      <c r="I16" s="26"/>
      <c r="J16" s="26"/>
      <c r="K16" s="26"/>
      <c r="L16" s="33"/>
    </row>
    <row r="17" spans="1:12">
      <c r="A17" s="22" t="s">
        <v>26</v>
      </c>
      <c r="B17" s="22" t="s">
        <v>16</v>
      </c>
      <c r="C17" s="22">
        <v>200</v>
      </c>
      <c r="D17" s="22">
        <v>2</v>
      </c>
      <c r="E17" s="28" t="s">
        <v>79</v>
      </c>
      <c r="F17" s="31">
        <v>0.34939999999999999</v>
      </c>
      <c r="G17" s="31">
        <v>10</v>
      </c>
      <c r="H17" s="31">
        <v>0.77349999999999997</v>
      </c>
      <c r="I17" s="31">
        <v>0.23369999999999999</v>
      </c>
      <c r="J17" s="31">
        <v>0.70689999999999997</v>
      </c>
      <c r="K17" s="26" t="s">
        <v>18</v>
      </c>
      <c r="L17" s="33"/>
    </row>
    <row r="18" spans="1:12">
      <c r="A18" s="22" t="s">
        <v>26</v>
      </c>
      <c r="B18" s="22" t="s">
        <v>16</v>
      </c>
      <c r="C18" s="22">
        <v>200</v>
      </c>
      <c r="D18" s="22">
        <v>3</v>
      </c>
      <c r="E18" s="28" t="s">
        <v>80</v>
      </c>
      <c r="F18" s="31">
        <v>0.3594</v>
      </c>
      <c r="G18" s="31">
        <v>10</v>
      </c>
      <c r="H18" s="31">
        <v>0.7843</v>
      </c>
      <c r="I18" s="31">
        <v>0.24129999999999999</v>
      </c>
      <c r="J18" s="31">
        <v>0.71960000000000002</v>
      </c>
      <c r="K18" s="26" t="s">
        <v>18</v>
      </c>
      <c r="L18" s="33"/>
    </row>
    <row r="19" spans="1:12">
      <c r="A19" s="22" t="s">
        <v>26</v>
      </c>
      <c r="B19" s="22" t="s">
        <v>16</v>
      </c>
      <c r="C19" s="22">
        <v>200</v>
      </c>
      <c r="D19" s="22">
        <v>4</v>
      </c>
      <c r="E19" s="28" t="s">
        <v>81</v>
      </c>
      <c r="F19" s="31">
        <v>0.3468</v>
      </c>
      <c r="G19" s="31">
        <v>10</v>
      </c>
      <c r="H19" s="31">
        <v>0.77</v>
      </c>
      <c r="I19" s="31">
        <v>0.23019999999999999</v>
      </c>
      <c r="J19" s="31">
        <v>0.71699999999999997</v>
      </c>
      <c r="K19" s="26" t="s">
        <v>18</v>
      </c>
      <c r="L19" s="33"/>
    </row>
    <row r="20" spans="1:12">
      <c r="A20" s="22" t="s">
        <v>26</v>
      </c>
      <c r="B20" s="22" t="s">
        <v>16</v>
      </c>
      <c r="C20" s="22">
        <v>200</v>
      </c>
      <c r="D20" s="22">
        <v>10</v>
      </c>
      <c r="E20" s="28" t="s">
        <v>82</v>
      </c>
      <c r="F20" s="31">
        <v>0.31180000000000002</v>
      </c>
      <c r="G20" s="31">
        <v>5</v>
      </c>
      <c r="H20" s="31">
        <v>0.72929999999999995</v>
      </c>
      <c r="I20" s="31">
        <v>0.2024</v>
      </c>
      <c r="J20" s="31">
        <v>0.69430000000000003</v>
      </c>
      <c r="K20" s="26" t="s">
        <v>18</v>
      </c>
      <c r="L20" s="33"/>
    </row>
    <row r="21" spans="1:12">
      <c r="A21" s="22"/>
      <c r="B21" s="22"/>
      <c r="C21" s="22"/>
      <c r="D21" s="22"/>
      <c r="E21" s="28"/>
      <c r="F21" s="31"/>
      <c r="G21" s="28"/>
      <c r="H21" s="31"/>
      <c r="I21" s="31"/>
      <c r="J21" s="31"/>
      <c r="K21" s="26"/>
      <c r="L21" s="33"/>
    </row>
    <row r="22" spans="1:12">
      <c r="A22" s="22" t="s">
        <v>40</v>
      </c>
      <c r="B22" s="22" t="s">
        <v>16</v>
      </c>
      <c r="C22" s="22">
        <v>200</v>
      </c>
      <c r="D22" s="22">
        <v>2</v>
      </c>
      <c r="E22" s="28" t="s">
        <v>83</v>
      </c>
      <c r="F22" s="31">
        <v>0.67579999999999996</v>
      </c>
      <c r="G22" s="31">
        <v>16</v>
      </c>
      <c r="H22" s="31">
        <v>0.96389999999999998</v>
      </c>
      <c r="I22" s="31">
        <v>0.53720000000000001</v>
      </c>
      <c r="J22" s="31">
        <v>0.9204</v>
      </c>
      <c r="K22" s="26" t="s">
        <v>18</v>
      </c>
      <c r="L22" s="33"/>
    </row>
    <row r="23" spans="1:12">
      <c r="A23" s="22" t="s">
        <v>40</v>
      </c>
      <c r="B23" s="22" t="s">
        <v>16</v>
      </c>
      <c r="C23" s="22">
        <v>200</v>
      </c>
      <c r="D23" s="22">
        <v>3</v>
      </c>
      <c r="E23" s="28" t="s">
        <v>84</v>
      </c>
      <c r="F23" s="31">
        <v>0.67630000000000001</v>
      </c>
      <c r="G23" s="31">
        <v>36</v>
      </c>
      <c r="H23" s="31">
        <v>0.95330000000000004</v>
      </c>
      <c r="I23" s="31">
        <v>0.54890000000000005</v>
      </c>
      <c r="J23" s="31">
        <v>0.8911</v>
      </c>
      <c r="K23" s="26" t="s">
        <v>18</v>
      </c>
      <c r="L23" s="33"/>
    </row>
    <row r="24" spans="1:12">
      <c r="A24" s="22"/>
      <c r="B24" s="22"/>
      <c r="C24" s="22"/>
      <c r="D24" s="22"/>
      <c r="E24" s="28"/>
      <c r="F24" s="31"/>
      <c r="G24" s="33"/>
      <c r="H24" s="31"/>
      <c r="I24" s="31"/>
      <c r="J24" s="31"/>
      <c r="K24" s="26"/>
      <c r="L24" s="33"/>
    </row>
    <row r="25" spans="1:12">
      <c r="A25" s="22" t="s">
        <v>41</v>
      </c>
      <c r="B25" s="22" t="s">
        <v>16</v>
      </c>
      <c r="C25" s="22">
        <v>200</v>
      </c>
      <c r="D25" s="22">
        <v>4</v>
      </c>
      <c r="E25" s="28" t="s">
        <v>85</v>
      </c>
      <c r="F25" s="31">
        <v>0.47299999999999998</v>
      </c>
      <c r="G25" s="31">
        <v>55</v>
      </c>
      <c r="H25" s="31">
        <v>0.87909999999999999</v>
      </c>
      <c r="I25" s="31">
        <v>0.33579999999999999</v>
      </c>
      <c r="J25" s="31">
        <v>0.81620000000000004</v>
      </c>
      <c r="K25" s="26" t="s">
        <v>18</v>
      </c>
      <c r="L25" s="33"/>
    </row>
    <row r="26" spans="1:12">
      <c r="A26" s="33"/>
      <c r="B26" s="33"/>
      <c r="C26" s="33"/>
      <c r="D26" s="33"/>
      <c r="E26" s="33"/>
      <c r="F26" s="31"/>
      <c r="G26" s="33"/>
      <c r="H26" s="31"/>
      <c r="I26" s="31"/>
      <c r="J26" s="31"/>
      <c r="K26" s="26"/>
      <c r="L26" s="33"/>
    </row>
    <row r="27" spans="1:12">
      <c r="A27" s="22" t="s">
        <v>45</v>
      </c>
      <c r="B27" s="22" t="s">
        <v>16</v>
      </c>
      <c r="C27" s="22">
        <v>200</v>
      </c>
      <c r="D27" s="22">
        <v>2</v>
      </c>
      <c r="E27" s="28" t="s">
        <v>86</v>
      </c>
      <c r="F27" s="31">
        <v>0.67120000000000002</v>
      </c>
      <c r="G27" s="31">
        <v>18</v>
      </c>
      <c r="H27" s="31">
        <v>0.97050000000000003</v>
      </c>
      <c r="I27" s="31">
        <v>0.52190000000000003</v>
      </c>
      <c r="J27" s="31">
        <v>0.95079999999999998</v>
      </c>
      <c r="K27" s="26" t="s">
        <v>18</v>
      </c>
      <c r="L27" s="33"/>
    </row>
    <row r="28" spans="1:12">
      <c r="A28" s="22" t="s">
        <v>45</v>
      </c>
      <c r="B28" s="22" t="s">
        <v>16</v>
      </c>
      <c r="C28" s="22">
        <v>200</v>
      </c>
      <c r="D28" s="22">
        <v>2</v>
      </c>
      <c r="E28" s="28" t="s">
        <v>87</v>
      </c>
      <c r="F28" s="31">
        <v>0.78869999999999996</v>
      </c>
      <c r="G28" s="31">
        <v>17</v>
      </c>
      <c r="H28" s="31">
        <v>0.9718</v>
      </c>
      <c r="I28" s="31">
        <v>0.79930000000000001</v>
      </c>
      <c r="J28" s="31">
        <v>0.7843</v>
      </c>
      <c r="K28" s="26" t="s">
        <v>48</v>
      </c>
      <c r="L28" s="33"/>
    </row>
    <row r="29" spans="1:12">
      <c r="A29" s="33"/>
      <c r="B29" s="33"/>
      <c r="C29" s="33"/>
      <c r="D29" s="33"/>
      <c r="E29" s="33"/>
      <c r="F29" s="26"/>
      <c r="G29" s="33"/>
      <c r="H29" s="26"/>
      <c r="I29" s="26"/>
      <c r="J29" s="26"/>
      <c r="K29" s="26"/>
      <c r="L29" s="33"/>
    </row>
    <row r="30" spans="1:12">
      <c r="A30" s="22" t="s">
        <v>59</v>
      </c>
      <c r="B30" s="22" t="s">
        <v>16</v>
      </c>
      <c r="C30" s="22">
        <v>200</v>
      </c>
      <c r="D30" s="22">
        <v>2</v>
      </c>
      <c r="E30" s="28" t="s">
        <v>88</v>
      </c>
      <c r="F30" s="31">
        <v>0.72209999999999996</v>
      </c>
      <c r="G30" s="31">
        <v>54</v>
      </c>
      <c r="H30" s="31">
        <v>0.94820000000000004</v>
      </c>
      <c r="I30" s="31">
        <v>0.72219999999999995</v>
      </c>
      <c r="J30" s="31">
        <v>0.73280000000000001</v>
      </c>
      <c r="K30" s="26" t="s">
        <v>48</v>
      </c>
      <c r="L30" s="33"/>
    </row>
    <row r="31" spans="1:12">
      <c r="A31" s="34" t="s">
        <v>59</v>
      </c>
      <c r="B31" s="22" t="s">
        <v>16</v>
      </c>
      <c r="C31" s="22">
        <v>100</v>
      </c>
      <c r="D31" s="22">
        <v>2</v>
      </c>
      <c r="E31" s="28" t="s">
        <v>89</v>
      </c>
      <c r="F31" s="31">
        <v>0.44929999999999998</v>
      </c>
      <c r="G31" s="22">
        <v>26</v>
      </c>
      <c r="H31" s="31">
        <v>0.80659999999999998</v>
      </c>
      <c r="I31" s="31">
        <v>0.55759999999999998</v>
      </c>
      <c r="J31" s="31">
        <v>0.3901</v>
      </c>
      <c r="K31" s="26" t="s">
        <v>48</v>
      </c>
      <c r="L31" s="33"/>
    </row>
    <row r="32" spans="1:12" ht="15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spans="1:12" ht="15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52" spans="6:6">
      <c r="F52" s="12" t="str">
        <f ca="1">IFERROR(__xludf.DUMMYFUNCTION("TO_PURE_NUMBER(H33)"),"")</f>
        <v/>
      </c>
    </row>
    <row r="53" spans="6:6">
      <c r="F53" s="12" t="str">
        <f ca="1">IFERROR(__xludf.DUMMYFUNCTION("TO_PURE_NUMBER(H34)"),"")</f>
        <v/>
      </c>
    </row>
    <row r="54" spans="6:6">
      <c r="F54" s="12" t="str">
        <f ca="1">IFERROR(__xludf.DUMMYFUNCTION("TO_PURE_NUMBER(H35)"),"")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5"/>
  <sheetViews>
    <sheetView workbookViewId="0">
      <pane ySplit="1" topLeftCell="A2" activePane="bottomLeft" state="frozen"/>
      <selection pane="bottomLeft" activeCell="D24" sqref="D24"/>
    </sheetView>
  </sheetViews>
  <sheetFormatPr defaultColWidth="12.5703125" defaultRowHeight="15.75" customHeight="1"/>
  <cols>
    <col min="1" max="1" width="23.28515625" customWidth="1"/>
    <col min="7" max="7" width="20.7109375" customWidth="1"/>
    <col min="8" max="8" width="62.85546875" customWidth="1"/>
  </cols>
  <sheetData>
    <row r="1" spans="1:8">
      <c r="A1" s="5" t="s">
        <v>4</v>
      </c>
      <c r="B1" s="5" t="s">
        <v>5</v>
      </c>
      <c r="C1" s="5" t="s">
        <v>6</v>
      </c>
      <c r="D1" s="5" t="s">
        <v>8</v>
      </c>
      <c r="E1" s="5" t="s">
        <v>9</v>
      </c>
      <c r="F1" s="5" t="s">
        <v>10</v>
      </c>
      <c r="G1" s="5" t="s">
        <v>13</v>
      </c>
      <c r="H1" s="5" t="s">
        <v>14</v>
      </c>
    </row>
    <row r="2" spans="1:8">
      <c r="A2" s="13" t="s">
        <v>90</v>
      </c>
      <c r="B2" s="5" t="s">
        <v>16</v>
      </c>
      <c r="C2" s="5">
        <v>100</v>
      </c>
      <c r="D2" s="5">
        <f ca="1">IFERROR(__xludf.DUMMYFUNCTION("TO_PURE_NUMBER(44.9%)"),0.449)</f>
        <v>0.44900000000000001</v>
      </c>
      <c r="E2" s="14">
        <v>19</v>
      </c>
      <c r="F2" s="12">
        <v>0.80449999999999999</v>
      </c>
      <c r="G2" s="15" t="s">
        <v>91</v>
      </c>
    </row>
    <row r="3" spans="1:8">
      <c r="A3" s="5" t="s">
        <v>93</v>
      </c>
      <c r="B3" s="5" t="s">
        <v>16</v>
      </c>
      <c r="C3" s="5">
        <v>100</v>
      </c>
      <c r="D3" s="5">
        <v>0.49</v>
      </c>
      <c r="E3" s="5">
        <v>8</v>
      </c>
      <c r="F3" s="5">
        <v>0.80959999999999999</v>
      </c>
      <c r="G3" s="15" t="s">
        <v>91</v>
      </c>
    </row>
    <row r="4" spans="1:8">
      <c r="A4" s="5" t="s">
        <v>94</v>
      </c>
      <c r="B4" s="5" t="s">
        <v>16</v>
      </c>
      <c r="C4" s="5">
        <v>100</v>
      </c>
      <c r="D4" s="5">
        <v>0.46929999999999999</v>
      </c>
      <c r="E4" s="5">
        <v>18</v>
      </c>
      <c r="F4" s="5">
        <v>0.79379999999999995</v>
      </c>
      <c r="G4" s="15" t="s">
        <v>91</v>
      </c>
    </row>
    <row r="5" spans="1:8">
      <c r="A5" s="5" t="s">
        <v>95</v>
      </c>
      <c r="B5" s="5" t="s">
        <v>16</v>
      </c>
      <c r="C5" s="5">
        <v>100</v>
      </c>
      <c r="D5" s="5">
        <v>0.4501</v>
      </c>
      <c r="E5" s="5">
        <v>18</v>
      </c>
      <c r="F5" s="5">
        <v>0.79200000000000004</v>
      </c>
      <c r="G5" s="15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8"/>
  <sheetViews>
    <sheetView workbookViewId="0"/>
  </sheetViews>
  <sheetFormatPr defaultColWidth="12.5703125" defaultRowHeight="15.75" customHeight="1"/>
  <cols>
    <col min="1" max="1" width="21.42578125" customWidth="1"/>
    <col min="2" max="2" width="14.5703125" customWidth="1"/>
  </cols>
  <sheetData>
    <row r="1" spans="1:7">
      <c r="A1" s="5" t="s">
        <v>4</v>
      </c>
      <c r="B1" s="5" t="s">
        <v>97</v>
      </c>
      <c r="C1" s="5" t="s">
        <v>5</v>
      </c>
      <c r="D1" s="5" t="s">
        <v>6</v>
      </c>
      <c r="E1" s="5" t="s">
        <v>8</v>
      </c>
      <c r="F1" s="5" t="s">
        <v>9</v>
      </c>
      <c r="G1" s="5" t="s">
        <v>10</v>
      </c>
    </row>
    <row r="2" spans="1:7">
      <c r="A2" s="5" t="s">
        <v>49</v>
      </c>
      <c r="B2" s="6" t="s">
        <v>98</v>
      </c>
      <c r="C2" s="5" t="s">
        <v>16</v>
      </c>
      <c r="D2" s="5">
        <v>100</v>
      </c>
      <c r="E2" s="5">
        <v>0.81589999999999996</v>
      </c>
      <c r="F2" s="5">
        <v>13</v>
      </c>
      <c r="G2" s="5">
        <v>0.95840000000000003</v>
      </c>
    </row>
    <row r="3" spans="1:7">
      <c r="A3" s="5" t="s">
        <v>49</v>
      </c>
      <c r="B3" s="6" t="s">
        <v>99</v>
      </c>
      <c r="C3" s="5" t="s">
        <v>16</v>
      </c>
      <c r="D3" s="5">
        <v>100</v>
      </c>
      <c r="E3" s="8">
        <v>0.81910000000000005</v>
      </c>
      <c r="F3" s="8">
        <v>10</v>
      </c>
      <c r="G3" s="5">
        <v>0.95960000000000001</v>
      </c>
    </row>
    <row r="4" spans="1:7">
      <c r="A4" s="5" t="s">
        <v>49</v>
      </c>
      <c r="B4" s="6" t="s">
        <v>100</v>
      </c>
      <c r="C4" s="5" t="s">
        <v>16</v>
      </c>
      <c r="D4" s="5">
        <v>100</v>
      </c>
      <c r="E4" s="5">
        <v>0.8226</v>
      </c>
      <c r="F4" s="5">
        <v>15</v>
      </c>
      <c r="G4" s="5">
        <v>0.9597</v>
      </c>
    </row>
    <row r="5" spans="1:7">
      <c r="A5" s="5" t="s">
        <v>49</v>
      </c>
      <c r="B5" s="6" t="s">
        <v>101</v>
      </c>
      <c r="C5" s="5" t="s">
        <v>16</v>
      </c>
      <c r="D5" s="5">
        <v>100</v>
      </c>
      <c r="E5" s="5">
        <v>0.82269999999999999</v>
      </c>
      <c r="F5" s="5">
        <v>16</v>
      </c>
      <c r="G5" s="5">
        <v>0.96230000000000004</v>
      </c>
    </row>
    <row r="6" spans="1:7">
      <c r="A6" s="5" t="s">
        <v>49</v>
      </c>
      <c r="B6" s="6" t="s">
        <v>102</v>
      </c>
      <c r="C6" s="5" t="s">
        <v>16</v>
      </c>
      <c r="D6" s="5">
        <v>100</v>
      </c>
      <c r="E6" s="5">
        <v>0.81950000000000001</v>
      </c>
      <c r="F6" s="5">
        <v>17</v>
      </c>
      <c r="G6" s="5">
        <v>0.96120000000000005</v>
      </c>
    </row>
    <row r="8" spans="1:7">
      <c r="A8" s="5" t="s">
        <v>49</v>
      </c>
      <c r="B8" s="6"/>
      <c r="C8" s="5" t="s">
        <v>16</v>
      </c>
      <c r="D8" s="5">
        <v>100</v>
      </c>
      <c r="E8" s="16" t="s">
        <v>103</v>
      </c>
      <c r="F8" s="5">
        <v>2</v>
      </c>
    </row>
    <row r="11" spans="1:7">
      <c r="A11" s="5" t="s">
        <v>49</v>
      </c>
      <c r="B11" s="6" t="s">
        <v>104</v>
      </c>
      <c r="C11" s="5" t="s">
        <v>16</v>
      </c>
      <c r="D11" s="5">
        <v>100</v>
      </c>
      <c r="E11" s="5" t="s">
        <v>105</v>
      </c>
    </row>
    <row r="12" spans="1:7">
      <c r="A12" s="5" t="s">
        <v>49</v>
      </c>
      <c r="B12" s="6" t="s">
        <v>106</v>
      </c>
      <c r="C12" s="5" t="s">
        <v>16</v>
      </c>
      <c r="D12" s="5">
        <v>100</v>
      </c>
    </row>
    <row r="13" spans="1:7">
      <c r="A13" s="5" t="s">
        <v>49</v>
      </c>
      <c r="B13" s="6" t="s">
        <v>107</v>
      </c>
      <c r="C13" s="5" t="s">
        <v>16</v>
      </c>
      <c r="D13" s="5">
        <v>100</v>
      </c>
      <c r="E13" s="5" t="s">
        <v>108</v>
      </c>
    </row>
    <row r="14" spans="1:7">
      <c r="A14" s="5" t="s">
        <v>49</v>
      </c>
      <c r="B14" s="6" t="s">
        <v>109</v>
      </c>
      <c r="C14" s="5" t="s">
        <v>16</v>
      </c>
      <c r="D14" s="5">
        <v>100</v>
      </c>
      <c r="E14" s="5" t="s">
        <v>110</v>
      </c>
    </row>
    <row r="16" spans="1:7">
      <c r="A16" s="17" t="s">
        <v>92</v>
      </c>
      <c r="B16" s="5" t="s">
        <v>100</v>
      </c>
      <c r="C16" s="5" t="s">
        <v>16</v>
      </c>
      <c r="D16" s="5">
        <v>100</v>
      </c>
      <c r="E16" s="6" t="s">
        <v>111</v>
      </c>
      <c r="F16" s="5">
        <v>19</v>
      </c>
      <c r="G16" s="6" t="s">
        <v>112</v>
      </c>
    </row>
    <row r="17" spans="1:7">
      <c r="A17" s="17" t="s">
        <v>92</v>
      </c>
      <c r="B17" s="5" t="s">
        <v>101</v>
      </c>
      <c r="C17" s="5" t="s">
        <v>16</v>
      </c>
      <c r="D17" s="5">
        <v>100</v>
      </c>
      <c r="E17" s="6" t="s">
        <v>113</v>
      </c>
      <c r="F17" s="5">
        <v>18</v>
      </c>
      <c r="G17" s="6" t="s">
        <v>114</v>
      </c>
    </row>
    <row r="18" spans="1:7">
      <c r="A18" s="17" t="s">
        <v>92</v>
      </c>
      <c r="B18" s="5" t="s">
        <v>102</v>
      </c>
      <c r="C18" s="5" t="s">
        <v>16</v>
      </c>
      <c r="D18" s="5">
        <v>100</v>
      </c>
      <c r="E18" s="6">
        <v>0.86819999999999997</v>
      </c>
      <c r="F18" s="5">
        <v>13</v>
      </c>
      <c r="G18" s="6">
        <v>0.9748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14"/>
  <sheetViews>
    <sheetView tabSelected="1" workbookViewId="0">
      <selection activeCell="A14" sqref="A14:XFD14"/>
    </sheetView>
  </sheetViews>
  <sheetFormatPr defaultColWidth="12.5703125" defaultRowHeight="15.75" customHeight="1"/>
  <cols>
    <col min="1" max="1" width="23.7109375" customWidth="1"/>
    <col min="9" max="9" width="17.28515625" customWidth="1"/>
  </cols>
  <sheetData>
    <row r="1" spans="1:27">
      <c r="A1" s="5" t="s">
        <v>4</v>
      </c>
      <c r="B1" s="5" t="s">
        <v>97</v>
      </c>
      <c r="C1" s="5" t="s">
        <v>115</v>
      </c>
      <c r="D1" s="5" t="s">
        <v>5</v>
      </c>
      <c r="E1" s="6" t="s">
        <v>6</v>
      </c>
      <c r="F1" s="5" t="s">
        <v>8</v>
      </c>
      <c r="G1" s="5" t="s">
        <v>9</v>
      </c>
      <c r="H1" s="5" t="s">
        <v>10</v>
      </c>
      <c r="I1" s="5" t="s">
        <v>116</v>
      </c>
    </row>
    <row r="3" spans="1:27">
      <c r="A3" s="6" t="s">
        <v>49</v>
      </c>
      <c r="B3" s="6">
        <v>4</v>
      </c>
      <c r="C3" s="6">
        <v>1</v>
      </c>
      <c r="D3" s="6" t="s">
        <v>16</v>
      </c>
      <c r="E3" s="6">
        <v>100</v>
      </c>
      <c r="F3" s="6" t="s">
        <v>117</v>
      </c>
      <c r="G3" s="6">
        <v>7</v>
      </c>
      <c r="H3" s="6">
        <v>0.96589999999999998</v>
      </c>
      <c r="I3" s="6" t="s">
        <v>118</v>
      </c>
    </row>
    <row r="4" spans="1:27">
      <c r="A4" s="6" t="s">
        <v>49</v>
      </c>
      <c r="B4" s="6">
        <v>16</v>
      </c>
      <c r="C4" s="6">
        <v>2</v>
      </c>
      <c r="D4" s="6" t="s">
        <v>16</v>
      </c>
      <c r="E4" s="6">
        <v>100</v>
      </c>
      <c r="F4" s="6">
        <v>0.84360000000000002</v>
      </c>
      <c r="G4" s="6">
        <v>8</v>
      </c>
      <c r="H4" s="6">
        <v>0.96760000000000002</v>
      </c>
      <c r="I4" s="6" t="s">
        <v>119</v>
      </c>
    </row>
    <row r="5" spans="1:27">
      <c r="A5" s="6" t="s">
        <v>49</v>
      </c>
      <c r="B5" s="18" t="s">
        <v>120</v>
      </c>
      <c r="C5" s="18" t="s">
        <v>121</v>
      </c>
      <c r="D5" s="6" t="s">
        <v>16</v>
      </c>
      <c r="E5" s="18" t="s">
        <v>122</v>
      </c>
      <c r="F5" s="6">
        <v>0.84899999999999998</v>
      </c>
      <c r="G5" s="18" t="s">
        <v>123</v>
      </c>
      <c r="H5" s="6">
        <v>0.96899999999999997</v>
      </c>
      <c r="I5" s="18" t="s">
        <v>124</v>
      </c>
    </row>
    <row r="6" spans="1:27">
      <c r="A6" s="6" t="s">
        <v>49</v>
      </c>
      <c r="B6" s="18" t="s">
        <v>125</v>
      </c>
      <c r="C6" s="18" t="s">
        <v>126</v>
      </c>
      <c r="D6" s="6" t="s">
        <v>16</v>
      </c>
      <c r="E6" s="18" t="s">
        <v>122</v>
      </c>
      <c r="F6" s="6" t="s">
        <v>127</v>
      </c>
      <c r="G6" s="18" t="s">
        <v>128</v>
      </c>
      <c r="H6" s="6" t="s">
        <v>129</v>
      </c>
      <c r="I6" s="6" t="s">
        <v>130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>
      <c r="A7" s="6" t="s">
        <v>49</v>
      </c>
      <c r="B7" s="18" t="s">
        <v>131</v>
      </c>
      <c r="C7" s="18" t="s">
        <v>132</v>
      </c>
      <c r="D7" s="6" t="s">
        <v>16</v>
      </c>
      <c r="E7" s="18" t="s">
        <v>122</v>
      </c>
      <c r="F7" s="6" t="s">
        <v>133</v>
      </c>
      <c r="G7" s="18" t="s">
        <v>126</v>
      </c>
      <c r="H7" s="6" t="s">
        <v>129</v>
      </c>
      <c r="I7" s="6" t="s">
        <v>134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>
      <c r="A8" s="6" t="s">
        <v>49</v>
      </c>
      <c r="B8" s="6">
        <v>20</v>
      </c>
      <c r="C8" s="6" t="s">
        <v>135</v>
      </c>
      <c r="D8" s="6" t="s">
        <v>16</v>
      </c>
      <c r="E8" s="6">
        <v>100</v>
      </c>
      <c r="F8" s="6">
        <v>0.85599999999999998</v>
      </c>
      <c r="G8" s="6">
        <v>5</v>
      </c>
      <c r="H8" s="6">
        <v>0.96950000000000003</v>
      </c>
      <c r="I8" s="6" t="s">
        <v>118</v>
      </c>
    </row>
    <row r="9" spans="1:27">
      <c r="A9" s="6" t="s">
        <v>49</v>
      </c>
      <c r="B9" s="18" t="s">
        <v>136</v>
      </c>
      <c r="C9" s="6" t="s">
        <v>137</v>
      </c>
      <c r="D9" s="6" t="s">
        <v>16</v>
      </c>
      <c r="E9" s="18" t="s">
        <v>122</v>
      </c>
      <c r="F9" s="6" t="s">
        <v>138</v>
      </c>
      <c r="G9" s="18" t="s">
        <v>139</v>
      </c>
      <c r="H9" s="6" t="s">
        <v>140</v>
      </c>
      <c r="I9" s="18" t="s">
        <v>141</v>
      </c>
    </row>
    <row r="10" spans="1:27">
      <c r="A10" s="6" t="s">
        <v>49</v>
      </c>
      <c r="B10" s="18" t="s">
        <v>142</v>
      </c>
      <c r="C10" s="6" t="s">
        <v>143</v>
      </c>
      <c r="D10" s="6" t="s">
        <v>16</v>
      </c>
      <c r="E10" s="18" t="s">
        <v>122</v>
      </c>
      <c r="F10" s="6" t="s">
        <v>144</v>
      </c>
      <c r="G10" s="18" t="s">
        <v>128</v>
      </c>
      <c r="H10" s="6" t="s">
        <v>145</v>
      </c>
      <c r="I10" s="18" t="s">
        <v>146</v>
      </c>
    </row>
    <row r="11" spans="1:27">
      <c r="A11" s="6" t="s">
        <v>49</v>
      </c>
      <c r="B11" s="18" t="s">
        <v>147</v>
      </c>
      <c r="C11" s="6" t="s">
        <v>148</v>
      </c>
      <c r="D11" s="6" t="s">
        <v>16</v>
      </c>
      <c r="E11" s="18" t="s">
        <v>122</v>
      </c>
      <c r="F11" s="6" t="s">
        <v>149</v>
      </c>
      <c r="G11" s="18" t="s">
        <v>150</v>
      </c>
      <c r="H11" s="6" t="s">
        <v>151</v>
      </c>
      <c r="I11" s="6" t="s">
        <v>152</v>
      </c>
    </row>
    <row r="13" spans="1:27">
      <c r="A13" s="5" t="s">
        <v>49</v>
      </c>
      <c r="B13" s="19" t="s">
        <v>142</v>
      </c>
      <c r="C13" s="19" t="s">
        <v>126</v>
      </c>
      <c r="D13" s="5" t="s">
        <v>16</v>
      </c>
      <c r="E13" s="19" t="s">
        <v>122</v>
      </c>
      <c r="F13" s="5" t="s">
        <v>144</v>
      </c>
      <c r="G13" s="19" t="s">
        <v>128</v>
      </c>
      <c r="H13" s="5" t="s">
        <v>145</v>
      </c>
      <c r="I13" s="19" t="s">
        <v>153</v>
      </c>
    </row>
    <row r="14" spans="1:27">
      <c r="A14" s="19"/>
      <c r="B14" s="5"/>
      <c r="C14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24"/>
  <sheetViews>
    <sheetView workbookViewId="0">
      <selection activeCell="K22" sqref="K22"/>
    </sheetView>
  </sheetViews>
  <sheetFormatPr defaultColWidth="12.5703125" defaultRowHeight="15.75" customHeight="1"/>
  <cols>
    <col min="1" max="1" width="25" customWidth="1"/>
  </cols>
  <sheetData>
    <row r="1" spans="1:9">
      <c r="A1" s="5" t="s">
        <v>4</v>
      </c>
      <c r="B1" s="5" t="s">
        <v>97</v>
      </c>
      <c r="C1" s="5" t="s">
        <v>115</v>
      </c>
      <c r="D1" s="5" t="s">
        <v>5</v>
      </c>
      <c r="E1" s="6" t="s">
        <v>6</v>
      </c>
      <c r="F1" s="5" t="s">
        <v>8</v>
      </c>
      <c r="G1" s="5" t="s">
        <v>9</v>
      </c>
      <c r="H1" s="5" t="s">
        <v>10</v>
      </c>
      <c r="I1" s="5" t="s">
        <v>116</v>
      </c>
    </row>
    <row r="2" spans="1:9">
      <c r="A2" s="5" t="s">
        <v>154</v>
      </c>
      <c r="B2" s="19" t="s">
        <v>120</v>
      </c>
      <c r="C2" s="19" t="s">
        <v>121</v>
      </c>
      <c r="D2" s="5" t="s">
        <v>16</v>
      </c>
      <c r="E2" s="19" t="s">
        <v>122</v>
      </c>
      <c r="F2" s="5" t="s">
        <v>149</v>
      </c>
      <c r="G2" s="19" t="s">
        <v>139</v>
      </c>
      <c r="H2" s="5" t="s">
        <v>155</v>
      </c>
      <c r="I2" s="5" t="s">
        <v>156</v>
      </c>
    </row>
    <row r="3" spans="1:9">
      <c r="A3" s="5" t="s">
        <v>154</v>
      </c>
      <c r="B3" s="19" t="s">
        <v>157</v>
      </c>
      <c r="C3" s="19" t="s">
        <v>158</v>
      </c>
      <c r="D3" s="5" t="s">
        <v>16</v>
      </c>
      <c r="E3" s="19" t="s">
        <v>122</v>
      </c>
      <c r="F3" s="5" t="s">
        <v>159</v>
      </c>
      <c r="G3" s="19" t="s">
        <v>123</v>
      </c>
      <c r="H3" s="5" t="s">
        <v>129</v>
      </c>
      <c r="I3" s="5" t="s">
        <v>160</v>
      </c>
    </row>
    <row r="4" spans="1:9">
      <c r="A4" s="5" t="s">
        <v>154</v>
      </c>
      <c r="B4" s="19" t="s">
        <v>126</v>
      </c>
      <c r="C4" s="19" t="s">
        <v>161</v>
      </c>
      <c r="D4" s="5" t="s">
        <v>16</v>
      </c>
      <c r="E4" s="19" t="s">
        <v>122</v>
      </c>
      <c r="F4" s="5" t="s">
        <v>162</v>
      </c>
      <c r="G4" s="19" t="s">
        <v>139</v>
      </c>
      <c r="H4" s="5" t="s">
        <v>163</v>
      </c>
      <c r="I4" s="5" t="s">
        <v>164</v>
      </c>
    </row>
    <row r="5" spans="1:9">
      <c r="A5" s="5" t="s">
        <v>154</v>
      </c>
      <c r="B5" s="19" t="s">
        <v>142</v>
      </c>
      <c r="C5" s="19" t="s">
        <v>143</v>
      </c>
      <c r="D5" s="5" t="s">
        <v>16</v>
      </c>
      <c r="E5" s="19" t="s">
        <v>122</v>
      </c>
      <c r="F5" s="5" t="s">
        <v>165</v>
      </c>
      <c r="G5" s="19" t="s">
        <v>123</v>
      </c>
      <c r="H5" s="5" t="s">
        <v>166</v>
      </c>
      <c r="I5" s="19" t="s">
        <v>167</v>
      </c>
    </row>
    <row r="6" spans="1:9">
      <c r="A6" s="5" t="s">
        <v>154</v>
      </c>
      <c r="B6" s="19" t="s">
        <v>136</v>
      </c>
      <c r="C6" s="19" t="s">
        <v>137</v>
      </c>
      <c r="D6" s="5" t="s">
        <v>16</v>
      </c>
      <c r="E6" s="19" t="s">
        <v>122</v>
      </c>
      <c r="F6" s="5" t="s">
        <v>168</v>
      </c>
      <c r="G6" s="19" t="s">
        <v>123</v>
      </c>
      <c r="H6" s="5" t="s">
        <v>169</v>
      </c>
      <c r="I6" s="5" t="s">
        <v>170</v>
      </c>
    </row>
    <row r="7" spans="1:9">
      <c r="A7" s="5" t="s">
        <v>154</v>
      </c>
      <c r="B7" s="19" t="s">
        <v>171</v>
      </c>
      <c r="C7" s="19" t="s">
        <v>135</v>
      </c>
      <c r="D7" s="5" t="s">
        <v>16</v>
      </c>
      <c r="E7" s="19" t="s">
        <v>122</v>
      </c>
      <c r="F7" s="5" t="s">
        <v>172</v>
      </c>
      <c r="G7" s="19" t="s">
        <v>132</v>
      </c>
      <c r="H7" s="5" t="s">
        <v>163</v>
      </c>
      <c r="I7" s="5" t="s">
        <v>173</v>
      </c>
    </row>
    <row r="8" spans="1:9">
      <c r="A8" s="5" t="s">
        <v>154</v>
      </c>
      <c r="B8" s="19" t="s">
        <v>126</v>
      </c>
      <c r="C8" s="19" t="s">
        <v>161</v>
      </c>
      <c r="D8" s="5" t="s">
        <v>16</v>
      </c>
      <c r="E8" s="19" t="s">
        <v>122</v>
      </c>
      <c r="F8" s="5" t="s">
        <v>174</v>
      </c>
      <c r="G8" s="19" t="s">
        <v>139</v>
      </c>
      <c r="H8" s="5" t="s">
        <v>163</v>
      </c>
      <c r="I8" s="5" t="s">
        <v>175</v>
      </c>
    </row>
    <row r="9" spans="1:9">
      <c r="A9" s="5" t="s">
        <v>96</v>
      </c>
      <c r="B9" s="19" t="s">
        <v>136</v>
      </c>
      <c r="C9" s="19" t="s">
        <v>137</v>
      </c>
      <c r="D9" s="5" t="s">
        <v>16</v>
      </c>
      <c r="E9" s="19" t="s">
        <v>122</v>
      </c>
      <c r="F9" s="5" t="s">
        <v>176</v>
      </c>
      <c r="G9" s="19" t="s">
        <v>139</v>
      </c>
      <c r="H9" s="5" t="s">
        <v>177</v>
      </c>
      <c r="I9" s="5" t="s">
        <v>178</v>
      </c>
    </row>
    <row r="10" spans="1:9">
      <c r="A10" s="5" t="s">
        <v>96</v>
      </c>
      <c r="B10" s="19" t="s">
        <v>142</v>
      </c>
      <c r="C10" s="19" t="s">
        <v>143</v>
      </c>
      <c r="D10" s="5" t="s">
        <v>16</v>
      </c>
      <c r="E10" s="19" t="s">
        <v>122</v>
      </c>
      <c r="F10" s="5" t="s">
        <v>176</v>
      </c>
      <c r="G10" s="19" t="s">
        <v>150</v>
      </c>
      <c r="H10" s="5" t="s">
        <v>179</v>
      </c>
      <c r="I10" s="19" t="s">
        <v>180</v>
      </c>
    </row>
    <row r="11" spans="1:9">
      <c r="A11" s="5" t="s">
        <v>96</v>
      </c>
      <c r="B11" s="19" t="s">
        <v>171</v>
      </c>
      <c r="C11" s="19" t="s">
        <v>135</v>
      </c>
      <c r="D11" s="5" t="s">
        <v>16</v>
      </c>
      <c r="E11" s="19" t="s">
        <v>122</v>
      </c>
      <c r="F11" s="5" t="s">
        <v>181</v>
      </c>
      <c r="G11" s="19" t="s">
        <v>150</v>
      </c>
      <c r="H11" s="5" t="s">
        <v>182</v>
      </c>
      <c r="I11" s="5" t="s">
        <v>183</v>
      </c>
    </row>
    <row r="12" spans="1:9">
      <c r="A12" s="5" t="s">
        <v>96</v>
      </c>
      <c r="B12" s="19" t="s">
        <v>126</v>
      </c>
      <c r="C12" s="19" t="s">
        <v>161</v>
      </c>
      <c r="D12" s="5" t="s">
        <v>16</v>
      </c>
      <c r="E12" s="19" t="s">
        <v>122</v>
      </c>
      <c r="F12" s="5" t="s">
        <v>184</v>
      </c>
      <c r="G12" s="19" t="s">
        <v>150</v>
      </c>
      <c r="H12" s="5" t="s">
        <v>129</v>
      </c>
      <c r="I12" s="19" t="s">
        <v>185</v>
      </c>
    </row>
    <row r="13" spans="1:9">
      <c r="A13" s="19"/>
      <c r="B13" s="5"/>
      <c r="C13" s="20"/>
    </row>
    <row r="14" spans="1:9">
      <c r="A14" s="5" t="s">
        <v>154</v>
      </c>
      <c r="B14" s="19" t="s">
        <v>120</v>
      </c>
      <c r="C14" s="19" t="s">
        <v>121</v>
      </c>
      <c r="D14" s="5" t="s">
        <v>16</v>
      </c>
      <c r="E14" s="19" t="s">
        <v>122</v>
      </c>
      <c r="F14" s="5" t="s">
        <v>186</v>
      </c>
      <c r="G14" s="19" t="s">
        <v>139</v>
      </c>
      <c r="H14" s="5" t="s">
        <v>187</v>
      </c>
      <c r="I14" s="5" t="s">
        <v>188</v>
      </c>
    </row>
    <row r="15" spans="1:9">
      <c r="A15" s="5" t="s">
        <v>154</v>
      </c>
      <c r="B15" s="19" t="s">
        <v>120</v>
      </c>
      <c r="C15" s="19" t="s">
        <v>121</v>
      </c>
      <c r="D15" s="5" t="s">
        <v>16</v>
      </c>
      <c r="E15" s="19" t="s">
        <v>122</v>
      </c>
      <c r="F15" s="5" t="s">
        <v>186</v>
      </c>
      <c r="G15" s="19" t="s">
        <v>139</v>
      </c>
      <c r="H15" s="5" t="s">
        <v>187</v>
      </c>
      <c r="I15" s="5" t="s">
        <v>189</v>
      </c>
    </row>
    <row r="16" spans="1:9">
      <c r="A16" s="5" t="s">
        <v>154</v>
      </c>
      <c r="B16" s="19" t="s">
        <v>126</v>
      </c>
      <c r="C16" s="19" t="s">
        <v>161</v>
      </c>
      <c r="D16" s="5" t="s">
        <v>16</v>
      </c>
      <c r="E16" s="19" t="s">
        <v>122</v>
      </c>
      <c r="F16" s="5" t="s">
        <v>190</v>
      </c>
      <c r="G16" s="19" t="s">
        <v>126</v>
      </c>
      <c r="H16" s="5" t="s">
        <v>166</v>
      </c>
      <c r="I16" s="5" t="s">
        <v>191</v>
      </c>
    </row>
    <row r="17" spans="1:9">
      <c r="A17" s="5" t="s">
        <v>154</v>
      </c>
      <c r="B17" s="19" t="s">
        <v>171</v>
      </c>
      <c r="C17" s="19" t="s">
        <v>135</v>
      </c>
      <c r="D17" s="5" t="s">
        <v>16</v>
      </c>
      <c r="E17" s="19" t="s">
        <v>122</v>
      </c>
      <c r="F17" s="5" t="s">
        <v>144</v>
      </c>
      <c r="G17" s="19" t="s">
        <v>158</v>
      </c>
      <c r="H17" s="5" t="s">
        <v>166</v>
      </c>
      <c r="I17" s="5" t="s">
        <v>192</v>
      </c>
    </row>
    <row r="18" spans="1:9">
      <c r="A18" s="5" t="s">
        <v>154</v>
      </c>
      <c r="B18" s="19" t="s">
        <v>136</v>
      </c>
      <c r="C18" s="19" t="s">
        <v>137</v>
      </c>
      <c r="D18" s="5" t="s">
        <v>16</v>
      </c>
      <c r="E18" s="19" t="s">
        <v>122</v>
      </c>
      <c r="F18" s="5" t="s">
        <v>193</v>
      </c>
      <c r="G18" s="19" t="s">
        <v>158</v>
      </c>
      <c r="H18" s="5" t="s">
        <v>163</v>
      </c>
      <c r="I18" s="5" t="s">
        <v>194</v>
      </c>
    </row>
    <row r="19" spans="1:9">
      <c r="A19" s="19"/>
      <c r="B19" s="5"/>
      <c r="C19" s="20"/>
    </row>
    <row r="20" spans="1:9">
      <c r="A20" s="19"/>
      <c r="B20" s="5"/>
      <c r="C20" s="20"/>
    </row>
    <row r="21" spans="1:9">
      <c r="A21" s="5" t="s">
        <v>154</v>
      </c>
      <c r="B21" s="19" t="s">
        <v>142</v>
      </c>
      <c r="C21" s="19" t="s">
        <v>126</v>
      </c>
      <c r="D21" s="5" t="s">
        <v>16</v>
      </c>
      <c r="E21" s="19" t="s">
        <v>122</v>
      </c>
      <c r="F21" s="5" t="s">
        <v>195</v>
      </c>
      <c r="G21" s="19" t="s">
        <v>132</v>
      </c>
      <c r="H21" s="5" t="s">
        <v>169</v>
      </c>
      <c r="I21" s="19" t="s">
        <v>167</v>
      </c>
    </row>
    <row r="22" spans="1:9">
      <c r="A22" s="19"/>
      <c r="B22" s="5"/>
      <c r="C22" s="20"/>
    </row>
    <row r="23" spans="1:9">
      <c r="A23" s="5" t="s">
        <v>154</v>
      </c>
      <c r="B23" s="19" t="s">
        <v>142</v>
      </c>
      <c r="C23" s="19" t="s">
        <v>126</v>
      </c>
      <c r="D23" s="5" t="s">
        <v>16</v>
      </c>
      <c r="E23" s="19" t="s">
        <v>122</v>
      </c>
      <c r="F23" s="5" t="s">
        <v>195</v>
      </c>
      <c r="G23" s="19" t="s">
        <v>132</v>
      </c>
      <c r="H23" s="5" t="s">
        <v>169</v>
      </c>
      <c r="I23" s="19" t="s">
        <v>167</v>
      </c>
    </row>
    <row r="24" spans="1:9">
      <c r="A24" s="5" t="s">
        <v>154</v>
      </c>
      <c r="B24" s="19" t="s">
        <v>142</v>
      </c>
      <c r="C24" s="19" t="s">
        <v>126</v>
      </c>
      <c r="D24" s="5" t="s">
        <v>16</v>
      </c>
      <c r="E24" s="19" t="s">
        <v>122</v>
      </c>
      <c r="F24" s="5" t="s">
        <v>195</v>
      </c>
      <c r="G24" s="19" t="s">
        <v>132</v>
      </c>
      <c r="H24" s="5" t="s">
        <v>169</v>
      </c>
      <c r="I24" s="19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28"/>
  <sheetViews>
    <sheetView workbookViewId="0"/>
  </sheetViews>
  <sheetFormatPr defaultColWidth="12.5703125" defaultRowHeight="15.75" customHeight="1"/>
  <cols>
    <col min="1" max="1" width="21.5703125" customWidth="1"/>
    <col min="3" max="3" width="43.140625" customWidth="1"/>
    <col min="4" max="4" width="34.7109375" customWidth="1"/>
    <col min="5" max="5" width="25.140625" customWidth="1"/>
    <col min="6" max="6" width="28.42578125" customWidth="1"/>
  </cols>
  <sheetData>
    <row r="1" spans="1:6">
      <c r="A1" s="5" t="s">
        <v>196</v>
      </c>
      <c r="B1" s="5" t="s">
        <v>197</v>
      </c>
      <c r="C1" s="5" t="s">
        <v>198</v>
      </c>
      <c r="D1" s="5" t="s">
        <v>199</v>
      </c>
      <c r="E1" s="5" t="s">
        <v>200</v>
      </c>
      <c r="F1" s="5" t="s">
        <v>201</v>
      </c>
    </row>
    <row r="2" spans="1:6">
      <c r="A2" s="5" t="s">
        <v>202</v>
      </c>
      <c r="B2" s="21">
        <v>0.62</v>
      </c>
      <c r="C2" s="9" t="s">
        <v>203</v>
      </c>
      <c r="D2" s="21">
        <v>0.52</v>
      </c>
      <c r="E2" s="9" t="s">
        <v>203</v>
      </c>
      <c r="F2" s="21">
        <v>0.49</v>
      </c>
    </row>
    <row r="3" spans="1:6">
      <c r="A3" s="5" t="s">
        <v>204</v>
      </c>
      <c r="B3" s="21">
        <v>0.56999999999999995</v>
      </c>
      <c r="C3" s="9" t="s">
        <v>205</v>
      </c>
      <c r="D3" s="5" t="s">
        <v>206</v>
      </c>
      <c r="E3" s="9" t="s">
        <v>207</v>
      </c>
    </row>
    <row r="4" spans="1:6">
      <c r="C4" s="9" t="s">
        <v>208</v>
      </c>
    </row>
    <row r="6" spans="1:6">
      <c r="A6" s="5" t="s">
        <v>49</v>
      </c>
      <c r="B6" s="21">
        <v>0.77</v>
      </c>
      <c r="C6" s="5" t="s">
        <v>209</v>
      </c>
      <c r="D6" s="9" t="s">
        <v>210</v>
      </c>
    </row>
    <row r="7" spans="1:6">
      <c r="D7" s="9" t="s">
        <v>211</v>
      </c>
    </row>
    <row r="8" spans="1:6">
      <c r="F8" s="5" t="s">
        <v>212</v>
      </c>
    </row>
    <row r="9" spans="1:6">
      <c r="F9" s="5" t="s">
        <v>213</v>
      </c>
    </row>
    <row r="27" spans="6:6">
      <c r="F27" s="5" t="s">
        <v>214</v>
      </c>
    </row>
    <row r="28" spans="6:6">
      <c r="F28" s="5" t="s">
        <v>215</v>
      </c>
    </row>
  </sheetData>
  <conditionalFormatting sqref="A1:F1">
    <cfRule type="notContainsBlanks" dxfId="0" priority="1">
      <formula>LEN(TRIM(A1))&gt;0</formula>
    </cfRule>
  </conditionalFormatting>
  <hyperlinks>
    <hyperlink ref="C2" r:id="rId1" xr:uid="{00000000-0004-0000-0800-000000000000}"/>
    <hyperlink ref="E2" r:id="rId2" xr:uid="{00000000-0004-0000-0800-000001000000}"/>
    <hyperlink ref="C3" r:id="rId3" xr:uid="{00000000-0004-0000-0800-000002000000}"/>
    <hyperlink ref="E3" r:id="rId4" xr:uid="{00000000-0004-0000-0800-000003000000}"/>
    <hyperlink ref="C4" r:id="rId5" xr:uid="{00000000-0004-0000-0800-000004000000}"/>
    <hyperlink ref="D6" r:id="rId6" xr:uid="{00000000-0004-0000-0800-000005000000}"/>
    <hyperlink ref="D7" r:id="rId7" xr:uid="{00000000-0004-0000-0800-00000600000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Info</vt:lpstr>
      <vt:lpstr>GNN architectures</vt:lpstr>
      <vt:lpstr>Experiments with neighbours</vt:lpstr>
      <vt:lpstr>CNN architectures</vt:lpstr>
      <vt:lpstr>Top features experiments</vt:lpstr>
      <vt:lpstr>k-mers GNN</vt:lpstr>
      <vt:lpstr>k-mers CNN</vt:lpstr>
      <vt:lpstr>интерпретация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Лаптева Анна</cp:lastModifiedBy>
  <dcterms:modified xsi:type="dcterms:W3CDTF">2025-03-16T12:48:00Z</dcterms:modified>
</cp:coreProperties>
</file>