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utin\Documents\Проекты\АВТОВАЗ\РАБОЧАЯ ДОКУМЕНТАЦИЯ\4 Разработка расширений\Отчет Внешняя поставка деталей\"/>
    </mc:Choice>
  </mc:AlternateContent>
  <bookViews>
    <workbookView xWindow="0" yWindow="0" windowWidth="23040" windowHeight="9384" activeTab="1"/>
  </bookViews>
  <sheets>
    <sheet name="Спецификация в Галактике" sheetId="2" r:id="rId1"/>
    <sheet name="Потребность внешней поставки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K11" i="1"/>
  <c r="L11" i="1"/>
  <c r="M11" i="1"/>
  <c r="N11" i="1"/>
  <c r="N15" i="1"/>
  <c r="N14" i="1"/>
  <c r="N13" i="1"/>
  <c r="M15" i="1"/>
  <c r="M14" i="1"/>
  <c r="M13" i="1"/>
  <c r="L15" i="1"/>
  <c r="L14" i="1"/>
  <c r="L13" i="1"/>
  <c r="K15" i="1"/>
  <c r="K14" i="1"/>
  <c r="K13" i="1"/>
  <c r="K12" i="1" s="1"/>
  <c r="J15" i="1"/>
  <c r="J12" i="1" s="1"/>
  <c r="J14" i="1"/>
  <c r="J13" i="1"/>
  <c r="N10" i="1"/>
  <c r="N8" i="1" s="1"/>
  <c r="M10" i="1"/>
  <c r="L10" i="1"/>
  <c r="K10" i="1"/>
  <c r="J10" i="1"/>
  <c r="N9" i="1"/>
  <c r="M9" i="1"/>
  <c r="L9" i="1"/>
  <c r="L8" i="1" s="1"/>
  <c r="K9" i="1"/>
  <c r="K8" i="1" s="1"/>
  <c r="J9" i="1"/>
  <c r="L12" i="1" l="1"/>
  <c r="M12" i="1"/>
  <c r="N12" i="1"/>
  <c r="J8" i="1"/>
  <c r="M8" i="1"/>
</calcChain>
</file>

<file path=xl/comments1.xml><?xml version="1.0" encoding="utf-8"?>
<comments xmlns="http://schemas.openxmlformats.org/spreadsheetml/2006/main">
  <authors>
    <author>Кутин Дмитрий Валерьевич</author>
  </authors>
  <commentList>
    <comment ref="F6" authorId="0" shapeId="0">
      <text>
        <r>
          <rPr>
            <b/>
            <sz val="9"/>
            <color indexed="81"/>
            <rFont val="Tahoma"/>
            <family val="2"/>
            <charset val="204"/>
          </rPr>
          <t>Кутин Дмитрий Валерьевич:</t>
        </r>
        <r>
          <rPr>
            <sz val="9"/>
            <color indexed="81"/>
            <rFont val="Tahoma"/>
            <family val="2"/>
            <charset val="204"/>
          </rPr>
          <t xml:space="preserve">
Получить из Маршрутной карты по МЦ, Поставщику и Складу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  <charset val="204"/>
          </rPr>
          <t>Кутин Дмитрий Валерьевич:</t>
        </r>
        <r>
          <rPr>
            <sz val="9"/>
            <color indexed="81"/>
            <rFont val="Tahoma"/>
            <family val="2"/>
            <charset val="204"/>
          </rPr>
          <t xml:space="preserve">
Аналитика МЦ "Код плановика постаки"</t>
        </r>
      </text>
    </comment>
    <comment ref="G8" authorId="0" shapeId="0">
      <text>
        <r>
          <rPr>
            <b/>
            <sz val="9"/>
            <color indexed="81"/>
            <rFont val="Tahoma"/>
            <charset val="204"/>
          </rPr>
          <t>Кутин Дмитрий Валерьевич:</t>
        </r>
        <r>
          <rPr>
            <sz val="9"/>
            <color indexed="81"/>
            <rFont val="Tahoma"/>
            <charset val="204"/>
          </rPr>
          <t xml:space="preserve">
группировка складов по поствщику</t>
        </r>
      </text>
    </comment>
    <comment ref="A12" authorId="0" shapeId="0">
      <text>
        <r>
          <rPr>
            <b/>
            <sz val="9"/>
            <color indexed="81"/>
            <rFont val="Tahoma"/>
            <charset val="204"/>
          </rPr>
          <t>Кутин Дмитрий Валерьевич:</t>
        </r>
        <r>
          <rPr>
            <sz val="9"/>
            <color indexed="81"/>
            <rFont val="Tahoma"/>
            <charset val="204"/>
          </rPr>
          <t xml:space="preserve">
Итоги по МЦ
</t>
        </r>
      </text>
    </comment>
  </commentList>
</comments>
</file>

<file path=xl/sharedStrings.xml><?xml version="1.0" encoding="utf-8"?>
<sst xmlns="http://schemas.openxmlformats.org/spreadsheetml/2006/main" count="191" uniqueCount="84">
  <si>
    <t>Номенклатура</t>
  </si>
  <si>
    <t>Вид продукции</t>
  </si>
  <si>
    <t>Модель</t>
  </si>
  <si>
    <t>Поставщик</t>
  </si>
  <si>
    <t>Код</t>
  </si>
  <si>
    <t>Наименование</t>
  </si>
  <si>
    <t>Квота</t>
  </si>
  <si>
    <t>Склад внешней поставки</t>
  </si>
  <si>
    <t>Код Плановика поставки</t>
  </si>
  <si>
    <t>ЕИ</t>
  </si>
  <si>
    <t>Потребность</t>
  </si>
  <si>
    <t>B23</t>
  </si>
  <si>
    <t>шт</t>
  </si>
  <si>
    <t>08790</t>
  </si>
  <si>
    <t>Фильтр по Плановику поставки: все</t>
  </si>
  <si>
    <t>Фильтр по поставщику: все</t>
  </si>
  <si>
    <t>Номер</t>
  </si>
  <si>
    <t>Тип</t>
  </si>
  <si>
    <t>Изделия: Матценность, Услуга.</t>
  </si>
  <si>
    <t>Ед. изм.</t>
  </si>
  <si>
    <t>Виды продукции</t>
  </si>
  <si>
    <t>Изготовитель</t>
  </si>
  <si>
    <t>Потребитель</t>
  </si>
  <si>
    <t>01/01/2024
План</t>
  </si>
  <si>
    <t>02/01/2024
План</t>
  </si>
  <si>
    <t>03/01/2024
План</t>
  </si>
  <si>
    <t>04/01/2024
План</t>
  </si>
  <si>
    <t>05/01/2024
План</t>
  </si>
  <si>
    <t>00001</t>
  </si>
  <si>
    <t>МЦ</t>
  </si>
  <si>
    <t>Трубка к правому заднему тормозу в сборе</t>
  </si>
  <si>
    <t>XGD</t>
  </si>
  <si>
    <t>8450031126</t>
  </si>
  <si>
    <t>Автомобили серия</t>
  </si>
  <si>
    <t>80144</t>
  </si>
  <si>
    <t>5DT98</t>
  </si>
  <si>
    <t>Кооперация</t>
  </si>
  <si>
    <t>Запчасти</t>
  </si>
  <si>
    <t>5ZB90</t>
  </si>
  <si>
    <t>00002</t>
  </si>
  <si>
    <t>КРУГ-13-КЛ-АС14-В</t>
  </si>
  <si>
    <t>R906408003</t>
  </si>
  <si>
    <t>M01H2</t>
  </si>
  <si>
    <t>5D337</t>
  </si>
  <si>
    <t>00003</t>
  </si>
  <si>
    <t>Прокладка изолирующая пружины передней подвески верхняя</t>
  </si>
  <si>
    <t>8450031790</t>
  </si>
  <si>
    <t>72552</t>
  </si>
  <si>
    <t>00004</t>
  </si>
  <si>
    <t>Кронштейн подушки штанги переднего стабилизатора поперечной устойчивости</t>
  </si>
  <si>
    <t>8450006749</t>
  </si>
  <si>
    <t>C90C5</t>
  </si>
  <si>
    <t>00005</t>
  </si>
  <si>
    <t>Трубка вторичного контура главного цилиндра в сборе</t>
  </si>
  <si>
    <t>8450111260</t>
  </si>
  <si>
    <t>08780</t>
  </si>
  <si>
    <t>00006</t>
  </si>
  <si>
    <t>Фиксатор замка крышки багажника в сборе</t>
  </si>
  <si>
    <t>8450001717</t>
  </si>
  <si>
    <t>00007</t>
  </si>
  <si>
    <t>Соединитель панелей задней правой двери задний</t>
  </si>
  <si>
    <t>8450002622</t>
  </si>
  <si>
    <t>98004</t>
  </si>
  <si>
    <t>08K02</t>
  </si>
  <si>
    <t>00008</t>
  </si>
  <si>
    <t>KOЛЬЦO УПЛOTHИ TEЛЬHOE ПOPШHЯ</t>
  </si>
  <si>
    <t>8450052581</t>
  </si>
  <si>
    <t>73838</t>
  </si>
  <si>
    <t>5DC52</t>
  </si>
  <si>
    <t>00009</t>
  </si>
  <si>
    <t>Соединитель панелей крышки багажника средний</t>
  </si>
  <si>
    <t>8450040020</t>
  </si>
  <si>
    <t>86060</t>
  </si>
  <si>
    <t>08103</t>
  </si>
  <si>
    <t>00010</t>
  </si>
  <si>
    <t>СЕДЛО ВСТАВН.ВЫПУСК.КЛАПАНА</t>
  </si>
  <si>
    <t>8450120220</t>
  </si>
  <si>
    <t>70127</t>
  </si>
  <si>
    <t>5DC23</t>
  </si>
  <si>
    <t>В  ГАЛАКТИКЕ</t>
  </si>
  <si>
    <t>ПОЛЯ В ОТЧЕТЕ</t>
  </si>
  <si>
    <t>не выводить</t>
  </si>
  <si>
    <t>Фильтр по номенклатуре: 8450031126</t>
  </si>
  <si>
    <t>5DT98 / 5ZB90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</si>
</sst>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#############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3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0"/>
      <name val="Arial"/>
      <family val="2"/>
      <charset val="204"/>
    </font>
    <font>
      <b/>
      <sz val="9"/>
      <color indexed="8"/>
      <name val="Arial"/>
      <family val="2"/>
      <charset val="204"/>
    </font>
    <font>
      <sz val="9"/>
      <color indexed="8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charset val="204"/>
    </font>
    <font>
      <b/>
      <sz val="9"/>
      <color indexed="81"/>
      <name val="Tahoma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textRotation="90"/>
    </xf>
    <xf numFmtId="0" fontId="0" fillId="2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NumberFormat="1" applyFont="1" applyFill="1" applyBorder="1" applyAlignment="1" applyProtection="1">
      <alignment horizontal="center" vertical="center" wrapText="1" readingOrder="1"/>
    </xf>
    <xf numFmtId="0" fontId="0" fillId="0" borderId="0" xfId="0" applyAlignment="1">
      <alignment horizontal="left" vertical="top" wrapText="1"/>
    </xf>
    <xf numFmtId="0" fontId="3" fillId="0" borderId="0" xfId="0" applyNumberFormat="1" applyFont="1" applyFill="1" applyBorder="1" applyAlignment="1" applyProtection="1">
      <alignment horizontal="center" vertical="center" wrapText="1" readingOrder="1"/>
    </xf>
    <xf numFmtId="0" fontId="4" fillId="0" borderId="0" xfId="0" applyFont="1" applyAlignment="1">
      <alignment horizontal="left" vertical="top" wrapText="1"/>
    </xf>
    <xf numFmtId="0" fontId="5" fillId="0" borderId="2" xfId="0" applyNumberFormat="1" applyFont="1" applyFill="1" applyBorder="1" applyAlignment="1" applyProtection="1">
      <alignment horizontal="center" vertical="center" wrapText="1" readingOrder="1"/>
    </xf>
    <xf numFmtId="0" fontId="6" fillId="0" borderId="2" xfId="0" applyNumberFormat="1" applyFont="1" applyFill="1" applyBorder="1" applyAlignment="1" applyProtection="1">
      <alignment horizontal="left" vertical="center" wrapText="1" readingOrder="1"/>
    </xf>
    <xf numFmtId="164" fontId="6" fillId="0" borderId="2" xfId="0" applyNumberFormat="1" applyFont="1" applyFill="1" applyBorder="1" applyAlignment="1" applyProtection="1">
      <alignment horizontal="right" vertical="center" wrapText="1" readingOrder="1"/>
    </xf>
    <xf numFmtId="0" fontId="2" fillId="0" borderId="0" xfId="0" applyNumberFormat="1" applyFont="1" applyFill="1" applyBorder="1" applyAlignment="1" applyProtection="1">
      <alignment horizontal="left" vertical="center" readingOrder="1"/>
    </xf>
    <xf numFmtId="0" fontId="6" fillId="0" borderId="3" xfId="0" applyNumberFormat="1" applyFont="1" applyFill="1" applyBorder="1" applyAlignment="1" applyProtection="1">
      <alignment horizontal="left" vertical="center" wrapText="1" readingOrder="1"/>
    </xf>
    <xf numFmtId="0" fontId="6" fillId="0" borderId="4" xfId="0" applyNumberFormat="1" applyFont="1" applyFill="1" applyBorder="1" applyAlignment="1" applyProtection="1">
      <alignment horizontal="left" vertical="center" wrapText="1" readingOrder="1"/>
    </xf>
    <xf numFmtId="0" fontId="0" fillId="0" borderId="5" xfId="0" applyBorder="1"/>
    <xf numFmtId="0" fontId="6" fillId="0" borderId="6" xfId="0" applyNumberFormat="1" applyFont="1" applyFill="1" applyBorder="1" applyAlignment="1" applyProtection="1">
      <alignment horizontal="left" vertical="center" wrapText="1" readingOrder="1"/>
    </xf>
    <xf numFmtId="0" fontId="6" fillId="0" borderId="7" xfId="0" applyNumberFormat="1" applyFont="1" applyFill="1" applyBorder="1" applyAlignment="1" applyProtection="1">
      <alignment horizontal="left" vertical="center" wrapText="1" readingOrder="1"/>
    </xf>
    <xf numFmtId="0" fontId="6" fillId="0" borderId="8" xfId="0" applyNumberFormat="1" applyFont="1" applyFill="1" applyBorder="1" applyAlignment="1" applyProtection="1">
      <alignment horizontal="left" vertical="center" wrapText="1" readingOrder="1"/>
    </xf>
    <xf numFmtId="0" fontId="0" fillId="0" borderId="9" xfId="0" applyBorder="1"/>
    <xf numFmtId="0" fontId="6" fillId="0" borderId="10" xfId="0" applyNumberFormat="1" applyFont="1" applyFill="1" applyBorder="1" applyAlignment="1" applyProtection="1">
      <alignment horizontal="left" vertical="center" wrapText="1" readingOrder="1"/>
    </xf>
    <xf numFmtId="0" fontId="6" fillId="0" borderId="0" xfId="0" applyNumberFormat="1" applyFont="1" applyFill="1" applyBorder="1" applyAlignment="1" applyProtection="1">
      <alignment horizontal="left" vertical="center" wrapText="1" readingOrder="1"/>
    </xf>
    <xf numFmtId="164" fontId="6" fillId="0" borderId="0" xfId="0" applyNumberFormat="1" applyFont="1" applyFill="1" applyBorder="1" applyAlignment="1" applyProtection="1">
      <alignment horizontal="right" vertical="center" wrapText="1" readingOrder="1"/>
    </xf>
    <xf numFmtId="0" fontId="0" fillId="0" borderId="0" xfId="0" applyBorder="1"/>
    <xf numFmtId="0" fontId="6" fillId="0" borderId="1" xfId="0" applyNumberFormat="1" applyFont="1" applyFill="1" applyBorder="1" applyAlignment="1" applyProtection="1">
      <alignment horizontal="left" vertical="center" wrapText="1" readingOrder="1"/>
    </xf>
    <xf numFmtId="3" fontId="6" fillId="0" borderId="1" xfId="0" applyNumberFormat="1" applyFont="1" applyFill="1" applyBorder="1" applyAlignment="1" applyProtection="1">
      <alignment horizontal="right" vertical="center" wrapText="1" readingOrder="1"/>
    </xf>
    <xf numFmtId="0" fontId="6" fillId="0" borderId="1" xfId="0" applyNumberFormat="1" applyFont="1" applyFill="1" applyBorder="1" applyAlignment="1" applyProtection="1">
      <alignment horizontal="left" vertical="center" readingOrder="1"/>
    </xf>
    <xf numFmtId="3" fontId="0" fillId="0" borderId="1" xfId="0" applyNumberFormat="1" applyBorder="1"/>
    <xf numFmtId="3" fontId="0" fillId="0" borderId="1" xfId="0" applyNumberForma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>
      <selection activeCell="A4" sqref="A4:J7"/>
    </sheetView>
  </sheetViews>
  <sheetFormatPr defaultRowHeight="14.4" x14ac:dyDescent="0.3"/>
  <cols>
    <col min="1" max="1" width="7.21875" customWidth="1"/>
    <col min="2" max="2" width="6.6640625" customWidth="1"/>
    <col min="3" max="3" width="22.5546875" customWidth="1"/>
    <col min="4" max="4" width="10.88671875" customWidth="1"/>
    <col min="5" max="5" width="10.77734375" customWidth="1"/>
    <col min="6" max="6" width="5" customWidth="1"/>
    <col min="7" max="7" width="19" customWidth="1"/>
    <col min="8" max="9" width="12.5546875" customWidth="1"/>
  </cols>
  <sheetData>
    <row r="1" spans="1:14" ht="16.8" x14ac:dyDescent="0.3">
      <c r="A1" s="16" t="s">
        <v>79</v>
      </c>
      <c r="B1" s="9"/>
      <c r="C1" s="9"/>
      <c r="D1" s="9"/>
      <c r="E1" s="9"/>
      <c r="F1" s="9"/>
      <c r="G1" s="9"/>
      <c r="H1" s="9"/>
      <c r="I1" s="9"/>
      <c r="J1" s="10"/>
      <c r="K1" s="10"/>
      <c r="L1" s="10"/>
      <c r="M1" s="10"/>
      <c r="N1" s="10"/>
    </row>
    <row r="2" spans="1:14" x14ac:dyDescent="0.3">
      <c r="A2" s="11"/>
      <c r="B2" s="11"/>
      <c r="C2" s="11"/>
      <c r="D2" s="11"/>
      <c r="E2" s="11"/>
      <c r="F2" s="11"/>
      <c r="G2" s="11"/>
      <c r="H2" s="11"/>
      <c r="I2" s="11"/>
      <c r="J2" s="12"/>
      <c r="K2" s="12"/>
      <c r="L2" s="12"/>
      <c r="M2" s="12"/>
      <c r="N2" s="12"/>
    </row>
    <row r="3" spans="1:14" ht="24" x14ac:dyDescent="0.3">
      <c r="A3" s="13" t="s">
        <v>16</v>
      </c>
      <c r="B3" s="13" t="s">
        <v>17</v>
      </c>
      <c r="C3" s="13" t="s">
        <v>18</v>
      </c>
      <c r="D3" s="13" t="s">
        <v>2</v>
      </c>
      <c r="E3" s="13" t="s">
        <v>4</v>
      </c>
      <c r="F3" s="13" t="s">
        <v>19</v>
      </c>
      <c r="G3" s="13" t="s">
        <v>20</v>
      </c>
      <c r="H3" s="13" t="s">
        <v>21</v>
      </c>
      <c r="I3" s="13" t="s">
        <v>22</v>
      </c>
      <c r="J3" s="13" t="s">
        <v>23</v>
      </c>
      <c r="K3" s="13" t="s">
        <v>24</v>
      </c>
      <c r="L3" s="13" t="s">
        <v>25</v>
      </c>
      <c r="M3" s="13" t="s">
        <v>26</v>
      </c>
      <c r="N3" s="13" t="s">
        <v>27</v>
      </c>
    </row>
    <row r="4" spans="1:14" ht="22.8" x14ac:dyDescent="0.3">
      <c r="A4" s="14" t="s">
        <v>28</v>
      </c>
      <c r="B4" s="14" t="s">
        <v>29</v>
      </c>
      <c r="C4" s="14" t="s">
        <v>30</v>
      </c>
      <c r="D4" s="14" t="s">
        <v>31</v>
      </c>
      <c r="E4" s="14" t="s">
        <v>32</v>
      </c>
      <c r="F4" s="14" t="s">
        <v>12</v>
      </c>
      <c r="G4" s="14" t="s">
        <v>33</v>
      </c>
      <c r="H4" s="14" t="s">
        <v>34</v>
      </c>
      <c r="I4" s="14" t="s">
        <v>35</v>
      </c>
      <c r="J4" s="15">
        <v>149</v>
      </c>
      <c r="K4" s="15">
        <v>72</v>
      </c>
      <c r="L4" s="15">
        <v>75</v>
      </c>
      <c r="M4" s="15">
        <v>88</v>
      </c>
      <c r="N4" s="15">
        <v>44</v>
      </c>
    </row>
    <row r="5" spans="1:14" ht="22.8" x14ac:dyDescent="0.3">
      <c r="A5" s="14">
        <v>3566</v>
      </c>
      <c r="B5" s="14" t="s">
        <v>29</v>
      </c>
      <c r="C5" s="14" t="s">
        <v>30</v>
      </c>
      <c r="D5" s="14" t="s">
        <v>31</v>
      </c>
      <c r="E5" s="14" t="s">
        <v>32</v>
      </c>
      <c r="F5" s="14" t="s">
        <v>12</v>
      </c>
      <c r="G5" s="14" t="s">
        <v>36</v>
      </c>
      <c r="H5" s="14" t="s">
        <v>34</v>
      </c>
      <c r="I5" s="14" t="s">
        <v>35</v>
      </c>
      <c r="J5" s="15">
        <v>20</v>
      </c>
      <c r="K5" s="15">
        <v>50</v>
      </c>
      <c r="L5" s="15">
        <v>75</v>
      </c>
      <c r="M5" s="15">
        <v>88</v>
      </c>
      <c r="N5" s="15">
        <v>44</v>
      </c>
    </row>
    <row r="6" spans="1:14" ht="22.8" x14ac:dyDescent="0.3">
      <c r="A6" s="14">
        <v>3567</v>
      </c>
      <c r="B6" s="14" t="s">
        <v>29</v>
      </c>
      <c r="C6" s="14" t="s">
        <v>30</v>
      </c>
      <c r="D6" s="14" t="s">
        <v>31</v>
      </c>
      <c r="E6" s="14" t="s">
        <v>32</v>
      </c>
      <c r="F6" s="14" t="s">
        <v>12</v>
      </c>
      <c r="G6" s="14" t="s">
        <v>37</v>
      </c>
      <c r="H6" s="14" t="s">
        <v>34</v>
      </c>
      <c r="I6" s="14" t="s">
        <v>38</v>
      </c>
      <c r="J6" s="15">
        <v>50</v>
      </c>
      <c r="K6" s="15">
        <v>20</v>
      </c>
      <c r="L6" s="15">
        <v>75</v>
      </c>
      <c r="M6" s="15">
        <v>88</v>
      </c>
      <c r="N6" s="15">
        <v>44</v>
      </c>
    </row>
    <row r="7" spans="1:14" ht="22.8" x14ac:dyDescent="0.3">
      <c r="A7" s="14">
        <v>3568</v>
      </c>
      <c r="B7" s="14" t="s">
        <v>29</v>
      </c>
      <c r="C7" s="14" t="s">
        <v>30</v>
      </c>
      <c r="D7" s="14" t="s">
        <v>31</v>
      </c>
      <c r="E7" s="14" t="s">
        <v>32</v>
      </c>
      <c r="F7" s="14" t="s">
        <v>12</v>
      </c>
      <c r="G7" s="14" t="s">
        <v>33</v>
      </c>
      <c r="H7" s="14">
        <v>80147</v>
      </c>
      <c r="I7" s="14" t="s">
        <v>35</v>
      </c>
      <c r="J7" s="15">
        <v>100</v>
      </c>
      <c r="K7" s="15">
        <v>100</v>
      </c>
      <c r="L7" s="15">
        <v>75</v>
      </c>
      <c r="M7" s="15">
        <v>88</v>
      </c>
      <c r="N7" s="15">
        <v>44</v>
      </c>
    </row>
    <row r="8" spans="1:14" x14ac:dyDescent="0.3">
      <c r="A8" s="14" t="s">
        <v>39</v>
      </c>
      <c r="B8" s="14" t="s">
        <v>29</v>
      </c>
      <c r="C8" s="14" t="s">
        <v>40</v>
      </c>
      <c r="D8" s="14" t="s">
        <v>31</v>
      </c>
      <c r="E8" s="14" t="s">
        <v>41</v>
      </c>
      <c r="F8" s="14" t="s">
        <v>12</v>
      </c>
      <c r="G8" s="14" t="s">
        <v>33</v>
      </c>
      <c r="H8" s="14" t="s">
        <v>42</v>
      </c>
      <c r="I8" s="14" t="s">
        <v>43</v>
      </c>
      <c r="J8" s="15">
        <v>5.0220000000000002</v>
      </c>
      <c r="K8" s="15">
        <v>3.3479999999999999</v>
      </c>
      <c r="L8" s="15">
        <v>4.6500000000000004</v>
      </c>
      <c r="M8" s="15">
        <v>3.41</v>
      </c>
      <c r="N8" s="15">
        <v>1.3640000000000001</v>
      </c>
    </row>
    <row r="9" spans="1:14" ht="34.200000000000003" x14ac:dyDescent="0.3">
      <c r="A9" s="14" t="s">
        <v>44</v>
      </c>
      <c r="B9" s="14" t="s">
        <v>29</v>
      </c>
      <c r="C9" s="14" t="s">
        <v>45</v>
      </c>
      <c r="D9" s="14" t="s">
        <v>31</v>
      </c>
      <c r="E9" s="14" t="s">
        <v>46</v>
      </c>
      <c r="F9" s="14" t="s">
        <v>12</v>
      </c>
      <c r="G9" s="14" t="s">
        <v>33</v>
      </c>
      <c r="H9" s="14" t="s">
        <v>47</v>
      </c>
      <c r="I9" s="14" t="s">
        <v>13</v>
      </c>
      <c r="J9" s="15">
        <v>298</v>
      </c>
      <c r="K9" s="15">
        <v>144</v>
      </c>
      <c r="L9" s="15">
        <v>150</v>
      </c>
      <c r="M9" s="15">
        <v>176</v>
      </c>
      <c r="N9" s="15">
        <v>88</v>
      </c>
    </row>
    <row r="10" spans="1:14" ht="34.200000000000003" x14ac:dyDescent="0.3">
      <c r="A10" s="14" t="s">
        <v>48</v>
      </c>
      <c r="B10" s="14" t="s">
        <v>29</v>
      </c>
      <c r="C10" s="14" t="s">
        <v>49</v>
      </c>
      <c r="D10" s="14" t="s">
        <v>31</v>
      </c>
      <c r="E10" s="14" t="s">
        <v>50</v>
      </c>
      <c r="F10" s="14" t="s">
        <v>12</v>
      </c>
      <c r="G10" s="14" t="s">
        <v>33</v>
      </c>
      <c r="H10" s="14" t="s">
        <v>51</v>
      </c>
      <c r="I10" s="14" t="s">
        <v>13</v>
      </c>
      <c r="J10" s="15">
        <v>298</v>
      </c>
      <c r="K10" s="15">
        <v>144</v>
      </c>
      <c r="L10" s="15">
        <v>150</v>
      </c>
      <c r="M10" s="15">
        <v>176</v>
      </c>
      <c r="N10" s="15">
        <v>88</v>
      </c>
    </row>
    <row r="11" spans="1:14" ht="22.8" x14ac:dyDescent="0.3">
      <c r="A11" s="14" t="s">
        <v>52</v>
      </c>
      <c r="B11" s="14" t="s">
        <v>29</v>
      </c>
      <c r="C11" s="14" t="s">
        <v>53</v>
      </c>
      <c r="D11" s="14" t="s">
        <v>31</v>
      </c>
      <c r="E11" s="14" t="s">
        <v>54</v>
      </c>
      <c r="F11" s="14" t="s">
        <v>12</v>
      </c>
      <c r="G11" s="14" t="s">
        <v>33</v>
      </c>
      <c r="H11" s="14" t="s">
        <v>34</v>
      </c>
      <c r="I11" s="14" t="s">
        <v>55</v>
      </c>
      <c r="J11" s="15">
        <v>82</v>
      </c>
      <c r="K11" s="15">
        <v>36</v>
      </c>
      <c r="L11" s="15">
        <v>75</v>
      </c>
      <c r="M11" s="15">
        <v>22</v>
      </c>
      <c r="N11" s="15">
        <v>22</v>
      </c>
    </row>
    <row r="12" spans="1:14" ht="22.8" x14ac:dyDescent="0.3">
      <c r="A12" s="14" t="s">
        <v>56</v>
      </c>
      <c r="B12" s="14" t="s">
        <v>29</v>
      </c>
      <c r="C12" s="14" t="s">
        <v>57</v>
      </c>
      <c r="D12" s="14" t="s">
        <v>31</v>
      </c>
      <c r="E12" s="14" t="s">
        <v>58</v>
      </c>
      <c r="F12" s="14" t="s">
        <v>12</v>
      </c>
      <c r="G12" s="14" t="s">
        <v>33</v>
      </c>
      <c r="H12" s="14" t="s">
        <v>51</v>
      </c>
      <c r="I12" s="14" t="s">
        <v>55</v>
      </c>
      <c r="J12" s="15">
        <v>50</v>
      </c>
      <c r="K12" s="15">
        <v>36</v>
      </c>
      <c r="L12" s="15">
        <v>50</v>
      </c>
      <c r="M12" s="15">
        <v>22</v>
      </c>
      <c r="N12" s="15"/>
    </row>
    <row r="13" spans="1:14" ht="34.200000000000003" x14ac:dyDescent="0.3">
      <c r="A13" s="14" t="s">
        <v>59</v>
      </c>
      <c r="B13" s="14" t="s">
        <v>29</v>
      </c>
      <c r="C13" s="14" t="s">
        <v>60</v>
      </c>
      <c r="D13" s="14" t="s">
        <v>31</v>
      </c>
      <c r="E13" s="14" t="s">
        <v>61</v>
      </c>
      <c r="F13" s="14" t="s">
        <v>12</v>
      </c>
      <c r="G13" s="14" t="s">
        <v>33</v>
      </c>
      <c r="H13" s="14" t="s">
        <v>62</v>
      </c>
      <c r="I13" s="14" t="s">
        <v>63</v>
      </c>
      <c r="J13" s="15">
        <v>55</v>
      </c>
      <c r="K13" s="15"/>
      <c r="L13" s="15">
        <v>50</v>
      </c>
      <c r="M13" s="15"/>
      <c r="N13" s="15">
        <v>22</v>
      </c>
    </row>
    <row r="14" spans="1:14" ht="22.8" x14ac:dyDescent="0.3">
      <c r="A14" s="14" t="s">
        <v>64</v>
      </c>
      <c r="B14" s="14" t="s">
        <v>29</v>
      </c>
      <c r="C14" s="14" t="s">
        <v>65</v>
      </c>
      <c r="D14" s="14" t="s">
        <v>31</v>
      </c>
      <c r="E14" s="14" t="s">
        <v>66</v>
      </c>
      <c r="F14" s="14" t="s">
        <v>12</v>
      </c>
      <c r="G14" s="14" t="s">
        <v>33</v>
      </c>
      <c r="H14" s="14" t="s">
        <v>67</v>
      </c>
      <c r="I14" s="14" t="s">
        <v>68</v>
      </c>
      <c r="J14" s="15">
        <v>164</v>
      </c>
      <c r="K14" s="15">
        <v>72</v>
      </c>
      <c r="L14" s="15">
        <v>150</v>
      </c>
      <c r="M14" s="15">
        <v>44</v>
      </c>
      <c r="N14" s="15">
        <v>44</v>
      </c>
    </row>
    <row r="15" spans="1:14" ht="22.8" x14ac:dyDescent="0.3">
      <c r="A15" s="14" t="s">
        <v>69</v>
      </c>
      <c r="B15" s="14" t="s">
        <v>29</v>
      </c>
      <c r="C15" s="14" t="s">
        <v>70</v>
      </c>
      <c r="D15" s="14" t="s">
        <v>31</v>
      </c>
      <c r="E15" s="14" t="s">
        <v>71</v>
      </c>
      <c r="F15" s="14" t="s">
        <v>12</v>
      </c>
      <c r="G15" s="14" t="s">
        <v>33</v>
      </c>
      <c r="H15" s="14" t="s">
        <v>72</v>
      </c>
      <c r="I15" s="14" t="s">
        <v>73</v>
      </c>
      <c r="J15" s="15">
        <v>149</v>
      </c>
      <c r="K15" s="15">
        <v>72</v>
      </c>
      <c r="L15" s="15">
        <v>75</v>
      </c>
      <c r="M15" s="15">
        <v>88</v>
      </c>
      <c r="N15" s="15">
        <v>44</v>
      </c>
    </row>
    <row r="16" spans="1:14" ht="34.200000000000003" x14ac:dyDescent="0.3">
      <c r="A16" s="14" t="s">
        <v>74</v>
      </c>
      <c r="B16" s="14" t="s">
        <v>29</v>
      </c>
      <c r="C16" s="14" t="s">
        <v>75</v>
      </c>
      <c r="D16" s="14" t="s">
        <v>31</v>
      </c>
      <c r="E16" s="14" t="s">
        <v>76</v>
      </c>
      <c r="F16" s="14" t="s">
        <v>12</v>
      </c>
      <c r="G16" s="14" t="s">
        <v>33</v>
      </c>
      <c r="H16" s="14" t="s">
        <v>77</v>
      </c>
      <c r="I16" s="14" t="s">
        <v>78</v>
      </c>
      <c r="J16" s="15">
        <v>1040</v>
      </c>
      <c r="K16" s="15">
        <v>576</v>
      </c>
      <c r="L16" s="15">
        <v>800</v>
      </c>
      <c r="M16" s="15">
        <v>880</v>
      </c>
      <c r="N16" s="15">
        <v>176</v>
      </c>
    </row>
    <row r="18" spans="1:17" ht="16.8" x14ac:dyDescent="0.3">
      <c r="A18" s="16" t="s">
        <v>80</v>
      </c>
    </row>
    <row r="20" spans="1:17" x14ac:dyDescent="0.3">
      <c r="A20" t="s">
        <v>81</v>
      </c>
      <c r="B20" t="s">
        <v>81</v>
      </c>
      <c r="C20" t="s">
        <v>81</v>
      </c>
      <c r="D20" s="8" t="s">
        <v>2</v>
      </c>
      <c r="E20" s="8" t="s">
        <v>0</v>
      </c>
      <c r="F20" s="8" t="s">
        <v>9</v>
      </c>
      <c r="G20" s="8" t="s">
        <v>1</v>
      </c>
      <c r="H20" s="8" t="s">
        <v>3</v>
      </c>
      <c r="I20" s="8" t="s">
        <v>7</v>
      </c>
      <c r="J20" s="7" t="s">
        <v>10</v>
      </c>
      <c r="K20" s="7"/>
      <c r="L20" s="7"/>
      <c r="M20" s="7"/>
      <c r="N20" s="7"/>
      <c r="O20" s="7"/>
      <c r="P20" s="7"/>
      <c r="Q20" s="7"/>
    </row>
    <row r="21" spans="1:17" x14ac:dyDescent="0.3">
      <c r="D21" s="8"/>
      <c r="E21" s="8"/>
      <c r="F21" s="8"/>
      <c r="G21" s="8"/>
      <c r="H21" s="8"/>
      <c r="I21" s="8"/>
    </row>
  </sheetData>
  <mergeCells count="7">
    <mergeCell ref="J20:Q20"/>
    <mergeCell ref="G20:G21"/>
    <mergeCell ref="F20:F21"/>
    <mergeCell ref="E20:E21"/>
    <mergeCell ref="D20:D21"/>
    <mergeCell ref="H20:H21"/>
    <mergeCell ref="I20:I2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2:Y15"/>
  <sheetViews>
    <sheetView tabSelected="1" workbookViewId="0">
      <selection activeCell="D18" sqref="D18"/>
    </sheetView>
  </sheetViews>
  <sheetFormatPr defaultRowHeight="14.4" outlineLevelRow="1" x14ac:dyDescent="0.3"/>
  <cols>
    <col min="1" max="2" width="17.5546875" customWidth="1"/>
    <col min="3" max="3" width="7.77734375" bestFit="1" customWidth="1"/>
    <col min="4" max="4" width="6.44140625" customWidth="1"/>
    <col min="5" max="5" width="17.5546875" customWidth="1"/>
    <col min="6" max="6" width="6" bestFit="1" customWidth="1"/>
    <col min="7" max="7" width="17.5546875" customWidth="1"/>
    <col min="8" max="8" width="10.88671875" customWidth="1"/>
    <col min="9" max="9" width="4.77734375" customWidth="1"/>
    <col min="10" max="15" width="9" customWidth="1"/>
    <col min="16" max="16" width="7.21875" customWidth="1"/>
    <col min="17" max="17" width="6.6640625" customWidth="1"/>
    <col min="18" max="18" width="22.5546875" customWidth="1"/>
    <col min="19" max="19" width="10.88671875" customWidth="1"/>
    <col min="20" max="20" width="10.77734375" customWidth="1"/>
    <col min="21" max="21" width="5" customWidth="1"/>
    <col min="22" max="22" width="19" customWidth="1"/>
    <col min="23" max="24" width="12.5546875" customWidth="1"/>
  </cols>
  <sheetData>
    <row r="2" spans="1:25" x14ac:dyDescent="0.3">
      <c r="A2" t="s">
        <v>82</v>
      </c>
    </row>
    <row r="3" spans="1:25" x14ac:dyDescent="0.3">
      <c r="A3" t="s">
        <v>15</v>
      </c>
    </row>
    <row r="4" spans="1:25" x14ac:dyDescent="0.3">
      <c r="A4" t="s">
        <v>14</v>
      </c>
    </row>
    <row r="6" spans="1:25" ht="14.4" customHeight="1" x14ac:dyDescent="0.3">
      <c r="A6" s="8" t="s">
        <v>0</v>
      </c>
      <c r="B6" s="8" t="s">
        <v>1</v>
      </c>
      <c r="C6" s="8" t="s">
        <v>2</v>
      </c>
      <c r="D6" s="8" t="s">
        <v>3</v>
      </c>
      <c r="E6" s="8"/>
      <c r="F6" s="8" t="s">
        <v>6</v>
      </c>
      <c r="G6" s="8" t="s">
        <v>7</v>
      </c>
      <c r="H6" s="8" t="s">
        <v>8</v>
      </c>
      <c r="I6" s="8" t="s">
        <v>9</v>
      </c>
      <c r="J6" s="7" t="s">
        <v>10</v>
      </c>
      <c r="K6" s="7"/>
      <c r="L6" s="7"/>
      <c r="M6" s="7"/>
      <c r="N6" s="7"/>
      <c r="O6" s="7"/>
      <c r="P6" s="7"/>
      <c r="Q6" s="7"/>
    </row>
    <row r="7" spans="1:25" ht="72" customHeight="1" x14ac:dyDescent="0.3">
      <c r="A7" s="8"/>
      <c r="B7" s="8"/>
      <c r="C7" s="8"/>
      <c r="D7" s="2" t="s">
        <v>4</v>
      </c>
      <c r="E7" s="2" t="s">
        <v>5</v>
      </c>
      <c r="F7" s="8"/>
      <c r="G7" s="8"/>
      <c r="H7" s="8"/>
      <c r="I7" s="8"/>
      <c r="J7" s="3">
        <v>44927</v>
      </c>
      <c r="K7" s="3">
        <v>44928</v>
      </c>
      <c r="L7" s="3">
        <v>44929</v>
      </c>
      <c r="M7" s="3">
        <v>44930</v>
      </c>
      <c r="N7" s="3">
        <v>44931</v>
      </c>
      <c r="O7" s="3">
        <v>44932</v>
      </c>
      <c r="P7" s="3">
        <v>44933</v>
      </c>
      <c r="Q7" s="3">
        <v>44934</v>
      </c>
    </row>
    <row r="8" spans="1:25" collapsed="1" x14ac:dyDescent="0.3">
      <c r="A8" s="4" t="s">
        <v>32</v>
      </c>
      <c r="B8" s="4"/>
      <c r="C8" s="4" t="s">
        <v>31</v>
      </c>
      <c r="D8" s="4" t="s">
        <v>34</v>
      </c>
      <c r="E8" s="4" t="s">
        <v>34</v>
      </c>
      <c r="F8" s="4">
        <v>70</v>
      </c>
      <c r="G8" s="5" t="s">
        <v>83</v>
      </c>
      <c r="H8" s="4" t="s">
        <v>11</v>
      </c>
      <c r="I8" s="4" t="s">
        <v>12</v>
      </c>
      <c r="J8" s="5">
        <f>J9+J10</f>
        <v>219</v>
      </c>
      <c r="K8" s="5">
        <f>K9+K10</f>
        <v>142</v>
      </c>
      <c r="L8" s="5">
        <f>L9+L10</f>
        <v>225</v>
      </c>
      <c r="M8" s="5">
        <f>M9+M10</f>
        <v>264</v>
      </c>
      <c r="N8" s="5">
        <f>N9+N10</f>
        <v>132</v>
      </c>
      <c r="O8" s="5"/>
      <c r="P8" s="5"/>
      <c r="Q8" s="5"/>
    </row>
    <row r="9" spans="1:25" hidden="1" outlineLevel="1" x14ac:dyDescent="0.3">
      <c r="A9" s="14" t="s">
        <v>32</v>
      </c>
      <c r="B9" s="14"/>
      <c r="C9" s="14" t="s">
        <v>31</v>
      </c>
      <c r="D9" s="14" t="s">
        <v>34</v>
      </c>
      <c r="E9" s="17" t="s">
        <v>34</v>
      </c>
      <c r="F9" s="1">
        <v>70</v>
      </c>
      <c r="G9" s="18" t="s">
        <v>35</v>
      </c>
      <c r="H9" s="4" t="s">
        <v>11</v>
      </c>
      <c r="I9" s="28" t="s">
        <v>12</v>
      </c>
      <c r="J9" s="29">
        <f>'Спецификация в Галактике'!J4+'Спецификация в Галактике'!J5</f>
        <v>169</v>
      </c>
      <c r="K9" s="29">
        <f>'Спецификация в Галактике'!K4+'Спецификация в Галактике'!K5</f>
        <v>122</v>
      </c>
      <c r="L9" s="29">
        <f>'Спецификация в Галактике'!L4+'Спецификация в Галактике'!L5</f>
        <v>150</v>
      </c>
      <c r="M9" s="29">
        <f>'Спецификация в Галактике'!M4+'Спецификация в Галактике'!M5</f>
        <v>176</v>
      </c>
      <c r="N9" s="29">
        <f>'Спецификация в Галактике'!N4+'Спецификация в Галактике'!N5</f>
        <v>88</v>
      </c>
      <c r="O9" s="31"/>
      <c r="P9" s="30"/>
      <c r="Q9" s="28"/>
      <c r="R9" s="25"/>
      <c r="S9" s="25"/>
      <c r="T9" s="25"/>
      <c r="U9" s="25"/>
      <c r="V9" s="25"/>
      <c r="W9" s="25"/>
      <c r="X9" s="25"/>
      <c r="Y9" s="26"/>
    </row>
    <row r="10" spans="1:25" hidden="1" outlineLevel="1" x14ac:dyDescent="0.3">
      <c r="A10" s="14" t="s">
        <v>32</v>
      </c>
      <c r="B10" s="14"/>
      <c r="C10" s="14" t="s">
        <v>31</v>
      </c>
      <c r="D10" s="14" t="s">
        <v>34</v>
      </c>
      <c r="E10" s="17" t="s">
        <v>34</v>
      </c>
      <c r="F10" s="1">
        <v>100</v>
      </c>
      <c r="G10" s="20" t="s">
        <v>38</v>
      </c>
      <c r="H10" s="19" t="s">
        <v>11</v>
      </c>
      <c r="I10" s="28" t="s">
        <v>12</v>
      </c>
      <c r="J10" s="29">
        <f>'Спецификация в Галактике'!J6</f>
        <v>50</v>
      </c>
      <c r="K10" s="29">
        <f>'Спецификация в Галактике'!K6</f>
        <v>20</v>
      </c>
      <c r="L10" s="29">
        <f>'Спецификация в Галактике'!L6</f>
        <v>75</v>
      </c>
      <c r="M10" s="29">
        <f>'Спецификация в Галактике'!M6</f>
        <v>88</v>
      </c>
      <c r="N10" s="29">
        <f>'Спецификация в Галактике'!N6</f>
        <v>44</v>
      </c>
      <c r="O10" s="31"/>
      <c r="P10" s="1"/>
      <c r="Q10" s="28"/>
      <c r="R10" s="25"/>
      <c r="S10" s="25"/>
      <c r="T10" s="25"/>
      <c r="U10" s="25"/>
      <c r="V10" s="25"/>
      <c r="W10" s="25"/>
      <c r="X10" s="25"/>
      <c r="Y10" s="26"/>
    </row>
    <row r="11" spans="1:25" x14ac:dyDescent="0.3">
      <c r="A11" s="5" t="s">
        <v>32</v>
      </c>
      <c r="B11" s="5"/>
      <c r="C11" s="5" t="s">
        <v>31</v>
      </c>
      <c r="D11" s="5">
        <v>80147</v>
      </c>
      <c r="E11" s="5">
        <v>80147</v>
      </c>
      <c r="F11" s="5">
        <v>30</v>
      </c>
      <c r="G11" s="5" t="s">
        <v>35</v>
      </c>
      <c r="H11" s="5" t="s">
        <v>11</v>
      </c>
      <c r="I11" s="5" t="s">
        <v>12</v>
      </c>
      <c r="J11" s="5">
        <f>'Спецификация в Галактике'!J7</f>
        <v>100</v>
      </c>
      <c r="K11" s="5">
        <f>'Спецификация в Галактике'!K7</f>
        <v>100</v>
      </c>
      <c r="L11" s="5">
        <f>'Спецификация в Галактике'!L7</f>
        <v>75</v>
      </c>
      <c r="M11" s="5">
        <f>'Спецификация в Галактике'!M7</f>
        <v>88</v>
      </c>
      <c r="N11" s="5">
        <f>'Спецификация в Галактике'!N7</f>
        <v>44</v>
      </c>
      <c r="O11" s="5"/>
      <c r="P11" s="5"/>
      <c r="Q11" s="5"/>
      <c r="R11" s="25"/>
      <c r="S11" s="25"/>
      <c r="T11" s="25"/>
      <c r="U11" s="25"/>
      <c r="V11" s="25"/>
      <c r="W11" s="25"/>
      <c r="X11" s="25"/>
      <c r="Y11" s="26"/>
    </row>
    <row r="12" spans="1:25" collapsed="1" x14ac:dyDescent="0.3">
      <c r="A12" s="6" t="s">
        <v>32</v>
      </c>
      <c r="B12" s="6"/>
      <c r="C12" s="6" t="s">
        <v>31</v>
      </c>
      <c r="D12" s="6"/>
      <c r="E12" s="6"/>
      <c r="F12" s="6"/>
      <c r="G12" s="6"/>
      <c r="H12" s="6"/>
      <c r="I12" s="6" t="s">
        <v>12</v>
      </c>
      <c r="J12" s="6">
        <f>SUM(J13:J15)</f>
        <v>319</v>
      </c>
      <c r="K12" s="6">
        <f>SUM(K13:K15)</f>
        <v>242</v>
      </c>
      <c r="L12" s="6">
        <f>SUM(L13:L15)</f>
        <v>300</v>
      </c>
      <c r="M12" s="6">
        <f>SUM(M13:M15)</f>
        <v>352</v>
      </c>
      <c r="N12" s="6">
        <f>SUM(N13:N15)</f>
        <v>176</v>
      </c>
      <c r="O12" s="6"/>
      <c r="P12" s="6"/>
      <c r="Q12" s="6"/>
      <c r="R12" s="27"/>
      <c r="S12" s="27"/>
      <c r="T12" s="27"/>
      <c r="U12" s="27"/>
      <c r="V12" s="27"/>
      <c r="W12" s="27"/>
      <c r="X12" s="27"/>
      <c r="Y12" s="27"/>
    </row>
    <row r="13" spans="1:25" hidden="1" outlineLevel="1" x14ac:dyDescent="0.3">
      <c r="A13" s="14" t="s">
        <v>32</v>
      </c>
      <c r="B13" s="14" t="s">
        <v>33</v>
      </c>
      <c r="C13" s="14"/>
      <c r="D13" s="21"/>
      <c r="E13" s="22"/>
      <c r="F13" s="23"/>
      <c r="G13" s="24"/>
      <c r="H13" s="23"/>
      <c r="I13" s="28" t="s">
        <v>12</v>
      </c>
      <c r="J13" s="29">
        <f>'Спецификация в Галактике'!J4+'Спецификация в Галактике'!J7</f>
        <v>249</v>
      </c>
      <c r="K13" s="29">
        <f>'Спецификация в Галактике'!K4+'Спецификация в Галактике'!K7</f>
        <v>172</v>
      </c>
      <c r="L13" s="29">
        <f>'Спецификация в Галактике'!L4+'Спецификация в Галактике'!L7</f>
        <v>150</v>
      </c>
      <c r="M13" s="29">
        <f>'Спецификация в Галактике'!M4+'Спецификация в Галактике'!M7</f>
        <v>176</v>
      </c>
      <c r="N13" s="29">
        <f>'Спецификация в Галактике'!N4+'Спецификация в Галактике'!N7</f>
        <v>88</v>
      </c>
      <c r="O13" s="31"/>
      <c r="P13" s="32"/>
      <c r="Q13" s="31"/>
    </row>
    <row r="14" spans="1:25" hidden="1" outlineLevel="1" x14ac:dyDescent="0.3">
      <c r="A14" s="14" t="s">
        <v>32</v>
      </c>
      <c r="B14" s="14" t="s">
        <v>36</v>
      </c>
      <c r="C14" s="14"/>
      <c r="D14" s="14"/>
      <c r="E14" s="17"/>
      <c r="F14" s="1"/>
      <c r="G14" s="18"/>
      <c r="H14" s="1"/>
      <c r="I14" s="28" t="s">
        <v>12</v>
      </c>
      <c r="J14" s="29">
        <f>'Спецификация в Галактике'!J5</f>
        <v>20</v>
      </c>
      <c r="K14" s="29">
        <f>'Спецификация в Галактике'!K5</f>
        <v>50</v>
      </c>
      <c r="L14" s="29">
        <f>'Спецификация в Галактике'!L5</f>
        <v>75</v>
      </c>
      <c r="M14" s="29">
        <f>'Спецификация в Галактике'!M5</f>
        <v>88</v>
      </c>
      <c r="N14" s="29">
        <f>'Спецификация в Галактике'!N5</f>
        <v>44</v>
      </c>
      <c r="O14" s="31"/>
      <c r="P14" s="32"/>
      <c r="Q14" s="31"/>
    </row>
    <row r="15" spans="1:25" hidden="1" outlineLevel="1" x14ac:dyDescent="0.3">
      <c r="A15" s="14" t="s">
        <v>32</v>
      </c>
      <c r="B15" s="14" t="s">
        <v>37</v>
      </c>
      <c r="C15" s="14"/>
      <c r="D15" s="14"/>
      <c r="E15" s="17"/>
      <c r="F15" s="1"/>
      <c r="G15" s="18"/>
      <c r="H15" s="1"/>
      <c r="I15" s="28" t="s">
        <v>12</v>
      </c>
      <c r="J15" s="29">
        <f>'Спецификация в Галактике'!J6</f>
        <v>50</v>
      </c>
      <c r="K15" s="29">
        <f>'Спецификация в Галактике'!K6</f>
        <v>20</v>
      </c>
      <c r="L15" s="29">
        <f>'Спецификация в Галактике'!L6</f>
        <v>75</v>
      </c>
      <c r="M15" s="29">
        <f>'Спецификация в Галактике'!M6</f>
        <v>88</v>
      </c>
      <c r="N15" s="29">
        <f>'Спецификация в Галактике'!N6</f>
        <v>44</v>
      </c>
      <c r="O15" s="31"/>
      <c r="P15" s="32"/>
      <c r="Q15" s="31"/>
    </row>
  </sheetData>
  <mergeCells count="9">
    <mergeCell ref="J6:Q6"/>
    <mergeCell ref="G6:G7"/>
    <mergeCell ref="H6:H7"/>
    <mergeCell ref="I6:I7"/>
    <mergeCell ref="A6:A7"/>
    <mergeCell ref="B6:B7"/>
    <mergeCell ref="C6:C7"/>
    <mergeCell ref="D6:E6"/>
    <mergeCell ref="F6:F7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Спецификация в Галактике</vt:lpstr>
      <vt:lpstr>Потребность внешней поставки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Кутин Дмитрий Валерьевич</dc:creator>
  <cp:lastModifiedBy>Кутин Дмитрий Валерьевич</cp:lastModifiedBy>
  <dcterms:created xsi:type="dcterms:W3CDTF">2024-02-26T04:36:32Z</dcterms:created>
  <dcterms:modified xsi:type="dcterms:W3CDTF">2024-04-12T17:01:13Z</dcterms:modified>
</cp:coreProperties>
</file>