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BazaZamówień\"/>
    </mc:Choice>
  </mc:AlternateContent>
  <xr:revisionPtr revIDLastSave="0" documentId="8_{043B16B1-2BB9-4A14-9474-C42DC06FD39A}" xr6:coauthVersionLast="47" xr6:coauthVersionMax="47" xr10:uidLastSave="{00000000-0000-0000-0000-000000000000}"/>
  <bookViews>
    <workbookView xWindow="-108" yWindow="-108" windowWidth="23256" windowHeight="12576" tabRatio="590" xr2:uid="{064D7827-34EB-4CE5-ABAB-E824511FBAB0}"/>
  </bookViews>
  <sheets>
    <sheet name="Materac" sheetId="1" r:id="rId1"/>
    <sheet name="Poduszka" sheetId="2" r:id="rId2"/>
    <sheet name="Poszewka" sheetId="3" r:id="rId3"/>
    <sheet name="Kołdra" sheetId="4" r:id="rId4"/>
    <sheet name="Pościel" sheetId="5" r:id="rId5"/>
    <sheet name="Cechy" sheetId="6" state="hidden" r:id="rId6"/>
  </sheets>
  <definedNames>
    <definedName name="DynamicznaLista">Cechy!$L$3</definedName>
    <definedName name="GrykaKratka">Cechy!$B$17:$B$18</definedName>
    <definedName name="GrykaNie">Cechy!$I$15</definedName>
    <definedName name="Lista_Bez">Cechy!$I$3</definedName>
    <definedName name="Lista2">Cechy!$J$3:$J$4</definedName>
    <definedName name="ListaGrykaKratka">Cechy!$J$16:$J$18</definedName>
    <definedName name="ListaLateks">Cechy!$G$3:$G$4</definedName>
    <definedName name="ListaPoduszka">Cechy!$A$17:$A$21</definedName>
    <definedName name="ListaSprezyna">Cechy!$C$3:$C$6</definedName>
    <definedName name="Odbiór">Cechy!$A$10:$A$11</definedName>
    <definedName name="Płatność">Cechy!$B$10:$B$13</definedName>
    <definedName name="Pustak">Cechy!$L$2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 a="1"/>
  <c r="A4" i="5" s="1"/>
  <c r="A4" i="4" a="1"/>
  <c r="A4" i="4" s="1"/>
  <c r="A3" i="5" a="1"/>
  <c r="A3" i="5" s="1"/>
  <c r="A2" i="5" a="1"/>
  <c r="A2" i="5" s="1"/>
  <c r="A2" i="3" a="1"/>
  <c r="A2" i="3" s="1"/>
  <c r="A3" i="3" a="1"/>
  <c r="A3" i="3" s="1"/>
  <c r="A3" i="4" a="1"/>
  <c r="A3" i="4" s="1"/>
  <c r="A2" i="4" a="1"/>
  <c r="A2" i="4" s="1"/>
  <c r="A2" i="1" a="1"/>
  <c r="A2" i="1" s="1"/>
  <c r="L4" i="6" a="1"/>
  <c r="L4" i="6" s="1"/>
  <c r="A6" i="2" a="1"/>
  <c r="A6" i="2" s="1"/>
  <c r="A5" i="2" a="1"/>
  <c r="A5" i="2" s="1"/>
  <c r="A4" i="2" a="1"/>
  <c r="A4" i="2" s="1"/>
  <c r="A3" i="2" a="1"/>
  <c r="A3" i="2" s="1"/>
  <c r="A2" i="2" a="1"/>
  <c r="A2" i="2" s="1"/>
  <c r="A9" i="1" a="1"/>
  <c r="A9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L3" i="6" a="1"/>
  <c r="L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<sst xmlns="http://schemas.openxmlformats.org/spreadsheetml/2006/main" count="216" uniqueCount="82">
  <si>
    <t>Klient</t>
  </si>
  <si>
    <t>Telefon</t>
  </si>
  <si>
    <t>Rodzaj</t>
  </si>
  <si>
    <t>Sprężyna</t>
  </si>
  <si>
    <t>ID</t>
  </si>
  <si>
    <t>Typ</t>
  </si>
  <si>
    <t>RODZAJ</t>
  </si>
  <si>
    <t>SPRĘŻYNA</t>
  </si>
  <si>
    <t>TYP</t>
  </si>
  <si>
    <t>Sprężynowy</t>
  </si>
  <si>
    <t>Piankowy</t>
  </si>
  <si>
    <t>Jednostronny</t>
  </si>
  <si>
    <t>Dwustronny</t>
  </si>
  <si>
    <t>Bonel</t>
  </si>
  <si>
    <t>Kieszeniowa</t>
  </si>
  <si>
    <t>MultiPocket</t>
  </si>
  <si>
    <t>Minikieszeń</t>
  </si>
  <si>
    <t>Bezstrefowa</t>
  </si>
  <si>
    <t>Strefowa</t>
  </si>
  <si>
    <t>Kokos</t>
  </si>
  <si>
    <t>Lateks</t>
  </si>
  <si>
    <t>x/y</t>
  </si>
  <si>
    <t>Forma odbioru</t>
  </si>
  <si>
    <t>G. Lateksu</t>
  </si>
  <si>
    <t>Płatność</t>
  </si>
  <si>
    <t>Materac</t>
  </si>
  <si>
    <t>R. Sprężyny</t>
  </si>
  <si>
    <t>Osobisty</t>
  </si>
  <si>
    <t>BLIK</t>
  </si>
  <si>
    <t>Karta</t>
  </si>
  <si>
    <t>Gotówka</t>
  </si>
  <si>
    <t>Dowóz</t>
  </si>
  <si>
    <t>9 cyfr</t>
  </si>
  <si>
    <t>Bonel/MultiPocket</t>
  </si>
  <si>
    <t>Kieszeń/Minikieszeń</t>
  </si>
  <si>
    <t>0/0</t>
  </si>
  <si>
    <t>LATEKS</t>
  </si>
  <si>
    <t>G. LATEKSU</t>
  </si>
  <si>
    <t>DŁUGOŚĆ</t>
  </si>
  <si>
    <t>SZEROKOŚĆ</t>
  </si>
  <si>
    <t>GRUBOŚĆ</t>
  </si>
  <si>
    <t>CENA</t>
  </si>
  <si>
    <t>FORMA ODBIORU</t>
  </si>
  <si>
    <t>KOSZT DOJAZDU</t>
  </si>
  <si>
    <t>ILOŚĆ</t>
  </si>
  <si>
    <t>KLIENT</t>
  </si>
  <si>
    <t>MIASTO</t>
  </si>
  <si>
    <t>ULICA</t>
  </si>
  <si>
    <t>TELEFON</t>
  </si>
  <si>
    <t>E-MAIL</t>
  </si>
  <si>
    <t>PŁATNOŚĆ</t>
  </si>
  <si>
    <t>DATA ZAMÓWIENIA</t>
  </si>
  <si>
    <t>DATA ODBIORU</t>
  </si>
  <si>
    <t>KOKOS</t>
  </si>
  <si>
    <t>1/2</t>
  </si>
  <si>
    <t>NR. BUDYNKU</t>
  </si>
  <si>
    <t>NR. MIESZKANIA</t>
  </si>
  <si>
    <t>3/4</t>
  </si>
  <si>
    <t>2/3</t>
  </si>
  <si>
    <t>LISTY</t>
  </si>
  <si>
    <t>FUNKCJE(nie ruszać)</t>
  </si>
  <si>
    <t>2/2</t>
  </si>
  <si>
    <t>GRYKA KRATKA</t>
  </si>
  <si>
    <t>Poduszka</t>
  </si>
  <si>
    <t>Przelew</t>
  </si>
  <si>
    <t>Gryka Kratka</t>
  </si>
  <si>
    <t>TAK</t>
  </si>
  <si>
    <t>NIE</t>
  </si>
  <si>
    <t>Profilowana</t>
  </si>
  <si>
    <t>Kulka silikonowa</t>
  </si>
  <si>
    <t>Gryka sypana</t>
  </si>
  <si>
    <t>Piankowa</t>
  </si>
  <si>
    <t>Lateksowa</t>
  </si>
  <si>
    <t>TAK/NIE</t>
  </si>
  <si>
    <t>&lt;---Pustak</t>
  </si>
  <si>
    <t>&lt;---DynamicznaLista</t>
  </si>
  <si>
    <t>&lt;---Gryka Kratka</t>
  </si>
  <si>
    <t>R. SPRĘŻYNA</t>
  </si>
  <si>
    <t>1/1</t>
  </si>
  <si>
    <t>1/9</t>
  </si>
  <si>
    <t>Bawełna</t>
  </si>
  <si>
    <t>Bawełna Satynowa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</si>
</sst>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&quot; cm&quot;"/>
    <numFmt numFmtId="165" formatCode="#,##0.00\ &quot;zł&quot;"/>
    <numFmt numFmtId="166" formatCode="&quot; &quot;&quot;Pustak&quot;"/>
    <numFmt numFmtId="167" formatCode="\ 0&quot; cm&quot;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3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49" fontId="1" fillId="0" borderId="0" xfId="0" applyNumberFormat="1" applyFont="1"/>
    <xf numFmtId="49" fontId="0" fillId="0" borderId="0" xfId="0" applyNumberFormat="1"/>
    <xf numFmtId="0" fontId="0" fillId="3" borderId="11" xfId="0" applyFill="1" applyBorder="1"/>
    <xf numFmtId="0" fontId="2" fillId="8" borderId="10" xfId="0" applyFont="1" applyFill="1" applyBorder="1"/>
    <xf numFmtId="0" fontId="0" fillId="4" borderId="13" xfId="0" applyFill="1" applyBorder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2" fillId="8" borderId="10" xfId="0" applyNumberFormat="1" applyFont="1" applyFill="1" applyBorder="1"/>
    <xf numFmtId="14" fontId="2" fillId="8" borderId="10" xfId="0" applyNumberFormat="1" applyFont="1" applyFill="1" applyBorder="1"/>
    <xf numFmtId="14" fontId="2" fillId="8" borderId="12" xfId="0" applyNumberFormat="1" applyFont="1" applyFill="1" applyBorder="1"/>
    <xf numFmtId="0" fontId="0" fillId="4" borderId="11" xfId="0" applyFill="1" applyBorder="1"/>
    <xf numFmtId="0" fontId="0" fillId="0" borderId="11" xfId="0" applyBorder="1"/>
    <xf numFmtId="0" fontId="0" fillId="0" borderId="17" xfId="0" applyBorder="1"/>
    <xf numFmtId="0" fontId="0" fillId="6" borderId="11" xfId="0" applyFill="1" applyBorder="1"/>
    <xf numFmtId="0" fontId="0" fillId="6" borderId="18" xfId="0" applyFill="1" applyBorder="1"/>
    <xf numFmtId="166" fontId="0" fillId="3" borderId="14" xfId="0" applyNumberFormat="1" applyFill="1" applyBorder="1"/>
    <xf numFmtId="0" fontId="0" fillId="0" borderId="21" xfId="0" applyBorder="1"/>
    <xf numFmtId="0" fontId="0" fillId="0" borderId="20" xfId="0" applyBorder="1"/>
    <xf numFmtId="0" fontId="0" fillId="0" borderId="29" xfId="0" applyBorder="1"/>
    <xf numFmtId="0" fontId="0" fillId="0" borderId="30" xfId="0" applyBorder="1"/>
    <xf numFmtId="0" fontId="0" fillId="5" borderId="8" xfId="0" applyFill="1" applyBorder="1"/>
    <xf numFmtId="0" fontId="0" fillId="9" borderId="0" xfId="0" applyFill="1"/>
    <xf numFmtId="0" fontId="0" fillId="9" borderId="22" xfId="0" applyFill="1" applyBorder="1"/>
    <xf numFmtId="0" fontId="0" fillId="9" borderId="23" xfId="0" applyFill="1" applyBorder="1"/>
    <xf numFmtId="0" fontId="0" fillId="9" borderId="20" xfId="0" applyFill="1" applyBorder="1"/>
    <xf numFmtId="0" fontId="0" fillId="9" borderId="25" xfId="0" applyFill="1" applyBorder="1"/>
    <xf numFmtId="0" fontId="0" fillId="7" borderId="31" xfId="0" applyFill="1" applyBorder="1"/>
    <xf numFmtId="0" fontId="0" fillId="9" borderId="27" xfId="0" applyFill="1" applyBorder="1"/>
    <xf numFmtId="0" fontId="0" fillId="9" borderId="4" xfId="0" applyFill="1" applyBorder="1"/>
    <xf numFmtId="0" fontId="0" fillId="0" borderId="32" xfId="0" applyBorder="1"/>
    <xf numFmtId="0" fontId="0" fillId="9" borderId="33" xfId="0" applyFill="1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28" xfId="0" applyFill="1" applyBorder="1"/>
    <xf numFmtId="0" fontId="0" fillId="9" borderId="26" xfId="0" applyFill="1" applyBorder="1"/>
    <xf numFmtId="0" fontId="0" fillId="2" borderId="24" xfId="0" applyFill="1" applyBorder="1"/>
    <xf numFmtId="1" fontId="2" fillId="8" borderId="10" xfId="0" applyNumberFormat="1" applyFont="1" applyFill="1" applyBorder="1"/>
    <xf numFmtId="1" fontId="0" fillId="0" borderId="0" xfId="0" applyNumberFormat="1"/>
    <xf numFmtId="167" fontId="2" fillId="8" borderId="10" xfId="0" applyNumberFormat="1" applyFont="1" applyFill="1" applyBorder="1"/>
    <xf numFmtId="167" fontId="0" fillId="0" borderId="0" xfId="0" applyNumberFormat="1"/>
    <xf numFmtId="164" fontId="0" fillId="7" borderId="31" xfId="0" applyNumberFormat="1" applyFill="1" applyBorder="1"/>
    <xf numFmtId="165" fontId="0" fillId="7" borderId="31" xfId="0" applyNumberFormat="1" applyFill="1" applyBorder="1"/>
    <xf numFmtId="1" fontId="0" fillId="7" borderId="31" xfId="0" applyNumberFormat="1" applyFill="1" applyBorder="1"/>
    <xf numFmtId="14" fontId="0" fillId="7" borderId="31" xfId="0" applyNumberFormat="1" applyFill="1" applyBorder="1"/>
    <xf numFmtId="0" fontId="2" fillId="8" borderId="0" xfId="0" applyFont="1" applyFill="1"/>
    <xf numFmtId="164" fontId="2" fillId="8" borderId="0" xfId="0" applyNumberFormat="1" applyFont="1" applyFill="1"/>
    <xf numFmtId="165" fontId="2" fillId="8" borderId="0" xfId="0" applyNumberFormat="1" applyFont="1" applyFill="1"/>
    <xf numFmtId="1" fontId="2" fillId="8" borderId="0" xfId="0" applyNumberFormat="1" applyFont="1" applyFill="1"/>
    <xf numFmtId="14" fontId="2" fillId="8" borderId="0" xfId="0" applyNumberFormat="1" applyFont="1" applyFill="1"/>
    <xf numFmtId="0" fontId="0" fillId="0" borderId="31" xfId="0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ny" xfId="0" builtinId="0"/>
  </cellStyles>
  <dxfs count="60">
    <dxf>
      <numFmt numFmtId="19" formatCode="dd/mm/yyyy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65" formatCode="#,##0.00\ &quot;zł&quot;"/>
    </dxf>
    <dxf>
      <numFmt numFmtId="165" formatCode="#,##0.00\ &quot;zł&quot;"/>
    </dxf>
    <dxf>
      <numFmt numFmtId="167" formatCode="\ 0&quot; cm&quot;"/>
    </dxf>
    <dxf>
      <numFmt numFmtId="167" formatCode="\ 0&quot; cm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5" formatCode="#,##0.00\ &quot;zł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5" formatCode="#,##0.00\ &quot;zł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0&quot; cm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0&quot; cm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9" formatCode="dd/mm/yyyy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65" formatCode="#,##0.00\ &quot;zł&quot;"/>
    </dxf>
    <dxf>
      <numFmt numFmtId="165" formatCode="#,##0.00\ &quot;zł&quot;"/>
    </dxf>
    <dxf>
      <numFmt numFmtId="167" formatCode="\ 0&quot; cm&quot;"/>
    </dxf>
    <dxf>
      <numFmt numFmtId="167" formatCode="\ 0&quot; cm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numFmt numFmtId="165" formatCode="#,##0.00\ &quot;zł&quot;"/>
    </dxf>
    <dxf>
      <numFmt numFmtId="165" formatCode="#,##0.00\ &quot;zł&quot;"/>
    </dxf>
    <dxf>
      <numFmt numFmtId="164" formatCode="0&quot; cm&quot;"/>
    </dxf>
    <dxf>
      <numFmt numFmtId="164" formatCode="0&quot; cm&quot;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#,##0.00\ &quot;zł&quot;"/>
    </dxf>
    <dxf>
      <numFmt numFmtId="165" formatCode="#,##0.00\ &quot;zł&quot;"/>
    </dxf>
    <dxf>
      <numFmt numFmtId="164" formatCode="0&quot; cm&quot;"/>
      <fill>
        <patternFill patternType="none">
          <fgColor indexed="64"/>
          <bgColor auto="1"/>
        </patternFill>
      </fill>
    </dxf>
    <dxf>
      <numFmt numFmtId="164" formatCode="0&quot; cm&quot;"/>
    </dxf>
    <dxf>
      <numFmt numFmtId="164" formatCode="0&quot; cm&quot;"/>
    </dxf>
    <dxf>
      <numFmt numFmtId="164" formatCode="0&quot; cm&quot;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137CCD-045A-40D8-A94B-17BDB49380CB}" name="Tabela_Materac" displayName="Tabela_Materac" ref="A1:Y9" totalsRowShown="0">
  <autoFilter ref="A1:Y9" xr:uid="{1E137CCD-045A-40D8-A94B-17BDB49380CB}"/>
  <tableColumns count="25">
    <tableColumn id="1" xr3:uid="{1EBA016B-8E14-48C9-97E6-B2FB9C68C854}" name="ID" dataDxfId="59">
      <calculatedColumnFormula array="1">ROW()-ROW(Tabela_Materac[#Headers])</calculatedColumnFormula>
    </tableColumn>
    <tableColumn id="2" xr3:uid="{C0E30AB2-EBC3-4B2D-9DAA-E3F5052A9AFD}" name="RODZAJ" dataDxfId="58"/>
    <tableColumn id="3" xr3:uid="{9D30C160-A559-430E-85B1-134F2B8ADE4E}" name="TYP" dataDxfId="57"/>
    <tableColumn id="4" xr3:uid="{2418AF16-8A3C-48AD-B478-D6FBF4F28AC8}" name="SPRĘŻYNA" dataDxfId="56"/>
    <tableColumn id="5" xr3:uid="{BD8B2679-A130-4AAE-BEA9-F7FCD1E8629C}" name="R. SPRĘŻYNA" dataDxfId="55"/>
    <tableColumn id="6" xr3:uid="{709A0064-CD67-4665-B355-9D544815FD37}" name="KOKOS" dataDxfId="54"/>
    <tableColumn id="7" xr3:uid="{33155EBA-0E60-4256-BC94-5E7364DC174D}" name="LATEKS" dataDxfId="53"/>
    <tableColumn id="8" xr3:uid="{655CF230-6EDC-416F-8D04-E97914B9FCB5}" name="G. LATEKSU" dataDxfId="52"/>
    <tableColumn id="9" xr3:uid="{F2D196A8-0115-496E-BA56-8A6F07700B62}" name="DŁUGOŚĆ" dataDxfId="51"/>
    <tableColumn id="10" xr3:uid="{4CB75088-3BF7-453D-A2F2-258BD5706395}" name="SZEROKOŚĆ" dataDxfId="50"/>
    <tableColumn id="11" xr3:uid="{9A4A34A5-BD53-4C9D-A4C3-0DF3B491B97C}" name="GRUBOŚĆ" dataDxfId="49"/>
    <tableColumn id="12" xr3:uid="{45FE8279-27B2-4FA3-8D5B-D7AE238522B1}" name="CENA" dataDxfId="48"/>
    <tableColumn id="13" xr3:uid="{E1B1D9A2-B340-4E38-AEDE-FB41C00429CB}" name="FORMA ODBIORU"/>
    <tableColumn id="14" xr3:uid="{2A095EEE-270E-4928-84E4-AC5493D66E94}" name="KOSZT DOJAZDU" dataDxfId="47"/>
    <tableColumn id="15" xr3:uid="{A3CD4240-A9A5-4CBB-AF27-2264B2107808}" name="ILOŚĆ"/>
    <tableColumn id="16" xr3:uid="{7A97D693-9BBC-4E91-9340-C7C804DCB3F2}" name="KLIENT"/>
    <tableColumn id="17" xr3:uid="{5CCE5365-259A-4D3D-9E39-6AAFC29D0A2E}" name="MIASTO"/>
    <tableColumn id="18" xr3:uid="{E497111E-53B7-4F48-BEF9-158E02FB92A2}" name="ULICA"/>
    <tableColumn id="19" xr3:uid="{865340BD-F7CF-45F9-AA17-E61EE8560AA3}" name="NR. BUDYNKU"/>
    <tableColumn id="20" xr3:uid="{4644E51E-54E7-4B9D-AF76-9B251B7655EA}" name="NR. MIESZKANIA"/>
    <tableColumn id="21" xr3:uid="{6711C105-BBCE-400C-82F8-B483BE114508}" name="TELEFON" dataDxfId="46"/>
    <tableColumn id="22" xr3:uid="{D42A0EE8-8055-47A5-8C29-74EB595A7214}" name="E-MAIL" dataDxfId="45"/>
    <tableColumn id="23" xr3:uid="{F51C4D33-1247-46AA-A775-5D3F86375040}" name="PŁATNOŚĆ"/>
    <tableColumn id="24" xr3:uid="{F0D2BA7B-6B56-4B1A-A6D2-5A4D76F783D3}" name="DATA ZAMÓWIENIA" dataDxfId="44"/>
    <tableColumn id="25" xr3:uid="{63D8119F-E346-4C5D-9572-62EB22C9FAC8}" name="DATA ODBIORU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A1840-D922-4F2B-9072-585B65246E1F}" name="Tabela_Poduszka" displayName="Tabela_Poduszka" ref="A1:S6" totalsRowShown="0">
  <autoFilter ref="A1:S6" xr:uid="{2B0A1840-D922-4F2B-9072-585B65246E1F}"/>
  <tableColumns count="19">
    <tableColumn id="1" xr3:uid="{F9244B25-3BC3-41AC-98F8-62E4D51EE8D1}" name="ID">
      <calculatedColumnFormula array="1">ROW()-ROW(Tabela_Materac[#Headers])</calculatedColumnFormula>
    </tableColumn>
    <tableColumn id="2" xr3:uid="{55EBCC20-9B95-4B69-BE1C-86F65B795C85}" name="RODZAJ"/>
    <tableColumn id="3" xr3:uid="{452971DD-1307-4D11-A5BA-4E2ACE9800F2}" name="GRYKA KRATKA"/>
    <tableColumn id="4" xr3:uid="{0B2126BF-7DBB-4D9D-80BD-02C2C7509FA3}" name="DŁUGOŚĆ" dataDxfId="42"/>
    <tableColumn id="5" xr3:uid="{4E4CF3D6-543D-41E2-8E5F-64B990E34553}" name="SZEROKOŚĆ" dataDxfId="41"/>
    <tableColumn id="6" xr3:uid="{44DB7C63-501E-429C-BA04-9A422864EA66}" name="CENA" dataDxfId="40"/>
    <tableColumn id="7" xr3:uid="{A237B1CD-BEC9-4096-8AD3-F85579895F01}" name="FORMA ODBIORU"/>
    <tableColumn id="8" xr3:uid="{83C973D2-7164-49AB-BE93-97AA8EAD9898}" name="KOSZT DOJAZDU" dataDxfId="39"/>
    <tableColumn id="9" xr3:uid="{C341BEA1-A2E7-4FE3-8524-456CCF1FB1E6}" name="ILOŚĆ"/>
    <tableColumn id="10" xr3:uid="{1576E1BB-8E22-4F23-BD11-4AFBB060FE01}" name="KLIENT"/>
    <tableColumn id="11" xr3:uid="{B5607DE1-6E2F-4A5D-8EEE-E59A83B5C5BF}" name="MIASTO"/>
    <tableColumn id="12" xr3:uid="{28ECBE1D-AA29-4683-A87C-4A5DA4471EC6}" name="ULICA"/>
    <tableColumn id="13" xr3:uid="{B8B38618-99AC-4A4F-BEEE-6B45E96D9F07}" name="NR. BUDYNKU"/>
    <tableColumn id="14" xr3:uid="{1EA7D213-78F7-4B03-A57D-054D4AFD2624}" name="NR. MIESZKANIA"/>
    <tableColumn id="15" xr3:uid="{453D2C58-4197-416D-A669-9B7769E9946C}" name="TELEFON"/>
    <tableColumn id="16" xr3:uid="{D9947063-4415-41BD-A41C-B9077C52CC92}" name="E-MAIL"/>
    <tableColumn id="17" xr3:uid="{3A1973AC-9838-487A-8508-0561AC3E7DBF}" name="PŁATNOŚĆ"/>
    <tableColumn id="18" xr3:uid="{A7DB4A03-AA66-45DF-A3FB-FE1308DBE4D9}" name="DATA ZAMÓWIENIA"/>
    <tableColumn id="19" xr3:uid="{37290D90-DF04-432B-9FEC-E69BBBE850DF}" name="DATA ODBIOR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15C16-AEF2-499D-83C6-6DF28E55BB93}" name="Tabela2" displayName="Tabela2" ref="A1:R3" totalsRowShown="0" headerRowDxfId="38">
  <autoFilter ref="A1:R3" xr:uid="{65E15C16-AEF2-499D-83C6-6DF28E55BB93}"/>
  <tableColumns count="18">
    <tableColumn id="1" xr3:uid="{C6C181D5-A1A4-44C2-AEAE-980D8C109E8D}" name="ID">
      <calculatedColumnFormula array="1">ROW()-ROW(Tabela_Materac[#Headers])</calculatedColumnFormula>
    </tableColumn>
    <tableColumn id="2" xr3:uid="{03866305-70E5-49C4-BCFA-2C35E8FCFF62}" name="RODZAJ"/>
    <tableColumn id="3" xr3:uid="{84E734FD-FBB6-4E0A-BCB5-6E0B0BCECB82}" name="DŁUGOŚĆ" dataDxfId="37"/>
    <tableColumn id="4" xr3:uid="{F1F07FC9-73D1-4DB1-9120-47F81869ABA1}" name="SZEROKOŚĆ" dataDxfId="36"/>
    <tableColumn id="5" xr3:uid="{53EC8827-A93F-4573-ABEF-82C3D00F94EF}" name="CENA" dataDxfId="35"/>
    <tableColumn id="6" xr3:uid="{B0D5FD23-51F6-4750-B274-989F3D74A293}" name="FORMA ODBIORU"/>
    <tableColumn id="7" xr3:uid="{3358ABE1-5622-4E15-88C0-E17E89503093}" name="KOSZT DOJAZDU" dataDxfId="34"/>
    <tableColumn id="8" xr3:uid="{CD0EB865-F59E-4D6B-AE8B-5E1A00223D28}" name="ILOŚĆ"/>
    <tableColumn id="9" xr3:uid="{50125CE3-E2B4-446A-90D2-112755BB9788}" name="KLIENT"/>
    <tableColumn id="10" xr3:uid="{D6BDA622-A9A2-482B-A786-A1099DD04A01}" name="MIASTO"/>
    <tableColumn id="11" xr3:uid="{D9938C28-F6A9-48C3-9473-21B07CEF7A63}" name="ULICA"/>
    <tableColumn id="12" xr3:uid="{8BA09A8B-5026-41DC-84A8-7A197B83DA09}" name="NR. BUDYNKU" dataDxfId="33"/>
    <tableColumn id="13" xr3:uid="{24149015-0891-44A0-B870-A260E8D20F6B}" name="NR. MIESZKANIA" dataDxfId="32"/>
    <tableColumn id="14" xr3:uid="{84FF5F7B-2AA9-40FD-8F90-90F836480F76}" name="TELEFON" dataDxfId="31"/>
    <tableColumn id="15" xr3:uid="{16ABA148-2616-4B60-A62C-8AD288F8FE51}" name="E-MAIL"/>
    <tableColumn id="16" xr3:uid="{BA3FE5FB-175C-4186-B11E-96BBBDD39D5B}" name="PŁATNOŚĆ"/>
    <tableColumn id="17" xr3:uid="{AE9F4CB3-8B5F-4444-9510-0C545923DB1B}" name="DATA ZAMÓWIENIA" dataDxfId="30"/>
    <tableColumn id="18" xr3:uid="{7443485D-67F1-487B-8AA9-01FCAC654C11}" name="DATA ODBIORU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C83D22-0F35-48B0-92BE-787DFCAFF6C0}" name="Tabela4" displayName="Tabela4" ref="A1:R4" totalsRowShown="0" dataDxfId="28" tableBorderDxfId="27">
  <autoFilter ref="A1:R4" xr:uid="{EDC83D22-0F35-48B0-92BE-787DFCAFF6C0}"/>
  <tableColumns count="18">
    <tableColumn id="1" xr3:uid="{9DC751A3-8D2E-426B-9786-8B7B43D1A615}" name="ID">
      <calculatedColumnFormula array="1">ROW()-ROW(Tabela_Materac[#Headers])</calculatedColumnFormula>
    </tableColumn>
    <tableColumn id="2" xr3:uid="{507DE1FC-EB1B-43A0-B78A-536A2F4E821A}" name="RODZAJ" dataDxfId="26"/>
    <tableColumn id="3" xr3:uid="{F9D75F38-A8C9-4CEB-AD69-32D695BE158A}" name="DŁUGOŚĆ" dataDxfId="25"/>
    <tableColumn id="4" xr3:uid="{6BE4A10D-112A-4B01-ADD6-761A5ADDEC9F}" name="SZEROKOŚĆ" dataDxfId="24"/>
    <tableColumn id="5" xr3:uid="{D61E3F24-C9B7-4D91-8FF8-C7E47B096B64}" name="CENA" dataDxfId="23"/>
    <tableColumn id="6" xr3:uid="{8BF4D939-C6C6-41D1-86B7-CCC0FB59696F}" name="FORMA ODBIORU" dataDxfId="22"/>
    <tableColumn id="7" xr3:uid="{70093375-F522-4922-8C40-FA23B7748AE8}" name="KOSZT DOJAZDU" dataDxfId="21"/>
    <tableColumn id="8" xr3:uid="{88552358-8674-4647-956A-B6F64CD3E57C}" name="ILOŚĆ" dataDxfId="20"/>
    <tableColumn id="9" xr3:uid="{DF87644E-16BA-478B-B278-BF9E5715A080}" name="KLIENT" dataDxfId="19"/>
    <tableColumn id="10" xr3:uid="{D257B991-7EF7-4CDC-807C-957AB8A5381F}" name="MIASTO" dataDxfId="18"/>
    <tableColumn id="11" xr3:uid="{16BF892E-5E72-4302-9AB9-B1488BBEE3BD}" name="ULICA" dataDxfId="17"/>
    <tableColumn id="12" xr3:uid="{9BF28F8B-59B5-4392-BD81-3A1C88248AFA}" name="NR. BUDYNKU" dataDxfId="16"/>
    <tableColumn id="13" xr3:uid="{9DF2FBA5-23E4-44EC-84D8-45F546391A30}" name="NR. MIESZKANIA" dataDxfId="15"/>
    <tableColumn id="14" xr3:uid="{8CBC6C9F-519F-4D5B-AE48-CD6CBDC3CD22}" name="TELEFON" dataDxfId="14"/>
    <tableColumn id="15" xr3:uid="{CD5BD22F-3CEF-4808-82E1-DA2940F31327}" name="E-MAIL" dataDxfId="13"/>
    <tableColumn id="16" xr3:uid="{B22921F5-FA31-4443-B816-78C9B45B502F}" name="PŁATNOŚĆ" dataDxfId="12"/>
    <tableColumn id="17" xr3:uid="{47407B31-614C-4736-BBA7-9B5040022713}" name="DATA ZAMÓWIENIA" dataDxfId="11"/>
    <tableColumn id="18" xr3:uid="{905F9AC2-1D70-4455-9AFE-F58563393516}" name="DATA ODBIORU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D1D183-52F5-485A-B383-926F133F57E8}" name="Tabela26" displayName="Tabela26" ref="A1:R4" totalsRowShown="0" headerRowDxfId="9">
  <autoFilter ref="A1:R4" xr:uid="{CCD1D183-52F5-485A-B383-926F133F57E8}"/>
  <tableColumns count="18">
    <tableColumn id="1" xr3:uid="{201CF432-F5DE-4A3C-9CC8-7E850396115A}" name="ID">
      <calculatedColumnFormula array="1">ROW()-ROW(Tabela_Materac[#Headers])</calculatedColumnFormula>
    </tableColumn>
    <tableColumn id="2" xr3:uid="{E9A005EB-007C-4C2C-9DE2-376B096070D8}" name="RODZAJ"/>
    <tableColumn id="3" xr3:uid="{62E4BEF5-E895-42D6-B6BE-63933A8023B1}" name="DŁUGOŚĆ" dataDxfId="8"/>
    <tableColumn id="4" xr3:uid="{46FC4B4B-6847-4DC6-9E85-F7554BDD8559}" name="SZEROKOŚĆ" dataDxfId="7"/>
    <tableColumn id="5" xr3:uid="{076BBACB-8EF2-40F1-9AA2-4CAC7205BC06}" name="CENA" dataDxfId="6"/>
    <tableColumn id="6" xr3:uid="{F12459F3-F750-43DB-BB27-8D778733FBC3}" name="FORMA ODBIORU"/>
    <tableColumn id="7" xr3:uid="{7186B756-7B7C-48EF-9865-920C7389A107}" name="KOSZT DOJAZDU" dataDxfId="5"/>
    <tableColumn id="8" xr3:uid="{ACC7619F-9E83-4C8F-AFB2-0A85D702D769}" name="ILOŚĆ"/>
    <tableColumn id="9" xr3:uid="{065AB147-979C-457B-8045-25DE32FFE47B}" name="KLIENT"/>
    <tableColumn id="10" xr3:uid="{E2B4AE8C-75FD-43E1-8ACC-905DF8AE90F3}" name="MIASTO"/>
    <tableColumn id="11" xr3:uid="{C3672C02-7956-4612-89E9-728AE153DDE9}" name="ULICA"/>
    <tableColumn id="12" xr3:uid="{49F935BA-BEC7-4028-ADB1-71FC4B1161DB}" name="NR. BUDYNKU" dataDxfId="4"/>
    <tableColumn id="13" xr3:uid="{F142A411-CCBB-4143-8F52-2CE8357ED575}" name="NR. MIESZKANIA" dataDxfId="3"/>
    <tableColumn id="14" xr3:uid="{946F60B8-5EF2-4146-BB36-25F23B81E71C}" name="TELEFON" dataDxfId="2"/>
    <tableColumn id="15" xr3:uid="{CB43B2A9-48D0-4CC2-8B2B-1519BCA877BA}" name="E-MAIL"/>
    <tableColumn id="16" xr3:uid="{4CBE3CBE-9A53-44B9-B8EA-E49895CCA6F5}" name="PŁATNOŚĆ"/>
    <tableColumn id="17" xr3:uid="{7247DA78-266E-4AB8-BD9B-EAFDC3D396B6}" name="DATA ZAMÓWIENIA" dataDxfId="1"/>
    <tableColumn id="18" xr3:uid="{0FF14EBE-973F-449B-94FB-2E8B4849A338}" name="DATA ODBIOR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0765-6148-43AA-81C9-9E25B1B1A25D}">
  <sheetPr codeName="Arkusz1"/>
  <dimension ref="A1:Y9"/>
  <sheetViews>
    <sheetView tabSelected="1" workbookViewId="0">
      <selection activeCell="U11" sqref="U11"/>
    </sheetView>
  </sheetViews>
  <sheetFormatPr defaultRowHeight="14.4" x14ac:dyDescent="0.3"/>
  <cols>
    <col min="1" max="1" width="8.88671875" customWidth="1"/>
    <col min="2" max="2" width="10.109375" customWidth="1"/>
    <col min="3" max="3" width="11.33203125" style="13" customWidth="1"/>
    <col min="4" max="4" width="11.6640625" customWidth="1"/>
    <col min="5" max="5" width="13.5546875" style="13" customWidth="1"/>
    <col min="6" max="6" width="8.88671875" style="13"/>
    <col min="7" max="7" width="9.44140625" style="13" customWidth="1"/>
    <col min="8" max="8" width="11.5546875" style="18" customWidth="1"/>
    <col min="9" max="9" width="12.109375" style="18" customWidth="1"/>
    <col min="10" max="10" width="13.44140625" style="18" customWidth="1"/>
    <col min="11" max="11" width="11.6640625" style="18" customWidth="1"/>
    <col min="12" max="12" width="9.44140625" style="19" customWidth="1"/>
    <col min="13" max="13" width="15" customWidth="1"/>
    <col min="14" max="14" width="14.44140625" style="19" customWidth="1"/>
    <col min="15" max="15" width="9" customWidth="1"/>
    <col min="16" max="16" width="10.6640625" customWidth="1"/>
    <col min="18" max="18" width="10.6640625" customWidth="1"/>
    <col min="19" max="19" width="12.88671875" customWidth="1"/>
    <col min="20" max="20" width="15.109375" customWidth="1"/>
    <col min="21" max="21" width="11" customWidth="1"/>
    <col min="22" max="22" width="9" customWidth="1"/>
    <col min="23" max="23" width="10.77734375" customWidth="1"/>
    <col min="24" max="24" width="17.109375" style="17" customWidth="1"/>
    <col min="25" max="25" width="13.5546875" style="17" customWidth="1"/>
    <col min="27" max="30" width="8.88671875" customWidth="1"/>
  </cols>
  <sheetData>
    <row r="1" spans="1:25" x14ac:dyDescent="0.3">
      <c r="A1" t="s">
        <v>4</v>
      </c>
      <c r="B1" t="s">
        <v>6</v>
      </c>
      <c r="C1" s="13" t="s">
        <v>8</v>
      </c>
      <c r="D1" t="s">
        <v>7</v>
      </c>
      <c r="E1" s="13" t="s">
        <v>77</v>
      </c>
      <c r="F1" s="12" t="s">
        <v>53</v>
      </c>
      <c r="G1" s="13" t="s">
        <v>36</v>
      </c>
      <c r="H1" s="18" t="s">
        <v>37</v>
      </c>
      <c r="I1" s="18" t="s">
        <v>38</v>
      </c>
      <c r="J1" s="18" t="s">
        <v>39</v>
      </c>
      <c r="K1" s="18" t="s">
        <v>40</v>
      </c>
      <c r="L1" s="19" t="s">
        <v>41</v>
      </c>
      <c r="M1" t="s">
        <v>42</v>
      </c>
      <c r="N1" s="19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55</v>
      </c>
      <c r="T1" t="s">
        <v>56</v>
      </c>
      <c r="U1" t="s">
        <v>48</v>
      </c>
      <c r="V1" t="s">
        <v>49</v>
      </c>
      <c r="W1" t="s">
        <v>50</v>
      </c>
      <c r="X1" s="17" t="s">
        <v>51</v>
      </c>
      <c r="Y1" s="17" t="s">
        <v>52</v>
      </c>
    </row>
    <row r="2" spans="1:25" x14ac:dyDescent="0.3">
      <c r="A2" cm="1">
        <f t="array" ref="A2">ROW()-ROW(Tabela_Materac[#Headers])</f>
        <v>1</v>
      </c>
      <c r="B2" t="s">
        <v>9</v>
      </c>
      <c r="C2" s="13" t="s">
        <v>11</v>
      </c>
      <c r="D2" t="s">
        <v>14</v>
      </c>
      <c r="E2" s="13" t="s">
        <v>17</v>
      </c>
      <c r="F2" s="13" t="s">
        <v>54</v>
      </c>
      <c r="G2" s="13" t="s">
        <v>35</v>
      </c>
      <c r="I2" s="18">
        <v>200</v>
      </c>
      <c r="J2" s="18">
        <v>80</v>
      </c>
      <c r="K2" s="18">
        <v>20</v>
      </c>
      <c r="L2" s="19">
        <v>1100</v>
      </c>
      <c r="N2" s="19">
        <v>20</v>
      </c>
      <c r="X2" s="17">
        <v>40159</v>
      </c>
      <c r="Y2" s="17">
        <v>40179</v>
      </c>
    </row>
    <row r="3" spans="1:25" x14ac:dyDescent="0.3">
      <c r="A3" cm="1">
        <f t="array" ref="A3">ROW()-ROW(Tabela_Materac[#Headers])</f>
        <v>2</v>
      </c>
      <c r="B3" t="s">
        <v>10</v>
      </c>
      <c r="C3" s="13" t="s">
        <v>11</v>
      </c>
      <c r="F3" s="13" t="s">
        <v>35</v>
      </c>
      <c r="G3" s="13" t="s">
        <v>58</v>
      </c>
      <c r="H3" s="18">
        <v>3</v>
      </c>
    </row>
    <row r="4" spans="1:25" x14ac:dyDescent="0.3">
      <c r="A4" cm="1">
        <f t="array" ref="A4">ROW()-ROW(Tabela_Materac[#Headers])</f>
        <v>3</v>
      </c>
      <c r="B4" t="s">
        <v>10</v>
      </c>
      <c r="C4" s="13" t="s">
        <v>11</v>
      </c>
      <c r="F4" s="13" t="s">
        <v>54</v>
      </c>
      <c r="G4" s="13" t="s">
        <v>61</v>
      </c>
      <c r="H4" s="18">
        <v>4</v>
      </c>
    </row>
    <row r="5" spans="1:25" x14ac:dyDescent="0.3">
      <c r="A5" cm="1">
        <f t="array" ref="A5">ROW()-ROW(Tabela_Materac[#Headers])</f>
        <v>4</v>
      </c>
      <c r="B5" t="s">
        <v>9</v>
      </c>
      <c r="C5" s="13" t="s">
        <v>11</v>
      </c>
      <c r="D5" t="s">
        <v>13</v>
      </c>
      <c r="E5" s="13" t="s">
        <v>17</v>
      </c>
      <c r="F5" s="13" t="s">
        <v>35</v>
      </c>
      <c r="G5" s="13" t="s">
        <v>58</v>
      </c>
      <c r="H5" s="18">
        <v>4</v>
      </c>
    </row>
    <row r="6" spans="1:25" x14ac:dyDescent="0.3">
      <c r="A6" cm="1">
        <f t="array" ref="A6">ROW()-ROW(Tabela_Materac[#Headers])</f>
        <v>5</v>
      </c>
      <c r="B6" t="s">
        <v>10</v>
      </c>
      <c r="C6" s="13" t="s">
        <v>11</v>
      </c>
      <c r="F6" s="13" t="s">
        <v>57</v>
      </c>
      <c r="G6" s="13" t="s">
        <v>35</v>
      </c>
    </row>
    <row r="7" spans="1:25" x14ac:dyDescent="0.3">
      <c r="A7" cm="1">
        <f t="array" ref="A7">ROW()-ROW(Tabela_Materac[#Headers])</f>
        <v>6</v>
      </c>
      <c r="B7" t="s">
        <v>9</v>
      </c>
      <c r="C7" s="13" t="s">
        <v>11</v>
      </c>
      <c r="D7" t="s">
        <v>13</v>
      </c>
      <c r="E7" s="13" t="s">
        <v>17</v>
      </c>
      <c r="F7" s="13" t="s">
        <v>35</v>
      </c>
      <c r="G7" s="13" t="s">
        <v>79</v>
      </c>
      <c r="H7" s="18">
        <v>3</v>
      </c>
    </row>
    <row r="8" spans="1:25" x14ac:dyDescent="0.3">
      <c r="A8" cm="1">
        <f t="array" ref="A8">ROW()-ROW(Tabela_Materac[#Headers])</f>
        <v>7</v>
      </c>
      <c r="B8" t="s">
        <v>10</v>
      </c>
      <c r="C8" s="13" t="s">
        <v>12</v>
      </c>
      <c r="F8" s="13" t="s">
        <v>78</v>
      </c>
      <c r="G8" s="13" t="s">
        <v>35</v>
      </c>
    </row>
    <row r="9" spans="1:25" x14ac:dyDescent="0.3">
      <c r="A9" cm="1">
        <f t="array" ref="A9">ROW()-ROW(Tabela_Materac[#Headers])</f>
        <v>8</v>
      </c>
      <c r="B9" t="s">
        <v>9</v>
      </c>
      <c r="C9" s="13" t="s">
        <v>12</v>
      </c>
      <c r="D9" t="s">
        <v>13</v>
      </c>
      <c r="E9" s="13" t="s">
        <v>17</v>
      </c>
      <c r="F9" s="13" t="s">
        <v>35</v>
      </c>
      <c r="G9" s="13" t="s">
        <v>61</v>
      </c>
      <c r="H9" s="18">
        <v>3</v>
      </c>
    </row>
  </sheetData>
  <dataValidations count="8">
    <dataValidation type="list" allowBlank="1" showInputMessage="1" showErrorMessage="1" sqref="B1:B1048576" xr:uid="{9FE42537-E40C-4220-8BC6-E22F30CFDD18}">
      <formula1>"Sprężynowy, Piankowy"</formula1>
    </dataValidation>
    <dataValidation type="list" allowBlank="1" showInputMessage="1" showErrorMessage="1" sqref="C1:C9 C11:C1048576" xr:uid="{4F619B53-FD02-4DB7-A5C7-0C5CABF25A6E}">
      <formula1>"Jednostronny, Dwustronny"</formula1>
    </dataValidation>
    <dataValidation type="list" showInputMessage="1" showErrorMessage="1" sqref="D1:D1048576" xr:uid="{E1BF43E0-1D16-43CE-B408-61DF6FE28BDE}">
      <formula1>IF(B1="Sprężynowy", ListaSprezyna, Pustak)</formula1>
    </dataValidation>
    <dataValidation type="list" allowBlank="1" showInputMessage="1" showErrorMessage="1" sqref="H1:H1048576" xr:uid="{8B3C243A-8200-4EB1-8229-207FFFCA4A4E}">
      <formula1>IF(G1="0/0", Pustak, ListaLateks)</formula1>
    </dataValidation>
    <dataValidation type="list" allowBlank="1" showInputMessage="1" showErrorMessage="1" sqref="M1:M1048576" xr:uid="{AE05CF7E-50F3-42FA-8414-AE047AD9388D}">
      <formula1>"Dojazd, Osobisty"</formula1>
    </dataValidation>
    <dataValidation type="textLength" allowBlank="1" showInputMessage="1" showErrorMessage="1" sqref="U1:U1048576" xr:uid="{B16EFBA4-14EB-4760-96E1-8AEF24B8EC0A}">
      <formula1>9</formula1>
      <formula2>9</formula2>
    </dataValidation>
    <dataValidation type="list" allowBlank="1" showInputMessage="1" showErrorMessage="1" sqref="W1:W1048576" xr:uid="{86D79355-940D-4C34-81D6-7D80AB6442A0}">
      <formula1>"Karta, Gotówka, Przelew, BLIK"</formula1>
    </dataValidation>
    <dataValidation type="list" showInputMessage="1" showErrorMessage="1" sqref="E1:E1048576" xr:uid="{59D27A67-8FA8-4159-A91A-44161ED23597}">
      <formula1>IF(B1="Piankowy",Pustak,IF(OR(D1="Kieszeniowa",D1="Minikieszeń"),Lista2,Lista_Bez))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814C-2802-4307-B3F6-027CE9FA9404}">
  <sheetPr codeName="Arkusz2"/>
  <dimension ref="A1:S6"/>
  <sheetViews>
    <sheetView workbookViewId="0">
      <selection activeCell="C20" sqref="C20"/>
    </sheetView>
  </sheetViews>
  <sheetFormatPr defaultRowHeight="14.4" x14ac:dyDescent="0.3"/>
  <cols>
    <col min="2" max="2" width="15.44140625" customWidth="1"/>
    <col min="3" max="3" width="15.33203125" customWidth="1"/>
    <col min="4" max="4" width="11.77734375" style="18" customWidth="1"/>
    <col min="5" max="5" width="13" style="18" customWidth="1"/>
    <col min="6" max="6" width="10.88671875" style="19" customWidth="1"/>
    <col min="7" max="7" width="17.6640625" customWidth="1"/>
    <col min="8" max="8" width="17.21875" style="19" customWidth="1"/>
    <col min="9" max="9" width="9.33203125" customWidth="1"/>
    <col min="11" max="11" width="14.44140625" customWidth="1"/>
    <col min="12" max="12" width="10" customWidth="1"/>
    <col min="13" max="14" width="16.109375" customWidth="1"/>
    <col min="15" max="15" width="11.88671875" customWidth="1"/>
    <col min="16" max="16" width="10.77734375" customWidth="1"/>
    <col min="17" max="17" width="14.6640625" customWidth="1"/>
    <col min="18" max="18" width="19.109375" customWidth="1"/>
    <col min="19" max="19" width="16" customWidth="1"/>
  </cols>
  <sheetData>
    <row r="1" spans="1:19" x14ac:dyDescent="0.3">
      <c r="A1" t="s">
        <v>4</v>
      </c>
      <c r="B1" t="s">
        <v>6</v>
      </c>
      <c r="C1" t="s">
        <v>62</v>
      </c>
      <c r="D1" s="18" t="s">
        <v>38</v>
      </c>
      <c r="E1" s="18" t="s">
        <v>39</v>
      </c>
      <c r="F1" s="20" t="s">
        <v>41</v>
      </c>
      <c r="G1" s="15" t="s">
        <v>42</v>
      </c>
      <c r="H1" s="20" t="s">
        <v>43</v>
      </c>
      <c r="I1" s="15" t="s">
        <v>44</v>
      </c>
      <c r="J1" s="15" t="s">
        <v>45</v>
      </c>
      <c r="K1" s="15" t="s">
        <v>46</v>
      </c>
      <c r="L1" s="15" t="s">
        <v>47</v>
      </c>
      <c r="M1" s="15" t="s">
        <v>55</v>
      </c>
      <c r="N1" s="15" t="s">
        <v>56</v>
      </c>
      <c r="O1" s="15" t="s">
        <v>48</v>
      </c>
      <c r="P1" s="15" t="s">
        <v>49</v>
      </c>
      <c r="Q1" s="15" t="s">
        <v>50</v>
      </c>
      <c r="R1" s="21" t="s">
        <v>51</v>
      </c>
      <c r="S1" s="22" t="s">
        <v>52</v>
      </c>
    </row>
    <row r="2" spans="1:19" x14ac:dyDescent="0.3">
      <c r="A2" cm="1">
        <f t="array" ref="A2">ROW()-ROW(Tabela_Materac[#Headers])</f>
        <v>1</v>
      </c>
      <c r="B2" t="s">
        <v>68</v>
      </c>
      <c r="C2" t="s">
        <v>67</v>
      </c>
      <c r="D2" s="18">
        <v>30</v>
      </c>
      <c r="E2" s="18">
        <v>40</v>
      </c>
      <c r="F2" s="19">
        <v>11</v>
      </c>
    </row>
    <row r="3" spans="1:19" x14ac:dyDescent="0.3">
      <c r="A3" cm="1">
        <f t="array" ref="A3">ROW()-ROW(Tabela_Materac[#Headers])</f>
        <v>2</v>
      </c>
      <c r="B3" t="s">
        <v>69</v>
      </c>
      <c r="C3" t="s">
        <v>66</v>
      </c>
    </row>
    <row r="4" spans="1:19" x14ac:dyDescent="0.3">
      <c r="A4" cm="1">
        <f t="array" ref="A4">ROW()-ROW(Tabela_Materac[#Headers])</f>
        <v>3</v>
      </c>
      <c r="B4" t="s">
        <v>68</v>
      </c>
      <c r="C4" t="s">
        <v>67</v>
      </c>
    </row>
    <row r="5" spans="1:19" x14ac:dyDescent="0.3">
      <c r="A5" cm="1">
        <f t="array" ref="A5">ROW()-ROW(Tabela_Materac[#Headers])</f>
        <v>4</v>
      </c>
      <c r="B5" t="s">
        <v>69</v>
      </c>
      <c r="C5" t="s">
        <v>66</v>
      </c>
    </row>
    <row r="6" spans="1:19" x14ac:dyDescent="0.3">
      <c r="A6" cm="1">
        <f t="array" ref="A6">ROW()-ROW(Tabela_Materac[#Headers])</f>
        <v>5</v>
      </c>
      <c r="B6" t="s">
        <v>69</v>
      </c>
      <c r="C6" t="s">
        <v>66</v>
      </c>
    </row>
  </sheetData>
  <dataValidations count="5">
    <dataValidation type="textLength" allowBlank="1" showInputMessage="1" showErrorMessage="1" sqref="O1" xr:uid="{D4634628-3F4C-487D-8E6B-37E646313266}">
      <formula1>9</formula1>
      <formula2>9</formula2>
    </dataValidation>
    <dataValidation type="list" allowBlank="1" showInputMessage="1" showErrorMessage="1" sqref="B1:B1048576" xr:uid="{71B4244E-5C49-4B5A-98EF-3E5CABF014D4}">
      <formula1>ListaPoduszka</formula1>
    </dataValidation>
    <dataValidation type="list" allowBlank="1" showInputMessage="1" showErrorMessage="1" sqref="O3:O1048576 Q1:Q2" xr:uid="{9C6D6030-85FD-40C6-A738-6429F9F1AF13}">
      <formula1>"Karta, Gotówka, Przelew, BLIK"</formula1>
    </dataValidation>
    <dataValidation type="list" allowBlank="1" showInputMessage="1" showErrorMessage="1" sqref="E3:E1048576 G1:G2" xr:uid="{64457E74-2E5F-4372-8B17-90A70A4D0B98}">
      <formula1>Odbiór</formula1>
    </dataValidation>
    <dataValidation type="list" showInputMessage="1" showErrorMessage="1" sqref="C1:C1048576" xr:uid="{03BD3CD5-B054-4962-B86E-F168601175C0}">
      <formula1>IF(OR(B1="Profilowana",B1="Gryka sypana"), GrykaNie, IF(OR(B1="Kulka silikonowa",B1="Piankowa", B1="Lateksowa"), GrykaKratka, Pustak))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5366-8C23-47B4-B38B-1675BEB49DFB}">
  <sheetPr codeName="Arkusz3"/>
  <dimension ref="A1:R3"/>
  <sheetViews>
    <sheetView workbookViewId="0">
      <selection activeCell="C5" sqref="C5"/>
    </sheetView>
  </sheetViews>
  <sheetFormatPr defaultRowHeight="14.4" x14ac:dyDescent="0.3"/>
  <cols>
    <col min="2" max="2" width="16" customWidth="1"/>
    <col min="3" max="3" width="11.21875" style="55" customWidth="1"/>
    <col min="4" max="4" width="13.21875" style="55" customWidth="1"/>
    <col min="5" max="5" width="8.88671875" style="19"/>
    <col min="6" max="6" width="17.109375" customWidth="1"/>
    <col min="7" max="7" width="16.44140625" style="19" customWidth="1"/>
    <col min="9" max="9" width="10.21875" customWidth="1"/>
    <col min="10" max="10" width="10.109375" customWidth="1"/>
    <col min="11" max="11" width="9.6640625" customWidth="1"/>
    <col min="12" max="12" width="14.88671875" style="53" customWidth="1"/>
    <col min="13" max="13" width="16.5546875" style="53" customWidth="1"/>
    <col min="14" max="14" width="10.33203125" style="53" customWidth="1"/>
    <col min="16" max="16" width="11.88671875" customWidth="1"/>
    <col min="17" max="17" width="18.6640625" style="17" customWidth="1"/>
    <col min="18" max="18" width="15.44140625" style="17" customWidth="1"/>
  </cols>
  <sheetData>
    <row r="1" spans="1:18" x14ac:dyDescent="0.3">
      <c r="A1" t="s">
        <v>4</v>
      </c>
      <c r="B1" t="s">
        <v>6</v>
      </c>
      <c r="C1" s="54" t="s">
        <v>38</v>
      </c>
      <c r="D1" s="54" t="s">
        <v>39</v>
      </c>
      <c r="E1" s="20" t="s">
        <v>41</v>
      </c>
      <c r="F1" s="15" t="s">
        <v>42</v>
      </c>
      <c r="G1" s="20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52" t="s">
        <v>55</v>
      </c>
      <c r="M1" s="52" t="s">
        <v>56</v>
      </c>
      <c r="N1" s="52" t="s">
        <v>48</v>
      </c>
      <c r="O1" s="15" t="s">
        <v>49</v>
      </c>
      <c r="P1" s="15" t="s">
        <v>50</v>
      </c>
      <c r="Q1" s="21" t="s">
        <v>51</v>
      </c>
      <c r="R1" s="22" t="s">
        <v>52</v>
      </c>
    </row>
    <row r="2" spans="1:18" x14ac:dyDescent="0.3">
      <c r="A2" cm="1">
        <f t="array" ref="A2">ROW()-ROW(Tabela_Materac[#Headers])</f>
        <v>1</v>
      </c>
      <c r="B2" t="s">
        <v>80</v>
      </c>
      <c r="C2" s="55">
        <v>200</v>
      </c>
      <c r="D2" s="55">
        <v>120</v>
      </c>
      <c r="E2" s="19">
        <v>40</v>
      </c>
      <c r="F2" t="s">
        <v>27</v>
      </c>
      <c r="G2" s="19">
        <v>10</v>
      </c>
    </row>
    <row r="3" spans="1:18" x14ac:dyDescent="0.3">
      <c r="A3" cm="1">
        <f t="array" ref="A3">ROW()-ROW(Tabela_Materac[#Headers])</f>
        <v>2</v>
      </c>
      <c r="B3" t="s">
        <v>81</v>
      </c>
      <c r="F3" t="s">
        <v>31</v>
      </c>
    </row>
  </sheetData>
  <phoneticPr fontId="3" type="noConversion"/>
  <dataValidations count="4">
    <dataValidation type="list" allowBlank="1" showInputMessage="1" showErrorMessage="1" sqref="F1:F1048576" xr:uid="{7D72FBF1-69B7-486A-88B2-73409FAF0B05}">
      <formula1>Odbiór</formula1>
    </dataValidation>
    <dataValidation type="list" allowBlank="1" showInputMessage="1" showErrorMessage="1" sqref="P1:P1048576" xr:uid="{64427716-81BD-4CDF-A9FC-A5F26D3D7B6D}">
      <formula1>"Karta, Gotówka, Przelew, BLIK"</formula1>
    </dataValidation>
    <dataValidation type="textLength" allowBlank="1" showInputMessage="1" showErrorMessage="1" sqref="N1:N1048576" xr:uid="{CE2D5EB3-75E9-4BFD-BCB4-FF258F754971}">
      <formula1>9</formula1>
      <formula2>9</formula2>
    </dataValidation>
    <dataValidation type="list" allowBlank="1" showInputMessage="1" showErrorMessage="1" sqref="B1:B1048576" xr:uid="{6B5144CF-0160-44FD-A269-426AAA5E25E2}">
      <formula1>"Bawełna, Bawełna Satynowa"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E4EA-725F-4A94-88B4-69F0B6502063}">
  <sheetPr codeName="Arkusz4"/>
  <dimension ref="A1:R4"/>
  <sheetViews>
    <sheetView workbookViewId="0">
      <selection activeCell="D8" sqref="D8"/>
    </sheetView>
  </sheetViews>
  <sheetFormatPr defaultRowHeight="14.4" x14ac:dyDescent="0.3"/>
  <cols>
    <col min="2" max="2" width="9.33203125" customWidth="1"/>
    <col min="3" max="3" width="11.21875" style="18" customWidth="1"/>
    <col min="4" max="4" width="13.21875" style="18" customWidth="1"/>
    <col min="6" max="6" width="17.109375" customWidth="1"/>
    <col min="7" max="7" width="16.44140625" customWidth="1"/>
    <col min="10" max="10" width="9.33203125" customWidth="1"/>
    <col min="12" max="12" width="14.44140625" customWidth="1"/>
    <col min="13" max="13" width="16.5546875" customWidth="1"/>
    <col min="14" max="14" width="10.33203125" customWidth="1"/>
    <col min="16" max="16" width="11.88671875" customWidth="1"/>
    <col min="17" max="17" width="18.6640625" customWidth="1"/>
    <col min="18" max="18" width="15.44140625" customWidth="1"/>
  </cols>
  <sheetData>
    <row r="1" spans="1:18" x14ac:dyDescent="0.3">
      <c r="A1" s="60" t="s">
        <v>4</v>
      </c>
      <c r="B1" s="60" t="s">
        <v>6</v>
      </c>
      <c r="C1" s="61" t="s">
        <v>38</v>
      </c>
      <c r="D1" s="61" t="s">
        <v>39</v>
      </c>
      <c r="E1" s="62" t="s">
        <v>41</v>
      </c>
      <c r="F1" s="60" t="s">
        <v>42</v>
      </c>
      <c r="G1" s="62" t="s">
        <v>43</v>
      </c>
      <c r="H1" s="60" t="s">
        <v>44</v>
      </c>
      <c r="I1" s="60" t="s">
        <v>45</v>
      </c>
      <c r="J1" s="60" t="s">
        <v>46</v>
      </c>
      <c r="K1" s="60" t="s">
        <v>47</v>
      </c>
      <c r="L1" s="63" t="s">
        <v>55</v>
      </c>
      <c r="M1" s="63" t="s">
        <v>56</v>
      </c>
      <c r="N1" s="63" t="s">
        <v>48</v>
      </c>
      <c r="O1" s="60" t="s">
        <v>49</v>
      </c>
      <c r="P1" s="60" t="s">
        <v>50</v>
      </c>
      <c r="Q1" s="64" t="s">
        <v>51</v>
      </c>
      <c r="R1" s="64" t="s">
        <v>52</v>
      </c>
    </row>
    <row r="2" spans="1:18" x14ac:dyDescent="0.3">
      <c r="A2" s="39" cm="1">
        <f t="array" ref="A2">ROW()-ROW(Tabela_Materac[#Headers])</f>
        <v>1</v>
      </c>
      <c r="B2" s="39">
        <v>250</v>
      </c>
      <c r="C2" s="56">
        <v>200</v>
      </c>
      <c r="D2" s="56">
        <v>120</v>
      </c>
      <c r="E2" s="57">
        <v>40</v>
      </c>
      <c r="F2" s="39" t="s">
        <v>27</v>
      </c>
      <c r="G2" s="57">
        <v>10</v>
      </c>
      <c r="H2" s="39"/>
      <c r="I2" s="39"/>
      <c r="J2" s="39"/>
      <c r="K2" s="39"/>
      <c r="L2" s="58"/>
      <c r="M2" s="58"/>
      <c r="N2" s="58"/>
      <c r="O2" s="39"/>
      <c r="P2" s="39"/>
      <c r="Q2" s="59"/>
      <c r="R2" s="59"/>
    </row>
    <row r="3" spans="1:18" x14ac:dyDescent="0.3">
      <c r="A3" s="65" cm="1">
        <f t="array" ref="A3">ROW()-ROW(Tabela_Materac[#Headers])</f>
        <v>2</v>
      </c>
      <c r="B3" s="39">
        <v>500</v>
      </c>
      <c r="C3" s="56"/>
      <c r="D3" s="56"/>
      <c r="E3" s="57"/>
      <c r="F3" s="39"/>
      <c r="G3" s="57"/>
      <c r="H3" s="39"/>
      <c r="I3" s="39"/>
      <c r="J3" s="39"/>
      <c r="K3" s="39"/>
      <c r="L3" s="58"/>
      <c r="M3" s="58"/>
      <c r="N3" s="58"/>
      <c r="O3" s="39"/>
      <c r="P3" s="39"/>
      <c r="Q3" s="59"/>
      <c r="R3" s="59"/>
    </row>
    <row r="4" spans="1:18" x14ac:dyDescent="0.3">
      <c r="A4" cm="1">
        <f t="array" ref="A4">ROW()-ROW(Tabela_Materac[#Headers])</f>
        <v>3</v>
      </c>
      <c r="B4" s="39">
        <v>250</v>
      </c>
      <c r="C4" s="56"/>
      <c r="D4" s="56"/>
      <c r="E4" s="57"/>
      <c r="F4" s="39"/>
      <c r="G4" s="57"/>
      <c r="H4" s="39"/>
      <c r="I4" s="39"/>
      <c r="J4" s="39"/>
      <c r="K4" s="39"/>
      <c r="L4" s="58"/>
      <c r="M4" s="58"/>
      <c r="N4" s="58"/>
      <c r="O4" s="39"/>
      <c r="P4" s="39"/>
      <c r="Q4" s="59"/>
      <c r="R4" s="59"/>
    </row>
  </sheetData>
  <dataValidations count="4">
    <dataValidation type="textLength" allowBlank="1" showInputMessage="1" showErrorMessage="1" sqref="N1:N4" xr:uid="{7173C276-EEC2-434A-904F-E84BD5A334B0}">
      <formula1>9</formula1>
      <formula2>9</formula2>
    </dataValidation>
    <dataValidation type="list" allowBlank="1" showInputMessage="1" showErrorMessage="1" sqref="P1:P4" xr:uid="{69B462EA-8AC2-44B7-92A9-F3092901D9FE}">
      <formula1>"Karta, Gotówka, Przelew, BLIK"</formula1>
    </dataValidation>
    <dataValidation type="list" allowBlank="1" showInputMessage="1" showErrorMessage="1" sqref="F1:F4" xr:uid="{6E724DA1-4EFF-4B73-81FA-FE11167927F3}">
      <formula1>Odbiór</formula1>
    </dataValidation>
    <dataValidation type="list" allowBlank="1" showInputMessage="1" showErrorMessage="1" sqref="B1:B1048576" xr:uid="{E234BBBB-BB33-4B38-B782-9BFFF1443F2C}">
      <formula1>"250, 350, 500"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9ACD-55EC-48CF-9840-7DBEFE300967}">
  <sheetPr codeName="Arkusz5"/>
  <dimension ref="A1:R4"/>
  <sheetViews>
    <sheetView zoomScaleNormal="100" workbookViewId="0">
      <selection activeCell="D7" sqref="D7"/>
    </sheetView>
  </sheetViews>
  <sheetFormatPr defaultRowHeight="14.4" x14ac:dyDescent="0.3"/>
  <cols>
    <col min="2" max="2" width="15.6640625" customWidth="1"/>
    <col min="3" max="3" width="9.33203125" customWidth="1"/>
    <col min="5" max="5" width="9.5546875" customWidth="1"/>
    <col min="6" max="6" width="10.33203125" customWidth="1"/>
    <col min="7" max="8" width="9.33203125" customWidth="1"/>
    <col min="10" max="10" width="11" customWidth="1"/>
    <col min="11" max="11" width="9.6640625" customWidth="1"/>
    <col min="12" max="12" width="15.5546875" customWidth="1"/>
    <col min="13" max="13" width="17.5546875" customWidth="1"/>
    <col min="14" max="14" width="11.44140625" customWidth="1"/>
    <col min="15" max="15" width="10.44140625" customWidth="1"/>
    <col min="16" max="16" width="15.21875" customWidth="1"/>
    <col min="17" max="17" width="18.88671875" customWidth="1"/>
    <col min="18" max="18" width="16.109375" customWidth="1"/>
  </cols>
  <sheetData>
    <row r="1" spans="1:18" x14ac:dyDescent="0.3">
      <c r="A1" t="s">
        <v>4</v>
      </c>
      <c r="B1" t="s">
        <v>6</v>
      </c>
      <c r="C1" s="54" t="s">
        <v>38</v>
      </c>
      <c r="D1" s="54" t="s">
        <v>39</v>
      </c>
      <c r="E1" s="20" t="s">
        <v>41</v>
      </c>
      <c r="F1" s="15" t="s">
        <v>42</v>
      </c>
      <c r="G1" s="20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52" t="s">
        <v>55</v>
      </c>
      <c r="M1" s="52" t="s">
        <v>56</v>
      </c>
      <c r="N1" s="52" t="s">
        <v>48</v>
      </c>
      <c r="O1" s="15" t="s">
        <v>49</v>
      </c>
      <c r="P1" s="15" t="s">
        <v>50</v>
      </c>
      <c r="Q1" s="21" t="s">
        <v>51</v>
      </c>
      <c r="R1" s="22" t="s">
        <v>52</v>
      </c>
    </row>
    <row r="2" spans="1:18" x14ac:dyDescent="0.3">
      <c r="A2" cm="1">
        <f t="array" ref="A2">ROW()-ROW(Tabela_Materac[#Headers])</f>
        <v>1</v>
      </c>
      <c r="B2" t="s">
        <v>80</v>
      </c>
      <c r="C2" s="55">
        <v>200</v>
      </c>
      <c r="D2" s="55">
        <v>120</v>
      </c>
      <c r="E2" s="19">
        <v>40</v>
      </c>
      <c r="F2" t="s">
        <v>27</v>
      </c>
      <c r="G2" s="19">
        <v>10</v>
      </c>
      <c r="L2" s="53"/>
      <c r="M2" s="53"/>
      <c r="N2" s="53"/>
      <c r="Q2" s="17"/>
      <c r="R2" s="17"/>
    </row>
    <row r="3" spans="1:18" x14ac:dyDescent="0.3">
      <c r="A3" cm="1">
        <f t="array" ref="A3">ROW()-ROW(Tabela_Materac[#Headers])</f>
        <v>2</v>
      </c>
      <c r="B3" t="s">
        <v>81</v>
      </c>
      <c r="C3" s="55"/>
      <c r="D3" s="55"/>
      <c r="E3" s="19"/>
      <c r="F3" t="s">
        <v>31</v>
      </c>
      <c r="G3" s="19"/>
      <c r="L3" s="53"/>
      <c r="M3" s="53"/>
      <c r="N3" s="53"/>
      <c r="Q3" s="17"/>
      <c r="R3" s="17"/>
    </row>
    <row r="4" spans="1:18" x14ac:dyDescent="0.3">
      <c r="A4" cm="1">
        <f t="array" ref="A4">ROW()-ROW(Tabela_Materac[#Headers])</f>
        <v>3</v>
      </c>
      <c r="B4" t="s">
        <v>80</v>
      </c>
      <c r="C4" s="55"/>
      <c r="D4" s="55"/>
      <c r="E4" s="19"/>
      <c r="G4" s="19"/>
      <c r="L4" s="53"/>
      <c r="M4" s="53"/>
      <c r="N4" s="53"/>
      <c r="Q4" s="17"/>
      <c r="R4" s="17"/>
    </row>
  </sheetData>
  <dataValidations count="4">
    <dataValidation type="list" allowBlank="1" showInputMessage="1" showErrorMessage="1" sqref="B1:B1048576" xr:uid="{3F0A5513-5973-4F3D-B990-6FD67203DDC2}">
      <formula1>"Bawełna, Bawełna Satynowa"</formula1>
    </dataValidation>
    <dataValidation type="textLength" allowBlank="1" showInputMessage="1" showErrorMessage="1" sqref="N1:N4" xr:uid="{3873B739-8849-4FCD-AADD-9135F908AA06}">
      <formula1>9</formula1>
      <formula2>9</formula2>
    </dataValidation>
    <dataValidation type="list" allowBlank="1" showInputMessage="1" showErrorMessage="1" sqref="P1:P4" xr:uid="{58461324-F0FF-46BF-94D5-8952478A25CF}">
      <formula1>"Karta, Gotówka, Przelew, BLIK"</formula1>
    </dataValidation>
    <dataValidation type="list" allowBlank="1" showInputMessage="1" showErrorMessage="1" sqref="F1:F4" xr:uid="{F03EC248-42C8-4A9A-BAF7-5AA407EC223F}">
      <formula1>Odbiór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B7CA-5438-4281-86E2-6479032733AE}">
  <sheetPr codeName="Arkusz6"/>
  <dimension ref="A1:N21"/>
  <sheetViews>
    <sheetView workbookViewId="0">
      <selection activeCell="A10" sqref="A10:A11"/>
    </sheetView>
  </sheetViews>
  <sheetFormatPr defaultRowHeight="14.4" x14ac:dyDescent="0.3"/>
  <cols>
    <col min="1" max="1" width="14.44140625" customWidth="1"/>
    <col min="2" max="2" width="12.5546875" customWidth="1"/>
    <col min="3" max="3" width="11.6640625" customWidth="1"/>
    <col min="4" max="4" width="13.88671875" customWidth="1"/>
    <col min="7" max="7" width="9.44140625" bestFit="1" customWidth="1"/>
    <col min="9" max="9" width="16.44140625" customWidth="1"/>
    <col min="10" max="10" width="16.77734375" customWidth="1"/>
    <col min="12" max="12" width="16.77734375" customWidth="1"/>
  </cols>
  <sheetData>
    <row r="1" spans="1:14" ht="15" thickBot="1" x14ac:dyDescent="0.35">
      <c r="A1" s="8" t="s">
        <v>25</v>
      </c>
      <c r="B1" s="34"/>
      <c r="C1" s="34"/>
      <c r="D1" s="34"/>
      <c r="E1" s="34"/>
      <c r="F1" s="34"/>
      <c r="G1" s="34"/>
      <c r="H1" s="34"/>
      <c r="I1" s="66" t="s">
        <v>59</v>
      </c>
      <c r="J1" s="67"/>
      <c r="L1" s="16" t="s">
        <v>60</v>
      </c>
    </row>
    <row r="2" spans="1:14" x14ac:dyDescent="0.3">
      <c r="A2" s="9" t="s">
        <v>2</v>
      </c>
      <c r="B2" s="9" t="s">
        <v>5</v>
      </c>
      <c r="C2" s="9" t="s">
        <v>3</v>
      </c>
      <c r="D2" s="9" t="s">
        <v>26</v>
      </c>
      <c r="E2" s="9" t="s">
        <v>19</v>
      </c>
      <c r="F2" s="9" t="s">
        <v>20</v>
      </c>
      <c r="G2" s="9" t="s">
        <v>23</v>
      </c>
      <c r="H2" s="34"/>
      <c r="I2" s="27" t="s">
        <v>33</v>
      </c>
      <c r="J2" s="27" t="s">
        <v>34</v>
      </c>
      <c r="L2" s="28"/>
      <c r="M2" t="s">
        <v>74</v>
      </c>
    </row>
    <row r="3" spans="1:14" x14ac:dyDescent="0.3">
      <c r="A3" s="39" t="s">
        <v>9</v>
      </c>
      <c r="B3" s="10" t="s">
        <v>11</v>
      </c>
      <c r="C3" s="7" t="s">
        <v>13</v>
      </c>
      <c r="D3" s="7" t="s">
        <v>17</v>
      </c>
      <c r="E3" s="33" t="s">
        <v>21</v>
      </c>
      <c r="F3" s="33" t="s">
        <v>21</v>
      </c>
      <c r="G3" s="10">
        <v>3</v>
      </c>
      <c r="H3" s="34"/>
      <c r="I3" s="25" t="s">
        <v>17</v>
      </c>
      <c r="J3" s="24" t="s">
        <v>18</v>
      </c>
      <c r="L3" s="51" t="e" cm="1" vm="1">
        <f t="array" aca="1" ref="L3" ca="1">IF(Materac!B2="Sprężynowy",ListaSprezyna,"")</f>
        <v>#VALUE!</v>
      </c>
      <c r="M3" s="68" t="s">
        <v>75</v>
      </c>
      <c r="N3" s="69"/>
    </row>
    <row r="4" spans="1:14" x14ac:dyDescent="0.3">
      <c r="A4" s="24" t="s">
        <v>10</v>
      </c>
      <c r="B4" s="24" t="s">
        <v>12</v>
      </c>
      <c r="C4" s="31" t="s">
        <v>14</v>
      </c>
      <c r="D4" s="32" t="s">
        <v>18</v>
      </c>
      <c r="E4" s="38"/>
      <c r="F4" s="47"/>
      <c r="G4" s="24">
        <v>4</v>
      </c>
      <c r="H4" s="34"/>
      <c r="I4" s="34"/>
      <c r="J4" s="24" t="s">
        <v>17</v>
      </c>
      <c r="L4" s="8" cm="1">
        <f t="array" ref="L4">IF(OR(B1="Profilowana",B1="Gryka sypana"), GrykaNie, IF(OR(B1="Kulka silikonowa",B1="Piankowa", B1="Lateksowa"), GrykaKratka, Pustak))</f>
        <v>0</v>
      </c>
      <c r="M4" s="69" t="s">
        <v>76</v>
      </c>
      <c r="N4" s="69"/>
    </row>
    <row r="5" spans="1:14" x14ac:dyDescent="0.3">
      <c r="A5" s="34"/>
      <c r="B5" s="47"/>
      <c r="C5" s="24" t="s">
        <v>15</v>
      </c>
      <c r="D5" s="38"/>
      <c r="E5" s="48"/>
      <c r="F5" s="34"/>
      <c r="G5" s="43"/>
      <c r="H5" s="44"/>
      <c r="I5" s="45"/>
      <c r="J5" s="46"/>
    </row>
    <row r="6" spans="1:14" x14ac:dyDescent="0.3">
      <c r="A6" s="40"/>
      <c r="B6" s="40"/>
      <c r="C6" s="24" t="s">
        <v>16</v>
      </c>
      <c r="D6" s="40"/>
      <c r="E6" s="40"/>
      <c r="F6" s="40"/>
      <c r="G6" s="40"/>
      <c r="H6" s="40"/>
      <c r="I6" s="34"/>
      <c r="J6" s="36"/>
    </row>
    <row r="7" spans="1:14" x14ac:dyDescent="0.3">
      <c r="D7" s="3"/>
      <c r="I7" s="30"/>
      <c r="J7" s="30"/>
    </row>
    <row r="8" spans="1:14" x14ac:dyDescent="0.3">
      <c r="A8" s="8" t="s">
        <v>0</v>
      </c>
      <c r="B8" s="1"/>
      <c r="E8" s="29"/>
      <c r="F8" s="11"/>
      <c r="G8" s="4"/>
    </row>
    <row r="9" spans="1:14" x14ac:dyDescent="0.3">
      <c r="A9" s="9" t="s">
        <v>22</v>
      </c>
      <c r="B9" s="9" t="s">
        <v>24</v>
      </c>
      <c r="C9" s="9" t="s">
        <v>1</v>
      </c>
      <c r="E9" s="5"/>
      <c r="F9" s="6"/>
      <c r="G9" s="6"/>
    </row>
    <row r="10" spans="1:14" x14ac:dyDescent="0.3">
      <c r="A10" s="7" t="s">
        <v>27</v>
      </c>
      <c r="B10" s="7" t="s">
        <v>28</v>
      </c>
      <c r="C10" s="7" t="s">
        <v>32</v>
      </c>
      <c r="E10" s="42"/>
      <c r="F10" s="41"/>
      <c r="G10" s="5"/>
    </row>
    <row r="11" spans="1:14" x14ac:dyDescent="0.3">
      <c r="A11" s="7" t="s">
        <v>31</v>
      </c>
      <c r="B11" s="7" t="s">
        <v>64</v>
      </c>
      <c r="E11" s="5"/>
      <c r="F11" s="5"/>
      <c r="G11" s="5"/>
    </row>
    <row r="12" spans="1:14" x14ac:dyDescent="0.3">
      <c r="B12" s="7" t="s">
        <v>29</v>
      </c>
      <c r="E12" s="5"/>
      <c r="F12" s="2"/>
    </row>
    <row r="13" spans="1:14" x14ac:dyDescent="0.3">
      <c r="B13" s="7" t="s">
        <v>30</v>
      </c>
    </row>
    <row r="15" spans="1:14" x14ac:dyDescent="0.3">
      <c r="A15" s="14" t="s">
        <v>63</v>
      </c>
      <c r="B15" s="38"/>
      <c r="C15" s="37"/>
      <c r="D15" s="37"/>
      <c r="E15" s="37"/>
      <c r="F15" s="37"/>
      <c r="G15" s="37"/>
      <c r="H15" s="35"/>
      <c r="I15" s="26" t="s">
        <v>67</v>
      </c>
      <c r="J15" s="26" t="s">
        <v>73</v>
      </c>
    </row>
    <row r="16" spans="1:14" x14ac:dyDescent="0.3">
      <c r="A16" s="23" t="s">
        <v>2</v>
      </c>
      <c r="B16" s="23" t="s">
        <v>65</v>
      </c>
      <c r="C16" s="34"/>
      <c r="D16" s="34"/>
      <c r="E16" s="34"/>
      <c r="F16" s="34"/>
      <c r="G16" s="34"/>
      <c r="H16" s="34"/>
      <c r="I16" s="25" t="s">
        <v>68</v>
      </c>
      <c r="J16" s="24" t="s">
        <v>71</v>
      </c>
    </row>
    <row r="17" spans="1:10" x14ac:dyDescent="0.3">
      <c r="A17" s="24" t="s">
        <v>68</v>
      </c>
      <c r="B17" s="24" t="s">
        <v>66</v>
      </c>
      <c r="C17" s="34"/>
      <c r="D17" s="34"/>
      <c r="E17" s="34"/>
      <c r="F17" s="34"/>
      <c r="G17" s="34"/>
      <c r="H17" s="34"/>
      <c r="I17" s="25" t="s">
        <v>70</v>
      </c>
      <c r="J17" s="24" t="s">
        <v>69</v>
      </c>
    </row>
    <row r="18" spans="1:10" x14ac:dyDescent="0.3">
      <c r="A18" s="24" t="s">
        <v>69</v>
      </c>
      <c r="B18" s="24" t="s">
        <v>67</v>
      </c>
      <c r="C18" s="34"/>
      <c r="D18" s="34"/>
      <c r="E18" s="34"/>
      <c r="F18" s="34"/>
      <c r="G18" s="34"/>
      <c r="H18" s="34"/>
      <c r="I18" s="34"/>
      <c r="J18" s="24" t="s">
        <v>72</v>
      </c>
    </row>
    <row r="19" spans="1:10" x14ac:dyDescent="0.3">
      <c r="A19" s="24" t="s">
        <v>70</v>
      </c>
      <c r="B19" s="34"/>
      <c r="C19" s="34"/>
      <c r="D19" s="34"/>
      <c r="E19" s="34"/>
      <c r="F19" s="34"/>
      <c r="G19" s="34"/>
      <c r="H19" s="34"/>
      <c r="I19" s="34"/>
      <c r="J19" s="35"/>
    </row>
    <row r="20" spans="1:10" x14ac:dyDescent="0.3">
      <c r="A20" s="24" t="s">
        <v>71</v>
      </c>
      <c r="B20" s="34"/>
      <c r="C20" s="34"/>
      <c r="D20" s="34"/>
      <c r="E20" s="34"/>
      <c r="F20" s="34"/>
      <c r="G20" s="34"/>
      <c r="H20" s="34"/>
      <c r="I20" s="34"/>
      <c r="J20" s="49"/>
    </row>
    <row r="21" spans="1:10" x14ac:dyDescent="0.3">
      <c r="A21" s="24" t="s">
        <v>72</v>
      </c>
      <c r="B21" s="50"/>
      <c r="C21" s="40"/>
      <c r="D21" s="40"/>
      <c r="E21" s="40"/>
      <c r="F21" s="40"/>
      <c r="G21" s="40"/>
      <c r="H21" s="40"/>
      <c r="I21" s="40"/>
      <c r="J21" s="36"/>
    </row>
  </sheetData>
  <mergeCells count="3">
    <mergeCell ref="I1:J1"/>
    <mergeCell ref="M3:N3"/>
    <mergeCell ref="M4:N4"/>
  </mergeCells>
  <dataValidations count="1">
    <dataValidation type="list" allowBlank="1" showInputMessage="1" showErrorMessage="1" sqref="A3" xr:uid="{BA97E817-57CF-4E20-91BD-CFD6E50686F9}">
      <formula1>"Sprężynowy, Piankowy"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12</vt:i4>
      </vt:variant>
    </vt:vector>
  </HeadingPairs>
  <TitlesOfParts>
    <vt:vector size="18" baseType="lpstr">
      <vt:lpstr>Materac</vt:lpstr>
      <vt:lpstr>Poduszka</vt:lpstr>
      <vt:lpstr>Poszewka</vt:lpstr>
      <vt:lpstr>Kołdra</vt:lpstr>
      <vt:lpstr>Pościel</vt:lpstr>
      <vt:lpstr>Cechy</vt:lpstr>
      <vt:lpstr>DynamicznaLista</vt:lpstr>
      <vt:lpstr>GrykaKratka</vt:lpstr>
      <vt:lpstr>GrykaNie</vt:lpstr>
      <vt:lpstr>Lista_Bez</vt:lpstr>
      <vt:lpstr>Lista2</vt:lpstr>
      <vt:lpstr>ListaGrykaKratka</vt:lpstr>
      <vt:lpstr>ListaLateks</vt:lpstr>
      <vt:lpstr>ListaPoduszka</vt:lpstr>
      <vt:lpstr>ListaSprezyna</vt:lpstr>
      <vt:lpstr>Odbiór</vt:lpstr>
      <vt:lpstr>Płatność</vt:lpstr>
      <vt:lpstr>Pustak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Mądrowski</dc:creator>
  <cp:lastModifiedBy>Jakub Mądrowski</cp:lastModifiedBy>
  <dcterms:created xsi:type="dcterms:W3CDTF">2024-11-19T13:06:36Z</dcterms:created>
  <dcterms:modified xsi:type="dcterms:W3CDTF">2024-11-27T13:04:16Z</dcterms:modified>
</cp:coreProperties>
</file>