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f2e0cc921b98ba85/Área de Trabalho/Trabalhos PUC/4º Período/Qualidade de Software/"/>
    </mc:Choice>
  </mc:AlternateContent>
  <xr:revisionPtr revIDLastSave="0" documentId="8_{34A90DD0-A1BE-453C-86D3-5D80C1867E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Em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J28" i="1"/>
  <c r="I28" i="1"/>
  <c r="D28" i="1"/>
  <c r="E27" i="1"/>
  <c r="D27" i="1"/>
  <c r="H28" i="1" l="1"/>
  <c r="K28" i="1" s="1"/>
</calcChain>
</file>

<file path=xl/sharedStrings.xml><?xml version="1.0" encoding="utf-8"?>
<sst xmlns="http://schemas.openxmlformats.org/spreadsheetml/2006/main" count="166" uniqueCount="90">
  <si>
    <t>Número</t>
  </si>
  <si>
    <t>Descrição</t>
  </si>
  <si>
    <t>Resultado</t>
  </si>
  <si>
    <t>Responsável</t>
  </si>
  <si>
    <t>Observações</t>
  </si>
  <si>
    <t>Classificação da NCF</t>
  </si>
  <si>
    <t>Ação corretiva indicada</t>
  </si>
  <si>
    <t>Situação da NC</t>
  </si>
  <si>
    <t>Data de Identificação da NC</t>
  </si>
  <si>
    <t>Data prevista de resolução</t>
  </si>
  <si>
    <t>Data de Conclusão</t>
  </si>
  <si>
    <t>Data do Escalonamento</t>
  </si>
  <si>
    <t>Foi implementada uma maneira automatizada para auditoria de qualidade?</t>
  </si>
  <si>
    <t>Cumpre</t>
  </si>
  <si>
    <t>É possível editar uma auditoria?</t>
  </si>
  <si>
    <t>Foi incluído o calculo automático de % de aderência?</t>
  </si>
  <si>
    <t>É possível visualizar a auditoria criada?</t>
  </si>
  <si>
    <t>Dentro do sistema é possível adicionar o arquivo a ser auditado?</t>
  </si>
  <si>
    <t>Não cumpre</t>
  </si>
  <si>
    <t>Equipe 7</t>
  </si>
  <si>
    <t>Média</t>
  </si>
  <si>
    <t>Adicionar classificação os requisitos</t>
  </si>
  <si>
    <t>Fechado por excessão</t>
  </si>
  <si>
    <t>22/09/2025 - 18:27</t>
  </si>
  <si>
    <t>22/09/2025</t>
  </si>
  <si>
    <t>22/09/2025 - 20:20</t>
  </si>
  <si>
    <t>22/09/2025 - 20:17</t>
  </si>
  <si>
    <t>O sistema foi criado desde o inicio?</t>
  </si>
  <si>
    <t>O sistema é uma junção de mais de um sistema?</t>
  </si>
  <si>
    <t>Não se aplica</t>
  </si>
  <si>
    <t xml:space="preserve">O sistema permite o registro de responsáveis pelas NCs? </t>
  </si>
  <si>
    <t>O video realiza uma demonstração do uso do sistema?</t>
  </si>
  <si>
    <t>Foi gravado um video para o projeto?</t>
  </si>
  <si>
    <t>O video possui menos de 3m1s?</t>
  </si>
  <si>
    <t xml:space="preserve">Existe no minimo 3 tipos de urgencias diferentes para as NC? </t>
  </si>
  <si>
    <t>Leve</t>
  </si>
  <si>
    <t>Adicionar função para auditar arquivo</t>
  </si>
  <si>
    <t>22/09/2025 - 18:31</t>
  </si>
  <si>
    <t>22/09/2025 - 20:21</t>
  </si>
  <si>
    <t>É possível fazer a criação de um checklist?</t>
  </si>
  <si>
    <t>O sistema permite realizar um escalonamento?</t>
  </si>
  <si>
    <t>O sistema notifica o responsável via e-mail?</t>
  </si>
  <si>
    <t xml:space="preserve">No video é possível observar todos os integrantes? </t>
  </si>
  <si>
    <t>Existe um campo para registrar observações na não conformidade?</t>
  </si>
  <si>
    <t>As NCs podem ser classificadas de acordo com sua urgência?</t>
  </si>
  <si>
    <t>Grave</t>
  </si>
  <si>
    <t>Adicionar status de urgência para cada não conformidade ("Leve", "Média", "Urgente")</t>
  </si>
  <si>
    <t>22/09/2025 - 18:45</t>
  </si>
  <si>
    <t>22/09/2025 - 20:30</t>
  </si>
  <si>
    <t>22/09/2025 - 20:23</t>
  </si>
  <si>
    <t>Em cada passo de registro de auditoria, é possível retornar para o anterior?</t>
  </si>
  <si>
    <t>É possível classificar um "status" para a NC?</t>
  </si>
  <si>
    <t>N° total de NCF</t>
  </si>
  <si>
    <t>NCF Não aplicáveis nessa avaliação</t>
  </si>
  <si>
    <t>Aderência por Área</t>
  </si>
  <si>
    <t>Total de perguntas</t>
  </si>
  <si>
    <t>Sim</t>
  </si>
  <si>
    <t xml:space="preserve">Não </t>
  </si>
  <si>
    <t>Aderência</t>
  </si>
  <si>
    <t>Moderada</t>
  </si>
  <si>
    <t>N° de pontos de avaliação</t>
  </si>
  <si>
    <t>Total</t>
  </si>
  <si>
    <t>Urgente</t>
  </si>
  <si>
    <t>Solicitação de Resolução de Não Conformidade</t>
  </si>
  <si>
    <t xml:space="preserve">Código de controle: </t>
  </si>
  <si>
    <t xml:space="preserve">Projeto: </t>
  </si>
  <si>
    <t>ChecklistAutomática</t>
  </si>
  <si>
    <t xml:space="preserve">Responsável: </t>
  </si>
  <si>
    <t>Data da Solicitação:</t>
  </si>
  <si>
    <t>09/22/2025 19h30</t>
  </si>
  <si>
    <t xml:space="preserve">Prazo de Resolução: </t>
  </si>
  <si>
    <t>09/22/2025 20h30</t>
  </si>
  <si>
    <t>Data da Solução:</t>
  </si>
  <si>
    <t>Nº de Escalonamento:</t>
  </si>
  <si>
    <t xml:space="preserve">RQA Responsável: </t>
  </si>
  <si>
    <t>Sofhia</t>
  </si>
  <si>
    <t>Você tem 15 minutos úteis para contestação.</t>
  </si>
  <si>
    <t>Classificação</t>
  </si>
  <si>
    <t>Ação Corretiva para Resolução</t>
  </si>
  <si>
    <t>Média - 1h</t>
  </si>
  <si>
    <t>Histórico de escalonamento</t>
  </si>
  <si>
    <t>Superior Responsável</t>
  </si>
  <si>
    <t>Prazo para Resolução</t>
  </si>
  <si>
    <t>Kelli Bettio</t>
  </si>
  <si>
    <t xml:space="preserve">Observação: </t>
  </si>
  <si>
    <t>09/22/2025 20h00</t>
  </si>
  <si>
    <t>Lara</t>
  </si>
  <si>
    <t>09/22/2025 21h00</t>
  </si>
  <si>
    <t>Pedro</t>
  </si>
  <si>
    <t>Leve- 30min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</si>
</sst>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name val="Arial"/>
    </font>
    <font>
      <b/>
      <sz val="10"/>
      <color rgb="FF38761D"/>
      <name val="Arial"/>
    </font>
    <font>
      <b/>
      <sz val="10"/>
      <color rgb="FFB07C02"/>
      <name val="Arial"/>
    </font>
    <font>
      <b/>
      <sz val="10"/>
      <color rgb="FF5B0F00"/>
      <name val="Arial"/>
    </font>
    <font>
      <b/>
      <sz val="10"/>
      <color theme="1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8" fillId="0" borderId="4" xfId="0" applyFont="1" applyBorder="1"/>
    <xf numFmtId="0" fontId="9" fillId="0" borderId="5" xfId="0" applyFont="1" applyBorder="1" applyAlignment="1">
      <alignment horizontal="right"/>
    </xf>
    <xf numFmtId="0" fontId="8" fillId="0" borderId="5" xfId="0" applyFont="1" applyBorder="1"/>
    <xf numFmtId="0" fontId="9" fillId="0" borderId="6" xfId="0" applyFont="1" applyBorder="1"/>
    <xf numFmtId="0" fontId="9" fillId="0" borderId="5" xfId="0" applyFont="1" applyBorder="1"/>
    <xf numFmtId="0" fontId="9" fillId="0" borderId="6" xfId="0" applyFont="1" applyBorder="1" applyAlignment="1">
      <alignment horizontal="right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/>
    <xf numFmtId="0" fontId="8" fillId="0" borderId="7" xfId="0" applyFont="1" applyBorder="1"/>
    <xf numFmtId="0" fontId="9" fillId="0" borderId="22" xfId="0" applyFont="1" applyBorder="1"/>
    <xf numFmtId="0" fontId="9" fillId="0" borderId="5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3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1" xfId="0" applyFont="1" applyBorder="1"/>
    <xf numFmtId="0" fontId="9" fillId="0" borderId="0" xfId="0" applyFont="1"/>
    <xf numFmtId="0" fontId="0" fillId="0" borderId="0" xfId="0"/>
    <xf numFmtId="0" fontId="9" fillId="0" borderId="0" xfId="0" applyFont="1" applyAlignment="1">
      <alignment horizontal="left"/>
    </xf>
    <xf numFmtId="0" fontId="8" fillId="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0" borderId="20" xfId="0" applyFont="1" applyBorder="1" applyAlignment="1">
      <alignment horizontal="left"/>
    </xf>
    <xf numFmtId="0" fontId="4" fillId="0" borderId="21" xfId="0" applyFont="1" applyBorder="1"/>
    <xf numFmtId="0" fontId="4" fillId="0" borderId="22" xfId="0" applyFont="1" applyBorder="1"/>
    <xf numFmtId="0" fontId="9" fillId="0" borderId="20" xfId="0" applyFont="1" applyBorder="1"/>
    <xf numFmtId="0" fontId="8" fillId="8" borderId="23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9" fillId="0" borderId="2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29"/>
  <sheetViews>
    <sheetView tabSelected="1" workbookViewId="0"/>
  </sheetViews>
  <sheetFormatPr defaultColWidth="12.6640625" defaultRowHeight="15.75" customHeight="1" x14ac:dyDescent="0.25"/>
  <cols>
    <col min="2" max="2" width="6.88671875" customWidth="1"/>
    <col min="3" max="3" width="57.44140625" customWidth="1"/>
    <col min="4" max="4" width="23.21875" customWidth="1"/>
    <col min="5" max="5" width="28.21875" customWidth="1"/>
    <col min="6" max="6" width="26.33203125" customWidth="1"/>
    <col min="7" max="7" width="21.109375" customWidth="1"/>
    <col min="8" max="8" width="64.6640625" customWidth="1"/>
    <col min="9" max="9" width="20.88671875" customWidth="1"/>
    <col min="10" max="10" width="22" customWidth="1"/>
    <col min="11" max="11" width="21" customWidth="1"/>
    <col min="12" max="12" width="19.33203125" customWidth="1"/>
    <col min="13" max="13" width="20.21875" customWidth="1"/>
  </cols>
  <sheetData>
    <row r="2" spans="2:13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4" t="s">
        <v>11</v>
      </c>
    </row>
    <row r="3" spans="2:13" x14ac:dyDescent="0.25">
      <c r="B3" s="5">
        <v>1</v>
      </c>
      <c r="C3" s="6" t="s">
        <v>12</v>
      </c>
      <c r="D3" s="6" t="s">
        <v>13</v>
      </c>
      <c r="E3" s="6"/>
      <c r="F3" s="6"/>
      <c r="G3" s="6"/>
      <c r="H3" s="6"/>
      <c r="I3" s="6"/>
      <c r="J3" s="7"/>
      <c r="K3" s="7"/>
      <c r="L3" s="7"/>
      <c r="M3" s="8"/>
    </row>
    <row r="4" spans="2:13" x14ac:dyDescent="0.25">
      <c r="B4" s="5">
        <v>2</v>
      </c>
      <c r="C4" s="6" t="s">
        <v>14</v>
      </c>
      <c r="D4" s="6" t="s">
        <v>13</v>
      </c>
      <c r="E4" s="6"/>
      <c r="F4" s="6"/>
      <c r="G4" s="6"/>
      <c r="H4" s="6"/>
      <c r="I4" s="6"/>
      <c r="J4" s="7"/>
      <c r="K4" s="7"/>
      <c r="L4" s="7"/>
      <c r="M4" s="8"/>
    </row>
    <row r="5" spans="2:13" x14ac:dyDescent="0.25">
      <c r="B5" s="5">
        <v>3</v>
      </c>
      <c r="C5" s="6" t="s">
        <v>15</v>
      </c>
      <c r="D5" s="6" t="s">
        <v>13</v>
      </c>
      <c r="E5" s="6"/>
      <c r="F5" s="6"/>
      <c r="G5" s="6"/>
      <c r="H5" s="6"/>
      <c r="I5" s="6"/>
      <c r="J5" s="7"/>
      <c r="K5" s="7"/>
      <c r="L5" s="7"/>
      <c r="M5" s="8"/>
    </row>
    <row r="6" spans="2:13" x14ac:dyDescent="0.25">
      <c r="B6" s="5">
        <v>4</v>
      </c>
      <c r="C6" s="6" t="s">
        <v>16</v>
      </c>
      <c r="D6" s="6" t="s">
        <v>13</v>
      </c>
      <c r="E6" s="6"/>
      <c r="F6" s="6"/>
      <c r="G6" s="6"/>
      <c r="H6" s="6"/>
      <c r="I6" s="6"/>
      <c r="J6" s="7"/>
      <c r="K6" s="7"/>
      <c r="L6" s="7"/>
      <c r="M6" s="8"/>
    </row>
    <row r="7" spans="2:13" x14ac:dyDescent="0.25">
      <c r="B7" s="5">
        <v>5</v>
      </c>
      <c r="C7" s="6" t="s">
        <v>17</v>
      </c>
      <c r="D7" s="6" t="s">
        <v>18</v>
      </c>
      <c r="E7" s="6" t="s">
        <v>19</v>
      </c>
      <c r="F7" s="6"/>
      <c r="G7" s="6" t="s">
        <v>20</v>
      </c>
      <c r="H7" s="6" t="s">
        <v>21</v>
      </c>
      <c r="I7" s="6" t="s">
        <v>22</v>
      </c>
      <c r="J7" s="7" t="s">
        <v>23</v>
      </c>
      <c r="K7" s="7" t="s">
        <v>24</v>
      </c>
      <c r="L7" s="7" t="s">
        <v>25</v>
      </c>
      <c r="M7" s="8" t="s">
        <v>26</v>
      </c>
    </row>
    <row r="8" spans="2:13" x14ac:dyDescent="0.25">
      <c r="B8" s="5">
        <v>6</v>
      </c>
      <c r="C8" s="6" t="s">
        <v>27</v>
      </c>
      <c r="D8" s="6" t="s">
        <v>13</v>
      </c>
      <c r="E8" s="6"/>
      <c r="F8" s="6"/>
      <c r="G8" s="6"/>
      <c r="H8" s="6"/>
      <c r="I8" s="6"/>
      <c r="J8" s="7"/>
      <c r="K8" s="7"/>
      <c r="L8" s="7"/>
      <c r="M8" s="8"/>
    </row>
    <row r="9" spans="2:13" x14ac:dyDescent="0.25">
      <c r="B9" s="5">
        <v>7</v>
      </c>
      <c r="C9" s="6" t="s">
        <v>28</v>
      </c>
      <c r="D9" s="6" t="s">
        <v>29</v>
      </c>
      <c r="E9" s="6"/>
      <c r="F9" s="6"/>
      <c r="G9" s="6"/>
      <c r="H9" s="6"/>
      <c r="I9" s="6"/>
      <c r="J9" s="7"/>
      <c r="K9" s="7"/>
      <c r="L9" s="7"/>
      <c r="M9" s="8"/>
    </row>
    <row r="10" spans="2:13" x14ac:dyDescent="0.25">
      <c r="B10" s="5">
        <v>8</v>
      </c>
      <c r="C10" s="6" t="s">
        <v>30</v>
      </c>
      <c r="D10" s="6" t="s">
        <v>13</v>
      </c>
      <c r="E10" s="6"/>
      <c r="F10" s="6"/>
      <c r="G10" s="6"/>
      <c r="H10" s="6"/>
      <c r="I10" s="6"/>
      <c r="J10" s="7"/>
      <c r="K10" s="7"/>
      <c r="L10" s="7"/>
      <c r="M10" s="8"/>
    </row>
    <row r="11" spans="2:13" x14ac:dyDescent="0.25">
      <c r="B11" s="5">
        <v>9</v>
      </c>
      <c r="C11" s="6" t="s">
        <v>31</v>
      </c>
      <c r="D11" s="6" t="s">
        <v>13</v>
      </c>
      <c r="E11" s="6"/>
      <c r="F11" s="6"/>
      <c r="G11" s="6"/>
      <c r="H11" s="6"/>
      <c r="I11" s="6"/>
      <c r="J11" s="7"/>
      <c r="K11" s="7"/>
      <c r="L11" s="7"/>
      <c r="M11" s="8"/>
    </row>
    <row r="12" spans="2:13" x14ac:dyDescent="0.25">
      <c r="B12" s="5">
        <v>10</v>
      </c>
      <c r="C12" s="6" t="s">
        <v>32</v>
      </c>
      <c r="D12" s="6" t="s">
        <v>13</v>
      </c>
      <c r="E12" s="6"/>
      <c r="F12" s="6"/>
      <c r="G12" s="6"/>
      <c r="H12" s="6"/>
      <c r="I12" s="6"/>
      <c r="J12" s="7"/>
      <c r="K12" s="7"/>
      <c r="L12" s="7"/>
      <c r="M12" s="8"/>
    </row>
    <row r="13" spans="2:13" x14ac:dyDescent="0.25">
      <c r="B13" s="5">
        <v>11</v>
      </c>
      <c r="C13" s="6" t="s">
        <v>33</v>
      </c>
      <c r="D13" s="6" t="s">
        <v>13</v>
      </c>
      <c r="E13" s="6"/>
      <c r="F13" s="6"/>
      <c r="G13" s="6"/>
      <c r="H13" s="6"/>
      <c r="I13" s="6"/>
      <c r="J13" s="7"/>
      <c r="K13" s="7"/>
      <c r="L13" s="7"/>
      <c r="M13" s="8"/>
    </row>
    <row r="14" spans="2:13" x14ac:dyDescent="0.25">
      <c r="B14" s="5">
        <v>12</v>
      </c>
      <c r="C14" s="6" t="s">
        <v>34</v>
      </c>
      <c r="D14" s="6" t="s">
        <v>18</v>
      </c>
      <c r="E14" s="6" t="s">
        <v>19</v>
      </c>
      <c r="F14" s="6"/>
      <c r="G14" s="6" t="s">
        <v>35</v>
      </c>
      <c r="H14" s="6" t="s">
        <v>36</v>
      </c>
      <c r="I14" s="6" t="s">
        <v>22</v>
      </c>
      <c r="J14" s="7" t="s">
        <v>37</v>
      </c>
      <c r="K14" s="7" t="s">
        <v>24</v>
      </c>
      <c r="L14" s="7" t="s">
        <v>25</v>
      </c>
      <c r="M14" s="8" t="s">
        <v>38</v>
      </c>
    </row>
    <row r="15" spans="2:13" x14ac:dyDescent="0.25">
      <c r="B15" s="5">
        <v>13</v>
      </c>
      <c r="C15" s="6" t="s">
        <v>39</v>
      </c>
      <c r="D15" s="6" t="s">
        <v>13</v>
      </c>
      <c r="E15" s="6"/>
      <c r="F15" s="6"/>
      <c r="G15" s="6"/>
      <c r="H15" s="6"/>
      <c r="I15" s="6"/>
      <c r="J15" s="7"/>
      <c r="K15" s="7"/>
      <c r="L15" s="7"/>
      <c r="M15" s="8"/>
    </row>
    <row r="16" spans="2:13" x14ac:dyDescent="0.25">
      <c r="B16" s="5">
        <v>14</v>
      </c>
      <c r="C16" s="6" t="s">
        <v>40</v>
      </c>
      <c r="D16" s="6" t="s">
        <v>13</v>
      </c>
      <c r="E16" s="6"/>
      <c r="F16" s="6"/>
      <c r="G16" s="6"/>
      <c r="H16" s="6"/>
      <c r="I16" s="6"/>
      <c r="J16" s="7"/>
      <c r="K16" s="7"/>
      <c r="L16" s="7"/>
      <c r="M16" s="8"/>
    </row>
    <row r="17" spans="2:13" x14ac:dyDescent="0.25">
      <c r="B17" s="5">
        <v>15</v>
      </c>
      <c r="C17" s="6" t="s">
        <v>41</v>
      </c>
      <c r="D17" s="6" t="s">
        <v>13</v>
      </c>
      <c r="E17" s="6"/>
      <c r="F17" s="6"/>
      <c r="G17" s="6"/>
      <c r="H17" s="6"/>
      <c r="I17" s="6"/>
      <c r="J17" s="7"/>
      <c r="K17" s="7"/>
      <c r="L17" s="7"/>
      <c r="M17" s="8"/>
    </row>
    <row r="18" spans="2:13" x14ac:dyDescent="0.25">
      <c r="B18" s="5">
        <v>16</v>
      </c>
      <c r="C18" s="6" t="s">
        <v>42</v>
      </c>
      <c r="D18" s="6" t="s">
        <v>13</v>
      </c>
      <c r="E18" s="6"/>
      <c r="F18" s="6"/>
      <c r="G18" s="6"/>
      <c r="H18" s="6"/>
      <c r="I18" s="6"/>
      <c r="J18" s="7"/>
      <c r="K18" s="7"/>
      <c r="L18" s="7"/>
      <c r="M18" s="8"/>
    </row>
    <row r="19" spans="2:13" x14ac:dyDescent="0.25">
      <c r="B19" s="5">
        <v>17</v>
      </c>
      <c r="C19" s="6" t="s">
        <v>43</v>
      </c>
      <c r="D19" s="6" t="s">
        <v>13</v>
      </c>
      <c r="E19" s="6"/>
      <c r="F19" s="6"/>
      <c r="G19" s="6"/>
      <c r="H19" s="6"/>
      <c r="I19" s="6"/>
      <c r="J19" s="7"/>
      <c r="K19" s="7"/>
      <c r="L19" s="7"/>
      <c r="M19" s="8"/>
    </row>
    <row r="20" spans="2:13" x14ac:dyDescent="0.25">
      <c r="B20" s="5">
        <v>18</v>
      </c>
      <c r="C20" s="6" t="s">
        <v>44</v>
      </c>
      <c r="D20" s="6" t="s">
        <v>18</v>
      </c>
      <c r="E20" s="6" t="s">
        <v>19</v>
      </c>
      <c r="F20" s="6"/>
      <c r="G20" s="6" t="s">
        <v>45</v>
      </c>
      <c r="H20" s="6" t="s">
        <v>46</v>
      </c>
      <c r="I20" s="6" t="s">
        <v>22</v>
      </c>
      <c r="J20" s="7" t="s">
        <v>47</v>
      </c>
      <c r="K20" s="7" t="s">
        <v>48</v>
      </c>
      <c r="L20" s="7" t="s">
        <v>49</v>
      </c>
      <c r="M20" s="8" t="s">
        <v>38</v>
      </c>
    </row>
    <row r="21" spans="2:13" x14ac:dyDescent="0.25">
      <c r="B21" s="5">
        <v>19</v>
      </c>
      <c r="C21" s="6" t="s">
        <v>50</v>
      </c>
      <c r="D21" s="6" t="s">
        <v>13</v>
      </c>
      <c r="E21" s="6"/>
      <c r="F21" s="6"/>
      <c r="G21" s="6"/>
      <c r="H21" s="6"/>
      <c r="I21" s="6"/>
      <c r="J21" s="7"/>
      <c r="K21" s="7"/>
      <c r="L21" s="7"/>
      <c r="M21" s="8"/>
    </row>
    <row r="22" spans="2:13" x14ac:dyDescent="0.25">
      <c r="B22" s="5">
        <v>20</v>
      </c>
      <c r="C22" s="9" t="s">
        <v>51</v>
      </c>
      <c r="D22" s="6" t="s">
        <v>13</v>
      </c>
      <c r="E22" s="6"/>
      <c r="F22" s="6"/>
      <c r="G22" s="6"/>
      <c r="H22" s="6"/>
      <c r="I22" s="6"/>
      <c r="J22" s="7"/>
      <c r="K22" s="7"/>
      <c r="L22" s="7"/>
      <c r="M22" s="8"/>
    </row>
    <row r="23" spans="2:13" x14ac:dyDescent="0.25">
      <c r="B23" s="10"/>
      <c r="C23" s="11"/>
      <c r="D23" s="11"/>
      <c r="E23" s="11"/>
      <c r="F23" s="11"/>
      <c r="G23" s="11"/>
      <c r="H23" s="11"/>
      <c r="I23" s="11"/>
      <c r="J23" s="12"/>
      <c r="K23" s="12"/>
      <c r="L23" s="12"/>
      <c r="M23" s="13"/>
    </row>
    <row r="26" spans="2:13" x14ac:dyDescent="0.25">
      <c r="C26" s="14" t="s">
        <v>52</v>
      </c>
      <c r="D26" s="15"/>
      <c r="E26" s="16" t="s">
        <v>53</v>
      </c>
      <c r="F26" s="17"/>
      <c r="G26" s="18"/>
      <c r="H26" s="53" t="s">
        <v>54</v>
      </c>
      <c r="I26" s="54"/>
      <c r="J26" s="54"/>
      <c r="K26" s="55"/>
    </row>
    <row r="27" spans="2:13" x14ac:dyDescent="0.25">
      <c r="C27" s="19" t="s">
        <v>35</v>
      </c>
      <c r="D27" s="20">
        <f>COUNTIF(G3:G23, "Leve")</f>
        <v>1</v>
      </c>
      <c r="E27" s="21">
        <f>COUNTIF(D3:D23, "Não se aplica")</f>
        <v>1</v>
      </c>
      <c r="F27" s="17"/>
      <c r="G27" s="18"/>
      <c r="H27" s="22" t="s">
        <v>55</v>
      </c>
      <c r="I27" s="20" t="s">
        <v>56</v>
      </c>
      <c r="J27" s="20" t="s">
        <v>57</v>
      </c>
      <c r="K27" s="23" t="s">
        <v>58</v>
      </c>
    </row>
    <row r="28" spans="2:13" x14ac:dyDescent="0.25">
      <c r="C28" s="24" t="s">
        <v>59</v>
      </c>
      <c r="D28" s="20">
        <f>COUNTIF(G3:G23, "Média")</f>
        <v>1</v>
      </c>
      <c r="E28" s="23" t="s">
        <v>60</v>
      </c>
      <c r="F28" s="17"/>
      <c r="G28" s="25" t="s">
        <v>61</v>
      </c>
      <c r="H28" s="26">
        <f>SUM(I28,J28)</f>
        <v>19</v>
      </c>
      <c r="I28" s="27">
        <f>COUNTIF(D3:D23, "Cumpre")</f>
        <v>16</v>
      </c>
      <c r="J28" s="27">
        <f>COUNTIF(D3:D23, "Não cumpre")</f>
        <v>3</v>
      </c>
      <c r="K28" s="28">
        <f>(I28/H28)</f>
        <v>0.84210526315789469</v>
      </c>
    </row>
    <row r="29" spans="2:13" x14ac:dyDescent="0.25">
      <c r="C29" s="29" t="s">
        <v>62</v>
      </c>
      <c r="D29" s="27">
        <f>COUNTIF(G3:G23, "Grave")</f>
        <v>1</v>
      </c>
      <c r="E29" s="30">
        <v>20</v>
      </c>
      <c r="F29" s="17"/>
      <c r="G29" s="17"/>
      <c r="H29" s="17"/>
      <c r="I29" s="17"/>
      <c r="J29" s="17"/>
      <c r="K29" s="17"/>
    </row>
  </sheetData>
  <mergeCells count="1">
    <mergeCell ref="H26:K26"/>
  </mergeCells>
  <dataValidations count="3">
    <dataValidation type="list" allowBlank="1" showErrorMessage="1" sqref="D3:D22" xr:uid="{00000000-0002-0000-0000-000000000000}">
      <formula1>"Cumpre,Não se aplica,Não cumpre"</formula1>
    </dataValidation>
    <dataValidation type="list" allowBlank="1" showErrorMessage="1" sqref="G3:G23" xr:uid="{00000000-0002-0000-0000-000001000000}">
      <formula1>"Leve,Média,Grave"</formula1>
    </dataValidation>
    <dataValidation type="list" allowBlank="1" showErrorMessage="1" sqref="I3:I23" xr:uid="{00000000-0002-0000-0000-000002000000}">
      <formula1>"Aberta,Encaminhada,Concluida ,Escalonado,Fechado por excessão"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E56"/>
  <sheetViews>
    <sheetView workbookViewId="0"/>
  </sheetViews>
  <sheetFormatPr defaultColWidth="12.6640625" defaultRowHeight="15.75" customHeight="1" x14ac:dyDescent="0.25"/>
  <cols>
    <col min="2" max="2" width="29.77734375" customWidth="1"/>
    <col min="3" max="3" width="26.88671875" customWidth="1"/>
    <col min="4" max="4" width="27.77734375" customWidth="1"/>
    <col min="5" max="5" width="38" customWidth="1"/>
  </cols>
  <sheetData>
    <row r="2" spans="2:5" ht="13.2" x14ac:dyDescent="0.25">
      <c r="B2" s="61" t="s">
        <v>63</v>
      </c>
      <c r="C2" s="54"/>
      <c r="D2" s="54"/>
      <c r="E2" s="55"/>
    </row>
    <row r="3" spans="2:5" ht="13.2" x14ac:dyDescent="0.25">
      <c r="B3" s="31" t="s">
        <v>64</v>
      </c>
      <c r="C3" s="62">
        <v>1</v>
      </c>
      <c r="D3" s="63"/>
      <c r="E3" s="64"/>
    </row>
    <row r="4" spans="2:5" ht="13.2" x14ac:dyDescent="0.25">
      <c r="B4" s="31" t="s">
        <v>65</v>
      </c>
      <c r="C4" s="65" t="s">
        <v>66</v>
      </c>
      <c r="D4" s="63"/>
      <c r="E4" s="64"/>
    </row>
    <row r="5" spans="2:5" ht="13.2" x14ac:dyDescent="0.25">
      <c r="B5" s="31" t="s">
        <v>67</v>
      </c>
      <c r="C5" s="65" t="s">
        <v>19</v>
      </c>
      <c r="D5" s="63"/>
      <c r="E5" s="64"/>
    </row>
    <row r="6" spans="2:5" ht="13.2" x14ac:dyDescent="0.25">
      <c r="B6" s="31" t="s">
        <v>68</v>
      </c>
      <c r="C6" s="32" t="s">
        <v>69</v>
      </c>
      <c r="D6" s="33" t="s">
        <v>70</v>
      </c>
      <c r="E6" s="34" t="s">
        <v>71</v>
      </c>
    </row>
    <row r="7" spans="2:5" ht="13.2" x14ac:dyDescent="0.25">
      <c r="B7" s="31" t="s">
        <v>72</v>
      </c>
      <c r="C7" s="35"/>
      <c r="D7" s="33" t="s">
        <v>73</v>
      </c>
      <c r="E7" s="36">
        <v>0</v>
      </c>
    </row>
    <row r="8" spans="2:5" ht="13.2" x14ac:dyDescent="0.25">
      <c r="B8" s="31" t="s">
        <v>74</v>
      </c>
      <c r="C8" s="65" t="s">
        <v>75</v>
      </c>
      <c r="D8" s="63"/>
      <c r="E8" s="64"/>
    </row>
    <row r="9" spans="2:5" ht="13.2" x14ac:dyDescent="0.25">
      <c r="B9" s="66" t="s">
        <v>76</v>
      </c>
      <c r="C9" s="63"/>
      <c r="D9" s="63"/>
      <c r="E9" s="64"/>
    </row>
    <row r="10" spans="2:5" ht="13.2" x14ac:dyDescent="0.25">
      <c r="B10" s="37" t="s">
        <v>1</v>
      </c>
      <c r="C10" s="38" t="s">
        <v>77</v>
      </c>
      <c r="D10" s="67" t="s">
        <v>78</v>
      </c>
      <c r="E10" s="64"/>
    </row>
    <row r="11" spans="2:5" ht="26.4" x14ac:dyDescent="0.25">
      <c r="B11" s="39" t="s">
        <v>44</v>
      </c>
      <c r="C11" s="40" t="s">
        <v>79</v>
      </c>
      <c r="D11" s="71" t="s">
        <v>21</v>
      </c>
      <c r="E11" s="64"/>
    </row>
    <row r="12" spans="2:5" ht="13.2" x14ac:dyDescent="0.25">
      <c r="B12" s="41" t="s">
        <v>80</v>
      </c>
      <c r="C12" s="38" t="s">
        <v>81</v>
      </c>
      <c r="D12" s="67" t="s">
        <v>82</v>
      </c>
      <c r="E12" s="64"/>
    </row>
    <row r="13" spans="2:5" ht="27" customHeight="1" x14ac:dyDescent="0.25">
      <c r="B13" s="42"/>
      <c r="C13" s="35" t="s">
        <v>83</v>
      </c>
      <c r="D13" s="65"/>
      <c r="E13" s="64"/>
    </row>
    <row r="14" spans="2:5" ht="13.2" x14ac:dyDescent="0.25">
      <c r="B14" s="43" t="s">
        <v>84</v>
      </c>
      <c r="C14" s="68"/>
      <c r="D14" s="69"/>
      <c r="E14" s="70"/>
    </row>
    <row r="16" spans="2:5" ht="13.2" x14ac:dyDescent="0.25">
      <c r="B16" s="61" t="s">
        <v>63</v>
      </c>
      <c r="C16" s="54"/>
      <c r="D16" s="54"/>
      <c r="E16" s="55"/>
    </row>
    <row r="17" spans="2:5" ht="13.2" x14ac:dyDescent="0.25">
      <c r="B17" s="31" t="s">
        <v>64</v>
      </c>
      <c r="C17" s="62">
        <v>2</v>
      </c>
      <c r="D17" s="63"/>
      <c r="E17" s="64"/>
    </row>
    <row r="18" spans="2:5" ht="13.2" x14ac:dyDescent="0.25">
      <c r="B18" s="31" t="s">
        <v>65</v>
      </c>
      <c r="C18" s="65" t="s">
        <v>66</v>
      </c>
      <c r="D18" s="63"/>
      <c r="E18" s="64"/>
    </row>
    <row r="19" spans="2:5" ht="13.2" x14ac:dyDescent="0.25">
      <c r="B19" s="31" t="s">
        <v>67</v>
      </c>
      <c r="C19" s="65" t="s">
        <v>19</v>
      </c>
      <c r="D19" s="63"/>
      <c r="E19" s="64"/>
    </row>
    <row r="20" spans="2:5" ht="13.2" x14ac:dyDescent="0.25">
      <c r="B20" s="31" t="s">
        <v>68</v>
      </c>
      <c r="C20" s="32" t="s">
        <v>69</v>
      </c>
      <c r="D20" s="33" t="s">
        <v>70</v>
      </c>
      <c r="E20" s="34" t="s">
        <v>85</v>
      </c>
    </row>
    <row r="21" spans="2:5" ht="13.2" x14ac:dyDescent="0.25">
      <c r="B21" s="31" t="s">
        <v>72</v>
      </c>
      <c r="C21" s="35"/>
      <c r="D21" s="33" t="s">
        <v>73</v>
      </c>
      <c r="E21" s="36">
        <v>0</v>
      </c>
    </row>
    <row r="22" spans="2:5" ht="13.2" x14ac:dyDescent="0.25">
      <c r="B22" s="31" t="s">
        <v>74</v>
      </c>
      <c r="C22" s="65" t="s">
        <v>86</v>
      </c>
      <c r="D22" s="63"/>
      <c r="E22" s="64"/>
    </row>
    <row r="23" spans="2:5" ht="13.2" x14ac:dyDescent="0.25">
      <c r="B23" s="66" t="s">
        <v>76</v>
      </c>
      <c r="C23" s="63"/>
      <c r="D23" s="63"/>
      <c r="E23" s="64"/>
    </row>
    <row r="24" spans="2:5" ht="13.2" x14ac:dyDescent="0.25">
      <c r="B24" s="37" t="s">
        <v>1</v>
      </c>
      <c r="C24" s="38" t="s">
        <v>77</v>
      </c>
      <c r="D24" s="67" t="s">
        <v>78</v>
      </c>
      <c r="E24" s="64"/>
    </row>
    <row r="25" spans="2:5" ht="39.6" x14ac:dyDescent="0.25">
      <c r="B25" s="39" t="s">
        <v>17</v>
      </c>
      <c r="C25" s="35" t="s">
        <v>79</v>
      </c>
      <c r="D25" s="35" t="s">
        <v>36</v>
      </c>
      <c r="E25" s="44"/>
    </row>
    <row r="26" spans="2:5" ht="13.2" x14ac:dyDescent="0.25">
      <c r="B26" s="41" t="s">
        <v>80</v>
      </c>
      <c r="C26" s="38" t="s">
        <v>81</v>
      </c>
      <c r="D26" s="67" t="s">
        <v>82</v>
      </c>
      <c r="E26" s="64"/>
    </row>
    <row r="27" spans="2:5" ht="13.2" x14ac:dyDescent="0.25">
      <c r="B27" s="42"/>
      <c r="C27" s="35" t="s">
        <v>83</v>
      </c>
      <c r="D27" s="65"/>
      <c r="E27" s="64"/>
    </row>
    <row r="28" spans="2:5" ht="13.2" x14ac:dyDescent="0.25">
      <c r="B28" s="43" t="s">
        <v>84</v>
      </c>
      <c r="C28" s="68"/>
      <c r="D28" s="69"/>
      <c r="E28" s="70"/>
    </row>
    <row r="30" spans="2:5" ht="13.2" x14ac:dyDescent="0.25">
      <c r="B30" s="61" t="s">
        <v>63</v>
      </c>
      <c r="C30" s="54"/>
      <c r="D30" s="54"/>
      <c r="E30" s="55"/>
    </row>
    <row r="31" spans="2:5" ht="13.2" x14ac:dyDescent="0.25">
      <c r="B31" s="31" t="s">
        <v>64</v>
      </c>
      <c r="C31" s="62">
        <v>3</v>
      </c>
      <c r="D31" s="63"/>
      <c r="E31" s="64"/>
    </row>
    <row r="32" spans="2:5" ht="13.2" x14ac:dyDescent="0.25">
      <c r="B32" s="31" t="s">
        <v>65</v>
      </c>
      <c r="C32" s="65" t="s">
        <v>66</v>
      </c>
      <c r="D32" s="63"/>
      <c r="E32" s="64"/>
    </row>
    <row r="33" spans="2:5" ht="13.2" x14ac:dyDescent="0.25">
      <c r="B33" s="31" t="s">
        <v>67</v>
      </c>
      <c r="C33" s="65" t="s">
        <v>19</v>
      </c>
      <c r="D33" s="63"/>
      <c r="E33" s="64"/>
    </row>
    <row r="34" spans="2:5" ht="13.2" x14ac:dyDescent="0.25">
      <c r="B34" s="31" t="s">
        <v>68</v>
      </c>
      <c r="C34" s="32" t="s">
        <v>69</v>
      </c>
      <c r="D34" s="33" t="s">
        <v>70</v>
      </c>
      <c r="E34" s="34" t="s">
        <v>87</v>
      </c>
    </row>
    <row r="35" spans="2:5" ht="13.2" x14ac:dyDescent="0.25">
      <c r="B35" s="31" t="s">
        <v>72</v>
      </c>
      <c r="C35" s="35"/>
      <c r="D35" s="33" t="s">
        <v>73</v>
      </c>
      <c r="E35" s="36">
        <v>0</v>
      </c>
    </row>
    <row r="36" spans="2:5" ht="13.2" x14ac:dyDescent="0.25">
      <c r="B36" s="31" t="s">
        <v>74</v>
      </c>
      <c r="C36" s="65" t="s">
        <v>88</v>
      </c>
      <c r="D36" s="63"/>
      <c r="E36" s="64"/>
    </row>
    <row r="37" spans="2:5" ht="13.2" x14ac:dyDescent="0.25">
      <c r="B37" s="66" t="s">
        <v>76</v>
      </c>
      <c r="C37" s="63"/>
      <c r="D37" s="63"/>
      <c r="E37" s="64"/>
    </row>
    <row r="38" spans="2:5" ht="13.2" x14ac:dyDescent="0.25">
      <c r="B38" s="37" t="s">
        <v>1</v>
      </c>
      <c r="C38" s="38" t="s">
        <v>77</v>
      </c>
      <c r="D38" s="67" t="s">
        <v>78</v>
      </c>
      <c r="E38" s="64"/>
    </row>
    <row r="39" spans="2:5" ht="26.4" x14ac:dyDescent="0.25">
      <c r="B39" s="39" t="s">
        <v>34</v>
      </c>
      <c r="C39" s="45" t="s">
        <v>89</v>
      </c>
      <c r="D39" s="45" t="s">
        <v>46</v>
      </c>
      <c r="E39" s="46"/>
    </row>
    <row r="40" spans="2:5" ht="13.2" x14ac:dyDescent="0.25">
      <c r="B40" s="41" t="s">
        <v>80</v>
      </c>
      <c r="C40" s="38" t="s">
        <v>81</v>
      </c>
      <c r="D40" s="67" t="s">
        <v>82</v>
      </c>
      <c r="E40" s="64"/>
    </row>
    <row r="41" spans="2:5" ht="13.2" x14ac:dyDescent="0.25">
      <c r="B41" s="42"/>
      <c r="C41" s="35" t="s">
        <v>83</v>
      </c>
      <c r="D41" s="65"/>
      <c r="E41" s="64"/>
    </row>
    <row r="42" spans="2:5" ht="13.2" x14ac:dyDescent="0.25">
      <c r="B42" s="43" t="s">
        <v>84</v>
      </c>
      <c r="C42" s="68"/>
      <c r="D42" s="69"/>
      <c r="E42" s="70"/>
    </row>
    <row r="44" spans="2:5" ht="13.2" x14ac:dyDescent="0.25">
      <c r="B44" s="59"/>
      <c r="C44" s="57"/>
      <c r="D44" s="57"/>
      <c r="E44" s="57"/>
    </row>
    <row r="45" spans="2:5" ht="13.2" x14ac:dyDescent="0.25">
      <c r="B45" s="47"/>
      <c r="C45" s="58"/>
      <c r="D45" s="57"/>
      <c r="E45" s="57"/>
    </row>
    <row r="46" spans="2:5" ht="13.2" x14ac:dyDescent="0.25">
      <c r="B46" s="47"/>
      <c r="C46" s="56"/>
      <c r="D46" s="57"/>
      <c r="E46" s="57"/>
    </row>
    <row r="47" spans="2:5" ht="13.2" x14ac:dyDescent="0.25">
      <c r="B47" s="47"/>
      <c r="C47" s="56"/>
      <c r="D47" s="57"/>
      <c r="E47" s="57"/>
    </row>
    <row r="48" spans="2:5" ht="13.2" x14ac:dyDescent="0.25">
      <c r="B48" s="47"/>
      <c r="C48" s="49"/>
      <c r="D48" s="47"/>
      <c r="E48" s="48"/>
    </row>
    <row r="49" spans="2:5" ht="13.2" x14ac:dyDescent="0.25">
      <c r="B49" s="47"/>
      <c r="C49" s="48"/>
      <c r="D49" s="47"/>
      <c r="E49" s="49"/>
    </row>
    <row r="50" spans="2:5" ht="13.2" x14ac:dyDescent="0.25">
      <c r="B50" s="47"/>
      <c r="C50" s="56"/>
      <c r="D50" s="57"/>
      <c r="E50" s="57"/>
    </row>
    <row r="51" spans="2:5" ht="13.2" x14ac:dyDescent="0.25">
      <c r="B51" s="59"/>
      <c r="C51" s="57"/>
      <c r="D51" s="57"/>
      <c r="E51" s="57"/>
    </row>
    <row r="52" spans="2:5" ht="13.2" x14ac:dyDescent="0.25">
      <c r="B52" s="50"/>
      <c r="C52" s="51"/>
      <c r="D52" s="60"/>
      <c r="E52" s="57"/>
    </row>
    <row r="53" spans="2:5" ht="13.2" x14ac:dyDescent="0.25">
      <c r="B53" s="52"/>
      <c r="C53" s="48"/>
      <c r="D53" s="48"/>
      <c r="E53" s="48"/>
    </row>
    <row r="54" spans="2:5" ht="13.2" x14ac:dyDescent="0.25">
      <c r="B54" s="51"/>
      <c r="C54" s="51"/>
      <c r="D54" s="60"/>
      <c r="E54" s="57"/>
    </row>
    <row r="55" spans="2:5" ht="13.2" x14ac:dyDescent="0.25">
      <c r="B55" s="48"/>
      <c r="C55" s="48"/>
      <c r="D55" s="56"/>
      <c r="E55" s="57"/>
    </row>
    <row r="56" spans="2:5" ht="13.2" x14ac:dyDescent="0.25">
      <c r="B56" s="47"/>
      <c r="C56" s="56"/>
      <c r="D56" s="57"/>
      <c r="E56" s="57"/>
    </row>
  </sheetData>
  <mergeCells count="41">
    <mergeCell ref="C42:E42"/>
    <mergeCell ref="C36:E36"/>
    <mergeCell ref="B37:E37"/>
    <mergeCell ref="D38:E38"/>
    <mergeCell ref="D40:E40"/>
    <mergeCell ref="D41:E41"/>
    <mergeCell ref="D11:E11"/>
    <mergeCell ref="B30:E30"/>
    <mergeCell ref="C31:E31"/>
    <mergeCell ref="C32:E32"/>
    <mergeCell ref="C33:E33"/>
    <mergeCell ref="C14:E14"/>
    <mergeCell ref="D26:E26"/>
    <mergeCell ref="D27:E27"/>
    <mergeCell ref="C28:E28"/>
    <mergeCell ref="B16:E16"/>
    <mergeCell ref="B44:E44"/>
    <mergeCell ref="B2:E2"/>
    <mergeCell ref="C3:E3"/>
    <mergeCell ref="C4:E4"/>
    <mergeCell ref="C5:E5"/>
    <mergeCell ref="C8:E8"/>
    <mergeCell ref="B9:E9"/>
    <mergeCell ref="D10:E10"/>
    <mergeCell ref="C17:E17"/>
    <mergeCell ref="C18:E18"/>
    <mergeCell ref="C19:E19"/>
    <mergeCell ref="C22:E22"/>
    <mergeCell ref="B23:E23"/>
    <mergeCell ref="D24:E24"/>
    <mergeCell ref="D12:E12"/>
    <mergeCell ref="D13:E13"/>
    <mergeCell ref="D55:E55"/>
    <mergeCell ref="C56:E56"/>
    <mergeCell ref="C45:E45"/>
    <mergeCell ref="C46:E46"/>
    <mergeCell ref="C47:E47"/>
    <mergeCell ref="C50:E50"/>
    <mergeCell ref="B51:E51"/>
    <mergeCell ref="D52:E52"/>
    <mergeCell ref="D54:E5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Emails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Giacobbo</dc:creator>
  <cp:lastModifiedBy>Fernanda Giacobbo</cp:lastModifiedBy>
  <dcterms:created xsi:type="dcterms:W3CDTF">2025-09-22T23:55:02Z</dcterms:created>
  <dcterms:modified xsi:type="dcterms:W3CDTF">2025-09-22T23:55:02Z</dcterms:modified>
</cp:coreProperties>
</file>