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3"/>
    <sheet state="visible" name="SIKS-leden" sheetId="2" r:id="rId4"/>
    <sheet state="visible" name="SemWeb" sheetId="3" r:id="rId5"/>
    <sheet state="visible" name="SemWeb@W3C" sheetId="4" r:id="rId6"/>
    <sheet state="visible" name="eScience" sheetId="5" r:id="rId7"/>
    <sheet state="visible" name="Delft-slack" sheetId="6" r:id="rId8"/>
  </sheets>
  <definedNames/>
  <calcPr/>
</workbook>
</file>

<file path=xl/sharedStrings.xml><?xml version="1.0" encoding="utf-8"?>
<sst xmlns="http://schemas.openxmlformats.org/spreadsheetml/2006/main" count="2671" uniqueCount="51">
  <si>
    <t>Timestamp</t>
  </si>
  <si>
    <t>1. Is the review comment below about syntax, style or content?</t>
  </si>
  <si>
    <t>2. Does the review comment above raise a positive, neutral or negative point?</t>
  </si>
  <si>
    <t>3. Do you think the review comment above needed to be addressed by the author ACCORDING TO THE REVIEWER?</t>
  </si>
  <si>
    <t>4. What do you think is the impact of the point raised in the review comment above for the overall quality of the article ACCORDING TO THE REVIEWER?</t>
  </si>
  <si>
    <t>Or specify here if you cannot answer the question above (and choose 3 above):</t>
  </si>
  <si>
    <t>5. Looking at the updated version of the text snippet, do YOU think the author has addressed the review comment?</t>
  </si>
  <si>
    <t>DS_S1_3</t>
  </si>
  <si>
    <t>Highest achieved level of education:</t>
  </si>
  <si>
    <t>Current main employment is in:</t>
  </si>
  <si>
    <t>Please rate your experience in the following fields: [Conference organizer]</t>
  </si>
  <si>
    <t>Please rate your experience in the following fields: [Journal editor]</t>
  </si>
  <si>
    <t>Please rate your experience in the following fields: [Writing academic papers]</t>
  </si>
  <si>
    <t>Please rate your experience in the following fields: [Writing peer-reviews]</t>
  </si>
  <si>
    <t>Please rate your experience in the following fields: [Computer Science]</t>
  </si>
  <si>
    <t>Any further feedback or comments (optional)</t>
  </si>
  <si>
    <t>Content (for example, about missing literature, argumentation structure, and validity of reported findings)</t>
  </si>
  <si>
    <t>The review comment is NEUTRAL or BALANCED</t>
  </si>
  <si>
    <t>The review comment contained a SUGGESTION that the author MAY or MAY NOT address</t>
  </si>
  <si>
    <t>(Blank)</t>
  </si>
  <si>
    <t>Yes, the author seems to HAVE ADDRESSED the review comment in the updated version</t>
  </si>
  <si>
    <t>No, the review comment DID NOT NEED to be addressed by the author (e.g. it contained an observation)</t>
  </si>
  <si>
    <t>Style (for example, text structure, text flow, text ordering and consistent wording)</t>
  </si>
  <si>
    <t>The review comment mainly raises a NEGATIVE point</t>
  </si>
  <si>
    <t>No, the author DOES NOT seem to have addressed the review comment in the updated version</t>
  </si>
  <si>
    <t>Yes, the review comment was COMPULSORY to be addressed by the author</t>
  </si>
  <si>
    <t>The review comment is confusing; it is not possible to answer</t>
  </si>
  <si>
    <t>Bachelor or master degree or similar</t>
  </si>
  <si>
    <t>Academia</t>
  </si>
  <si>
    <t>beginner</t>
  </si>
  <si>
    <t>none</t>
  </si>
  <si>
    <t>intermediate</t>
  </si>
  <si>
    <t>advanced</t>
  </si>
  <si>
    <t>The author seems to have PARTIALLY addressed the review comment in the updated version</t>
  </si>
  <si>
    <t>Syntax (spelling or grammar)</t>
  </si>
  <si>
    <t>PhD degree</t>
  </si>
  <si>
    <t>In page 6, I (accidentally) touched a radio button but could not change it in any way. This may happen for others. You can fix it before others make the same mistake. Maybe changing some radio buttons to “check mark boxes” solve the problem.</t>
  </si>
  <si>
    <t>PJCS_S4_20</t>
  </si>
  <si>
    <t>The review comment mainly raises a POSITIVE point</t>
  </si>
  <si>
    <t>PJCS_S1_11</t>
  </si>
  <si>
    <t>DS_S2_6</t>
  </si>
  <si>
    <t>SW_S4_13</t>
  </si>
  <si>
    <t>More context would be needed; it is not possible to answer</t>
  </si>
  <si>
    <t>The review of Article A could be seen as referring to both content and style. In all cases it's hard to assess the impact of the review to the rest of the article without reading the entire review.</t>
  </si>
  <si>
    <t>Industry</t>
  </si>
  <si>
    <t>The questions can sometimes be non trivial to answer. E.g. a review section can be clearly about content, but still very confusing. I choose the most strikt interpretation of the question so chose content in those cases. Similarly, a review comment can make just an observation, but given the very nature and purpose of reviews, even a plain observation is mostly meant to be addressed IMHO, i.e. the observation that a paragraph does not add much or is not needed.</t>
  </si>
  <si>
    <t>Other</t>
  </si>
  <si>
    <t xml:space="preserve">more_context </t>
  </si>
  <si>
    <t>more_context</t>
  </si>
  <si>
    <t>confusing</t>
  </si>
  <si>
    <t xml:space="preserve">confusing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</si>
</sst>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font>
      <name val="Arial"/>
    </font>
  </fonts>
  <fills count="3">
    <fill>
      <patternFill patternType="none"/>
    </fill>
    <fill>
      <patternFill patternType="lightGray"/>
    </fill>
    <fill>
      <patternFill patternType="solid">
        <fgColor rgb="FFC9DAF8"/>
        <bgColor rgb="FFC9DAF8"/>
      </patternFill>
    </fill>
  </fills>
  <borders count="6">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1" numFmtId="0" xfId="0" applyAlignment="1" applyBorder="1" applyFont="1">
      <alignment horizontal="center" readingOrder="0"/>
    </xf>
    <xf borderId="0" fillId="0" fontId="1" numFmtId="164" xfId="0" applyAlignment="1" applyFont="1" applyNumberFormat="1">
      <alignment readingOrder="0"/>
    </xf>
    <xf borderId="0" fillId="0" fontId="1" numFmtId="0" xfId="0" applyAlignment="1" applyFont="1">
      <alignment readingOrder="0"/>
    </xf>
    <xf borderId="2" fillId="0" fontId="1" numFmtId="0" xfId="0" applyBorder="1" applyFont="1"/>
    <xf borderId="0" fillId="2" fontId="1" numFmtId="0" xfId="0" applyAlignment="1" applyFont="1">
      <alignment horizontal="center" readingOrder="0"/>
    </xf>
    <xf borderId="0" fillId="2" fontId="1" numFmtId="0" xfId="0" applyFont="1"/>
    <xf borderId="1" fillId="2" fontId="1" numFmtId="0" xfId="0" applyBorder="1" applyFont="1"/>
    <xf borderId="2" fillId="2" fontId="1" numFmtId="0" xfId="0" applyBorder="1" applyFont="1"/>
    <xf borderId="1" fillId="0" fontId="1" numFmtId="0" xfId="0" applyAlignment="1" applyBorder="1" applyFont="1">
      <alignment readingOrder="0"/>
    </xf>
    <xf borderId="2" fillId="0" fontId="1" numFmtId="0" xfId="0" applyAlignment="1" applyBorder="1" applyFont="1">
      <alignment readingOrder="0"/>
    </xf>
    <xf borderId="0" fillId="0" fontId="2" numFmtId="0" xfId="0" applyAlignment="1" applyFont="1">
      <alignment horizontal="right" vertical="bottom"/>
    </xf>
    <xf borderId="3" fillId="0" fontId="1" numFmtId="164" xfId="0" applyAlignment="1" applyBorder="1" applyFont="1" applyNumberFormat="1">
      <alignment readingOrder="0"/>
    </xf>
    <xf borderId="4" fillId="0" fontId="1" numFmtId="0" xfId="0" applyAlignment="1" applyBorder="1" applyFont="1">
      <alignment readingOrder="0"/>
    </xf>
    <xf borderId="3" fillId="0" fontId="1" numFmtId="0" xfId="0" applyAlignment="1" applyBorder="1" applyFont="1">
      <alignment readingOrder="0"/>
    </xf>
    <xf borderId="3" fillId="0" fontId="1" numFmtId="0" xfId="0" applyBorder="1" applyFont="1"/>
    <xf borderId="5" fillId="0" fontId="1" numFmtId="0" xfId="0" applyAlignment="1" applyBorder="1" applyFont="1">
      <alignment readingOrder="0"/>
    </xf>
    <xf borderId="0" fillId="0" fontId="2" numFmtId="0" xfId="0" applyAlignment="1" applyFont="1">
      <alignment horizontal="right" vertical="bottom"/>
    </xf>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9" max="9" width="23.86"/>
    <col customWidth="1" min="35" max="35" width="13.14"/>
  </cols>
  <sheetData>
    <row r="1">
      <c r="A1" s="1"/>
      <c r="B1" s="1" t="s">
        <v>0</v>
      </c>
      <c r="C1" s="2" t="s">
        <v>7</v>
      </c>
      <c r="H1" s="5"/>
      <c r="I1" s="6" t="s">
        <v>37</v>
      </c>
      <c r="N1" s="5"/>
      <c r="O1" s="6" t="s">
        <v>39</v>
      </c>
      <c r="T1" s="5"/>
      <c r="U1" s="6" t="s">
        <v>40</v>
      </c>
      <c r="Z1" s="5"/>
      <c r="AA1" s="6" t="s">
        <v>41</v>
      </c>
      <c r="AF1" s="5"/>
      <c r="AG1" s="7"/>
      <c r="AH1" s="7"/>
      <c r="AI1" s="7"/>
      <c r="AJ1" s="7"/>
      <c r="AK1" s="7"/>
      <c r="AL1" s="7"/>
      <c r="AM1" s="7"/>
      <c r="AN1" s="7"/>
      <c r="AO1" s="7"/>
      <c r="AP1" s="7"/>
      <c r="AQ1" s="7"/>
      <c r="AR1" s="7"/>
      <c r="AS1" s="7"/>
      <c r="AT1" s="7"/>
    </row>
    <row r="2">
      <c r="A2" s="1"/>
      <c r="C2" s="8" t="s">
        <v>1</v>
      </c>
      <c r="D2" s="7" t="s">
        <v>2</v>
      </c>
      <c r="E2" s="7" t="s">
        <v>3</v>
      </c>
      <c r="F2" s="7" t="s">
        <v>4</v>
      </c>
      <c r="G2" s="7" t="s">
        <v>5</v>
      </c>
      <c r="H2" s="9" t="s">
        <v>6</v>
      </c>
      <c r="I2" s="7" t="s">
        <v>1</v>
      </c>
      <c r="J2" s="7" t="s">
        <v>2</v>
      </c>
      <c r="K2" s="7" t="s">
        <v>3</v>
      </c>
      <c r="L2" s="7" t="s">
        <v>4</v>
      </c>
      <c r="M2" s="7" t="s">
        <v>5</v>
      </c>
      <c r="N2" s="9" t="s">
        <v>6</v>
      </c>
      <c r="O2" s="7" t="s">
        <v>1</v>
      </c>
      <c r="P2" s="7" t="s">
        <v>2</v>
      </c>
      <c r="Q2" s="7" t="s">
        <v>3</v>
      </c>
      <c r="R2" s="7" t="s">
        <v>4</v>
      </c>
      <c r="S2" s="7" t="s">
        <v>5</v>
      </c>
      <c r="T2" s="9" t="s">
        <v>6</v>
      </c>
      <c r="U2" s="7" t="s">
        <v>1</v>
      </c>
      <c r="V2" s="7" t="s">
        <v>2</v>
      </c>
      <c r="W2" s="7" t="s">
        <v>3</v>
      </c>
      <c r="X2" s="7" t="s">
        <v>4</v>
      </c>
      <c r="Y2" s="7" t="s">
        <v>5</v>
      </c>
      <c r="Z2" s="9" t="s">
        <v>6</v>
      </c>
      <c r="AA2" s="7" t="s">
        <v>1</v>
      </c>
      <c r="AB2" s="7" t="s">
        <v>2</v>
      </c>
      <c r="AC2" s="7" t="s">
        <v>3</v>
      </c>
      <c r="AD2" s="7" t="s">
        <v>4</v>
      </c>
      <c r="AE2" s="7" t="s">
        <v>5</v>
      </c>
      <c r="AF2" s="9" t="s">
        <v>6</v>
      </c>
      <c r="AG2" s="7" t="s">
        <v>8</v>
      </c>
      <c r="AH2" s="7" t="s">
        <v>9</v>
      </c>
      <c r="AI2" s="7" t="s">
        <v>10</v>
      </c>
      <c r="AJ2" s="7" t="s">
        <v>11</v>
      </c>
      <c r="AK2" s="7" t="s">
        <v>12</v>
      </c>
      <c r="AL2" s="7" t="s">
        <v>13</v>
      </c>
      <c r="AM2" s="7" t="s">
        <v>14</v>
      </c>
      <c r="AN2" s="7" t="s">
        <v>15</v>
      </c>
      <c r="AO2" s="7"/>
      <c r="AP2" s="7"/>
      <c r="AQ2" s="7"/>
      <c r="AR2" s="7"/>
      <c r="AS2" s="7"/>
      <c r="AT2" s="7"/>
    </row>
    <row r="3">
      <c r="A3" s="4">
        <v>1.0</v>
      </c>
      <c r="B3" s="3">
        <v>43633.571838703705</v>
      </c>
      <c r="C3" s="10" t="s">
        <v>16</v>
      </c>
      <c r="D3" s="4" t="s">
        <v>23</v>
      </c>
      <c r="E3" s="4" t="s">
        <v>18</v>
      </c>
      <c r="F3" s="4">
        <v>3.0</v>
      </c>
      <c r="G3" s="4" t="s">
        <v>19</v>
      </c>
      <c r="H3" s="11" t="s">
        <v>33</v>
      </c>
      <c r="I3" s="4" t="s">
        <v>16</v>
      </c>
      <c r="J3" s="4" t="s">
        <v>23</v>
      </c>
      <c r="K3" s="4" t="s">
        <v>25</v>
      </c>
      <c r="L3" s="4">
        <v>4.0</v>
      </c>
      <c r="N3" s="11" t="s">
        <v>20</v>
      </c>
      <c r="O3" s="4" t="s">
        <v>16</v>
      </c>
      <c r="P3" s="4" t="s">
        <v>23</v>
      </c>
      <c r="Q3" s="4" t="s">
        <v>25</v>
      </c>
      <c r="R3" s="4">
        <v>3.0</v>
      </c>
      <c r="T3" s="11" t="s">
        <v>20</v>
      </c>
      <c r="U3" s="4" t="s">
        <v>16</v>
      </c>
      <c r="V3" s="4" t="s">
        <v>23</v>
      </c>
      <c r="W3" s="4" t="s">
        <v>25</v>
      </c>
      <c r="X3" s="4">
        <v>5.0</v>
      </c>
      <c r="Z3" s="11" t="s">
        <v>20</v>
      </c>
      <c r="AA3" s="4" t="s">
        <v>16</v>
      </c>
      <c r="AB3" s="4" t="s">
        <v>17</v>
      </c>
      <c r="AC3" s="4" t="s">
        <v>18</v>
      </c>
      <c r="AD3" s="4">
        <v>1.0</v>
      </c>
      <c r="AF3" s="11" t="s">
        <v>24</v>
      </c>
      <c r="AG3" s="4" t="s">
        <v>27</v>
      </c>
      <c r="AH3" s="4" t="s">
        <v>28</v>
      </c>
      <c r="AI3" s="4" t="s">
        <v>31</v>
      </c>
      <c r="AJ3" s="4" t="s">
        <v>30</v>
      </c>
      <c r="AK3" s="4" t="s">
        <v>31</v>
      </c>
      <c r="AL3" s="4" t="s">
        <v>31</v>
      </c>
      <c r="AM3" s="4" t="s">
        <v>32</v>
      </c>
    </row>
    <row r="4">
      <c r="A4" s="4">
        <v>2.0</v>
      </c>
      <c r="B4" s="3">
        <v>43633.610911446754</v>
      </c>
      <c r="C4" s="10" t="s">
        <v>16</v>
      </c>
      <c r="D4" s="4" t="s">
        <v>17</v>
      </c>
      <c r="E4" s="4" t="s">
        <v>18</v>
      </c>
      <c r="F4" s="4">
        <v>3.0</v>
      </c>
      <c r="G4" s="4" t="s">
        <v>42</v>
      </c>
      <c r="H4" s="11" t="s">
        <v>20</v>
      </c>
      <c r="I4" s="4" t="s">
        <v>16</v>
      </c>
      <c r="J4" s="4" t="s">
        <v>23</v>
      </c>
      <c r="K4" s="4" t="s">
        <v>25</v>
      </c>
      <c r="L4" s="4">
        <v>4.0</v>
      </c>
      <c r="M4" s="4" t="s">
        <v>19</v>
      </c>
      <c r="N4" s="11" t="s">
        <v>20</v>
      </c>
      <c r="O4" s="4" t="s">
        <v>16</v>
      </c>
      <c r="P4" s="4" t="s">
        <v>17</v>
      </c>
      <c r="Q4" s="4" t="s">
        <v>18</v>
      </c>
      <c r="R4" s="4">
        <v>4.0</v>
      </c>
      <c r="S4" s="4" t="s">
        <v>19</v>
      </c>
      <c r="T4" s="11" t="s">
        <v>20</v>
      </c>
      <c r="U4" s="4" t="s">
        <v>22</v>
      </c>
      <c r="V4" s="4" t="s">
        <v>23</v>
      </c>
      <c r="W4" s="4" t="s">
        <v>18</v>
      </c>
      <c r="X4" s="4">
        <v>1.0</v>
      </c>
      <c r="Y4" s="4" t="s">
        <v>19</v>
      </c>
      <c r="Z4" s="11" t="s">
        <v>20</v>
      </c>
      <c r="AA4" s="4" t="s">
        <v>16</v>
      </c>
      <c r="AB4" s="4" t="s">
        <v>17</v>
      </c>
      <c r="AC4" s="4" t="s">
        <v>42</v>
      </c>
      <c r="AD4" s="4">
        <v>3.0</v>
      </c>
      <c r="AE4" s="4" t="s">
        <v>42</v>
      </c>
      <c r="AF4" s="11" t="s">
        <v>20</v>
      </c>
      <c r="AG4" s="4" t="s">
        <v>35</v>
      </c>
      <c r="AH4" s="4" t="s">
        <v>28</v>
      </c>
      <c r="AI4" s="4" t="s">
        <v>30</v>
      </c>
      <c r="AJ4" s="4" t="s">
        <v>30</v>
      </c>
      <c r="AK4" s="4" t="s">
        <v>32</v>
      </c>
      <c r="AL4" s="4" t="s">
        <v>32</v>
      </c>
      <c r="AM4" s="4" t="s">
        <v>32</v>
      </c>
    </row>
    <row r="5">
      <c r="A5" s="4">
        <v>3.0</v>
      </c>
      <c r="B5" s="3">
        <v>43633.55536986111</v>
      </c>
      <c r="C5" s="10" t="s">
        <v>16</v>
      </c>
      <c r="D5" s="4" t="s">
        <v>17</v>
      </c>
      <c r="E5" s="4" t="s">
        <v>18</v>
      </c>
      <c r="F5" s="4">
        <v>2.0</v>
      </c>
      <c r="H5" s="11" t="s">
        <v>33</v>
      </c>
      <c r="I5" s="4" t="s">
        <v>16</v>
      </c>
      <c r="J5" s="4" t="s">
        <v>17</v>
      </c>
      <c r="K5" s="4" t="s">
        <v>18</v>
      </c>
      <c r="L5" s="4">
        <v>3.0</v>
      </c>
      <c r="N5" s="11" t="s">
        <v>20</v>
      </c>
      <c r="O5" s="4" t="s">
        <v>16</v>
      </c>
      <c r="P5" s="4" t="s">
        <v>23</v>
      </c>
      <c r="Q5" s="4" t="s">
        <v>18</v>
      </c>
      <c r="R5" s="4">
        <v>3.0</v>
      </c>
      <c r="T5" s="11" t="s">
        <v>20</v>
      </c>
      <c r="U5" s="4" t="s">
        <v>22</v>
      </c>
      <c r="V5" s="4" t="s">
        <v>17</v>
      </c>
      <c r="W5" s="4" t="s">
        <v>25</v>
      </c>
      <c r="Z5" s="11" t="s">
        <v>33</v>
      </c>
      <c r="AA5" s="4" t="s">
        <v>16</v>
      </c>
      <c r="AB5" s="4" t="s">
        <v>17</v>
      </c>
      <c r="AC5" s="4" t="s">
        <v>18</v>
      </c>
      <c r="AD5" s="4">
        <v>2.0</v>
      </c>
      <c r="AF5" s="11" t="s">
        <v>20</v>
      </c>
      <c r="AG5" s="4" t="s">
        <v>35</v>
      </c>
      <c r="AH5" s="4" t="s">
        <v>28</v>
      </c>
      <c r="AI5" s="4" t="s">
        <v>30</v>
      </c>
      <c r="AJ5" s="4" t="s">
        <v>30</v>
      </c>
      <c r="AK5" s="4" t="s">
        <v>31</v>
      </c>
      <c r="AL5" s="4" t="s">
        <v>29</v>
      </c>
      <c r="AM5" s="4" t="s">
        <v>29</v>
      </c>
    </row>
    <row r="6">
      <c r="A6" s="4">
        <v>4.0</v>
      </c>
      <c r="B6" s="3">
        <v>43633.72562271991</v>
      </c>
      <c r="C6" s="10" t="s">
        <v>16</v>
      </c>
      <c r="D6" s="4" t="s">
        <v>17</v>
      </c>
      <c r="E6" s="4" t="s">
        <v>18</v>
      </c>
      <c r="F6" s="4">
        <v>3.0</v>
      </c>
      <c r="H6" s="11" t="s">
        <v>20</v>
      </c>
      <c r="I6" s="4" t="s">
        <v>22</v>
      </c>
      <c r="J6" s="4" t="s">
        <v>17</v>
      </c>
      <c r="K6" s="4" t="s">
        <v>18</v>
      </c>
      <c r="L6" s="4">
        <v>3.0</v>
      </c>
      <c r="M6" s="4" t="s">
        <v>42</v>
      </c>
      <c r="N6" s="11" t="s">
        <v>33</v>
      </c>
      <c r="O6" s="4" t="s">
        <v>22</v>
      </c>
      <c r="P6" s="4" t="s">
        <v>17</v>
      </c>
      <c r="Q6" s="4" t="s">
        <v>18</v>
      </c>
      <c r="R6" s="4">
        <v>3.0</v>
      </c>
      <c r="T6" s="11" t="s">
        <v>20</v>
      </c>
      <c r="U6" s="4" t="s">
        <v>22</v>
      </c>
      <c r="V6" s="4" t="s">
        <v>17</v>
      </c>
      <c r="W6" s="4" t="s">
        <v>25</v>
      </c>
      <c r="X6" s="4">
        <v>4.0</v>
      </c>
      <c r="Z6" s="11" t="s">
        <v>20</v>
      </c>
      <c r="AA6" s="4" t="s">
        <v>22</v>
      </c>
      <c r="AB6" s="4" t="s">
        <v>17</v>
      </c>
      <c r="AC6" s="4" t="s">
        <v>18</v>
      </c>
      <c r="AD6" s="4">
        <v>3.0</v>
      </c>
      <c r="AF6" s="11" t="s">
        <v>20</v>
      </c>
      <c r="AG6" s="4" t="s">
        <v>35</v>
      </c>
      <c r="AH6" s="4" t="s">
        <v>46</v>
      </c>
      <c r="AI6" s="4" t="s">
        <v>29</v>
      </c>
      <c r="AJ6" s="4" t="s">
        <v>30</v>
      </c>
      <c r="AK6" s="4" t="s">
        <v>31</v>
      </c>
      <c r="AL6" s="4" t="s">
        <v>31</v>
      </c>
      <c r="AM6" s="4" t="s">
        <v>31</v>
      </c>
    </row>
    <row r="7">
      <c r="A7" s="4">
        <v>5.0</v>
      </c>
      <c r="B7" s="3">
        <v>43634.62319434028</v>
      </c>
      <c r="C7" s="10" t="s">
        <v>16</v>
      </c>
      <c r="D7" s="4" t="s">
        <v>38</v>
      </c>
      <c r="E7" s="4" t="s">
        <v>18</v>
      </c>
      <c r="F7" s="4">
        <v>2.0</v>
      </c>
      <c r="H7" s="11" t="s">
        <v>33</v>
      </c>
      <c r="I7" s="4" t="s">
        <v>16</v>
      </c>
      <c r="J7" s="4" t="s">
        <v>23</v>
      </c>
      <c r="K7" s="4" t="s">
        <v>25</v>
      </c>
      <c r="L7" s="4">
        <v>4.0</v>
      </c>
      <c r="M7" s="4" t="s">
        <v>19</v>
      </c>
      <c r="N7" s="11" t="s">
        <v>20</v>
      </c>
      <c r="O7" s="4" t="s">
        <v>16</v>
      </c>
      <c r="P7" s="4" t="s">
        <v>23</v>
      </c>
      <c r="Q7" s="4" t="s">
        <v>25</v>
      </c>
      <c r="R7" s="4">
        <v>4.0</v>
      </c>
      <c r="T7" s="11" t="s">
        <v>33</v>
      </c>
      <c r="U7" s="4" t="s">
        <v>34</v>
      </c>
      <c r="V7" s="4" t="s">
        <v>23</v>
      </c>
      <c r="W7" s="4" t="s">
        <v>25</v>
      </c>
      <c r="X7" s="4">
        <v>5.0</v>
      </c>
      <c r="Z7" s="11" t="s">
        <v>20</v>
      </c>
      <c r="AA7" s="4" t="s">
        <v>16</v>
      </c>
      <c r="AB7" s="4" t="s">
        <v>23</v>
      </c>
      <c r="AC7" s="4" t="s">
        <v>25</v>
      </c>
      <c r="AD7" s="4">
        <v>4.0</v>
      </c>
      <c r="AF7" s="11" t="s">
        <v>20</v>
      </c>
      <c r="AG7" s="4" t="s">
        <v>35</v>
      </c>
      <c r="AH7" s="4" t="s">
        <v>28</v>
      </c>
      <c r="AI7" s="4" t="s">
        <v>31</v>
      </c>
      <c r="AJ7" s="4" t="s">
        <v>29</v>
      </c>
      <c r="AK7" s="4" t="s">
        <v>31</v>
      </c>
      <c r="AL7" s="4" t="s">
        <v>31</v>
      </c>
      <c r="AM7" s="4" t="s">
        <v>31</v>
      </c>
    </row>
    <row r="8">
      <c r="A8" s="4">
        <v>6.0</v>
      </c>
      <c r="B8" s="3">
        <v>43633.53137357639</v>
      </c>
      <c r="C8" s="10" t="s">
        <v>16</v>
      </c>
      <c r="D8" s="4" t="s">
        <v>17</v>
      </c>
      <c r="E8" s="4" t="s">
        <v>18</v>
      </c>
      <c r="F8" s="4">
        <v>4.0</v>
      </c>
      <c r="H8" s="11" t="s">
        <v>33</v>
      </c>
      <c r="I8" s="4" t="s">
        <v>16</v>
      </c>
      <c r="J8" s="4" t="s">
        <v>23</v>
      </c>
      <c r="K8" s="4" t="s">
        <v>25</v>
      </c>
      <c r="L8" s="4">
        <v>5.0</v>
      </c>
      <c r="N8" s="11" t="s">
        <v>20</v>
      </c>
      <c r="O8" s="4" t="s">
        <v>16</v>
      </c>
      <c r="P8" s="4" t="s">
        <v>17</v>
      </c>
      <c r="Q8" s="4" t="s">
        <v>18</v>
      </c>
      <c r="R8" s="4">
        <v>4.0</v>
      </c>
      <c r="T8" s="11" t="s">
        <v>20</v>
      </c>
      <c r="U8" s="4" t="s">
        <v>22</v>
      </c>
      <c r="V8" s="4" t="s">
        <v>23</v>
      </c>
      <c r="W8" s="4" t="s">
        <v>25</v>
      </c>
      <c r="X8" s="4">
        <v>4.0</v>
      </c>
      <c r="Z8" s="11" t="s">
        <v>20</v>
      </c>
      <c r="AA8" s="4" t="s">
        <v>16</v>
      </c>
      <c r="AB8" s="4" t="s">
        <v>17</v>
      </c>
      <c r="AC8" s="4" t="s">
        <v>18</v>
      </c>
      <c r="AD8" s="4">
        <v>4.0</v>
      </c>
      <c r="AF8" s="11" t="s">
        <v>20</v>
      </c>
      <c r="AG8" s="4" t="s">
        <v>35</v>
      </c>
      <c r="AH8" s="4" t="s">
        <v>28</v>
      </c>
      <c r="AI8" s="4" t="s">
        <v>30</v>
      </c>
      <c r="AJ8" s="4" t="s">
        <v>30</v>
      </c>
      <c r="AK8" s="4" t="s">
        <v>32</v>
      </c>
      <c r="AL8" s="4" t="s">
        <v>32</v>
      </c>
      <c r="AM8" s="4" t="s">
        <v>32</v>
      </c>
    </row>
    <row r="9">
      <c r="A9" s="4">
        <v>7.0</v>
      </c>
      <c r="B9" s="3">
        <v>43633.5525782176</v>
      </c>
      <c r="C9" s="10" t="s">
        <v>16</v>
      </c>
      <c r="D9" s="4" t="s">
        <v>17</v>
      </c>
      <c r="E9" s="4" t="s">
        <v>18</v>
      </c>
      <c r="F9" s="4">
        <v>3.0</v>
      </c>
      <c r="H9" s="11" t="s">
        <v>33</v>
      </c>
      <c r="I9" s="4" t="s">
        <v>16</v>
      </c>
      <c r="J9" s="4" t="s">
        <v>23</v>
      </c>
      <c r="K9" s="4" t="s">
        <v>25</v>
      </c>
      <c r="L9" s="4">
        <v>3.0</v>
      </c>
      <c r="M9" s="4" t="s">
        <v>42</v>
      </c>
      <c r="N9" s="11" t="s">
        <v>20</v>
      </c>
      <c r="O9" s="4" t="s">
        <v>16</v>
      </c>
      <c r="P9" s="4" t="s">
        <v>23</v>
      </c>
      <c r="Q9" s="4" t="s">
        <v>18</v>
      </c>
      <c r="R9" s="4">
        <v>3.0</v>
      </c>
      <c r="T9" s="11" t="s">
        <v>33</v>
      </c>
      <c r="U9" s="4" t="s">
        <v>22</v>
      </c>
      <c r="V9" s="4" t="s">
        <v>23</v>
      </c>
      <c r="W9" s="4" t="s">
        <v>25</v>
      </c>
      <c r="X9" s="4">
        <v>4.0</v>
      </c>
      <c r="Z9" s="11" t="s">
        <v>20</v>
      </c>
      <c r="AA9" s="4" t="s">
        <v>16</v>
      </c>
      <c r="AB9" s="4" t="s">
        <v>17</v>
      </c>
      <c r="AC9" s="4" t="s">
        <v>18</v>
      </c>
      <c r="AD9" s="4">
        <v>2.0</v>
      </c>
      <c r="AF9" s="11" t="s">
        <v>20</v>
      </c>
      <c r="AG9" s="4" t="s">
        <v>35</v>
      </c>
      <c r="AH9" s="4" t="s">
        <v>28</v>
      </c>
      <c r="AI9" s="4" t="s">
        <v>30</v>
      </c>
      <c r="AJ9" s="4" t="s">
        <v>29</v>
      </c>
      <c r="AK9" s="4" t="s">
        <v>32</v>
      </c>
      <c r="AL9" s="4" t="s">
        <v>32</v>
      </c>
      <c r="AM9" s="4" t="s">
        <v>32</v>
      </c>
    </row>
    <row r="10">
      <c r="A10" s="4">
        <v>8.0</v>
      </c>
      <c r="B10" s="3">
        <v>43633.56977594907</v>
      </c>
      <c r="C10" s="10" t="s">
        <v>16</v>
      </c>
      <c r="D10" s="4" t="s">
        <v>17</v>
      </c>
      <c r="E10" s="4" t="s">
        <v>18</v>
      </c>
      <c r="F10" s="4">
        <v>2.0</v>
      </c>
      <c r="H10" s="11" t="s">
        <v>33</v>
      </c>
      <c r="I10" s="4" t="s">
        <v>16</v>
      </c>
      <c r="J10" s="4" t="s">
        <v>23</v>
      </c>
      <c r="K10" s="4" t="s">
        <v>25</v>
      </c>
      <c r="L10" s="4">
        <v>4.0</v>
      </c>
      <c r="N10" s="11" t="s">
        <v>20</v>
      </c>
      <c r="O10" s="4" t="s">
        <v>22</v>
      </c>
      <c r="P10" s="4" t="s">
        <v>17</v>
      </c>
      <c r="Q10" s="4" t="s">
        <v>18</v>
      </c>
      <c r="R10" s="4">
        <v>2.0</v>
      </c>
      <c r="T10" s="11" t="s">
        <v>42</v>
      </c>
      <c r="U10" s="4" t="s">
        <v>22</v>
      </c>
      <c r="V10" s="4" t="s">
        <v>23</v>
      </c>
      <c r="W10" s="4" t="s">
        <v>25</v>
      </c>
      <c r="X10" s="4">
        <v>2.0</v>
      </c>
      <c r="Z10" s="11" t="s">
        <v>26</v>
      </c>
      <c r="AA10" s="4" t="s">
        <v>16</v>
      </c>
      <c r="AB10" s="4" t="s">
        <v>17</v>
      </c>
      <c r="AC10" s="4" t="s">
        <v>18</v>
      </c>
      <c r="AD10" s="4">
        <v>1.0</v>
      </c>
      <c r="AF10" s="11" t="s">
        <v>20</v>
      </c>
      <c r="AG10" s="4" t="s">
        <v>35</v>
      </c>
      <c r="AH10" s="4" t="s">
        <v>28</v>
      </c>
      <c r="AI10" s="4" t="s">
        <v>29</v>
      </c>
      <c r="AJ10" s="4" t="s">
        <v>30</v>
      </c>
      <c r="AK10" s="4" t="s">
        <v>32</v>
      </c>
      <c r="AL10" s="4" t="s">
        <v>31</v>
      </c>
      <c r="AM10" s="4" t="s">
        <v>32</v>
      </c>
    </row>
    <row r="11">
      <c r="A11" s="4">
        <v>9.0</v>
      </c>
      <c r="B11" s="3">
        <v>43633.660381828704</v>
      </c>
      <c r="C11" s="10" t="s">
        <v>16</v>
      </c>
      <c r="D11" s="4" t="s">
        <v>17</v>
      </c>
      <c r="E11" s="4" t="s">
        <v>18</v>
      </c>
      <c r="F11" s="4">
        <v>2.0</v>
      </c>
      <c r="H11" s="11" t="s">
        <v>33</v>
      </c>
      <c r="I11" s="4" t="s">
        <v>42</v>
      </c>
      <c r="J11" s="4" t="s">
        <v>17</v>
      </c>
      <c r="K11" s="4" t="s">
        <v>42</v>
      </c>
      <c r="L11" s="4">
        <v>2.0</v>
      </c>
      <c r="N11" s="11" t="s">
        <v>20</v>
      </c>
      <c r="O11" s="4" t="s">
        <v>22</v>
      </c>
      <c r="P11" s="4" t="s">
        <v>17</v>
      </c>
      <c r="Q11" s="4" t="s">
        <v>18</v>
      </c>
      <c r="R11" s="4">
        <v>1.0</v>
      </c>
      <c r="T11" s="11" t="s">
        <v>20</v>
      </c>
      <c r="U11" s="4" t="s">
        <v>22</v>
      </c>
      <c r="V11" s="4" t="s">
        <v>17</v>
      </c>
      <c r="W11" s="4" t="s">
        <v>25</v>
      </c>
      <c r="X11" s="4">
        <v>1.0</v>
      </c>
      <c r="Z11" s="11" t="s">
        <v>20</v>
      </c>
      <c r="AA11" s="4" t="s">
        <v>16</v>
      </c>
      <c r="AB11" s="4" t="s">
        <v>17</v>
      </c>
      <c r="AC11" s="4" t="s">
        <v>18</v>
      </c>
      <c r="AD11" s="4">
        <v>1.0</v>
      </c>
      <c r="AF11" s="11" t="s">
        <v>20</v>
      </c>
      <c r="AG11" s="4" t="s">
        <v>35</v>
      </c>
      <c r="AH11" s="4" t="s">
        <v>28</v>
      </c>
      <c r="AI11" s="4" t="s">
        <v>29</v>
      </c>
      <c r="AJ11" s="4" t="s">
        <v>29</v>
      </c>
      <c r="AK11" s="4" t="s">
        <v>32</v>
      </c>
      <c r="AL11" s="4" t="s">
        <v>32</v>
      </c>
      <c r="AM11" s="4" t="s">
        <v>32</v>
      </c>
    </row>
    <row r="12">
      <c r="A12" s="4">
        <v>10.0</v>
      </c>
      <c r="B12" s="3">
        <v>43633.728333136576</v>
      </c>
      <c r="C12" s="10" t="s">
        <v>16</v>
      </c>
      <c r="D12" s="4" t="s">
        <v>17</v>
      </c>
      <c r="E12" s="4" t="s">
        <v>18</v>
      </c>
      <c r="G12" s="4" t="s">
        <v>42</v>
      </c>
      <c r="H12" s="11" t="s">
        <v>33</v>
      </c>
      <c r="I12" s="4" t="s">
        <v>16</v>
      </c>
      <c r="J12" s="4" t="s">
        <v>17</v>
      </c>
      <c r="K12" s="4" t="s">
        <v>18</v>
      </c>
      <c r="L12" s="4">
        <v>3.0</v>
      </c>
      <c r="N12" s="11" t="s">
        <v>20</v>
      </c>
      <c r="O12" s="4" t="s">
        <v>16</v>
      </c>
      <c r="P12" s="4" t="s">
        <v>17</v>
      </c>
      <c r="Q12" s="4" t="s">
        <v>18</v>
      </c>
      <c r="R12" s="4">
        <v>4.0</v>
      </c>
      <c r="T12" s="11" t="s">
        <v>20</v>
      </c>
      <c r="U12" s="4" t="s">
        <v>16</v>
      </c>
      <c r="V12" s="4" t="s">
        <v>23</v>
      </c>
      <c r="W12" s="4" t="s">
        <v>25</v>
      </c>
      <c r="X12" s="4">
        <v>3.0</v>
      </c>
      <c r="Z12" s="11" t="s">
        <v>24</v>
      </c>
      <c r="AA12" s="4" t="s">
        <v>16</v>
      </c>
      <c r="AB12" s="4" t="s">
        <v>17</v>
      </c>
      <c r="AC12" s="4" t="s">
        <v>18</v>
      </c>
      <c r="AD12" s="4">
        <v>2.0</v>
      </c>
      <c r="AF12" s="11" t="s">
        <v>20</v>
      </c>
      <c r="AG12" s="4" t="s">
        <v>35</v>
      </c>
      <c r="AH12" s="4" t="s">
        <v>46</v>
      </c>
      <c r="AI12" s="4" t="s">
        <v>31</v>
      </c>
      <c r="AJ12" s="4" t="s">
        <v>31</v>
      </c>
      <c r="AK12" s="4" t="s">
        <v>32</v>
      </c>
      <c r="AL12" s="4" t="s">
        <v>32</v>
      </c>
      <c r="AM12" s="4" t="s">
        <v>32</v>
      </c>
    </row>
    <row r="13">
      <c r="A13" s="4">
        <v>11.0</v>
      </c>
      <c r="B13" s="3">
        <v>43633.75248148148</v>
      </c>
      <c r="C13" s="10" t="s">
        <v>16</v>
      </c>
      <c r="D13" s="4" t="s">
        <v>17</v>
      </c>
      <c r="E13" s="4" t="s">
        <v>18</v>
      </c>
      <c r="F13" s="4">
        <v>1.0</v>
      </c>
      <c r="H13" s="11" t="s">
        <v>20</v>
      </c>
      <c r="I13" s="4" t="s">
        <v>16</v>
      </c>
      <c r="J13" s="4" t="s">
        <v>23</v>
      </c>
      <c r="K13" s="4" t="s">
        <v>25</v>
      </c>
      <c r="L13" s="4">
        <v>4.0</v>
      </c>
      <c r="N13" s="11" t="s">
        <v>20</v>
      </c>
      <c r="O13" s="4" t="s">
        <v>16</v>
      </c>
      <c r="P13" s="4" t="s">
        <v>23</v>
      </c>
      <c r="Q13" s="4" t="s">
        <v>18</v>
      </c>
      <c r="R13" s="4">
        <v>2.0</v>
      </c>
      <c r="T13" s="11" t="s">
        <v>20</v>
      </c>
      <c r="U13" s="4" t="s">
        <v>22</v>
      </c>
      <c r="V13" s="4" t="s">
        <v>23</v>
      </c>
      <c r="W13" s="4" t="s">
        <v>25</v>
      </c>
      <c r="X13" s="4">
        <v>2.0</v>
      </c>
      <c r="Z13" s="11" t="s">
        <v>20</v>
      </c>
      <c r="AA13" s="4" t="s">
        <v>16</v>
      </c>
      <c r="AB13" s="4" t="s">
        <v>17</v>
      </c>
      <c r="AC13" s="4" t="s">
        <v>18</v>
      </c>
      <c r="AD13" s="4">
        <v>1.0</v>
      </c>
      <c r="AF13" s="11" t="s">
        <v>20</v>
      </c>
      <c r="AG13" s="4" t="s">
        <v>35</v>
      </c>
      <c r="AH13" s="4" t="s">
        <v>28</v>
      </c>
      <c r="AI13" s="4" t="s">
        <v>30</v>
      </c>
      <c r="AJ13" s="4" t="s">
        <v>30</v>
      </c>
      <c r="AK13" s="4" t="s">
        <v>31</v>
      </c>
      <c r="AL13" s="4" t="s">
        <v>32</v>
      </c>
      <c r="AM13" s="4" t="s">
        <v>32</v>
      </c>
    </row>
    <row r="14">
      <c r="A14" s="4">
        <v>12.0</v>
      </c>
      <c r="B14" s="3">
        <v>43633.778497499996</v>
      </c>
      <c r="C14" s="10" t="s">
        <v>16</v>
      </c>
      <c r="D14" s="4" t="s">
        <v>38</v>
      </c>
      <c r="E14" s="4" t="s">
        <v>18</v>
      </c>
      <c r="F14" s="4">
        <v>4.0</v>
      </c>
      <c r="H14" s="11" t="s">
        <v>24</v>
      </c>
      <c r="I14" s="4" t="s">
        <v>16</v>
      </c>
      <c r="J14" s="4" t="s">
        <v>23</v>
      </c>
      <c r="K14" s="4" t="s">
        <v>25</v>
      </c>
      <c r="L14" s="4">
        <v>5.0</v>
      </c>
      <c r="N14" s="11" t="s">
        <v>20</v>
      </c>
      <c r="O14" s="4" t="s">
        <v>16</v>
      </c>
      <c r="P14" s="4" t="s">
        <v>23</v>
      </c>
      <c r="Q14" s="4" t="s">
        <v>25</v>
      </c>
      <c r="R14" s="4">
        <v>5.0</v>
      </c>
      <c r="T14" s="11" t="s">
        <v>20</v>
      </c>
      <c r="U14" s="4" t="s">
        <v>34</v>
      </c>
      <c r="V14" s="4" t="s">
        <v>17</v>
      </c>
      <c r="W14" s="4" t="s">
        <v>21</v>
      </c>
      <c r="X14" s="4">
        <v>1.0</v>
      </c>
      <c r="Z14" s="11" t="s">
        <v>20</v>
      </c>
      <c r="AA14" s="4" t="s">
        <v>22</v>
      </c>
      <c r="AB14" s="4" t="s">
        <v>23</v>
      </c>
      <c r="AC14" s="4" t="s">
        <v>25</v>
      </c>
      <c r="AD14" s="4">
        <v>5.0</v>
      </c>
      <c r="AF14" s="11" t="s">
        <v>20</v>
      </c>
      <c r="AG14" s="4" t="s">
        <v>27</v>
      </c>
      <c r="AH14" s="4" t="s">
        <v>28</v>
      </c>
      <c r="AI14" s="4" t="s">
        <v>30</v>
      </c>
      <c r="AJ14" s="4" t="s">
        <v>30</v>
      </c>
      <c r="AK14" s="4" t="s">
        <v>32</v>
      </c>
      <c r="AL14" s="4" t="s">
        <v>32</v>
      </c>
      <c r="AM14" s="4" t="s">
        <v>32</v>
      </c>
    </row>
    <row r="15">
      <c r="A15" s="12">
        <v>1.0</v>
      </c>
      <c r="B15" s="3">
        <v>43634.47821223379</v>
      </c>
      <c r="C15" s="10" t="s">
        <v>16</v>
      </c>
      <c r="D15" s="4" t="s">
        <v>17</v>
      </c>
      <c r="E15" s="4" t="s">
        <v>18</v>
      </c>
      <c r="F15" s="4">
        <v>2.0</v>
      </c>
      <c r="H15" s="11" t="s">
        <v>33</v>
      </c>
      <c r="I15" s="4" t="s">
        <v>16</v>
      </c>
      <c r="J15" s="4" t="s">
        <v>17</v>
      </c>
      <c r="K15" s="4" t="s">
        <v>25</v>
      </c>
      <c r="L15" s="4">
        <v>3.0</v>
      </c>
      <c r="N15" s="11" t="s">
        <v>20</v>
      </c>
      <c r="O15" s="4" t="s">
        <v>16</v>
      </c>
      <c r="P15" s="4" t="s">
        <v>17</v>
      </c>
      <c r="Q15" s="4" t="s">
        <v>25</v>
      </c>
      <c r="R15" s="4">
        <v>3.0</v>
      </c>
      <c r="T15" s="11" t="s">
        <v>33</v>
      </c>
      <c r="U15" s="4" t="s">
        <v>22</v>
      </c>
      <c r="V15" s="4" t="s">
        <v>23</v>
      </c>
      <c r="W15" s="4" t="s">
        <v>25</v>
      </c>
      <c r="X15" s="4">
        <v>3.0</v>
      </c>
      <c r="Z15" s="11" t="s">
        <v>20</v>
      </c>
      <c r="AA15" s="4" t="s">
        <v>16</v>
      </c>
      <c r="AB15" s="4" t="s">
        <v>17</v>
      </c>
      <c r="AC15" s="4" t="s">
        <v>18</v>
      </c>
      <c r="AD15" s="4">
        <v>2.0</v>
      </c>
      <c r="AF15" s="11" t="s">
        <v>20</v>
      </c>
      <c r="AG15" s="4" t="s">
        <v>35</v>
      </c>
      <c r="AH15" s="4" t="s">
        <v>28</v>
      </c>
      <c r="AI15" s="4" t="s">
        <v>31</v>
      </c>
      <c r="AJ15" s="4" t="s">
        <v>29</v>
      </c>
      <c r="AK15" s="4" t="s">
        <v>32</v>
      </c>
      <c r="AL15" s="4" t="s">
        <v>32</v>
      </c>
      <c r="AM15" s="4" t="s">
        <v>32</v>
      </c>
    </row>
    <row r="16">
      <c r="A16" s="12">
        <v>2.0</v>
      </c>
      <c r="B16" s="3">
        <v>43635.45893875</v>
      </c>
      <c r="C16" s="10" t="s">
        <v>16</v>
      </c>
      <c r="D16" s="4" t="s">
        <v>17</v>
      </c>
      <c r="E16" s="4" t="s">
        <v>18</v>
      </c>
      <c r="F16" s="4">
        <v>2.0</v>
      </c>
      <c r="H16" s="11" t="s">
        <v>33</v>
      </c>
      <c r="I16" s="4" t="s">
        <v>16</v>
      </c>
      <c r="J16" s="4" t="s">
        <v>17</v>
      </c>
      <c r="K16" s="4" t="s">
        <v>18</v>
      </c>
      <c r="L16" s="4">
        <v>3.0</v>
      </c>
      <c r="N16" s="11" t="s">
        <v>20</v>
      </c>
      <c r="O16" s="4" t="s">
        <v>16</v>
      </c>
      <c r="P16" s="4" t="s">
        <v>23</v>
      </c>
      <c r="Q16" s="4" t="s">
        <v>18</v>
      </c>
      <c r="R16" s="4">
        <v>3.0</v>
      </c>
      <c r="T16" s="11" t="s">
        <v>33</v>
      </c>
      <c r="U16" s="4" t="s">
        <v>22</v>
      </c>
      <c r="V16" s="4" t="s">
        <v>23</v>
      </c>
      <c r="W16" s="4" t="s">
        <v>25</v>
      </c>
      <c r="X16" s="4">
        <v>4.0</v>
      </c>
      <c r="Z16" s="11" t="s">
        <v>20</v>
      </c>
      <c r="AA16" s="4" t="s">
        <v>16</v>
      </c>
      <c r="AB16" s="4" t="s">
        <v>17</v>
      </c>
      <c r="AC16" s="4" t="s">
        <v>18</v>
      </c>
      <c r="AD16" s="4">
        <v>1.0</v>
      </c>
      <c r="AF16" s="11" t="s">
        <v>20</v>
      </c>
      <c r="AG16" s="4" t="s">
        <v>35</v>
      </c>
      <c r="AH16" s="4" t="s">
        <v>28</v>
      </c>
      <c r="AI16" s="4" t="s">
        <v>31</v>
      </c>
      <c r="AJ16" s="4" t="s">
        <v>29</v>
      </c>
      <c r="AK16" s="4" t="s">
        <v>32</v>
      </c>
      <c r="AL16" s="4" t="s">
        <v>31</v>
      </c>
      <c r="AM16" s="4" t="s">
        <v>32</v>
      </c>
    </row>
    <row r="17">
      <c r="A17" s="12">
        <v>3.0</v>
      </c>
      <c r="B17" s="3">
        <v>43635.489001354166</v>
      </c>
      <c r="C17" s="10" t="s">
        <v>16</v>
      </c>
      <c r="D17" s="4" t="s">
        <v>17</v>
      </c>
      <c r="E17" s="4" t="s">
        <v>18</v>
      </c>
      <c r="F17" s="4">
        <v>3.0</v>
      </c>
      <c r="H17" s="11" t="s">
        <v>33</v>
      </c>
      <c r="I17" s="4" t="s">
        <v>16</v>
      </c>
      <c r="J17" s="4" t="s">
        <v>23</v>
      </c>
      <c r="K17" s="4" t="s">
        <v>18</v>
      </c>
      <c r="L17" s="4">
        <v>3.0</v>
      </c>
      <c r="N17" s="11" t="s">
        <v>20</v>
      </c>
      <c r="O17" s="4" t="s">
        <v>16</v>
      </c>
      <c r="P17" s="4" t="s">
        <v>23</v>
      </c>
      <c r="Q17" s="4" t="s">
        <v>25</v>
      </c>
      <c r="R17" s="4">
        <v>3.0</v>
      </c>
      <c r="T17" s="11" t="s">
        <v>20</v>
      </c>
      <c r="U17" s="4" t="s">
        <v>16</v>
      </c>
      <c r="V17" s="4" t="s">
        <v>23</v>
      </c>
      <c r="W17" s="4" t="s">
        <v>25</v>
      </c>
      <c r="X17" s="4">
        <v>3.0</v>
      </c>
      <c r="Z17" s="5"/>
      <c r="AA17" s="4" t="s">
        <v>16</v>
      </c>
      <c r="AB17" s="4" t="s">
        <v>23</v>
      </c>
      <c r="AC17" s="4" t="s">
        <v>25</v>
      </c>
      <c r="AD17" s="4">
        <v>3.0</v>
      </c>
      <c r="AF17" s="11" t="s">
        <v>20</v>
      </c>
      <c r="AG17" s="4" t="s">
        <v>35</v>
      </c>
      <c r="AH17" s="4" t="s">
        <v>28</v>
      </c>
      <c r="AI17" s="4" t="s">
        <v>32</v>
      </c>
      <c r="AJ17" s="4" t="s">
        <v>32</v>
      </c>
      <c r="AK17" s="4" t="s">
        <v>32</v>
      </c>
      <c r="AL17" s="4" t="s">
        <v>32</v>
      </c>
      <c r="AM17" s="4" t="s">
        <v>32</v>
      </c>
    </row>
    <row r="18">
      <c r="A18" s="12">
        <v>4.0</v>
      </c>
      <c r="B18" s="3">
        <v>43636.36972872685</v>
      </c>
      <c r="C18" s="10" t="s">
        <v>16</v>
      </c>
      <c r="D18" s="4" t="s">
        <v>38</v>
      </c>
      <c r="E18" s="4" t="s">
        <v>18</v>
      </c>
      <c r="F18" s="4">
        <v>2.0</v>
      </c>
      <c r="H18" s="11" t="s">
        <v>20</v>
      </c>
      <c r="I18" s="4" t="s">
        <v>16</v>
      </c>
      <c r="J18" s="4" t="s">
        <v>38</v>
      </c>
      <c r="K18" s="4" t="s">
        <v>18</v>
      </c>
      <c r="L18" s="4">
        <v>2.0</v>
      </c>
      <c r="N18" s="11" t="s">
        <v>20</v>
      </c>
      <c r="O18" s="4" t="s">
        <v>16</v>
      </c>
      <c r="P18" s="4" t="s">
        <v>17</v>
      </c>
      <c r="Q18" s="4" t="s">
        <v>18</v>
      </c>
      <c r="R18" s="4">
        <v>2.0</v>
      </c>
      <c r="T18" s="11" t="s">
        <v>20</v>
      </c>
      <c r="U18" s="4" t="s">
        <v>22</v>
      </c>
      <c r="V18" s="4" t="s">
        <v>23</v>
      </c>
      <c r="W18" s="4" t="s">
        <v>25</v>
      </c>
      <c r="X18" s="4">
        <v>2.0</v>
      </c>
      <c r="Z18" s="11" t="s">
        <v>20</v>
      </c>
      <c r="AA18" s="4" t="s">
        <v>16</v>
      </c>
      <c r="AB18" s="4" t="s">
        <v>17</v>
      </c>
      <c r="AC18" s="4" t="s">
        <v>18</v>
      </c>
      <c r="AD18" s="4">
        <v>2.0</v>
      </c>
      <c r="AF18" s="11" t="s">
        <v>20</v>
      </c>
      <c r="AG18" s="4" t="s">
        <v>27</v>
      </c>
      <c r="AH18" s="4" t="s">
        <v>44</v>
      </c>
      <c r="AI18" s="4" t="s">
        <v>29</v>
      </c>
      <c r="AJ18" s="4" t="s">
        <v>30</v>
      </c>
      <c r="AK18" s="4" t="s">
        <v>30</v>
      </c>
      <c r="AL18" s="4" t="s">
        <v>30</v>
      </c>
      <c r="AM18" s="4" t="s">
        <v>32</v>
      </c>
    </row>
    <row r="19">
      <c r="A19" s="12">
        <v>5.0</v>
      </c>
      <c r="B19" s="3">
        <v>43628.481815844905</v>
      </c>
      <c r="C19" s="10" t="s">
        <v>16</v>
      </c>
      <c r="D19" s="4" t="s">
        <v>23</v>
      </c>
      <c r="E19" s="4" t="s">
        <v>18</v>
      </c>
      <c r="F19" s="4">
        <v>2.0</v>
      </c>
      <c r="G19" s="4" t="s">
        <v>19</v>
      </c>
      <c r="H19" s="11" t="s">
        <v>24</v>
      </c>
      <c r="I19" s="4" t="s">
        <v>16</v>
      </c>
      <c r="J19" s="4" t="s">
        <v>17</v>
      </c>
      <c r="K19" s="4" t="s">
        <v>26</v>
      </c>
      <c r="L19" s="4">
        <v>3.0</v>
      </c>
      <c r="M19" s="4" t="s">
        <v>26</v>
      </c>
      <c r="N19" s="11" t="s">
        <v>20</v>
      </c>
      <c r="O19" s="4" t="s">
        <v>16</v>
      </c>
      <c r="P19" s="4" t="s">
        <v>23</v>
      </c>
      <c r="Q19" s="4" t="s">
        <v>18</v>
      </c>
      <c r="R19" s="4">
        <v>3.0</v>
      </c>
      <c r="T19" s="11" t="s">
        <v>20</v>
      </c>
      <c r="U19" s="4" t="s">
        <v>22</v>
      </c>
      <c r="V19" s="4" t="s">
        <v>23</v>
      </c>
      <c r="X19" s="4">
        <v>4.0</v>
      </c>
      <c r="Z19" s="11" t="s">
        <v>20</v>
      </c>
      <c r="AA19" s="4" t="s">
        <v>16</v>
      </c>
      <c r="AB19" s="4" t="s">
        <v>17</v>
      </c>
      <c r="AC19" s="4" t="s">
        <v>18</v>
      </c>
      <c r="AD19" s="4">
        <v>2.0</v>
      </c>
      <c r="AF19" s="11" t="s">
        <v>20</v>
      </c>
      <c r="AG19" s="4" t="s">
        <v>35</v>
      </c>
      <c r="AH19" s="4" t="s">
        <v>28</v>
      </c>
      <c r="AI19" s="4" t="s">
        <v>31</v>
      </c>
      <c r="AJ19" s="4" t="s">
        <v>31</v>
      </c>
      <c r="AK19" s="4" t="s">
        <v>32</v>
      </c>
      <c r="AL19" s="4" t="s">
        <v>32</v>
      </c>
      <c r="AM19" s="4" t="s">
        <v>32</v>
      </c>
    </row>
    <row r="20">
      <c r="A20" s="12">
        <v>6.0</v>
      </c>
      <c r="B20" s="3">
        <v>43628.48727258102</v>
      </c>
      <c r="C20" s="10" t="s">
        <v>16</v>
      </c>
      <c r="D20" s="4" t="s">
        <v>17</v>
      </c>
      <c r="E20" s="4" t="s">
        <v>18</v>
      </c>
      <c r="F20" s="4">
        <v>2.0</v>
      </c>
      <c r="G20" s="4" t="s">
        <v>19</v>
      </c>
      <c r="H20" s="11" t="s">
        <v>33</v>
      </c>
      <c r="I20" s="4" t="s">
        <v>16</v>
      </c>
      <c r="J20" s="4" t="s">
        <v>23</v>
      </c>
      <c r="K20" s="4" t="s">
        <v>25</v>
      </c>
      <c r="L20" s="4">
        <v>4.0</v>
      </c>
      <c r="M20" s="4" t="s">
        <v>19</v>
      </c>
      <c r="N20" s="11" t="s">
        <v>20</v>
      </c>
      <c r="O20" s="4" t="s">
        <v>22</v>
      </c>
      <c r="P20" s="4" t="s">
        <v>23</v>
      </c>
      <c r="Q20" s="4" t="s">
        <v>25</v>
      </c>
      <c r="R20" s="4">
        <v>4.0</v>
      </c>
      <c r="T20" s="11" t="s">
        <v>20</v>
      </c>
      <c r="U20" s="4" t="s">
        <v>22</v>
      </c>
      <c r="V20" s="4" t="s">
        <v>23</v>
      </c>
      <c r="W20" s="4" t="s">
        <v>25</v>
      </c>
      <c r="X20" s="4">
        <v>4.0</v>
      </c>
      <c r="Z20" s="11" t="s">
        <v>20</v>
      </c>
      <c r="AA20" s="4" t="s">
        <v>22</v>
      </c>
      <c r="AB20" s="4" t="s">
        <v>23</v>
      </c>
      <c r="AC20" s="4" t="s">
        <v>18</v>
      </c>
      <c r="AD20" s="4">
        <v>2.0</v>
      </c>
      <c r="AF20" s="11" t="s">
        <v>20</v>
      </c>
      <c r="AG20" s="4" t="s">
        <v>35</v>
      </c>
      <c r="AH20" s="4" t="s">
        <v>28</v>
      </c>
      <c r="AI20" s="4" t="s">
        <v>30</v>
      </c>
      <c r="AJ20" s="4" t="s">
        <v>30</v>
      </c>
      <c r="AK20" s="4" t="s">
        <v>31</v>
      </c>
      <c r="AL20" s="4" t="s">
        <v>31</v>
      </c>
      <c r="AM20" s="4" t="s">
        <v>32</v>
      </c>
    </row>
    <row r="21">
      <c r="A21" s="12">
        <v>7.0</v>
      </c>
      <c r="B21" s="3">
        <v>43628.48908126158</v>
      </c>
      <c r="C21" s="10" t="s">
        <v>16</v>
      </c>
      <c r="D21" s="4" t="s">
        <v>17</v>
      </c>
      <c r="E21" s="4" t="s">
        <v>18</v>
      </c>
      <c r="F21" s="4">
        <v>3.0</v>
      </c>
      <c r="H21" s="11" t="s">
        <v>24</v>
      </c>
      <c r="I21" s="4" t="s">
        <v>16</v>
      </c>
      <c r="J21" s="4" t="s">
        <v>17</v>
      </c>
      <c r="K21" s="4" t="s">
        <v>21</v>
      </c>
      <c r="L21" s="4">
        <v>1.0</v>
      </c>
      <c r="N21" s="11" t="s">
        <v>20</v>
      </c>
      <c r="O21" s="4" t="s">
        <v>16</v>
      </c>
      <c r="P21" s="4" t="s">
        <v>23</v>
      </c>
      <c r="Q21" s="4" t="s">
        <v>18</v>
      </c>
      <c r="R21" s="4">
        <v>2.0</v>
      </c>
      <c r="T21" s="11" t="s">
        <v>20</v>
      </c>
      <c r="U21" s="4" t="s">
        <v>16</v>
      </c>
      <c r="V21" s="4" t="s">
        <v>23</v>
      </c>
      <c r="W21" s="4" t="s">
        <v>25</v>
      </c>
      <c r="X21" s="4">
        <v>3.0</v>
      </c>
      <c r="Z21" s="11" t="s">
        <v>24</v>
      </c>
      <c r="AA21" s="4" t="s">
        <v>16</v>
      </c>
      <c r="AB21" s="4" t="s">
        <v>17</v>
      </c>
      <c r="AC21" s="4" t="s">
        <v>18</v>
      </c>
      <c r="AD21" s="4">
        <v>2.0</v>
      </c>
      <c r="AF21" s="11" t="s">
        <v>20</v>
      </c>
      <c r="AG21" s="4" t="s">
        <v>27</v>
      </c>
      <c r="AH21" s="4" t="s">
        <v>28</v>
      </c>
      <c r="AI21" s="4" t="s">
        <v>30</v>
      </c>
      <c r="AJ21" s="4" t="s">
        <v>30</v>
      </c>
      <c r="AK21" s="4" t="s">
        <v>29</v>
      </c>
      <c r="AL21" s="4" t="s">
        <v>29</v>
      </c>
      <c r="AM21" s="4" t="s">
        <v>32</v>
      </c>
    </row>
    <row r="22">
      <c r="A22" s="12">
        <v>8.0</v>
      </c>
      <c r="B22" s="3">
        <v>43628.490122222225</v>
      </c>
      <c r="C22" s="10" t="s">
        <v>16</v>
      </c>
      <c r="D22" s="4" t="s">
        <v>17</v>
      </c>
      <c r="E22" s="4" t="s">
        <v>18</v>
      </c>
      <c r="F22" s="4">
        <v>3.0</v>
      </c>
      <c r="G22" s="4" t="s">
        <v>42</v>
      </c>
      <c r="H22" s="11" t="s">
        <v>24</v>
      </c>
      <c r="I22" s="4" t="s">
        <v>16</v>
      </c>
      <c r="J22" s="4" t="s">
        <v>23</v>
      </c>
      <c r="K22" s="4" t="s">
        <v>25</v>
      </c>
      <c r="L22" s="4">
        <v>4.0</v>
      </c>
      <c r="M22" s="4" t="s">
        <v>19</v>
      </c>
      <c r="N22" s="11" t="s">
        <v>20</v>
      </c>
      <c r="O22" s="4" t="s">
        <v>16</v>
      </c>
      <c r="P22" s="4" t="s">
        <v>23</v>
      </c>
      <c r="Q22" s="4" t="s">
        <v>25</v>
      </c>
      <c r="R22" s="4">
        <v>4.0</v>
      </c>
      <c r="S22" s="4" t="s">
        <v>19</v>
      </c>
      <c r="T22" s="11" t="s">
        <v>20</v>
      </c>
      <c r="U22" s="4" t="s">
        <v>34</v>
      </c>
      <c r="V22" s="4" t="s">
        <v>23</v>
      </c>
      <c r="W22" s="4" t="s">
        <v>25</v>
      </c>
      <c r="X22" s="4">
        <v>4.0</v>
      </c>
      <c r="Y22" s="4" t="s">
        <v>19</v>
      </c>
      <c r="Z22" s="11" t="s">
        <v>33</v>
      </c>
      <c r="AA22" s="4" t="s">
        <v>16</v>
      </c>
      <c r="AB22" s="4" t="s">
        <v>23</v>
      </c>
      <c r="AC22" s="4" t="s">
        <v>18</v>
      </c>
      <c r="AD22" s="4">
        <v>2.0</v>
      </c>
      <c r="AF22" s="11" t="s">
        <v>20</v>
      </c>
      <c r="AG22" s="4" t="s">
        <v>35</v>
      </c>
      <c r="AH22" s="4" t="s">
        <v>28</v>
      </c>
      <c r="AI22" s="4" t="s">
        <v>29</v>
      </c>
      <c r="AJ22" s="4" t="s">
        <v>30</v>
      </c>
      <c r="AK22" s="4" t="s">
        <v>32</v>
      </c>
      <c r="AL22" s="4" t="s">
        <v>32</v>
      </c>
      <c r="AM22" s="4" t="s">
        <v>32</v>
      </c>
    </row>
    <row r="23">
      <c r="A23" s="12">
        <v>9.0</v>
      </c>
      <c r="B23" s="3">
        <v>43629.43922290509</v>
      </c>
      <c r="C23" s="10" t="s">
        <v>16</v>
      </c>
      <c r="D23" s="4" t="s">
        <v>17</v>
      </c>
      <c r="E23" s="4" t="s">
        <v>18</v>
      </c>
      <c r="F23" s="4">
        <v>3.0</v>
      </c>
      <c r="H23" s="11" t="s">
        <v>20</v>
      </c>
      <c r="I23" s="4" t="s">
        <v>16</v>
      </c>
      <c r="J23" s="4" t="s">
        <v>23</v>
      </c>
      <c r="K23" s="4" t="s">
        <v>25</v>
      </c>
      <c r="L23" s="4">
        <v>5.0</v>
      </c>
      <c r="N23" s="11" t="s">
        <v>20</v>
      </c>
      <c r="O23" s="4" t="s">
        <v>22</v>
      </c>
      <c r="P23" s="4" t="s">
        <v>23</v>
      </c>
      <c r="Q23" s="4" t="s">
        <v>25</v>
      </c>
      <c r="R23" s="4">
        <v>3.0</v>
      </c>
      <c r="T23" s="11" t="s">
        <v>20</v>
      </c>
      <c r="U23" s="4" t="s">
        <v>22</v>
      </c>
      <c r="V23" s="4" t="s">
        <v>23</v>
      </c>
      <c r="W23" s="4" t="s">
        <v>25</v>
      </c>
      <c r="X23" s="4">
        <v>4.0</v>
      </c>
      <c r="Z23" s="11" t="s">
        <v>42</v>
      </c>
      <c r="AA23" s="4" t="s">
        <v>22</v>
      </c>
      <c r="AB23" s="4" t="s">
        <v>17</v>
      </c>
      <c r="AC23" s="4" t="s">
        <v>18</v>
      </c>
      <c r="AD23" s="4">
        <v>2.0</v>
      </c>
      <c r="AF23" s="11" t="s">
        <v>20</v>
      </c>
      <c r="AG23" s="4" t="s">
        <v>35</v>
      </c>
      <c r="AH23" s="4" t="s">
        <v>28</v>
      </c>
      <c r="AI23" s="4" t="s">
        <v>30</v>
      </c>
      <c r="AJ23" s="4" t="s">
        <v>30</v>
      </c>
      <c r="AK23" s="4" t="s">
        <v>32</v>
      </c>
      <c r="AL23" s="4" t="s">
        <v>31</v>
      </c>
      <c r="AM23" s="4" t="s">
        <v>32</v>
      </c>
    </row>
    <row r="24">
      <c r="A24" s="12">
        <v>10.0</v>
      </c>
      <c r="B24" s="3">
        <v>43630.707497118055</v>
      </c>
      <c r="C24" s="10" t="s">
        <v>16</v>
      </c>
      <c r="D24" s="4" t="s">
        <v>23</v>
      </c>
      <c r="E24" s="4" t="s">
        <v>18</v>
      </c>
      <c r="F24" s="4">
        <v>3.0</v>
      </c>
      <c r="H24" s="11" t="s">
        <v>24</v>
      </c>
      <c r="I24" s="4" t="s">
        <v>16</v>
      </c>
      <c r="J24" s="4" t="s">
        <v>23</v>
      </c>
      <c r="K24" s="4" t="s">
        <v>25</v>
      </c>
      <c r="L24" s="4">
        <v>4.0</v>
      </c>
      <c r="N24" s="11" t="s">
        <v>20</v>
      </c>
      <c r="O24" s="4" t="s">
        <v>16</v>
      </c>
      <c r="P24" s="4" t="s">
        <v>23</v>
      </c>
      <c r="Q24" s="4" t="s">
        <v>18</v>
      </c>
      <c r="R24" s="4">
        <v>3.0</v>
      </c>
      <c r="T24" s="11" t="s">
        <v>20</v>
      </c>
      <c r="U24" s="4" t="s">
        <v>22</v>
      </c>
      <c r="V24" s="4" t="s">
        <v>23</v>
      </c>
      <c r="W24" s="4" t="s">
        <v>25</v>
      </c>
      <c r="X24" s="4">
        <v>4.0</v>
      </c>
      <c r="Z24" s="11" t="s">
        <v>33</v>
      </c>
      <c r="AA24" s="4" t="s">
        <v>22</v>
      </c>
      <c r="AB24" s="4" t="s">
        <v>17</v>
      </c>
      <c r="AC24" s="4" t="s">
        <v>18</v>
      </c>
      <c r="AD24" s="4">
        <v>2.0</v>
      </c>
      <c r="AF24" s="11" t="s">
        <v>24</v>
      </c>
      <c r="AG24" s="4" t="s">
        <v>35</v>
      </c>
      <c r="AH24" s="4" t="s">
        <v>28</v>
      </c>
      <c r="AI24" s="4" t="s">
        <v>31</v>
      </c>
      <c r="AJ24" s="4" t="s">
        <v>31</v>
      </c>
      <c r="AK24" s="4" t="s">
        <v>32</v>
      </c>
      <c r="AL24" s="4" t="s">
        <v>32</v>
      </c>
      <c r="AM24" s="4" t="s">
        <v>32</v>
      </c>
      <c r="AN24" s="4" t="s">
        <v>43</v>
      </c>
    </row>
    <row r="25">
      <c r="A25" s="12">
        <v>11.0</v>
      </c>
      <c r="B25" s="3">
        <v>43633.539616979164</v>
      </c>
      <c r="C25" s="10" t="s">
        <v>16</v>
      </c>
      <c r="D25" s="4" t="s">
        <v>17</v>
      </c>
      <c r="E25" s="4" t="s">
        <v>18</v>
      </c>
      <c r="F25" s="4">
        <v>2.0</v>
      </c>
      <c r="H25" s="11" t="s">
        <v>33</v>
      </c>
      <c r="I25" s="4" t="s">
        <v>26</v>
      </c>
      <c r="J25" s="4" t="s">
        <v>26</v>
      </c>
      <c r="K25" s="4" t="s">
        <v>26</v>
      </c>
      <c r="L25" s="4">
        <v>1.0</v>
      </c>
      <c r="M25" s="4" t="s">
        <v>26</v>
      </c>
      <c r="N25" s="11" t="s">
        <v>20</v>
      </c>
      <c r="O25" s="4" t="s">
        <v>16</v>
      </c>
      <c r="P25" s="4" t="s">
        <v>17</v>
      </c>
      <c r="Q25" s="4" t="s">
        <v>18</v>
      </c>
      <c r="R25" s="4">
        <v>2.0</v>
      </c>
      <c r="T25" s="11" t="s">
        <v>33</v>
      </c>
      <c r="U25" s="4" t="s">
        <v>34</v>
      </c>
      <c r="V25" s="4" t="s">
        <v>23</v>
      </c>
      <c r="W25" s="4" t="s">
        <v>25</v>
      </c>
      <c r="X25" s="4">
        <v>1.0</v>
      </c>
      <c r="Z25" s="11" t="s">
        <v>20</v>
      </c>
      <c r="AA25" s="4" t="s">
        <v>16</v>
      </c>
      <c r="AB25" s="4" t="s">
        <v>17</v>
      </c>
      <c r="AC25" s="4" t="s">
        <v>18</v>
      </c>
      <c r="AD25" s="4">
        <v>1.0</v>
      </c>
      <c r="AF25" s="11" t="s">
        <v>20</v>
      </c>
      <c r="AG25" s="4" t="s">
        <v>35</v>
      </c>
      <c r="AH25" s="4" t="s">
        <v>28</v>
      </c>
      <c r="AI25" s="4" t="s">
        <v>30</v>
      </c>
      <c r="AJ25" s="4" t="s">
        <v>30</v>
      </c>
      <c r="AK25" s="4" t="s">
        <v>29</v>
      </c>
      <c r="AL25" s="4" t="s">
        <v>30</v>
      </c>
      <c r="AM25" s="4" t="s">
        <v>32</v>
      </c>
    </row>
    <row r="26">
      <c r="A26" s="12">
        <v>12.0</v>
      </c>
      <c r="B26" s="3">
        <v>43633.60674898148</v>
      </c>
      <c r="C26" s="10" t="s">
        <v>16</v>
      </c>
      <c r="D26" s="4" t="s">
        <v>17</v>
      </c>
      <c r="E26" s="4" t="s">
        <v>18</v>
      </c>
      <c r="F26" s="4">
        <v>4.0</v>
      </c>
      <c r="H26" s="11" t="s">
        <v>33</v>
      </c>
      <c r="I26" s="4" t="s">
        <v>16</v>
      </c>
      <c r="J26" s="4" t="s">
        <v>23</v>
      </c>
      <c r="K26" s="4" t="s">
        <v>42</v>
      </c>
      <c r="L26" s="4">
        <v>4.0</v>
      </c>
      <c r="N26" s="11" t="s">
        <v>20</v>
      </c>
      <c r="O26" s="4" t="s">
        <v>16</v>
      </c>
      <c r="P26" s="4" t="s">
        <v>17</v>
      </c>
      <c r="Q26" s="4" t="s">
        <v>18</v>
      </c>
      <c r="R26" s="4">
        <v>3.0</v>
      </c>
      <c r="T26" s="11" t="s">
        <v>20</v>
      </c>
      <c r="U26" s="4" t="s">
        <v>22</v>
      </c>
      <c r="V26" s="4" t="s">
        <v>23</v>
      </c>
      <c r="W26" s="4" t="s">
        <v>25</v>
      </c>
      <c r="X26" s="4">
        <v>5.0</v>
      </c>
      <c r="Z26" s="11" t="s">
        <v>24</v>
      </c>
      <c r="AA26" s="4" t="s">
        <v>16</v>
      </c>
      <c r="AB26" s="4" t="s">
        <v>17</v>
      </c>
      <c r="AC26" s="4" t="s">
        <v>18</v>
      </c>
      <c r="AD26" s="4">
        <v>2.0</v>
      </c>
      <c r="AF26" s="11" t="s">
        <v>20</v>
      </c>
      <c r="AG26" s="4" t="s">
        <v>27</v>
      </c>
      <c r="AH26" s="4" t="s">
        <v>44</v>
      </c>
      <c r="AI26" s="4" t="s">
        <v>29</v>
      </c>
      <c r="AJ26" s="4" t="s">
        <v>30</v>
      </c>
      <c r="AK26" s="4" t="s">
        <v>31</v>
      </c>
      <c r="AL26" s="4" t="s">
        <v>29</v>
      </c>
      <c r="AM26" s="4" t="s">
        <v>31</v>
      </c>
      <c r="AN26" s="4" t="s">
        <v>45</v>
      </c>
    </row>
    <row r="27">
      <c r="A27" s="12">
        <v>1.0</v>
      </c>
      <c r="B27" s="3">
        <v>43633.67045958333</v>
      </c>
      <c r="C27" s="10" t="s">
        <v>16</v>
      </c>
      <c r="D27" s="4" t="s">
        <v>17</v>
      </c>
      <c r="E27" s="4" t="s">
        <v>18</v>
      </c>
      <c r="F27" s="4">
        <v>3.0</v>
      </c>
      <c r="H27" s="11" t="s">
        <v>33</v>
      </c>
      <c r="I27" s="4" t="s">
        <v>16</v>
      </c>
      <c r="J27" s="4" t="s">
        <v>23</v>
      </c>
      <c r="K27" s="4" t="s">
        <v>42</v>
      </c>
      <c r="L27" s="4">
        <v>4.0</v>
      </c>
      <c r="N27" s="11" t="s">
        <v>20</v>
      </c>
      <c r="O27" s="4" t="s">
        <v>16</v>
      </c>
      <c r="P27" s="4" t="s">
        <v>23</v>
      </c>
      <c r="Q27" s="4" t="s">
        <v>25</v>
      </c>
      <c r="R27" s="4">
        <v>3.0</v>
      </c>
      <c r="T27" s="11" t="s">
        <v>20</v>
      </c>
      <c r="U27" s="4" t="s">
        <v>22</v>
      </c>
      <c r="V27" s="4" t="s">
        <v>23</v>
      </c>
      <c r="W27" s="4" t="s">
        <v>18</v>
      </c>
      <c r="X27" s="4">
        <v>4.0</v>
      </c>
      <c r="Z27" s="11" t="s">
        <v>33</v>
      </c>
      <c r="AA27" s="4" t="s">
        <v>16</v>
      </c>
      <c r="AB27" s="4" t="s">
        <v>17</v>
      </c>
      <c r="AC27" s="4" t="s">
        <v>18</v>
      </c>
      <c r="AD27" s="4">
        <v>2.0</v>
      </c>
      <c r="AF27" s="11" t="s">
        <v>20</v>
      </c>
      <c r="AG27" s="4" t="s">
        <v>35</v>
      </c>
      <c r="AH27" s="4" t="s">
        <v>28</v>
      </c>
      <c r="AI27" s="4" t="s">
        <v>31</v>
      </c>
      <c r="AJ27" s="4" t="s">
        <v>29</v>
      </c>
      <c r="AK27" s="4" t="s">
        <v>32</v>
      </c>
      <c r="AL27" s="4" t="s">
        <v>32</v>
      </c>
      <c r="AM27" s="4" t="s">
        <v>32</v>
      </c>
    </row>
    <row r="28">
      <c r="A28" s="12">
        <v>2.0</v>
      </c>
      <c r="B28" s="3">
        <v>43633.94721762731</v>
      </c>
      <c r="C28" s="10" t="s">
        <v>16</v>
      </c>
      <c r="D28" s="4" t="s">
        <v>23</v>
      </c>
      <c r="E28" s="4" t="s">
        <v>18</v>
      </c>
      <c r="F28" s="4">
        <v>1.0</v>
      </c>
      <c r="H28" s="11" t="s">
        <v>20</v>
      </c>
      <c r="I28" s="4" t="s">
        <v>22</v>
      </c>
      <c r="J28" s="4" t="s">
        <v>23</v>
      </c>
      <c r="K28" s="4" t="s">
        <v>25</v>
      </c>
      <c r="L28" s="4">
        <v>4.0</v>
      </c>
      <c r="N28" s="11" t="s">
        <v>20</v>
      </c>
      <c r="O28" s="4" t="s">
        <v>16</v>
      </c>
      <c r="P28" s="4" t="s">
        <v>23</v>
      </c>
      <c r="Q28" s="4" t="s">
        <v>18</v>
      </c>
      <c r="R28" s="4">
        <v>3.0</v>
      </c>
      <c r="T28" s="11" t="s">
        <v>20</v>
      </c>
      <c r="U28" s="4" t="s">
        <v>22</v>
      </c>
      <c r="V28" s="4" t="s">
        <v>23</v>
      </c>
      <c r="W28" s="4" t="s">
        <v>21</v>
      </c>
      <c r="X28" s="4">
        <v>1.0</v>
      </c>
      <c r="Z28" s="11" t="s">
        <v>20</v>
      </c>
      <c r="AA28" s="4" t="s">
        <v>22</v>
      </c>
      <c r="AB28" s="4" t="s">
        <v>23</v>
      </c>
      <c r="AC28" s="4" t="s">
        <v>18</v>
      </c>
      <c r="AD28" s="4">
        <v>3.0</v>
      </c>
      <c r="AF28" s="11" t="s">
        <v>20</v>
      </c>
      <c r="AG28" s="4" t="s">
        <v>27</v>
      </c>
      <c r="AH28" s="4" t="s">
        <v>28</v>
      </c>
      <c r="AI28" s="4" t="s">
        <v>30</v>
      </c>
      <c r="AJ28" s="4" t="s">
        <v>30</v>
      </c>
      <c r="AK28" s="4" t="s">
        <v>32</v>
      </c>
      <c r="AL28" s="4" t="s">
        <v>32</v>
      </c>
      <c r="AM28" s="4" t="s">
        <v>32</v>
      </c>
    </row>
    <row r="29">
      <c r="A29" s="12">
        <v>3.0</v>
      </c>
      <c r="B29" s="3">
        <v>43635.42023097222</v>
      </c>
      <c r="C29" s="10" t="s">
        <v>16</v>
      </c>
      <c r="D29" s="4" t="s">
        <v>38</v>
      </c>
      <c r="E29" s="4" t="s">
        <v>18</v>
      </c>
      <c r="F29" s="4">
        <v>4.0</v>
      </c>
      <c r="H29" s="11" t="s">
        <v>33</v>
      </c>
      <c r="I29" s="4" t="s">
        <v>16</v>
      </c>
      <c r="J29" s="4" t="s">
        <v>42</v>
      </c>
      <c r="K29" s="4" t="s">
        <v>21</v>
      </c>
      <c r="L29" s="4">
        <v>1.0</v>
      </c>
      <c r="N29" s="11" t="s">
        <v>20</v>
      </c>
      <c r="O29" s="4" t="s">
        <v>16</v>
      </c>
      <c r="P29" s="4" t="s">
        <v>23</v>
      </c>
      <c r="Q29" s="4" t="s">
        <v>25</v>
      </c>
      <c r="R29" s="4">
        <v>4.0</v>
      </c>
      <c r="T29" s="11" t="s">
        <v>20</v>
      </c>
      <c r="U29" s="4" t="s">
        <v>16</v>
      </c>
      <c r="V29" s="4" t="s">
        <v>23</v>
      </c>
      <c r="W29" s="4" t="s">
        <v>25</v>
      </c>
      <c r="X29" s="4">
        <v>5.0</v>
      </c>
      <c r="Z29" s="11" t="s">
        <v>24</v>
      </c>
      <c r="AA29" s="4" t="s">
        <v>16</v>
      </c>
      <c r="AB29" s="4" t="s">
        <v>23</v>
      </c>
      <c r="AC29" s="4" t="s">
        <v>18</v>
      </c>
      <c r="AD29" s="4">
        <v>4.0</v>
      </c>
      <c r="AF29" s="11" t="s">
        <v>20</v>
      </c>
      <c r="AG29" s="4" t="s">
        <v>35</v>
      </c>
      <c r="AH29" s="4" t="s">
        <v>28</v>
      </c>
      <c r="AI29" s="4" t="s">
        <v>30</v>
      </c>
      <c r="AJ29" s="4" t="s">
        <v>29</v>
      </c>
      <c r="AK29" s="4" t="s">
        <v>31</v>
      </c>
      <c r="AL29" s="4" t="s">
        <v>31</v>
      </c>
      <c r="AM29" s="4" t="s">
        <v>32</v>
      </c>
    </row>
    <row r="30">
      <c r="A30" s="12">
        <v>4.0</v>
      </c>
      <c r="B30" s="3">
        <v>43636.63879092592</v>
      </c>
      <c r="C30" s="10" t="s">
        <v>16</v>
      </c>
      <c r="D30" s="4" t="s">
        <v>23</v>
      </c>
      <c r="E30" s="4" t="s">
        <v>18</v>
      </c>
      <c r="F30" s="4">
        <v>2.0</v>
      </c>
      <c r="H30" s="11" t="s">
        <v>20</v>
      </c>
      <c r="I30" s="4" t="s">
        <v>16</v>
      </c>
      <c r="J30" s="4" t="s">
        <v>23</v>
      </c>
      <c r="K30" s="4" t="s">
        <v>25</v>
      </c>
      <c r="L30" s="4">
        <v>3.0</v>
      </c>
      <c r="N30" s="11" t="s">
        <v>33</v>
      </c>
      <c r="O30" s="4" t="s">
        <v>16</v>
      </c>
      <c r="P30" s="4" t="s">
        <v>23</v>
      </c>
      <c r="Q30" s="4" t="s">
        <v>18</v>
      </c>
      <c r="R30" s="4">
        <v>2.0</v>
      </c>
      <c r="T30" s="11" t="s">
        <v>20</v>
      </c>
      <c r="U30" s="4" t="s">
        <v>22</v>
      </c>
      <c r="V30" s="4" t="s">
        <v>23</v>
      </c>
      <c r="W30" s="4" t="s">
        <v>25</v>
      </c>
      <c r="X30" s="4">
        <v>3.0</v>
      </c>
      <c r="Z30" s="11" t="s">
        <v>20</v>
      </c>
      <c r="AA30" s="4" t="s">
        <v>16</v>
      </c>
      <c r="AB30" s="4" t="s">
        <v>17</v>
      </c>
      <c r="AC30" s="4" t="s">
        <v>18</v>
      </c>
      <c r="AD30" s="4">
        <v>1.0</v>
      </c>
      <c r="AF30" s="11" t="s">
        <v>20</v>
      </c>
      <c r="AG30" s="4" t="s">
        <v>27</v>
      </c>
      <c r="AH30" s="4" t="s">
        <v>28</v>
      </c>
      <c r="AI30" s="4" t="s">
        <v>30</v>
      </c>
      <c r="AJ30" s="4" t="s">
        <v>30</v>
      </c>
      <c r="AK30" s="4" t="s">
        <v>31</v>
      </c>
      <c r="AL30" s="4" t="s">
        <v>30</v>
      </c>
      <c r="AM30" s="4" t="s">
        <v>32</v>
      </c>
    </row>
    <row r="31">
      <c r="A31" s="12">
        <v>5.0</v>
      </c>
      <c r="B31" s="3">
        <v>43628.48811813658</v>
      </c>
      <c r="C31" s="10" t="s">
        <v>16</v>
      </c>
      <c r="D31" s="4" t="s">
        <v>17</v>
      </c>
      <c r="E31" s="4" t="s">
        <v>18</v>
      </c>
      <c r="F31" s="4">
        <v>3.0</v>
      </c>
      <c r="G31" s="4" t="s">
        <v>19</v>
      </c>
      <c r="H31" s="11" t="s">
        <v>20</v>
      </c>
      <c r="I31" s="4" t="s">
        <v>16</v>
      </c>
      <c r="J31" s="4" t="s">
        <v>17</v>
      </c>
      <c r="K31" s="4" t="s">
        <v>21</v>
      </c>
      <c r="L31" s="4">
        <v>2.0</v>
      </c>
      <c r="M31" s="4" t="s">
        <v>19</v>
      </c>
      <c r="N31" s="11" t="s">
        <v>20</v>
      </c>
      <c r="O31" s="4" t="s">
        <v>22</v>
      </c>
      <c r="P31" s="4" t="s">
        <v>23</v>
      </c>
      <c r="Q31" s="4" t="s">
        <v>18</v>
      </c>
      <c r="R31" s="4">
        <v>2.0</v>
      </c>
      <c r="S31" s="4" t="s">
        <v>19</v>
      </c>
      <c r="T31" s="11" t="s">
        <v>20</v>
      </c>
      <c r="U31" s="4" t="s">
        <v>22</v>
      </c>
      <c r="V31" s="4" t="s">
        <v>23</v>
      </c>
      <c r="W31" s="4" t="s">
        <v>25</v>
      </c>
      <c r="X31" s="4">
        <v>5.0</v>
      </c>
      <c r="Y31" s="4" t="s">
        <v>19</v>
      </c>
      <c r="Z31" s="11" t="s">
        <v>20</v>
      </c>
      <c r="AA31" s="4" t="s">
        <v>16</v>
      </c>
      <c r="AB31" s="4" t="s">
        <v>23</v>
      </c>
      <c r="AC31" s="4" t="s">
        <v>18</v>
      </c>
      <c r="AD31" s="4">
        <v>3.0</v>
      </c>
      <c r="AE31" s="4" t="s">
        <v>19</v>
      </c>
      <c r="AF31" s="11" t="s">
        <v>20</v>
      </c>
      <c r="AG31" s="4" t="s">
        <v>27</v>
      </c>
      <c r="AH31" s="4" t="s">
        <v>28</v>
      </c>
      <c r="AI31" s="4" t="s">
        <v>29</v>
      </c>
      <c r="AJ31" s="4" t="s">
        <v>30</v>
      </c>
      <c r="AK31" s="4" t="s">
        <v>31</v>
      </c>
      <c r="AL31" s="4" t="s">
        <v>31</v>
      </c>
      <c r="AM31" s="4" t="s">
        <v>32</v>
      </c>
    </row>
    <row r="32">
      <c r="A32" s="12">
        <v>6.0</v>
      </c>
      <c r="B32" s="3">
        <v>43628.49231028935</v>
      </c>
      <c r="C32" s="10" t="s">
        <v>16</v>
      </c>
      <c r="D32" s="4" t="s">
        <v>17</v>
      </c>
      <c r="E32" s="4" t="s">
        <v>25</v>
      </c>
      <c r="F32" s="4">
        <v>3.0</v>
      </c>
      <c r="H32" s="11" t="s">
        <v>33</v>
      </c>
      <c r="I32" s="4" t="s">
        <v>16</v>
      </c>
      <c r="J32" s="4" t="s">
        <v>23</v>
      </c>
      <c r="K32" s="4" t="s">
        <v>25</v>
      </c>
      <c r="L32" s="4">
        <v>3.0</v>
      </c>
      <c r="N32" s="11" t="s">
        <v>20</v>
      </c>
      <c r="O32" s="4" t="s">
        <v>16</v>
      </c>
      <c r="P32" s="4" t="s">
        <v>17</v>
      </c>
      <c r="Q32" s="4" t="s">
        <v>25</v>
      </c>
      <c r="R32" s="4">
        <v>2.0</v>
      </c>
      <c r="T32" s="11" t="s">
        <v>24</v>
      </c>
      <c r="U32" s="4" t="s">
        <v>34</v>
      </c>
      <c r="V32" s="4" t="s">
        <v>17</v>
      </c>
      <c r="W32" s="4" t="s">
        <v>25</v>
      </c>
      <c r="X32" s="4">
        <v>2.0</v>
      </c>
      <c r="Z32" s="11" t="s">
        <v>24</v>
      </c>
      <c r="AA32" s="4" t="s">
        <v>16</v>
      </c>
      <c r="AB32" s="4" t="s">
        <v>23</v>
      </c>
      <c r="AC32" s="4" t="s">
        <v>18</v>
      </c>
      <c r="AD32" s="4">
        <v>2.0</v>
      </c>
      <c r="AE32" s="4" t="s">
        <v>26</v>
      </c>
      <c r="AF32" s="11" t="s">
        <v>20</v>
      </c>
      <c r="AG32" s="4" t="s">
        <v>35</v>
      </c>
      <c r="AH32" s="4" t="s">
        <v>28</v>
      </c>
      <c r="AI32" s="4" t="s">
        <v>29</v>
      </c>
      <c r="AJ32" s="4" t="s">
        <v>30</v>
      </c>
      <c r="AK32" s="4" t="s">
        <v>32</v>
      </c>
      <c r="AL32" s="4" t="s">
        <v>31</v>
      </c>
      <c r="AM32" s="4" t="s">
        <v>32</v>
      </c>
      <c r="AN32" s="4" t="s">
        <v>36</v>
      </c>
    </row>
    <row r="33">
      <c r="A33" s="12">
        <v>7.0</v>
      </c>
      <c r="B33" s="3">
        <v>43628.50576638889</v>
      </c>
      <c r="C33" s="10" t="s">
        <v>16</v>
      </c>
      <c r="D33" s="4" t="s">
        <v>17</v>
      </c>
      <c r="E33" s="4" t="s">
        <v>25</v>
      </c>
      <c r="F33" s="4">
        <v>3.0</v>
      </c>
      <c r="H33" s="11" t="s">
        <v>33</v>
      </c>
      <c r="I33" s="4" t="s">
        <v>16</v>
      </c>
      <c r="J33" s="4" t="s">
        <v>17</v>
      </c>
      <c r="K33" s="4" t="s">
        <v>25</v>
      </c>
      <c r="L33" s="4">
        <v>4.0</v>
      </c>
      <c r="N33" s="11" t="s">
        <v>20</v>
      </c>
      <c r="O33" s="4" t="s">
        <v>22</v>
      </c>
      <c r="P33" s="4" t="s">
        <v>26</v>
      </c>
      <c r="Q33" s="4" t="s">
        <v>21</v>
      </c>
      <c r="R33" s="4">
        <v>1.0</v>
      </c>
      <c r="T33" s="11" t="s">
        <v>20</v>
      </c>
      <c r="U33" s="4" t="s">
        <v>22</v>
      </c>
      <c r="V33" s="4" t="s">
        <v>17</v>
      </c>
      <c r="W33" s="4" t="s">
        <v>25</v>
      </c>
      <c r="X33" s="4">
        <v>5.0</v>
      </c>
      <c r="Z33" s="11" t="s">
        <v>20</v>
      </c>
      <c r="AA33" s="4" t="s">
        <v>22</v>
      </c>
      <c r="AB33" s="4" t="s">
        <v>38</v>
      </c>
      <c r="AC33" s="4" t="s">
        <v>18</v>
      </c>
      <c r="AD33" s="4">
        <v>2.0</v>
      </c>
      <c r="AF33" s="11" t="s">
        <v>20</v>
      </c>
      <c r="AG33" s="4" t="s">
        <v>35</v>
      </c>
      <c r="AH33" s="4" t="s">
        <v>28</v>
      </c>
      <c r="AI33" s="4" t="s">
        <v>30</v>
      </c>
      <c r="AJ33" s="4" t="s">
        <v>30</v>
      </c>
      <c r="AK33" s="4" t="s">
        <v>32</v>
      </c>
      <c r="AL33" s="4" t="s">
        <v>31</v>
      </c>
      <c r="AM33" s="4" t="s">
        <v>32</v>
      </c>
    </row>
    <row r="34">
      <c r="A34" s="12">
        <v>8.0</v>
      </c>
      <c r="B34" s="3">
        <v>43628.508553067135</v>
      </c>
      <c r="C34" s="10" t="s">
        <v>16</v>
      </c>
      <c r="D34" s="4" t="s">
        <v>17</v>
      </c>
      <c r="E34" s="4" t="s">
        <v>18</v>
      </c>
      <c r="F34" s="4">
        <v>1.0</v>
      </c>
      <c r="H34" s="11" t="s">
        <v>20</v>
      </c>
      <c r="I34" s="4" t="s">
        <v>16</v>
      </c>
      <c r="J34" s="4" t="s">
        <v>23</v>
      </c>
      <c r="K34" s="4" t="s">
        <v>42</v>
      </c>
      <c r="L34" s="4">
        <v>4.0</v>
      </c>
      <c r="N34" s="11" t="s">
        <v>20</v>
      </c>
      <c r="O34" s="4" t="s">
        <v>16</v>
      </c>
      <c r="P34" s="4" t="s">
        <v>23</v>
      </c>
      <c r="Q34" s="4" t="s">
        <v>18</v>
      </c>
      <c r="R34" s="4">
        <v>3.0</v>
      </c>
      <c r="T34" s="11" t="s">
        <v>20</v>
      </c>
      <c r="U34" s="4" t="s">
        <v>22</v>
      </c>
      <c r="V34" s="4" t="s">
        <v>23</v>
      </c>
      <c r="W34" s="4" t="s">
        <v>25</v>
      </c>
      <c r="X34" s="4">
        <v>5.0</v>
      </c>
      <c r="Z34" s="11" t="s">
        <v>20</v>
      </c>
      <c r="AA34" s="4" t="s">
        <v>22</v>
      </c>
      <c r="AB34" s="4" t="s">
        <v>23</v>
      </c>
      <c r="AC34" s="4" t="s">
        <v>18</v>
      </c>
      <c r="AD34" s="4">
        <v>2.0</v>
      </c>
      <c r="AF34" s="11" t="s">
        <v>20</v>
      </c>
      <c r="AG34" s="4" t="s">
        <v>27</v>
      </c>
      <c r="AH34" s="4" t="s">
        <v>28</v>
      </c>
      <c r="AI34" s="4" t="s">
        <v>30</v>
      </c>
      <c r="AJ34" s="4" t="s">
        <v>30</v>
      </c>
      <c r="AK34" s="4" t="s">
        <v>29</v>
      </c>
      <c r="AL34" s="4" t="s">
        <v>29</v>
      </c>
      <c r="AM34" s="4" t="s">
        <v>32</v>
      </c>
    </row>
    <row r="35">
      <c r="A35" s="12">
        <v>9.0</v>
      </c>
      <c r="B35" s="3">
        <v>43628.541152777776</v>
      </c>
      <c r="C35" s="10" t="s">
        <v>16</v>
      </c>
      <c r="D35" s="4" t="s">
        <v>17</v>
      </c>
      <c r="E35" s="4" t="s">
        <v>18</v>
      </c>
      <c r="F35" s="4">
        <v>2.0</v>
      </c>
      <c r="G35" s="4" t="s">
        <v>19</v>
      </c>
      <c r="H35" s="11" t="s">
        <v>33</v>
      </c>
      <c r="I35" s="4" t="s">
        <v>16</v>
      </c>
      <c r="J35" s="4" t="s">
        <v>23</v>
      </c>
      <c r="K35" s="4" t="s">
        <v>42</v>
      </c>
      <c r="L35" s="4">
        <v>3.0</v>
      </c>
      <c r="M35" s="4" t="s">
        <v>19</v>
      </c>
      <c r="N35" s="11" t="s">
        <v>20</v>
      </c>
      <c r="O35" s="4" t="s">
        <v>22</v>
      </c>
      <c r="P35" s="4" t="s">
        <v>23</v>
      </c>
      <c r="Q35" s="4" t="s">
        <v>18</v>
      </c>
      <c r="R35" s="4">
        <v>2.0</v>
      </c>
      <c r="S35" s="4" t="s">
        <v>19</v>
      </c>
      <c r="T35" s="11" t="s">
        <v>20</v>
      </c>
      <c r="U35" s="4" t="s">
        <v>34</v>
      </c>
      <c r="V35" s="4" t="s">
        <v>23</v>
      </c>
      <c r="W35" s="4" t="s">
        <v>25</v>
      </c>
      <c r="X35" s="4">
        <v>3.0</v>
      </c>
      <c r="Y35" s="4" t="s">
        <v>19</v>
      </c>
      <c r="Z35" s="11" t="s">
        <v>24</v>
      </c>
      <c r="AA35" s="4" t="s">
        <v>22</v>
      </c>
      <c r="AB35" s="4" t="s">
        <v>17</v>
      </c>
      <c r="AC35" s="4" t="s">
        <v>18</v>
      </c>
      <c r="AD35" s="4">
        <v>1.0</v>
      </c>
      <c r="AE35" s="4" t="s">
        <v>19</v>
      </c>
      <c r="AF35" s="11" t="s">
        <v>20</v>
      </c>
      <c r="AG35" s="4" t="s">
        <v>27</v>
      </c>
      <c r="AH35" s="4" t="s">
        <v>28</v>
      </c>
      <c r="AI35" s="4" t="s">
        <v>30</v>
      </c>
      <c r="AJ35" s="4" t="s">
        <v>30</v>
      </c>
      <c r="AK35" s="4" t="s">
        <v>31</v>
      </c>
      <c r="AL35" s="4" t="s">
        <v>29</v>
      </c>
      <c r="AM35" s="4" t="s">
        <v>31</v>
      </c>
    </row>
    <row r="36">
      <c r="A36" s="12">
        <v>10.0</v>
      </c>
      <c r="B36" s="3">
        <v>43628.544774988426</v>
      </c>
      <c r="C36" s="10" t="s">
        <v>16</v>
      </c>
      <c r="D36" s="4" t="s">
        <v>17</v>
      </c>
      <c r="E36" s="4" t="s">
        <v>18</v>
      </c>
      <c r="F36" s="4">
        <v>3.0</v>
      </c>
      <c r="H36" s="11" t="s">
        <v>24</v>
      </c>
      <c r="I36" s="4" t="s">
        <v>16</v>
      </c>
      <c r="J36" s="4" t="s">
        <v>23</v>
      </c>
      <c r="K36" s="4" t="s">
        <v>25</v>
      </c>
      <c r="L36" s="4">
        <v>4.0</v>
      </c>
      <c r="N36" s="11" t="s">
        <v>20</v>
      </c>
      <c r="O36" s="4" t="s">
        <v>22</v>
      </c>
      <c r="P36" s="4" t="s">
        <v>23</v>
      </c>
      <c r="Q36" s="4" t="s">
        <v>25</v>
      </c>
      <c r="R36" s="4">
        <v>3.0</v>
      </c>
      <c r="T36" s="11" t="s">
        <v>33</v>
      </c>
      <c r="U36" s="4" t="s">
        <v>22</v>
      </c>
      <c r="V36" s="4" t="s">
        <v>23</v>
      </c>
      <c r="W36" s="4" t="s">
        <v>25</v>
      </c>
      <c r="X36" s="4">
        <v>4.0</v>
      </c>
      <c r="Z36" s="11" t="s">
        <v>20</v>
      </c>
      <c r="AA36" s="4" t="s">
        <v>22</v>
      </c>
      <c r="AB36" s="4" t="s">
        <v>17</v>
      </c>
      <c r="AC36" s="4" t="s">
        <v>18</v>
      </c>
      <c r="AD36" s="4">
        <v>2.0</v>
      </c>
      <c r="AF36" s="11" t="s">
        <v>20</v>
      </c>
      <c r="AG36" s="4" t="s">
        <v>27</v>
      </c>
      <c r="AH36" s="4" t="s">
        <v>28</v>
      </c>
      <c r="AI36" s="4" t="s">
        <v>30</v>
      </c>
      <c r="AJ36" s="4" t="s">
        <v>30</v>
      </c>
      <c r="AK36" s="4" t="s">
        <v>31</v>
      </c>
      <c r="AL36" s="4" t="s">
        <v>29</v>
      </c>
      <c r="AM36" s="4" t="s">
        <v>32</v>
      </c>
    </row>
    <row r="37">
      <c r="A37" s="12">
        <v>11.0</v>
      </c>
      <c r="B37" s="3">
        <v>43628.67818613426</v>
      </c>
      <c r="C37" s="10" t="s">
        <v>16</v>
      </c>
      <c r="D37" s="4" t="s">
        <v>23</v>
      </c>
      <c r="E37" s="4" t="s">
        <v>18</v>
      </c>
      <c r="F37" s="4">
        <v>2.0</v>
      </c>
      <c r="H37" s="11" t="s">
        <v>33</v>
      </c>
      <c r="I37" s="4" t="s">
        <v>16</v>
      </c>
      <c r="J37" s="4" t="s">
        <v>23</v>
      </c>
      <c r="K37" s="4" t="s">
        <v>25</v>
      </c>
      <c r="L37" s="4">
        <v>2.0</v>
      </c>
      <c r="N37" s="11" t="s">
        <v>20</v>
      </c>
      <c r="O37" s="4" t="s">
        <v>16</v>
      </c>
      <c r="P37" s="4" t="s">
        <v>23</v>
      </c>
      <c r="Q37" s="4" t="s">
        <v>25</v>
      </c>
      <c r="R37" s="4">
        <v>2.0</v>
      </c>
      <c r="T37" s="11" t="s">
        <v>20</v>
      </c>
      <c r="U37" s="4" t="s">
        <v>22</v>
      </c>
      <c r="V37" s="4" t="s">
        <v>26</v>
      </c>
      <c r="W37" s="4" t="s">
        <v>26</v>
      </c>
      <c r="X37" s="4">
        <v>1.0</v>
      </c>
      <c r="Y37" s="4" t="s">
        <v>26</v>
      </c>
      <c r="Z37" s="11" t="s">
        <v>26</v>
      </c>
      <c r="AA37" s="4" t="s">
        <v>22</v>
      </c>
      <c r="AB37" s="4" t="s">
        <v>23</v>
      </c>
      <c r="AC37" s="4" t="s">
        <v>18</v>
      </c>
      <c r="AD37" s="4">
        <v>2.0</v>
      </c>
      <c r="AF37" s="11" t="s">
        <v>20</v>
      </c>
      <c r="AG37" s="4" t="s">
        <v>35</v>
      </c>
      <c r="AH37" s="4" t="s">
        <v>28</v>
      </c>
      <c r="AI37" s="4" t="s">
        <v>30</v>
      </c>
      <c r="AJ37" s="4" t="s">
        <v>30</v>
      </c>
      <c r="AK37" s="4" t="s">
        <v>31</v>
      </c>
      <c r="AL37" s="4" t="s">
        <v>31</v>
      </c>
      <c r="AM37" s="4" t="s">
        <v>31</v>
      </c>
    </row>
    <row r="38">
      <c r="A38" s="12">
        <v>12.0</v>
      </c>
      <c r="B38" s="3">
        <v>43628.67930820602</v>
      </c>
      <c r="C38" s="10" t="s">
        <v>16</v>
      </c>
      <c r="D38" s="4" t="s">
        <v>23</v>
      </c>
      <c r="E38" s="4" t="s">
        <v>18</v>
      </c>
      <c r="F38" s="4">
        <v>4.0</v>
      </c>
      <c r="H38" s="11" t="s">
        <v>33</v>
      </c>
      <c r="I38" s="4" t="s">
        <v>16</v>
      </c>
      <c r="J38" s="4" t="s">
        <v>23</v>
      </c>
      <c r="K38" s="4" t="s">
        <v>25</v>
      </c>
      <c r="L38" s="4">
        <v>5.0</v>
      </c>
      <c r="N38" s="11" t="s">
        <v>20</v>
      </c>
      <c r="O38" s="4" t="s">
        <v>16</v>
      </c>
      <c r="P38" s="4" t="s">
        <v>23</v>
      </c>
      <c r="Q38" s="4" t="s">
        <v>18</v>
      </c>
      <c r="R38" s="4">
        <v>3.0</v>
      </c>
      <c r="S38" s="4" t="s">
        <v>26</v>
      </c>
      <c r="T38" s="11" t="s">
        <v>20</v>
      </c>
      <c r="U38" s="4" t="s">
        <v>22</v>
      </c>
      <c r="V38" s="4" t="s">
        <v>23</v>
      </c>
      <c r="W38" s="4" t="s">
        <v>25</v>
      </c>
      <c r="X38" s="4">
        <v>5.0</v>
      </c>
      <c r="Z38" s="11" t="s">
        <v>20</v>
      </c>
      <c r="AA38" s="4" t="s">
        <v>16</v>
      </c>
      <c r="AB38" s="4" t="s">
        <v>17</v>
      </c>
      <c r="AC38" s="4" t="s">
        <v>18</v>
      </c>
      <c r="AD38" s="4">
        <v>2.0</v>
      </c>
      <c r="AF38" s="11" t="s">
        <v>20</v>
      </c>
      <c r="AG38" s="4" t="s">
        <v>27</v>
      </c>
      <c r="AH38" s="4" t="s">
        <v>28</v>
      </c>
      <c r="AI38" s="4" t="s">
        <v>29</v>
      </c>
      <c r="AJ38" s="4" t="s">
        <v>30</v>
      </c>
      <c r="AK38" s="4" t="s">
        <v>29</v>
      </c>
      <c r="AL38" s="4" t="s">
        <v>29</v>
      </c>
      <c r="AM38" s="4" t="s">
        <v>29</v>
      </c>
    </row>
    <row r="39">
      <c r="A39" s="12"/>
      <c r="B39" s="3">
        <v>43629.64767027777</v>
      </c>
      <c r="C39" s="10" t="s">
        <v>16</v>
      </c>
      <c r="D39" s="4" t="s">
        <v>23</v>
      </c>
      <c r="E39" s="4" t="s">
        <v>18</v>
      </c>
      <c r="F39" s="4">
        <v>1.0</v>
      </c>
      <c r="H39" s="11" t="s">
        <v>42</v>
      </c>
      <c r="I39" s="4" t="s">
        <v>16</v>
      </c>
      <c r="J39" s="4" t="s">
        <v>17</v>
      </c>
      <c r="K39" s="4" t="s">
        <v>18</v>
      </c>
      <c r="L39" s="4">
        <v>2.0</v>
      </c>
      <c r="N39" s="11" t="s">
        <v>20</v>
      </c>
      <c r="O39" s="4" t="s">
        <v>22</v>
      </c>
      <c r="P39" s="4" t="s">
        <v>23</v>
      </c>
      <c r="Q39" s="4" t="s">
        <v>25</v>
      </c>
      <c r="R39" s="4">
        <v>1.0</v>
      </c>
      <c r="T39" s="11" t="s">
        <v>33</v>
      </c>
      <c r="U39" s="4" t="s">
        <v>22</v>
      </c>
      <c r="V39" s="4" t="s">
        <v>23</v>
      </c>
      <c r="W39" s="4" t="s">
        <v>25</v>
      </c>
      <c r="X39" s="4">
        <v>2.0</v>
      </c>
      <c r="Z39" s="11" t="s">
        <v>20</v>
      </c>
      <c r="AA39" s="4" t="s">
        <v>16</v>
      </c>
      <c r="AB39" s="4" t="s">
        <v>23</v>
      </c>
      <c r="AC39" s="4" t="s">
        <v>42</v>
      </c>
      <c r="AD39" s="4">
        <v>2.0</v>
      </c>
      <c r="AF39" s="11" t="s">
        <v>20</v>
      </c>
      <c r="AG39" s="4" t="s">
        <v>27</v>
      </c>
      <c r="AH39" s="4" t="s">
        <v>28</v>
      </c>
      <c r="AI39" s="4" t="s">
        <v>30</v>
      </c>
      <c r="AJ39" s="4" t="s">
        <v>30</v>
      </c>
      <c r="AK39" s="4" t="s">
        <v>32</v>
      </c>
      <c r="AL39" s="4" t="s">
        <v>31</v>
      </c>
      <c r="AM39" s="4" t="s">
        <v>32</v>
      </c>
    </row>
    <row r="40">
      <c r="A40" s="12"/>
      <c r="B40" s="3">
        <v>43633.572726412036</v>
      </c>
      <c r="C40" s="10" t="s">
        <v>16</v>
      </c>
      <c r="D40" s="4" t="s">
        <v>17</v>
      </c>
      <c r="E40" s="4" t="s">
        <v>18</v>
      </c>
      <c r="F40" s="4">
        <v>3.0</v>
      </c>
      <c r="H40" s="11" t="s">
        <v>33</v>
      </c>
      <c r="I40" s="4" t="s">
        <v>42</v>
      </c>
      <c r="J40" s="4" t="s">
        <v>42</v>
      </c>
      <c r="K40" s="4" t="s">
        <v>42</v>
      </c>
      <c r="M40" s="4" t="s">
        <v>42</v>
      </c>
      <c r="N40" s="11" t="s">
        <v>20</v>
      </c>
      <c r="O40" s="4" t="s">
        <v>16</v>
      </c>
      <c r="P40" s="4" t="s">
        <v>23</v>
      </c>
      <c r="Q40" s="4" t="s">
        <v>25</v>
      </c>
      <c r="R40" s="4">
        <v>4.0</v>
      </c>
      <c r="T40" s="11" t="s">
        <v>20</v>
      </c>
      <c r="U40" s="4" t="s">
        <v>22</v>
      </c>
      <c r="V40" s="4" t="s">
        <v>23</v>
      </c>
      <c r="W40" s="4" t="s">
        <v>25</v>
      </c>
      <c r="X40" s="4">
        <v>5.0</v>
      </c>
      <c r="Z40" s="11" t="s">
        <v>20</v>
      </c>
      <c r="AA40" s="4" t="s">
        <v>16</v>
      </c>
      <c r="AB40" s="4" t="s">
        <v>17</v>
      </c>
      <c r="AC40" s="4" t="s">
        <v>18</v>
      </c>
      <c r="AD40" s="4">
        <v>2.0</v>
      </c>
      <c r="AF40" s="11" t="s">
        <v>20</v>
      </c>
      <c r="AG40" s="4" t="s">
        <v>27</v>
      </c>
      <c r="AH40" s="4" t="s">
        <v>28</v>
      </c>
      <c r="AI40" s="4" t="s">
        <v>30</v>
      </c>
      <c r="AJ40" s="4" t="s">
        <v>30</v>
      </c>
      <c r="AK40" s="4" t="s">
        <v>32</v>
      </c>
      <c r="AL40" s="4" t="s">
        <v>31</v>
      </c>
      <c r="AM40" s="4" t="s">
        <v>32</v>
      </c>
    </row>
    <row r="41">
      <c r="A41" s="12"/>
      <c r="B41" s="3">
        <v>43633.575527175926</v>
      </c>
      <c r="C41" s="10" t="s">
        <v>16</v>
      </c>
      <c r="D41" s="4" t="s">
        <v>23</v>
      </c>
      <c r="E41" s="4" t="s">
        <v>18</v>
      </c>
      <c r="F41" s="4">
        <v>2.0</v>
      </c>
      <c r="H41" s="11" t="s">
        <v>33</v>
      </c>
      <c r="I41" s="4" t="s">
        <v>16</v>
      </c>
      <c r="J41" s="4" t="s">
        <v>23</v>
      </c>
      <c r="K41" s="4" t="s">
        <v>21</v>
      </c>
      <c r="L41" s="4">
        <v>2.0</v>
      </c>
      <c r="N41" s="11" t="s">
        <v>33</v>
      </c>
      <c r="O41" s="4" t="s">
        <v>16</v>
      </c>
      <c r="P41" s="4" t="s">
        <v>23</v>
      </c>
      <c r="Q41" s="4" t="s">
        <v>18</v>
      </c>
      <c r="R41" s="4">
        <v>1.0</v>
      </c>
      <c r="T41" s="11" t="s">
        <v>20</v>
      </c>
      <c r="U41" s="4" t="s">
        <v>22</v>
      </c>
      <c r="V41" s="4" t="s">
        <v>23</v>
      </c>
      <c r="W41" s="4" t="s">
        <v>25</v>
      </c>
      <c r="X41" s="4">
        <v>1.0</v>
      </c>
      <c r="Z41" s="11" t="s">
        <v>24</v>
      </c>
      <c r="AA41" s="4" t="s">
        <v>16</v>
      </c>
      <c r="AB41" s="4" t="s">
        <v>23</v>
      </c>
      <c r="AC41" s="4" t="s">
        <v>25</v>
      </c>
      <c r="AD41" s="4">
        <v>2.0</v>
      </c>
      <c r="AF41" s="11" t="s">
        <v>20</v>
      </c>
      <c r="AG41" s="4" t="s">
        <v>27</v>
      </c>
      <c r="AH41" s="4" t="s">
        <v>28</v>
      </c>
      <c r="AI41" s="4" t="s">
        <v>30</v>
      </c>
      <c r="AJ41" s="4" t="s">
        <v>30</v>
      </c>
      <c r="AK41" s="4" t="s">
        <v>31</v>
      </c>
      <c r="AL41" s="4" t="s">
        <v>29</v>
      </c>
      <c r="AM41" s="4" t="s">
        <v>32</v>
      </c>
    </row>
    <row r="42">
      <c r="A42" s="12"/>
      <c r="B42" s="3">
        <v>43633.580997060184</v>
      </c>
      <c r="C42" s="10" t="s">
        <v>16</v>
      </c>
      <c r="D42" s="4" t="s">
        <v>17</v>
      </c>
      <c r="E42" s="4" t="s">
        <v>18</v>
      </c>
      <c r="F42" s="4">
        <v>3.0</v>
      </c>
      <c r="G42" s="4" t="s">
        <v>19</v>
      </c>
      <c r="H42" s="11" t="s">
        <v>33</v>
      </c>
      <c r="I42" s="4" t="s">
        <v>16</v>
      </c>
      <c r="J42" s="4" t="s">
        <v>17</v>
      </c>
      <c r="K42" s="4" t="s">
        <v>18</v>
      </c>
      <c r="L42" s="4">
        <v>3.0</v>
      </c>
      <c r="N42" s="11" t="s">
        <v>20</v>
      </c>
      <c r="O42" s="4" t="s">
        <v>16</v>
      </c>
      <c r="P42" s="4" t="s">
        <v>17</v>
      </c>
      <c r="Q42" s="4" t="s">
        <v>25</v>
      </c>
      <c r="R42" s="4">
        <v>4.0</v>
      </c>
      <c r="T42" s="11" t="s">
        <v>20</v>
      </c>
      <c r="U42" s="4" t="s">
        <v>22</v>
      </c>
      <c r="V42" s="4" t="s">
        <v>23</v>
      </c>
      <c r="W42" s="4" t="s">
        <v>25</v>
      </c>
      <c r="X42" s="4">
        <v>5.0</v>
      </c>
      <c r="Z42" s="11" t="s">
        <v>24</v>
      </c>
      <c r="AA42" s="4" t="s">
        <v>16</v>
      </c>
      <c r="AB42" s="4" t="s">
        <v>17</v>
      </c>
      <c r="AC42" s="4" t="s">
        <v>18</v>
      </c>
      <c r="AD42" s="4">
        <v>3.0</v>
      </c>
      <c r="AF42" s="11" t="s">
        <v>20</v>
      </c>
      <c r="AG42" s="4" t="s">
        <v>35</v>
      </c>
      <c r="AH42" s="4" t="s">
        <v>28</v>
      </c>
      <c r="AI42" s="4" t="s">
        <v>32</v>
      </c>
      <c r="AJ42" s="4" t="s">
        <v>32</v>
      </c>
      <c r="AK42" s="4" t="s">
        <v>32</v>
      </c>
      <c r="AL42" s="4" t="s">
        <v>32</v>
      </c>
      <c r="AM42" s="4" t="s">
        <v>31</v>
      </c>
    </row>
    <row r="43">
      <c r="A43" s="12"/>
      <c r="B43" s="3">
        <v>43633.581096064816</v>
      </c>
      <c r="C43" s="10" t="s">
        <v>16</v>
      </c>
      <c r="D43" s="4" t="s">
        <v>38</v>
      </c>
      <c r="E43" s="4" t="s">
        <v>18</v>
      </c>
      <c r="F43" s="4">
        <v>2.0</v>
      </c>
      <c r="H43" s="11" t="s">
        <v>33</v>
      </c>
      <c r="I43" s="4" t="s">
        <v>16</v>
      </c>
      <c r="J43" s="4" t="s">
        <v>42</v>
      </c>
      <c r="K43" s="4" t="s">
        <v>18</v>
      </c>
      <c r="L43" s="4">
        <v>1.0</v>
      </c>
      <c r="N43" s="11" t="s">
        <v>20</v>
      </c>
      <c r="O43" s="4" t="s">
        <v>16</v>
      </c>
      <c r="P43" s="4" t="s">
        <v>26</v>
      </c>
      <c r="Q43" s="4" t="s">
        <v>21</v>
      </c>
      <c r="R43" s="4">
        <v>1.0</v>
      </c>
      <c r="S43" s="4" t="s">
        <v>19</v>
      </c>
      <c r="T43" s="11" t="s">
        <v>20</v>
      </c>
      <c r="U43" s="4" t="s">
        <v>22</v>
      </c>
      <c r="V43" s="4" t="s">
        <v>38</v>
      </c>
      <c r="W43" s="4" t="s">
        <v>25</v>
      </c>
      <c r="X43" s="4">
        <v>3.0</v>
      </c>
      <c r="Z43" s="11" t="s">
        <v>24</v>
      </c>
      <c r="AA43" s="4" t="s">
        <v>16</v>
      </c>
      <c r="AB43" s="4" t="s">
        <v>42</v>
      </c>
      <c r="AC43" s="4" t="s">
        <v>42</v>
      </c>
      <c r="AE43" s="4" t="s">
        <v>42</v>
      </c>
      <c r="AF43" s="11" t="s">
        <v>42</v>
      </c>
      <c r="AG43" s="4" t="s">
        <v>35</v>
      </c>
      <c r="AH43" s="4" t="s">
        <v>28</v>
      </c>
      <c r="AI43" s="4" t="s">
        <v>29</v>
      </c>
      <c r="AJ43" s="4" t="s">
        <v>30</v>
      </c>
      <c r="AK43" s="4" t="s">
        <v>31</v>
      </c>
      <c r="AL43" s="4" t="s">
        <v>31</v>
      </c>
      <c r="AM43" s="4" t="s">
        <v>32</v>
      </c>
    </row>
    <row r="44">
      <c r="A44" s="12"/>
      <c r="B44" s="3">
        <v>43633.5856418287</v>
      </c>
      <c r="C44" s="10" t="s">
        <v>16</v>
      </c>
      <c r="D44" s="4" t="s">
        <v>17</v>
      </c>
      <c r="E44" s="4" t="s">
        <v>18</v>
      </c>
      <c r="F44" s="4">
        <v>2.0</v>
      </c>
      <c r="H44" s="11" t="s">
        <v>33</v>
      </c>
      <c r="I44" s="4" t="s">
        <v>16</v>
      </c>
      <c r="J44" s="4" t="s">
        <v>23</v>
      </c>
      <c r="K44" s="4" t="s">
        <v>25</v>
      </c>
      <c r="L44" s="4">
        <v>4.0</v>
      </c>
      <c r="N44" s="11" t="s">
        <v>20</v>
      </c>
      <c r="O44" s="4" t="s">
        <v>16</v>
      </c>
      <c r="P44" s="4" t="s">
        <v>23</v>
      </c>
      <c r="Q44" s="4" t="s">
        <v>25</v>
      </c>
      <c r="R44" s="4">
        <v>4.0</v>
      </c>
      <c r="T44" s="11" t="s">
        <v>20</v>
      </c>
      <c r="U44" s="4" t="s">
        <v>22</v>
      </c>
      <c r="V44" s="4" t="s">
        <v>23</v>
      </c>
      <c r="W44" s="4" t="s">
        <v>25</v>
      </c>
      <c r="X44" s="4">
        <v>5.0</v>
      </c>
      <c r="Z44" s="11" t="s">
        <v>20</v>
      </c>
      <c r="AA44" s="4" t="s">
        <v>16</v>
      </c>
      <c r="AB44" s="4" t="s">
        <v>23</v>
      </c>
      <c r="AC44" s="4" t="s">
        <v>18</v>
      </c>
      <c r="AD44" s="4">
        <v>2.0</v>
      </c>
      <c r="AF44" s="11" t="s">
        <v>20</v>
      </c>
      <c r="AG44" s="4" t="s">
        <v>27</v>
      </c>
      <c r="AH44" s="4" t="s">
        <v>28</v>
      </c>
      <c r="AI44" s="4" t="s">
        <v>30</v>
      </c>
      <c r="AJ44" s="4" t="s">
        <v>30</v>
      </c>
      <c r="AK44" s="4" t="s">
        <v>30</v>
      </c>
      <c r="AL44" s="4" t="s">
        <v>30</v>
      </c>
      <c r="AM44" s="4" t="s">
        <v>32</v>
      </c>
    </row>
    <row r="45">
      <c r="A45" s="12"/>
      <c r="B45" s="13">
        <v>43637.4190211574</v>
      </c>
      <c r="C45" s="14" t="s">
        <v>16</v>
      </c>
      <c r="D45" s="15" t="s">
        <v>23</v>
      </c>
      <c r="E45" s="15" t="s">
        <v>18</v>
      </c>
      <c r="F45" s="15">
        <v>3.0</v>
      </c>
      <c r="G45" s="16"/>
      <c r="H45" s="17" t="s">
        <v>24</v>
      </c>
      <c r="I45" s="15" t="s">
        <v>16</v>
      </c>
      <c r="J45" s="15" t="s">
        <v>23</v>
      </c>
      <c r="K45" s="15" t="s">
        <v>25</v>
      </c>
      <c r="L45" s="15">
        <v>4.0</v>
      </c>
      <c r="M45" s="16"/>
      <c r="N45" s="17" t="s">
        <v>20</v>
      </c>
      <c r="O45" s="15" t="s">
        <v>16</v>
      </c>
      <c r="P45" s="15" t="s">
        <v>23</v>
      </c>
      <c r="Q45" s="15" t="s">
        <v>18</v>
      </c>
      <c r="R45" s="15">
        <v>3.0</v>
      </c>
      <c r="S45" s="16"/>
      <c r="T45" s="17" t="s">
        <v>42</v>
      </c>
      <c r="U45" s="15" t="s">
        <v>34</v>
      </c>
      <c r="V45" s="15" t="s">
        <v>23</v>
      </c>
      <c r="W45" s="15" t="s">
        <v>25</v>
      </c>
      <c r="X45" s="15">
        <v>4.0</v>
      </c>
      <c r="Y45" s="16"/>
      <c r="Z45" s="17" t="s">
        <v>24</v>
      </c>
      <c r="AA45" s="15" t="s">
        <v>16</v>
      </c>
      <c r="AB45" s="15" t="s">
        <v>23</v>
      </c>
      <c r="AC45" s="15" t="s">
        <v>18</v>
      </c>
      <c r="AD45" s="15">
        <v>3.0</v>
      </c>
      <c r="AE45" s="16"/>
      <c r="AF45" s="17" t="s">
        <v>20</v>
      </c>
      <c r="AG45" s="15" t="s">
        <v>27</v>
      </c>
      <c r="AH45" s="15" t="s">
        <v>28</v>
      </c>
      <c r="AI45" s="15" t="s">
        <v>30</v>
      </c>
      <c r="AJ45" s="15" t="s">
        <v>30</v>
      </c>
      <c r="AK45" s="15" t="s">
        <v>29</v>
      </c>
      <c r="AL45" s="15" t="s">
        <v>29</v>
      </c>
      <c r="AM45" s="15" t="s">
        <v>32</v>
      </c>
      <c r="AN45" s="16"/>
      <c r="AO45" s="16"/>
      <c r="AP45" s="16"/>
      <c r="AQ45" s="16"/>
      <c r="AR45" s="16"/>
      <c r="AS45" s="16"/>
      <c r="AT45" s="16"/>
    </row>
    <row r="46">
      <c r="A46" s="18"/>
      <c r="B46" s="5"/>
      <c r="C46" s="19" t="str">
        <f>IFERROR(__xludf.DUMMYFUNCTION("UNIQUE(C3:C45)"),"Content (for example, about missing literature, argumentation structure, and validity of reported findings)")</f>
        <v>Content (for example, about missing literature, argumentation structure, and validity of reported findings)</v>
      </c>
      <c r="D46">
        <f>COUNTIF(C3:C45, C46)</f>
        <v>43</v>
      </c>
      <c r="H46" s="5"/>
      <c r="I46" t="str">
        <f>IFERROR(__xludf.DUMMYFUNCTION("UNIQUE(I3:I45)"),"Content (for example, about missing literature, argumentation structure, and validity of reported findings)")</f>
        <v>Content (for example, about missing literature, argumentation structure, and validity of reported findings)</v>
      </c>
      <c r="J46">
        <f t="shared" ref="J46:J49" si="1">COUNTIF(I3:I45, I46)</f>
        <v>38</v>
      </c>
      <c r="N46" s="5"/>
      <c r="O46" t="str">
        <f>IFERROR(__xludf.DUMMYFUNCTION("UNIQUE(O3:O45)"),"Content (for example, about missing literature, argumentation structure, and validity of reported findings)")</f>
        <v>Content (for example, about missing literature, argumentation structure, and validity of reported findings)</v>
      </c>
      <c r="P46">
        <f t="shared" ref="P46:P47" si="2">COUNTIF(O3:O45, O46)</f>
        <v>33</v>
      </c>
      <c r="T46" s="5"/>
      <c r="U46" t="str">
        <f>IFERROR(__xludf.DUMMYFUNCTION("UNIQUE(U3:U45)"),"Content (for example, about missing literature, argumentation structure, and validity of reported findings)")</f>
        <v>Content (for example, about missing literature, argumentation structure, and validity of reported findings)</v>
      </c>
      <c r="V46">
        <f t="shared" ref="V46:V48" si="3">COUNTIF(U3:U45, U46)</f>
        <v>5</v>
      </c>
      <c r="Z46" s="5"/>
      <c r="AA46" t="str">
        <f>IFERROR(__xludf.DUMMYFUNCTION("UNIQUE(AA3:AA45)"),"Content (for example, about missing literature, argumentation structure, and validity of reported findings)")</f>
        <v>Content (for example, about missing literature, argumentation structure, and validity of reported findings)</v>
      </c>
      <c r="AB46">
        <f t="shared" ref="AB46:AB47" si="4">COUNTIF(AA3:AA45, AA46)</f>
        <v>32</v>
      </c>
      <c r="AF46" s="5"/>
    </row>
    <row r="47">
      <c r="A47" s="18"/>
      <c r="B47" s="5"/>
      <c r="C47" s="19"/>
      <c r="H47" s="5"/>
      <c r="I47" t="str">
        <f>IFERROR(__xludf.DUMMYFUNCTION("""COMPUTED_VALUE"""),"Style (for example, text structure, text flow, text ordering and consistent wording)")</f>
        <v>Style (for example, text structure, text flow, text ordering and consistent wording)</v>
      </c>
      <c r="J47">
        <f t="shared" si="1"/>
        <v>2</v>
      </c>
      <c r="N47" s="5"/>
      <c r="O47" t="str">
        <f>IFERROR(__xludf.DUMMYFUNCTION("""COMPUTED_VALUE"""),"Style (for example, text structure, text flow, text ordering and consistent wording)")</f>
        <v>Style (for example, text structure, text flow, text ordering and consistent wording)</v>
      </c>
      <c r="P47">
        <f t="shared" si="2"/>
        <v>10</v>
      </c>
      <c r="T47" s="5"/>
      <c r="U47" t="str">
        <f>IFERROR(__xludf.DUMMYFUNCTION("""COMPUTED_VALUE"""),"Style (for example, text structure, text flow, text ordering and consistent wording)")</f>
        <v>Style (for example, text structure, text flow, text ordering and consistent wording)</v>
      </c>
      <c r="V47">
        <f t="shared" si="3"/>
        <v>31</v>
      </c>
      <c r="Z47" s="5"/>
      <c r="AA47" t="str">
        <f>IFERROR(__xludf.DUMMYFUNCTION("""COMPUTED_VALUE"""),"Style (for example, text structure, text flow, text ordering and consistent wording)")</f>
        <v>Style (for example, text structure, text flow, text ordering and consistent wording)</v>
      </c>
      <c r="AB47">
        <f t="shared" si="4"/>
        <v>11</v>
      </c>
      <c r="AF47" s="5"/>
    </row>
    <row r="48">
      <c r="A48" s="18"/>
      <c r="B48" s="5"/>
      <c r="C48" s="19"/>
      <c r="H48" s="5"/>
      <c r="I48" t="str">
        <f>IFERROR(__xludf.DUMMYFUNCTION("""COMPUTED_VALUE"""),"More context would be needed; it is not possible to answer")</f>
        <v>More context would be needed; it is not possible to answer</v>
      </c>
      <c r="J48">
        <f t="shared" si="1"/>
        <v>2</v>
      </c>
      <c r="N48" s="5"/>
      <c r="T48" s="5"/>
      <c r="U48" t="str">
        <f>IFERROR(__xludf.DUMMYFUNCTION("""COMPUTED_VALUE"""),"Syntax (spelling or grammar)")</f>
        <v>Syntax (spelling or grammar)</v>
      </c>
      <c r="V48">
        <f t="shared" si="3"/>
        <v>7</v>
      </c>
      <c r="Z48" s="5"/>
      <c r="AF48" s="5"/>
    </row>
    <row r="49">
      <c r="A49" s="18"/>
      <c r="B49" s="5"/>
      <c r="C49" s="19"/>
      <c r="H49" s="5"/>
      <c r="I49" t="str">
        <f>IFERROR(__xludf.DUMMYFUNCTION("""COMPUTED_VALUE"""),"The review comment is confusing; it is not possible to answer")</f>
        <v>The review comment is confusing; it is not possible to answer</v>
      </c>
      <c r="J49">
        <f t="shared" si="1"/>
        <v>1</v>
      </c>
      <c r="N49" s="5"/>
      <c r="T49" s="5"/>
      <c r="Z49" s="5"/>
      <c r="AF49" s="5"/>
    </row>
    <row r="50">
      <c r="A50" s="18"/>
      <c r="C50" s="19"/>
      <c r="H50" s="5"/>
      <c r="N50" s="5"/>
      <c r="T50" s="5"/>
      <c r="Z50" s="5"/>
      <c r="AF50" s="5"/>
    </row>
    <row r="51">
      <c r="C51" s="19" t="str">
        <f>IFERROR(__xludf.DUMMYFUNCTION("UNIQUE(D3:D45)"),"The review comment mainly raises a NEGATIVE point")</f>
        <v>The review comment mainly raises a NEGATIVE point</v>
      </c>
      <c r="G51">
        <f t="shared" ref="G51:G53" si="5">COUNTif(D3:D45, C51)</f>
        <v>10</v>
      </c>
      <c r="H51" s="5"/>
      <c r="I51" t="str">
        <f>IFERROR(__xludf.DUMMYFUNCTION("UNIQUE(J3:J45)"),"The review comment mainly raises a NEGATIVE point")</f>
        <v>The review comment mainly raises a NEGATIVE point</v>
      </c>
      <c r="L51">
        <f t="shared" ref="L51:L55" si="6">COUNTIF(J3:J45, I51)</f>
        <v>26</v>
      </c>
      <c r="N51" s="5"/>
      <c r="O51" t="str">
        <f>IFERROR(__xludf.DUMMYFUNCTION("UNIQUE(P3:P45)"),"The review comment mainly raises a NEGATIVE point")</f>
        <v>The review comment mainly raises a NEGATIVE point</v>
      </c>
      <c r="S51">
        <f t="shared" ref="S51:S53" si="7">COUNTIF(P3:P45, O51)</f>
        <v>29</v>
      </c>
      <c r="T51" s="5"/>
      <c r="U51" t="str">
        <f>IFERROR(__xludf.DUMMYFUNCTION("UNIQUE(V3:V45)"),"The review comment mainly raises a NEGATIVE point")</f>
        <v>The review comment mainly raises a NEGATIVE point</v>
      </c>
      <c r="Y51">
        <f t="shared" ref="Y51:Y54" si="8">COUNTIF(V3:V45, U51)</f>
        <v>35</v>
      </c>
      <c r="Z51" s="5"/>
      <c r="AA51" t="str">
        <f>IFERROR(__xludf.DUMMYFUNCTION("UNIQUE(AB3:AB45)"),"The review comment is NEUTRAL or BALANCED")</f>
        <v>The review comment is NEUTRAL or BALANCED</v>
      </c>
      <c r="AE51">
        <f t="shared" ref="AE51:AE54" si="9">COUNTIF(AB3:AB45, AA51)</f>
        <v>26</v>
      </c>
      <c r="AF51" s="5"/>
    </row>
    <row r="52">
      <c r="C52" s="19" t="str">
        <f>IFERROR(__xludf.DUMMYFUNCTION("""COMPUTED_VALUE"""),"The review comment is NEUTRAL or BALANCED")</f>
        <v>The review comment is NEUTRAL or BALANCED</v>
      </c>
      <c r="G52">
        <f t="shared" si="5"/>
        <v>28</v>
      </c>
      <c r="H52" s="5"/>
      <c r="I52" t="str">
        <f>IFERROR(__xludf.DUMMYFUNCTION("""COMPUTED_VALUE"""),"The review comment is NEUTRAL or BALANCED")</f>
        <v>The review comment is NEUTRAL or BALANCED</v>
      </c>
      <c r="L52">
        <f t="shared" si="6"/>
        <v>12</v>
      </c>
      <c r="N52" s="5"/>
      <c r="O52" t="str">
        <f>IFERROR(__xludf.DUMMYFUNCTION("""COMPUTED_VALUE"""),"The review comment is NEUTRAL or BALANCED")</f>
        <v>The review comment is NEUTRAL or BALANCED</v>
      </c>
      <c r="S52">
        <f t="shared" si="7"/>
        <v>12</v>
      </c>
      <c r="T52" s="5"/>
      <c r="U52" t="str">
        <f>IFERROR(__xludf.DUMMYFUNCTION("""COMPUTED_VALUE"""),"The review comment is NEUTRAL or BALANCED")</f>
        <v>The review comment is NEUTRAL or BALANCED</v>
      </c>
      <c r="Y52">
        <f t="shared" si="8"/>
        <v>6</v>
      </c>
      <c r="Z52" s="5"/>
      <c r="AA52" t="str">
        <f>IFERROR(__xludf.DUMMYFUNCTION("""COMPUTED_VALUE"""),"The review comment mainly raises a NEGATIVE point")</f>
        <v>The review comment mainly raises a NEGATIVE point</v>
      </c>
      <c r="AE52">
        <f t="shared" si="9"/>
        <v>15</v>
      </c>
      <c r="AF52" s="5"/>
    </row>
    <row r="53">
      <c r="C53" s="19" t="str">
        <f>IFERROR(__xludf.DUMMYFUNCTION("""COMPUTED_VALUE"""),"The review comment mainly raises a POSITIVE point")</f>
        <v>The review comment mainly raises a POSITIVE point</v>
      </c>
      <c r="G53">
        <f t="shared" si="5"/>
        <v>5</v>
      </c>
      <c r="H53" s="5"/>
      <c r="I53" t="str">
        <f>IFERROR(__xludf.DUMMYFUNCTION("""COMPUTED_VALUE"""),"The review comment mainly raises a POSITIVE point")</f>
        <v>The review comment mainly raises a POSITIVE point</v>
      </c>
      <c r="L53">
        <f t="shared" si="6"/>
        <v>1</v>
      </c>
      <c r="N53" s="5"/>
      <c r="O53" t="str">
        <f>IFERROR(__xludf.DUMMYFUNCTION("""COMPUTED_VALUE"""),"The review comment is confusing; it is not possible to answer")</f>
        <v>The review comment is confusing; it is not possible to answer</v>
      </c>
      <c r="S53">
        <f t="shared" si="7"/>
        <v>2</v>
      </c>
      <c r="T53" s="5"/>
      <c r="U53" t="str">
        <f>IFERROR(__xludf.DUMMYFUNCTION("""COMPUTED_VALUE"""),"The review comment is confusing; it is not possible to answer")</f>
        <v>The review comment is confusing; it is not possible to answer</v>
      </c>
      <c r="Y53">
        <f t="shared" si="8"/>
        <v>1</v>
      </c>
      <c r="Z53" s="5"/>
      <c r="AA53" t="str">
        <f>IFERROR(__xludf.DUMMYFUNCTION("""COMPUTED_VALUE"""),"The review comment mainly raises a POSITIVE point")</f>
        <v>The review comment mainly raises a POSITIVE point</v>
      </c>
      <c r="AE53">
        <f t="shared" si="9"/>
        <v>1</v>
      </c>
      <c r="AF53" s="5"/>
    </row>
    <row r="54">
      <c r="C54" s="19"/>
      <c r="H54" s="5"/>
      <c r="I54" t="str">
        <f>IFERROR(__xludf.DUMMYFUNCTION("""COMPUTED_VALUE"""),"The review comment is confusing; it is not possible to answer")</f>
        <v>The review comment is confusing; it is not possible to answer</v>
      </c>
      <c r="L54">
        <f t="shared" si="6"/>
        <v>1</v>
      </c>
      <c r="N54" s="5"/>
      <c r="T54" s="5"/>
      <c r="U54" t="str">
        <f>IFERROR(__xludf.DUMMYFUNCTION("""COMPUTED_VALUE"""),"The review comment mainly raises a POSITIVE point")</f>
        <v>The review comment mainly raises a POSITIVE point</v>
      </c>
      <c r="Y54">
        <f t="shared" si="8"/>
        <v>1</v>
      </c>
      <c r="Z54" s="5"/>
      <c r="AA54" t="str">
        <f>IFERROR(__xludf.DUMMYFUNCTION("""COMPUTED_VALUE"""),"More context would be needed; it is not possible to answer")</f>
        <v>More context would be needed; it is not possible to answer</v>
      </c>
      <c r="AE54">
        <f t="shared" si="9"/>
        <v>1</v>
      </c>
      <c r="AF54" s="5"/>
    </row>
    <row r="55">
      <c r="C55" s="19"/>
      <c r="H55" s="5"/>
      <c r="I55" t="str">
        <f>IFERROR(__xludf.DUMMYFUNCTION("""COMPUTED_VALUE"""),"More context would be needed; it is not possible to answer")</f>
        <v>More context would be needed; it is not possible to answer</v>
      </c>
      <c r="L55">
        <f t="shared" si="6"/>
        <v>3</v>
      </c>
      <c r="N55" s="5"/>
      <c r="T55" s="5"/>
      <c r="Z55" s="5"/>
      <c r="AF55" s="5"/>
    </row>
    <row r="56">
      <c r="C56" s="19">
        <f>IFERROR(__xludf.DUMMYFUNCTION("UNIQUE(F3:F45)"),3.0)</f>
        <v>3</v>
      </c>
      <c r="E56">
        <f t="shared" ref="E56:E60" si="10">COUNTIF(F3:F45, C56)</f>
        <v>17</v>
      </c>
      <c r="G56" s="4" t="s">
        <v>47</v>
      </c>
      <c r="H56" s="11">
        <v>3.0</v>
      </c>
      <c r="N56" s="5"/>
      <c r="O56" t="str">
        <f>IFERROR(__xludf.DUMMYFUNCTION("UNIQUE(Q3:Q45)"),"Yes, the review comment was COMPULSORY to be addressed by the author")</f>
        <v>Yes, the review comment was COMPULSORY to be addressed by the author</v>
      </c>
      <c r="T56" s="5">
        <f t="shared" ref="T56:T58" si="11">COUNTIF(Q3:Q45, O56)</f>
        <v>17</v>
      </c>
      <c r="Z56" s="5"/>
      <c r="AF56" s="5"/>
    </row>
    <row r="57">
      <c r="C57" s="19">
        <f>IFERROR(__xludf.DUMMYFUNCTION("""COMPUTED_VALUE"""),2.0)</f>
        <v>2</v>
      </c>
      <c r="E57">
        <f t="shared" si="10"/>
        <v>16</v>
      </c>
      <c r="H57" s="5"/>
      <c r="N57" s="5"/>
      <c r="O57" t="str">
        <f>IFERROR(__xludf.DUMMYFUNCTION("""COMPUTED_VALUE"""),"The review comment contained a SUGGESTION that the author MAY or MAY NOT address")</f>
        <v>The review comment contained a SUGGESTION that the author MAY or MAY NOT address</v>
      </c>
      <c r="T57" s="5">
        <f t="shared" si="11"/>
        <v>24</v>
      </c>
      <c r="U57" t="str">
        <f>IFERROR(__xludf.DUMMYFUNCTION("UNIQUE(W3:W45)"),"Yes, the review comment was COMPULSORY to be addressed by the author")</f>
        <v>Yes, the review comment was COMPULSORY to be addressed by the author</v>
      </c>
      <c r="Z57" s="5">
        <f t="shared" ref="Z57:Z61" si="12">COUNTIF(W3:W45, U57)</f>
        <v>37</v>
      </c>
      <c r="AA57" t="str">
        <f>IFERROR(__xludf.DUMMYFUNCTION("UNIQUE(AC3:AC45)"),"The review comment contained a SUGGESTION that the author MAY or MAY NOT address")</f>
        <v>The review comment contained a SUGGESTION that the author MAY or MAY NOT address</v>
      </c>
      <c r="AF57" s="5">
        <f t="shared" ref="AF57:AF59" si="13">COUNTIF(AC3:AC45, AA57)</f>
        <v>36</v>
      </c>
    </row>
    <row r="58">
      <c r="C58" s="19">
        <f>IFERROR(__xludf.DUMMYFUNCTION("""COMPUTED_VALUE"""),4.0)</f>
        <v>4</v>
      </c>
      <c r="E58">
        <f t="shared" si="10"/>
        <v>5</v>
      </c>
      <c r="H58" s="5"/>
      <c r="I58" t="str">
        <f>IFERROR(__xludf.DUMMYFUNCTION("UNIQUE(K3:K45)"),"Yes, the review comment was COMPULSORY to be addressed by the author")</f>
        <v>Yes, the review comment was COMPULSORY to be addressed by the author</v>
      </c>
      <c r="N58" s="5">
        <f t="shared" ref="N58:N62" si="14">COUNTIF(K3:K45, I58)</f>
        <v>22</v>
      </c>
      <c r="O58" t="str">
        <f>IFERROR(__xludf.DUMMYFUNCTION("""COMPUTED_VALUE"""),"No, the review comment DID NOT NEED to be addressed by the author (e.g. it contained an observation)")</f>
        <v>No, the review comment DID NOT NEED to be addressed by the author (e.g. it contained an observation)</v>
      </c>
      <c r="T58" s="5">
        <f t="shared" si="11"/>
        <v>2</v>
      </c>
      <c r="U58" t="str">
        <f>IFERROR(__xludf.DUMMYFUNCTION("""COMPUTED_VALUE"""),"The review comment contained a SUGGESTION that the author MAY or MAY NOT address")</f>
        <v>The review comment contained a SUGGESTION that the author MAY or MAY NOT address</v>
      </c>
      <c r="Z58" s="5">
        <f t="shared" si="12"/>
        <v>2</v>
      </c>
      <c r="AA58" t="str">
        <f>IFERROR(__xludf.DUMMYFUNCTION("""COMPUTED_VALUE"""),"More context would be needed; it is not possible to answer")</f>
        <v>More context would be needed; it is not possible to answer</v>
      </c>
      <c r="AF58" s="5">
        <f t="shared" si="13"/>
        <v>3</v>
      </c>
    </row>
    <row r="59">
      <c r="C59" s="19" t="str">
        <f>IFERROR(__xludf.DUMMYFUNCTION("""COMPUTED_VALUE"""),"")</f>
        <v/>
      </c>
      <c r="E59">
        <f t="shared" si="10"/>
        <v>0</v>
      </c>
      <c r="H59" s="5"/>
      <c r="I59" t="str">
        <f>IFERROR(__xludf.DUMMYFUNCTION("""COMPUTED_VALUE"""),"The review comment contained a SUGGESTION that the author MAY or MAY NOT address")</f>
        <v>The review comment contained a SUGGESTION that the author MAY or MAY NOT address</v>
      </c>
      <c r="N59" s="5">
        <f t="shared" si="14"/>
        <v>9</v>
      </c>
      <c r="T59" s="5"/>
      <c r="U59" t="str">
        <f>IFERROR(__xludf.DUMMYFUNCTION("""COMPUTED_VALUE"""),"No, the review comment DID NOT NEED to be addressed by the author (e.g. it contained an observation)")</f>
        <v>No, the review comment DID NOT NEED to be addressed by the author (e.g. it contained an observation)</v>
      </c>
      <c r="Z59" s="5">
        <f t="shared" si="12"/>
        <v>2</v>
      </c>
      <c r="AA59" t="str">
        <f>IFERROR(__xludf.DUMMYFUNCTION("""COMPUTED_VALUE"""),"Yes, the review comment was COMPULSORY to be addressed by the author")</f>
        <v>Yes, the review comment was COMPULSORY to be addressed by the author</v>
      </c>
      <c r="AF59" s="5">
        <f t="shared" si="13"/>
        <v>4</v>
      </c>
    </row>
    <row r="60">
      <c r="C60" s="19">
        <f>IFERROR(__xludf.DUMMYFUNCTION("""COMPUTED_VALUE"""),1.0)</f>
        <v>1</v>
      </c>
      <c r="E60">
        <f t="shared" si="10"/>
        <v>4</v>
      </c>
      <c r="H60" s="5"/>
      <c r="I60" t="str">
        <f>IFERROR(__xludf.DUMMYFUNCTION("""COMPUTED_VALUE"""),"More context would be needed; it is not possible to answer")</f>
        <v>More context would be needed; it is not possible to answer</v>
      </c>
      <c r="N60" s="5">
        <f t="shared" si="14"/>
        <v>6</v>
      </c>
      <c r="T60" s="5"/>
      <c r="U60" t="str">
        <f>IFERROR(__xludf.DUMMYFUNCTION("""COMPUTED_VALUE"""),"")</f>
        <v/>
      </c>
      <c r="Z60" s="5">
        <f t="shared" si="12"/>
        <v>0</v>
      </c>
      <c r="AF60" s="5"/>
    </row>
    <row r="61">
      <c r="C61" s="19"/>
      <c r="H61" s="5"/>
      <c r="I61" t="str">
        <f>IFERROR(__xludf.DUMMYFUNCTION("""COMPUTED_VALUE"""),"The review comment is confusing; it is not possible to answer")</f>
        <v>The review comment is confusing; it is not possible to answer</v>
      </c>
      <c r="N61" s="5">
        <f t="shared" si="14"/>
        <v>2</v>
      </c>
      <c r="O61">
        <f>IFERROR(__xludf.DUMMYFUNCTION("UNIQUE(R3:R45)"),3.0)</f>
        <v>3</v>
      </c>
      <c r="Q61">
        <f t="shared" ref="Q61:Q65" si="15">COUNTIF(R3:R45, O61)</f>
        <v>17</v>
      </c>
      <c r="S61" s="4" t="s">
        <v>48</v>
      </c>
      <c r="T61" s="11">
        <v>0.0</v>
      </c>
      <c r="U61" t="str">
        <f>IFERROR(__xludf.DUMMYFUNCTION("""COMPUTED_VALUE"""),"The review comment is confusing; it is not possible to answer")</f>
        <v>The review comment is confusing; it is not possible to answer</v>
      </c>
      <c r="Z61" s="5">
        <f t="shared" si="12"/>
        <v>1</v>
      </c>
      <c r="AF61" s="5"/>
    </row>
    <row r="62">
      <c r="C62" s="19"/>
      <c r="H62" s="5"/>
      <c r="I62" t="str">
        <f>IFERROR(__xludf.DUMMYFUNCTION("""COMPUTED_VALUE"""),"No, the review comment DID NOT NEED to be addressed by the author (e.g. it contained an observation)")</f>
        <v>No, the review comment DID NOT NEED to be addressed by the author (e.g. it contained an observation)</v>
      </c>
      <c r="N62" s="5">
        <f t="shared" si="14"/>
        <v>4</v>
      </c>
      <c r="O62">
        <f>IFERROR(__xludf.DUMMYFUNCTION("""COMPUTED_VALUE"""),4.0)</f>
        <v>4</v>
      </c>
      <c r="Q62">
        <f t="shared" si="15"/>
        <v>10</v>
      </c>
      <c r="S62" s="4" t="s">
        <v>49</v>
      </c>
      <c r="T62" s="11">
        <v>1.0</v>
      </c>
      <c r="Z62" s="5"/>
      <c r="AA62">
        <f>IFERROR(__xludf.DUMMYFUNCTION("UNIQUE(AD3:AD45)"),1.0)</f>
        <v>1</v>
      </c>
      <c r="AC62">
        <f t="shared" ref="AC62:AC66" si="16">COUNTIF(AD3:AD45, AA62)</f>
        <v>8</v>
      </c>
      <c r="AE62" s="4" t="s">
        <v>48</v>
      </c>
      <c r="AF62" s="11">
        <v>2.0</v>
      </c>
    </row>
    <row r="63">
      <c r="C63" s="19" t="str">
        <f>IFERROR(__xludf.DUMMYFUNCTION("UNIQUE(E3:E45)"),"The review comment contained a SUGGESTION that the author MAY or MAY NOT address")</f>
        <v>The review comment contained a SUGGESTION that the author MAY or MAY NOT address</v>
      </c>
      <c r="H63" s="5">
        <f t="shared" ref="H63:H64" si="17">COUNTIF(E3:E45, C63)</f>
        <v>41</v>
      </c>
      <c r="N63" s="5"/>
      <c r="O63">
        <f>IFERROR(__xludf.DUMMYFUNCTION("""COMPUTED_VALUE"""),2.0)</f>
        <v>2</v>
      </c>
      <c r="Q63">
        <f t="shared" si="15"/>
        <v>10</v>
      </c>
      <c r="T63" s="5"/>
      <c r="Z63" s="5"/>
      <c r="AA63">
        <f>IFERROR(__xludf.DUMMYFUNCTION("""COMPUTED_VALUE"""),3.0)</f>
        <v>3</v>
      </c>
      <c r="AC63">
        <f t="shared" si="16"/>
        <v>7</v>
      </c>
      <c r="AE63" s="4" t="s">
        <v>49</v>
      </c>
      <c r="AF63" s="11">
        <v>1.0</v>
      </c>
    </row>
    <row r="64">
      <c r="C64" s="19" t="str">
        <f>IFERROR(__xludf.DUMMYFUNCTION("""COMPUTED_VALUE"""),"Yes, the review comment was COMPULSORY to be addressed by the author")</f>
        <v>Yes, the review comment was COMPULSORY to be addressed by the author</v>
      </c>
      <c r="H64" s="5">
        <f t="shared" si="17"/>
        <v>2</v>
      </c>
      <c r="N64" s="5"/>
      <c r="O64">
        <f>IFERROR(__xludf.DUMMYFUNCTION("""COMPUTED_VALUE"""),1.0)</f>
        <v>1</v>
      </c>
      <c r="Q64">
        <f t="shared" si="15"/>
        <v>5</v>
      </c>
      <c r="T64" s="5"/>
      <c r="U64">
        <f>IFERROR(__xludf.DUMMYFUNCTION("UNIQUE(X3:X45)"),5.0)</f>
        <v>5</v>
      </c>
      <c r="W64">
        <f t="shared" ref="W64:W69" si="18">COUNTIF(X3:X45, U64)</f>
        <v>11</v>
      </c>
      <c r="Y64" s="4" t="s">
        <v>48</v>
      </c>
      <c r="Z64" s="11">
        <v>0.0</v>
      </c>
      <c r="AA64">
        <f>IFERROR(__xludf.DUMMYFUNCTION("""COMPUTED_VALUE"""),2.0)</f>
        <v>2</v>
      </c>
      <c r="AC64">
        <f t="shared" si="16"/>
        <v>23</v>
      </c>
      <c r="AF64" s="5"/>
    </row>
    <row r="65">
      <c r="C65" s="19"/>
      <c r="H65" s="5"/>
      <c r="I65">
        <f>IFERROR(__xludf.DUMMYFUNCTION("UNIQUE(L3:L45)"),4.0)</f>
        <v>4</v>
      </c>
      <c r="K65">
        <f t="shared" ref="K65:K69" si="19">COUNTIF(L3:L45, I65)</f>
        <v>16</v>
      </c>
      <c r="M65" s="4" t="s">
        <v>48</v>
      </c>
      <c r="N65" s="11">
        <v>3.0</v>
      </c>
      <c r="O65">
        <f>IFERROR(__xludf.DUMMYFUNCTION("""COMPUTED_VALUE"""),5.0)</f>
        <v>5</v>
      </c>
      <c r="Q65">
        <f t="shared" si="15"/>
        <v>1</v>
      </c>
      <c r="T65" s="5"/>
      <c r="U65">
        <f>IFERROR(__xludf.DUMMYFUNCTION("""COMPUTED_VALUE"""),1.0)</f>
        <v>1</v>
      </c>
      <c r="W65">
        <f t="shared" si="18"/>
        <v>7</v>
      </c>
      <c r="Y65" s="4" t="s">
        <v>49</v>
      </c>
      <c r="Z65" s="11">
        <v>1.0</v>
      </c>
      <c r="AA65">
        <f>IFERROR(__xludf.DUMMYFUNCTION("""COMPUTED_VALUE"""),4.0)</f>
        <v>4</v>
      </c>
      <c r="AC65">
        <f t="shared" si="16"/>
        <v>3</v>
      </c>
      <c r="AF65" s="5"/>
    </row>
    <row r="66">
      <c r="C66" s="19"/>
      <c r="H66" s="5"/>
      <c r="I66">
        <f>IFERROR(__xludf.DUMMYFUNCTION("""COMPUTED_VALUE"""),3.0)</f>
        <v>3</v>
      </c>
      <c r="K66">
        <f t="shared" si="19"/>
        <v>12</v>
      </c>
      <c r="M66" s="4" t="s">
        <v>50</v>
      </c>
      <c r="N66" s="11">
        <v>2.0</v>
      </c>
      <c r="T66" s="5"/>
      <c r="U66" t="str">
        <f>IFERROR(__xludf.DUMMYFUNCTION("""COMPUTED_VALUE"""),"")</f>
        <v/>
      </c>
      <c r="W66">
        <f t="shared" si="18"/>
        <v>0</v>
      </c>
      <c r="Z66" s="5"/>
      <c r="AA66">
        <f>IFERROR(__xludf.DUMMYFUNCTION("""COMPUTED_VALUE"""),5.0)</f>
        <v>5</v>
      </c>
      <c r="AC66">
        <f t="shared" si="16"/>
        <v>1</v>
      </c>
      <c r="AF66" s="5"/>
    </row>
    <row r="67">
      <c r="C67" s="19" t="str">
        <f>IFERROR(__xludf.DUMMYFUNCTION("UNIQUE(H3:H45)"),"The author seems to have PARTIALLY addressed the review comment in the updated version")</f>
        <v>The author seems to have PARTIALLY addressed the review comment in the updated version</v>
      </c>
      <c r="H67" s="5">
        <f t="shared" ref="H67:H70" si="20">COUNTIF(H3:H45, C67)</f>
        <v>26</v>
      </c>
      <c r="I67" s="19">
        <f>IFERROR(__xludf.DUMMYFUNCTION("""COMPUTED_VALUE"""),5.0)</f>
        <v>5</v>
      </c>
      <c r="K67">
        <f t="shared" si="19"/>
        <v>4</v>
      </c>
      <c r="N67" s="5"/>
      <c r="T67" s="5"/>
      <c r="U67">
        <f>IFERROR(__xludf.DUMMYFUNCTION("""COMPUTED_VALUE"""),4.0)</f>
        <v>4</v>
      </c>
      <c r="W67">
        <f t="shared" si="18"/>
        <v>12</v>
      </c>
      <c r="Z67" s="5"/>
      <c r="AA67" t="str">
        <f>IFERROR(__xludf.DUMMYFUNCTION("""COMPUTED_VALUE"""),"")</f>
        <v/>
      </c>
      <c r="AF67" s="5"/>
    </row>
    <row r="68">
      <c r="C68" s="19" t="str">
        <f>IFERROR(__xludf.DUMMYFUNCTION("""COMPUTED_VALUE"""),"Yes, the author seems to HAVE ADDRESSED the review comment in the updated version")</f>
        <v>Yes, the author seems to HAVE ADDRESSED the review comment in the updated version</v>
      </c>
      <c r="H68" s="5">
        <f t="shared" si="20"/>
        <v>9</v>
      </c>
      <c r="I68" s="19">
        <f>IFERROR(__xludf.DUMMYFUNCTION("""COMPUTED_VALUE"""),2.0)</f>
        <v>2</v>
      </c>
      <c r="K68">
        <f t="shared" si="19"/>
        <v>6</v>
      </c>
      <c r="N68" s="5"/>
      <c r="O68" t="str">
        <f>IFERROR(__xludf.DUMMYFUNCTION("UNIQUE(T3:T45)"),"Yes, the author seems to HAVE ADDRESSED the review comment in the updated version")</f>
        <v>Yes, the author seems to HAVE ADDRESSED the review comment in the updated version</v>
      </c>
      <c r="T68" s="5">
        <f t="shared" ref="T68:T71" si="21">COUNTIF(T3:T45, O68)</f>
        <v>33</v>
      </c>
      <c r="U68">
        <f>IFERROR(__xludf.DUMMYFUNCTION("""COMPUTED_VALUE"""),2.0)</f>
        <v>2</v>
      </c>
      <c r="W68">
        <f t="shared" si="18"/>
        <v>5</v>
      </c>
      <c r="Z68" s="5"/>
      <c r="AF68" s="5"/>
    </row>
    <row r="69">
      <c r="C69" s="19" t="str">
        <f>IFERROR(__xludf.DUMMYFUNCTION("""COMPUTED_VALUE"""),"No, the author DOES NOT seem to have addressed the review comment in the updated version")</f>
        <v>No, the author DOES NOT seem to have addressed the review comment in the updated version</v>
      </c>
      <c r="H69" s="5">
        <f t="shared" si="20"/>
        <v>7</v>
      </c>
      <c r="I69" s="19">
        <f>IFERROR(__xludf.DUMMYFUNCTION("""COMPUTED_VALUE"""),1.0)</f>
        <v>1</v>
      </c>
      <c r="K69">
        <f t="shared" si="19"/>
        <v>4</v>
      </c>
      <c r="N69" s="5"/>
      <c r="O69" t="str">
        <f>IFERROR(__xludf.DUMMYFUNCTION("""COMPUTED_VALUE"""),"The author seems to have PARTIALLY addressed the review comment in the updated version")</f>
        <v>The author seems to have PARTIALLY addressed the review comment in the updated version</v>
      </c>
      <c r="T69" s="5">
        <f t="shared" si="21"/>
        <v>7</v>
      </c>
      <c r="U69">
        <f>IFERROR(__xludf.DUMMYFUNCTION("""COMPUTED_VALUE"""),3.0)</f>
        <v>3</v>
      </c>
      <c r="W69">
        <f t="shared" si="18"/>
        <v>7</v>
      </c>
      <c r="Z69" s="5"/>
      <c r="AA69" t="str">
        <f>IFERROR(__xludf.DUMMYFUNCTION("UNIQUE(AF3:AF45)"),"No, the author DOES NOT seem to have addressed the review comment in the updated version")</f>
        <v>No, the author DOES NOT seem to have addressed the review comment in the updated version</v>
      </c>
      <c r="AF69" s="5">
        <f t="shared" ref="AF69:AF71" si="22">COUNTIF(AF3:AF45, AA69)</f>
        <v>2</v>
      </c>
    </row>
    <row r="70">
      <c r="C70" s="19" t="str">
        <f>IFERROR(__xludf.DUMMYFUNCTION("""COMPUTED_VALUE"""),"More context would be needed; it is not possible to answer")</f>
        <v>More context would be needed; it is not possible to answer</v>
      </c>
      <c r="H70" s="5">
        <f t="shared" si="20"/>
        <v>1</v>
      </c>
      <c r="I70" s="19" t="str">
        <f>IFERROR(__xludf.DUMMYFUNCTION("""COMPUTED_VALUE"""),"")</f>
        <v/>
      </c>
      <c r="N70" s="5"/>
      <c r="O70" t="str">
        <f>IFERROR(__xludf.DUMMYFUNCTION("""COMPUTED_VALUE"""),"More context would be needed; it is not possible to answer")</f>
        <v>More context would be needed; it is not possible to answer</v>
      </c>
      <c r="T70" s="5">
        <f t="shared" si="21"/>
        <v>2</v>
      </c>
      <c r="Z70" s="5"/>
      <c r="AA70" t="str">
        <f>IFERROR(__xludf.DUMMYFUNCTION("""COMPUTED_VALUE"""),"Yes, the author seems to HAVE ADDRESSED the review comment in the updated version")</f>
        <v>Yes, the author seems to HAVE ADDRESSED the review comment in the updated version</v>
      </c>
      <c r="AF70" s="5">
        <f t="shared" si="22"/>
        <v>40</v>
      </c>
    </row>
    <row r="71">
      <c r="C71" s="19"/>
      <c r="H71" s="5"/>
      <c r="I71" s="19"/>
      <c r="N71" s="5"/>
      <c r="O71" t="str">
        <f>IFERROR(__xludf.DUMMYFUNCTION("""COMPUTED_VALUE"""),"No, the author DOES NOT seem to have addressed the review comment in the updated version")</f>
        <v>No, the author DOES NOT seem to have addressed the review comment in the updated version</v>
      </c>
      <c r="T71" s="5">
        <f t="shared" si="21"/>
        <v>1</v>
      </c>
      <c r="Z71" s="5"/>
      <c r="AA71" t="str">
        <f>IFERROR(__xludf.DUMMYFUNCTION("""COMPUTED_VALUE"""),"More context would be needed; it is not possible to answer")</f>
        <v>More context would be needed; it is not possible to answer</v>
      </c>
      <c r="AF71" s="5">
        <f t="shared" si="22"/>
        <v>1</v>
      </c>
    </row>
    <row r="72">
      <c r="I72" s="19" t="str">
        <f>IFERROR(__xludf.DUMMYFUNCTION("UNIQUE(N3:N45)"),"Yes, the author seems to HAVE ADDRESSED the review comment in the updated version")</f>
        <v>Yes, the author seems to HAVE ADDRESSED the review comment in the updated version</v>
      </c>
      <c r="N72" s="5">
        <f t="shared" ref="N72:N73" si="23">COUNTIF(N3:N45, I72)</f>
        <v>40</v>
      </c>
      <c r="T72" s="5"/>
      <c r="U72" t="str">
        <f>IFERROR(__xludf.DUMMYFUNCTION("UNIQUE(Z3:Z45)"),"Yes, the author seems to HAVE ADDRESSED the review comment in the updated version")</f>
        <v>Yes, the author seems to HAVE ADDRESSED the review comment in the updated version</v>
      </c>
      <c r="Z72" s="5">
        <f t="shared" ref="Z72:Z77" si="24">COUNTIF(Z3:Z45, U72)</f>
        <v>25</v>
      </c>
      <c r="AF72" s="5"/>
    </row>
    <row r="73">
      <c r="I73" s="19" t="str">
        <f>IFERROR(__xludf.DUMMYFUNCTION("""COMPUTED_VALUE"""),"The author seems to have PARTIALLY addressed the review comment in the updated version")</f>
        <v>The author seems to have PARTIALLY addressed the review comment in the updated version</v>
      </c>
      <c r="N73" s="5">
        <f t="shared" si="23"/>
        <v>3</v>
      </c>
      <c r="T73" s="5"/>
      <c r="U73" t="str">
        <f>IFERROR(__xludf.DUMMYFUNCTION("""COMPUTED_VALUE"""),"The author seems to have PARTIALLY addressed the review comment in the updated version")</f>
        <v>The author seems to have PARTIALLY addressed the review comment in the updated version</v>
      </c>
      <c r="Z73" s="5">
        <f t="shared" si="24"/>
        <v>4</v>
      </c>
      <c r="AF73" s="5"/>
    </row>
    <row r="74">
      <c r="I74" s="19"/>
      <c r="N74" s="5"/>
      <c r="T74" s="5"/>
      <c r="U74" t="str">
        <f>IFERROR(__xludf.DUMMYFUNCTION("""COMPUTED_VALUE"""),"The review comment is confusing; it is not possible to answer")</f>
        <v>The review comment is confusing; it is not possible to answer</v>
      </c>
      <c r="Z74" s="5">
        <f t="shared" si="24"/>
        <v>2</v>
      </c>
      <c r="AF74" s="5"/>
    </row>
    <row r="75">
      <c r="U75" t="str">
        <f>IFERROR(__xludf.DUMMYFUNCTION("""COMPUTED_VALUE"""),"No, the author DOES NOT seem to have addressed the review comment in the updated version")</f>
        <v>No, the author DOES NOT seem to have addressed the review comment in the updated version</v>
      </c>
      <c r="Z75" s="5">
        <f t="shared" si="24"/>
        <v>10</v>
      </c>
      <c r="AF75" s="5"/>
    </row>
    <row r="76">
      <c r="U76" t="str">
        <f>IFERROR(__xludf.DUMMYFUNCTION("""COMPUTED_VALUE"""),"")</f>
        <v/>
      </c>
      <c r="Z76" s="5">
        <f t="shared" si="24"/>
        <v>0</v>
      </c>
      <c r="AF76" s="5"/>
    </row>
    <row r="77">
      <c r="U77" t="str">
        <f>IFERROR(__xludf.DUMMYFUNCTION("""COMPUTED_VALUE"""),"More context would be needed; it is not possible to answer")</f>
        <v>More context would be needed; it is not possible to answer</v>
      </c>
      <c r="Z77" s="5">
        <f t="shared" si="24"/>
        <v>1</v>
      </c>
      <c r="AF77" s="5"/>
    </row>
  </sheetData>
  <mergeCells count="6">
    <mergeCell ref="C1:H1"/>
    <mergeCell ref="B1:B2"/>
    <mergeCell ref="I1:N1"/>
    <mergeCell ref="O1:T1"/>
    <mergeCell ref="U1:Z1"/>
    <mergeCell ref="AA1:A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5" width="21.57"/>
  </cols>
  <sheetData>
    <row r="1">
      <c r="A1" t="s">
        <v>0</v>
      </c>
      <c r="B1" t="s">
        <v>1</v>
      </c>
      <c r="C1" t="s">
        <v>2</v>
      </c>
      <c r="D1" t="s">
        <v>3</v>
      </c>
      <c r="E1" t="s">
        <v>4</v>
      </c>
      <c r="F1" t="s">
        <v>5</v>
      </c>
      <c r="G1" t="s">
        <v>6</v>
      </c>
      <c r="H1" t="s">
        <v>1</v>
      </c>
      <c r="I1" t="s">
        <v>2</v>
      </c>
      <c r="J1" t="s">
        <v>3</v>
      </c>
      <c r="K1" t="s">
        <v>4</v>
      </c>
      <c r="L1" t="s">
        <v>5</v>
      </c>
      <c r="M1" t="s">
        <v>6</v>
      </c>
      <c r="N1" t="s">
        <v>1</v>
      </c>
      <c r="O1" t="s">
        <v>2</v>
      </c>
      <c r="P1" t="s">
        <v>3</v>
      </c>
      <c r="Q1" t="s">
        <v>4</v>
      </c>
      <c r="R1" t="s">
        <v>5</v>
      </c>
      <c r="S1" t="s">
        <v>6</v>
      </c>
      <c r="T1" t="s">
        <v>1</v>
      </c>
      <c r="U1" t="s">
        <v>2</v>
      </c>
      <c r="V1" t="s">
        <v>3</v>
      </c>
      <c r="W1" t="s">
        <v>4</v>
      </c>
      <c r="X1" t="s">
        <v>5</v>
      </c>
      <c r="Y1" t="s">
        <v>6</v>
      </c>
      <c r="Z1" t="s">
        <v>1</v>
      </c>
      <c r="AA1" t="s">
        <v>2</v>
      </c>
      <c r="AB1" t="s">
        <v>3</v>
      </c>
      <c r="AC1" t="s">
        <v>4</v>
      </c>
      <c r="AD1" t="s">
        <v>5</v>
      </c>
      <c r="AE1" t="s">
        <v>6</v>
      </c>
      <c r="AF1" t="s">
        <v>8</v>
      </c>
      <c r="AG1" t="s">
        <v>9</v>
      </c>
      <c r="AH1" t="s">
        <v>10</v>
      </c>
      <c r="AI1" t="s">
        <v>11</v>
      </c>
      <c r="AJ1" t="s">
        <v>12</v>
      </c>
      <c r="AK1" t="s">
        <v>13</v>
      </c>
      <c r="AL1" t="s">
        <v>14</v>
      </c>
      <c r="AM1" t="s">
        <v>15</v>
      </c>
    </row>
    <row r="2">
      <c r="A2" s="3">
        <v>43628.48811813658</v>
      </c>
      <c r="B2" s="4" t="s">
        <v>16</v>
      </c>
      <c r="C2" s="4" t="s">
        <v>17</v>
      </c>
      <c r="D2" s="4" t="s">
        <v>18</v>
      </c>
      <c r="E2" s="4">
        <v>3.0</v>
      </c>
      <c r="F2" s="4" t="s">
        <v>19</v>
      </c>
      <c r="G2" s="4" t="s">
        <v>20</v>
      </c>
      <c r="H2" s="4" t="s">
        <v>16</v>
      </c>
      <c r="I2" s="4" t="s">
        <v>17</v>
      </c>
      <c r="J2" s="4" t="s">
        <v>21</v>
      </c>
      <c r="K2" s="4">
        <v>2.0</v>
      </c>
      <c r="L2" s="4" t="s">
        <v>19</v>
      </c>
      <c r="M2" s="4" t="s">
        <v>20</v>
      </c>
      <c r="N2" s="4" t="s">
        <v>22</v>
      </c>
      <c r="O2" s="4" t="s">
        <v>23</v>
      </c>
      <c r="P2" s="4" t="s">
        <v>18</v>
      </c>
      <c r="Q2" s="4">
        <v>2.0</v>
      </c>
      <c r="R2" s="4" t="s">
        <v>19</v>
      </c>
      <c r="S2" s="4" t="s">
        <v>20</v>
      </c>
      <c r="T2" s="4" t="s">
        <v>22</v>
      </c>
      <c r="U2" s="4" t="s">
        <v>23</v>
      </c>
      <c r="V2" s="4" t="s">
        <v>25</v>
      </c>
      <c r="W2" s="4">
        <v>5.0</v>
      </c>
      <c r="X2" s="4" t="s">
        <v>19</v>
      </c>
      <c r="Y2" s="4" t="s">
        <v>20</v>
      </c>
      <c r="Z2" s="4" t="s">
        <v>16</v>
      </c>
      <c r="AA2" s="4" t="s">
        <v>23</v>
      </c>
      <c r="AB2" s="4" t="s">
        <v>18</v>
      </c>
      <c r="AC2" s="4">
        <v>3.0</v>
      </c>
      <c r="AD2" s="4" t="s">
        <v>19</v>
      </c>
      <c r="AE2" s="4" t="s">
        <v>20</v>
      </c>
      <c r="AF2" s="4" t="s">
        <v>27</v>
      </c>
      <c r="AG2" s="4" t="s">
        <v>28</v>
      </c>
      <c r="AH2" s="4" t="s">
        <v>29</v>
      </c>
      <c r="AI2" s="4" t="s">
        <v>30</v>
      </c>
      <c r="AJ2" s="4" t="s">
        <v>31</v>
      </c>
      <c r="AK2" s="4" t="s">
        <v>31</v>
      </c>
      <c r="AL2" s="4" t="s">
        <v>32</v>
      </c>
    </row>
    <row r="3">
      <c r="A3" s="3">
        <v>43628.49231028935</v>
      </c>
      <c r="B3" s="4" t="s">
        <v>16</v>
      </c>
      <c r="C3" s="4" t="s">
        <v>17</v>
      </c>
      <c r="D3" s="4" t="s">
        <v>25</v>
      </c>
      <c r="E3" s="4">
        <v>3.0</v>
      </c>
      <c r="G3" s="4" t="s">
        <v>33</v>
      </c>
      <c r="H3" s="4" t="s">
        <v>16</v>
      </c>
      <c r="I3" s="4" t="s">
        <v>23</v>
      </c>
      <c r="J3" s="4" t="s">
        <v>25</v>
      </c>
      <c r="K3" s="4">
        <v>3.0</v>
      </c>
      <c r="M3" s="4" t="s">
        <v>20</v>
      </c>
      <c r="N3" s="4" t="s">
        <v>16</v>
      </c>
      <c r="O3" s="4" t="s">
        <v>17</v>
      </c>
      <c r="P3" s="4" t="s">
        <v>25</v>
      </c>
      <c r="Q3" s="4">
        <v>2.0</v>
      </c>
      <c r="S3" s="4" t="s">
        <v>24</v>
      </c>
      <c r="T3" s="4" t="s">
        <v>34</v>
      </c>
      <c r="U3" s="4" t="s">
        <v>17</v>
      </c>
      <c r="V3" s="4" t="s">
        <v>25</v>
      </c>
      <c r="W3" s="4">
        <v>2.0</v>
      </c>
      <c r="Y3" s="4" t="s">
        <v>24</v>
      </c>
      <c r="Z3" s="4" t="s">
        <v>16</v>
      </c>
      <c r="AA3" s="4" t="s">
        <v>23</v>
      </c>
      <c r="AB3" s="4" t="s">
        <v>18</v>
      </c>
      <c r="AC3" s="4">
        <v>2.0</v>
      </c>
      <c r="AD3" s="4" t="s">
        <v>26</v>
      </c>
      <c r="AE3" s="4" t="s">
        <v>20</v>
      </c>
      <c r="AF3" s="4" t="s">
        <v>35</v>
      </c>
      <c r="AG3" s="4" t="s">
        <v>28</v>
      </c>
      <c r="AH3" s="4" t="s">
        <v>29</v>
      </c>
      <c r="AI3" s="4" t="s">
        <v>30</v>
      </c>
      <c r="AJ3" s="4" t="s">
        <v>32</v>
      </c>
      <c r="AK3" s="4" t="s">
        <v>31</v>
      </c>
      <c r="AL3" s="4" t="s">
        <v>32</v>
      </c>
      <c r="AM3" s="4" t="s">
        <v>36</v>
      </c>
    </row>
    <row r="4">
      <c r="A4" s="3">
        <v>43628.50576638889</v>
      </c>
      <c r="B4" s="4" t="s">
        <v>16</v>
      </c>
      <c r="C4" s="4" t="s">
        <v>17</v>
      </c>
      <c r="D4" s="4" t="s">
        <v>25</v>
      </c>
      <c r="E4" s="4">
        <v>3.0</v>
      </c>
      <c r="G4" s="4" t="s">
        <v>33</v>
      </c>
      <c r="H4" s="4" t="s">
        <v>16</v>
      </c>
      <c r="I4" s="4" t="s">
        <v>17</v>
      </c>
      <c r="J4" s="4" t="s">
        <v>25</v>
      </c>
      <c r="K4" s="4">
        <v>4.0</v>
      </c>
      <c r="M4" s="4" t="s">
        <v>20</v>
      </c>
      <c r="N4" s="4" t="s">
        <v>22</v>
      </c>
      <c r="O4" s="4" t="s">
        <v>26</v>
      </c>
      <c r="P4" s="4" t="s">
        <v>21</v>
      </c>
      <c r="Q4" s="4">
        <v>1.0</v>
      </c>
      <c r="S4" s="4" t="s">
        <v>20</v>
      </c>
      <c r="T4" s="4" t="s">
        <v>22</v>
      </c>
      <c r="U4" s="4" t="s">
        <v>17</v>
      </c>
      <c r="V4" s="4" t="s">
        <v>25</v>
      </c>
      <c r="W4" s="4">
        <v>5.0</v>
      </c>
      <c r="Y4" s="4" t="s">
        <v>20</v>
      </c>
      <c r="Z4" s="4" t="s">
        <v>22</v>
      </c>
      <c r="AA4" s="4" t="s">
        <v>38</v>
      </c>
      <c r="AB4" s="4" t="s">
        <v>18</v>
      </c>
      <c r="AC4" s="4">
        <v>2.0</v>
      </c>
      <c r="AE4" s="4" t="s">
        <v>20</v>
      </c>
      <c r="AF4" s="4" t="s">
        <v>35</v>
      </c>
      <c r="AG4" s="4" t="s">
        <v>28</v>
      </c>
      <c r="AH4" s="4" t="s">
        <v>30</v>
      </c>
      <c r="AI4" s="4" t="s">
        <v>30</v>
      </c>
      <c r="AJ4" s="4" t="s">
        <v>32</v>
      </c>
      <c r="AK4" s="4" t="s">
        <v>31</v>
      </c>
      <c r="AL4" s="4" t="s">
        <v>32</v>
      </c>
    </row>
    <row r="5">
      <c r="A5" s="3">
        <v>43628.508553067135</v>
      </c>
      <c r="B5" s="4" t="s">
        <v>16</v>
      </c>
      <c r="C5" s="4" t="s">
        <v>17</v>
      </c>
      <c r="D5" s="4" t="s">
        <v>18</v>
      </c>
      <c r="E5" s="4">
        <v>1.0</v>
      </c>
      <c r="G5" s="4" t="s">
        <v>20</v>
      </c>
      <c r="H5" s="4" t="s">
        <v>16</v>
      </c>
      <c r="I5" s="4" t="s">
        <v>23</v>
      </c>
      <c r="J5" s="4" t="s">
        <v>42</v>
      </c>
      <c r="K5" s="4">
        <v>4.0</v>
      </c>
      <c r="M5" s="4" t="s">
        <v>20</v>
      </c>
      <c r="N5" s="4" t="s">
        <v>16</v>
      </c>
      <c r="O5" s="4" t="s">
        <v>23</v>
      </c>
      <c r="P5" s="4" t="s">
        <v>18</v>
      </c>
      <c r="Q5" s="4">
        <v>3.0</v>
      </c>
      <c r="S5" s="4" t="s">
        <v>20</v>
      </c>
      <c r="T5" s="4" t="s">
        <v>22</v>
      </c>
      <c r="U5" s="4" t="s">
        <v>23</v>
      </c>
      <c r="V5" s="4" t="s">
        <v>25</v>
      </c>
      <c r="W5" s="4">
        <v>5.0</v>
      </c>
      <c r="Y5" s="4" t="s">
        <v>20</v>
      </c>
      <c r="Z5" s="4" t="s">
        <v>22</v>
      </c>
      <c r="AA5" s="4" t="s">
        <v>23</v>
      </c>
      <c r="AB5" s="4" t="s">
        <v>18</v>
      </c>
      <c r="AC5" s="4">
        <v>2.0</v>
      </c>
      <c r="AE5" s="4" t="s">
        <v>20</v>
      </c>
      <c r="AF5" s="4" t="s">
        <v>27</v>
      </c>
      <c r="AG5" s="4" t="s">
        <v>28</v>
      </c>
      <c r="AH5" s="4" t="s">
        <v>30</v>
      </c>
      <c r="AI5" s="4" t="s">
        <v>30</v>
      </c>
      <c r="AJ5" s="4" t="s">
        <v>29</v>
      </c>
      <c r="AK5" s="4" t="s">
        <v>29</v>
      </c>
      <c r="AL5" s="4" t="s">
        <v>32</v>
      </c>
    </row>
    <row r="6">
      <c r="A6" s="3">
        <v>43628.541152777776</v>
      </c>
      <c r="B6" s="4" t="s">
        <v>16</v>
      </c>
      <c r="C6" s="4" t="s">
        <v>17</v>
      </c>
      <c r="D6" s="4" t="s">
        <v>18</v>
      </c>
      <c r="E6" s="4">
        <v>2.0</v>
      </c>
      <c r="F6" s="4" t="s">
        <v>19</v>
      </c>
      <c r="G6" s="4" t="s">
        <v>33</v>
      </c>
      <c r="H6" s="4" t="s">
        <v>16</v>
      </c>
      <c r="I6" s="4" t="s">
        <v>23</v>
      </c>
      <c r="J6" s="4" t="s">
        <v>42</v>
      </c>
      <c r="K6" s="4">
        <v>3.0</v>
      </c>
      <c r="L6" s="4" t="s">
        <v>19</v>
      </c>
      <c r="M6" s="4" t="s">
        <v>20</v>
      </c>
      <c r="N6" s="4" t="s">
        <v>22</v>
      </c>
      <c r="O6" s="4" t="s">
        <v>23</v>
      </c>
      <c r="P6" s="4" t="s">
        <v>18</v>
      </c>
      <c r="Q6" s="4">
        <v>2.0</v>
      </c>
      <c r="R6" s="4" t="s">
        <v>19</v>
      </c>
      <c r="S6" s="4" t="s">
        <v>20</v>
      </c>
      <c r="T6" s="4" t="s">
        <v>34</v>
      </c>
      <c r="U6" s="4" t="s">
        <v>23</v>
      </c>
      <c r="V6" s="4" t="s">
        <v>25</v>
      </c>
      <c r="W6" s="4">
        <v>3.0</v>
      </c>
      <c r="X6" s="4" t="s">
        <v>19</v>
      </c>
      <c r="Y6" s="4" t="s">
        <v>24</v>
      </c>
      <c r="Z6" s="4" t="s">
        <v>22</v>
      </c>
      <c r="AA6" s="4" t="s">
        <v>17</v>
      </c>
      <c r="AB6" s="4" t="s">
        <v>18</v>
      </c>
      <c r="AC6" s="4">
        <v>1.0</v>
      </c>
      <c r="AD6" s="4" t="s">
        <v>19</v>
      </c>
      <c r="AE6" s="4" t="s">
        <v>20</v>
      </c>
      <c r="AF6" s="4" t="s">
        <v>27</v>
      </c>
      <c r="AG6" s="4" t="s">
        <v>28</v>
      </c>
      <c r="AH6" s="4" t="s">
        <v>30</v>
      </c>
      <c r="AI6" s="4" t="s">
        <v>30</v>
      </c>
      <c r="AJ6" s="4" t="s">
        <v>31</v>
      </c>
      <c r="AK6" s="4" t="s">
        <v>29</v>
      </c>
      <c r="AL6" s="4" t="s">
        <v>31</v>
      </c>
    </row>
    <row r="7">
      <c r="A7" s="3">
        <v>43628.544774988426</v>
      </c>
      <c r="B7" s="4" t="s">
        <v>16</v>
      </c>
      <c r="C7" s="4" t="s">
        <v>17</v>
      </c>
      <c r="D7" s="4" t="s">
        <v>18</v>
      </c>
      <c r="E7" s="4">
        <v>3.0</v>
      </c>
      <c r="G7" s="4" t="s">
        <v>24</v>
      </c>
      <c r="H7" s="4" t="s">
        <v>16</v>
      </c>
      <c r="I7" s="4" t="s">
        <v>23</v>
      </c>
      <c r="J7" s="4" t="s">
        <v>25</v>
      </c>
      <c r="K7" s="4">
        <v>4.0</v>
      </c>
      <c r="M7" s="4" t="s">
        <v>20</v>
      </c>
      <c r="N7" s="4" t="s">
        <v>22</v>
      </c>
      <c r="O7" s="4" t="s">
        <v>23</v>
      </c>
      <c r="P7" s="4" t="s">
        <v>25</v>
      </c>
      <c r="Q7" s="4">
        <v>3.0</v>
      </c>
      <c r="S7" s="4" t="s">
        <v>33</v>
      </c>
      <c r="T7" s="4" t="s">
        <v>22</v>
      </c>
      <c r="U7" s="4" t="s">
        <v>23</v>
      </c>
      <c r="V7" s="4" t="s">
        <v>25</v>
      </c>
      <c r="W7" s="4">
        <v>4.0</v>
      </c>
      <c r="Y7" s="4" t="s">
        <v>20</v>
      </c>
      <c r="Z7" s="4" t="s">
        <v>22</v>
      </c>
      <c r="AA7" s="4" t="s">
        <v>17</v>
      </c>
      <c r="AB7" s="4" t="s">
        <v>18</v>
      </c>
      <c r="AC7" s="4">
        <v>2.0</v>
      </c>
      <c r="AE7" s="4" t="s">
        <v>20</v>
      </c>
      <c r="AF7" s="4" t="s">
        <v>27</v>
      </c>
      <c r="AG7" s="4" t="s">
        <v>28</v>
      </c>
      <c r="AH7" s="4" t="s">
        <v>30</v>
      </c>
      <c r="AI7" s="4" t="s">
        <v>30</v>
      </c>
      <c r="AJ7" s="4" t="s">
        <v>31</v>
      </c>
      <c r="AK7" s="4" t="s">
        <v>29</v>
      </c>
      <c r="AL7" s="4" t="s">
        <v>32</v>
      </c>
    </row>
    <row r="8">
      <c r="A8" s="3">
        <v>43628.67818613426</v>
      </c>
      <c r="B8" s="4" t="s">
        <v>16</v>
      </c>
      <c r="C8" s="4" t="s">
        <v>23</v>
      </c>
      <c r="D8" s="4" t="s">
        <v>18</v>
      </c>
      <c r="E8" s="4">
        <v>2.0</v>
      </c>
      <c r="G8" s="4" t="s">
        <v>33</v>
      </c>
      <c r="H8" s="4" t="s">
        <v>16</v>
      </c>
      <c r="I8" s="4" t="s">
        <v>23</v>
      </c>
      <c r="J8" s="4" t="s">
        <v>25</v>
      </c>
      <c r="K8" s="4">
        <v>2.0</v>
      </c>
      <c r="M8" s="4" t="s">
        <v>20</v>
      </c>
      <c r="N8" s="4" t="s">
        <v>16</v>
      </c>
      <c r="O8" s="4" t="s">
        <v>23</v>
      </c>
      <c r="P8" s="4" t="s">
        <v>25</v>
      </c>
      <c r="Q8" s="4">
        <v>2.0</v>
      </c>
      <c r="S8" s="4" t="s">
        <v>20</v>
      </c>
      <c r="T8" s="4" t="s">
        <v>22</v>
      </c>
      <c r="U8" s="4" t="s">
        <v>26</v>
      </c>
      <c r="V8" s="4" t="s">
        <v>26</v>
      </c>
      <c r="W8" s="4">
        <v>1.0</v>
      </c>
      <c r="X8" s="4" t="s">
        <v>26</v>
      </c>
      <c r="Y8" s="4" t="s">
        <v>26</v>
      </c>
      <c r="Z8" s="4" t="s">
        <v>22</v>
      </c>
      <c r="AA8" s="4" t="s">
        <v>23</v>
      </c>
      <c r="AB8" s="4" t="s">
        <v>18</v>
      </c>
      <c r="AC8" s="4">
        <v>2.0</v>
      </c>
      <c r="AE8" s="4" t="s">
        <v>20</v>
      </c>
      <c r="AF8" s="4" t="s">
        <v>35</v>
      </c>
      <c r="AG8" s="4" t="s">
        <v>28</v>
      </c>
      <c r="AH8" s="4" t="s">
        <v>30</v>
      </c>
      <c r="AI8" s="4" t="s">
        <v>30</v>
      </c>
      <c r="AJ8" s="4" t="s">
        <v>31</v>
      </c>
      <c r="AK8" s="4" t="s">
        <v>31</v>
      </c>
      <c r="AL8" s="4" t="s">
        <v>31</v>
      </c>
    </row>
    <row r="9">
      <c r="A9" s="3">
        <v>43628.67930820602</v>
      </c>
      <c r="B9" s="4" t="s">
        <v>16</v>
      </c>
      <c r="C9" s="4" t="s">
        <v>23</v>
      </c>
      <c r="D9" s="4" t="s">
        <v>18</v>
      </c>
      <c r="E9" s="4">
        <v>4.0</v>
      </c>
      <c r="G9" s="4" t="s">
        <v>33</v>
      </c>
      <c r="H9" s="4" t="s">
        <v>16</v>
      </c>
      <c r="I9" s="4" t="s">
        <v>23</v>
      </c>
      <c r="J9" s="4" t="s">
        <v>25</v>
      </c>
      <c r="K9" s="4">
        <v>5.0</v>
      </c>
      <c r="M9" s="4" t="s">
        <v>20</v>
      </c>
      <c r="N9" s="4" t="s">
        <v>16</v>
      </c>
      <c r="O9" s="4" t="s">
        <v>23</v>
      </c>
      <c r="P9" s="4" t="s">
        <v>18</v>
      </c>
      <c r="Q9" s="4">
        <v>3.0</v>
      </c>
      <c r="R9" s="4" t="s">
        <v>26</v>
      </c>
      <c r="S9" s="4" t="s">
        <v>20</v>
      </c>
      <c r="T9" s="4" t="s">
        <v>22</v>
      </c>
      <c r="U9" s="4" t="s">
        <v>23</v>
      </c>
      <c r="V9" s="4" t="s">
        <v>25</v>
      </c>
      <c r="W9" s="4">
        <v>5.0</v>
      </c>
      <c r="Y9" s="4" t="s">
        <v>20</v>
      </c>
      <c r="Z9" s="4" t="s">
        <v>16</v>
      </c>
      <c r="AA9" s="4" t="s">
        <v>17</v>
      </c>
      <c r="AB9" s="4" t="s">
        <v>18</v>
      </c>
      <c r="AC9" s="4">
        <v>2.0</v>
      </c>
      <c r="AE9" s="4" t="s">
        <v>20</v>
      </c>
      <c r="AF9" s="4" t="s">
        <v>27</v>
      </c>
      <c r="AG9" s="4" t="s">
        <v>28</v>
      </c>
      <c r="AH9" s="4" t="s">
        <v>29</v>
      </c>
      <c r="AI9" s="4" t="s">
        <v>30</v>
      </c>
      <c r="AJ9" s="4" t="s">
        <v>29</v>
      </c>
      <c r="AK9" s="4" t="s">
        <v>29</v>
      </c>
      <c r="AL9" s="4" t="s">
        <v>29</v>
      </c>
    </row>
    <row r="10">
      <c r="A10" s="3">
        <v>43629.64767027777</v>
      </c>
      <c r="B10" s="4" t="s">
        <v>16</v>
      </c>
      <c r="C10" s="4" t="s">
        <v>23</v>
      </c>
      <c r="D10" s="4" t="s">
        <v>18</v>
      </c>
      <c r="E10" s="4">
        <v>1.0</v>
      </c>
      <c r="G10" s="4" t="s">
        <v>42</v>
      </c>
      <c r="H10" s="4" t="s">
        <v>16</v>
      </c>
      <c r="I10" s="4" t="s">
        <v>17</v>
      </c>
      <c r="J10" s="4" t="s">
        <v>18</v>
      </c>
      <c r="K10" s="4">
        <v>2.0</v>
      </c>
      <c r="M10" s="4" t="s">
        <v>20</v>
      </c>
      <c r="N10" s="4" t="s">
        <v>22</v>
      </c>
      <c r="O10" s="4" t="s">
        <v>23</v>
      </c>
      <c r="P10" s="4" t="s">
        <v>25</v>
      </c>
      <c r="Q10" s="4">
        <v>1.0</v>
      </c>
      <c r="S10" s="4" t="s">
        <v>33</v>
      </c>
      <c r="T10" s="4" t="s">
        <v>22</v>
      </c>
      <c r="U10" s="4" t="s">
        <v>23</v>
      </c>
      <c r="V10" s="4" t="s">
        <v>25</v>
      </c>
      <c r="W10" s="4">
        <v>2.0</v>
      </c>
      <c r="Y10" s="4" t="s">
        <v>20</v>
      </c>
      <c r="Z10" s="4" t="s">
        <v>16</v>
      </c>
      <c r="AA10" s="4" t="s">
        <v>23</v>
      </c>
      <c r="AB10" s="4" t="s">
        <v>42</v>
      </c>
      <c r="AC10" s="4">
        <v>2.0</v>
      </c>
      <c r="AE10" s="4" t="s">
        <v>20</v>
      </c>
      <c r="AF10" s="4" t="s">
        <v>27</v>
      </c>
      <c r="AG10" s="4" t="s">
        <v>28</v>
      </c>
      <c r="AH10" s="4" t="s">
        <v>30</v>
      </c>
      <c r="AI10" s="4" t="s">
        <v>30</v>
      </c>
      <c r="AJ10" s="4" t="s">
        <v>32</v>
      </c>
      <c r="AK10" s="4" t="s">
        <v>31</v>
      </c>
      <c r="AL10" s="4" t="s">
        <v>32</v>
      </c>
    </row>
    <row r="11">
      <c r="A11" s="3">
        <v>43633.572726412036</v>
      </c>
      <c r="B11" s="4" t="s">
        <v>16</v>
      </c>
      <c r="C11" s="4" t="s">
        <v>17</v>
      </c>
      <c r="D11" s="4" t="s">
        <v>18</v>
      </c>
      <c r="E11" s="4">
        <v>3.0</v>
      </c>
      <c r="G11" s="4" t="s">
        <v>33</v>
      </c>
      <c r="H11" s="4" t="s">
        <v>42</v>
      </c>
      <c r="I11" s="4" t="s">
        <v>42</v>
      </c>
      <c r="J11" s="4" t="s">
        <v>42</v>
      </c>
      <c r="L11" s="4" t="s">
        <v>42</v>
      </c>
      <c r="M11" s="4" t="s">
        <v>20</v>
      </c>
      <c r="N11" s="4" t="s">
        <v>16</v>
      </c>
      <c r="O11" s="4" t="s">
        <v>23</v>
      </c>
      <c r="P11" s="4" t="s">
        <v>25</v>
      </c>
      <c r="Q11" s="4">
        <v>4.0</v>
      </c>
      <c r="S11" s="4" t="s">
        <v>20</v>
      </c>
      <c r="T11" s="4" t="s">
        <v>22</v>
      </c>
      <c r="U11" s="4" t="s">
        <v>23</v>
      </c>
      <c r="V11" s="4" t="s">
        <v>25</v>
      </c>
      <c r="W11" s="4">
        <v>5.0</v>
      </c>
      <c r="Y11" s="4" t="s">
        <v>20</v>
      </c>
      <c r="Z11" s="4" t="s">
        <v>16</v>
      </c>
      <c r="AA11" s="4" t="s">
        <v>17</v>
      </c>
      <c r="AB11" s="4" t="s">
        <v>18</v>
      </c>
      <c r="AC11" s="4">
        <v>2.0</v>
      </c>
      <c r="AE11" s="4" t="s">
        <v>20</v>
      </c>
      <c r="AF11" s="4" t="s">
        <v>27</v>
      </c>
      <c r="AG11" s="4" t="s">
        <v>28</v>
      </c>
      <c r="AH11" s="4" t="s">
        <v>30</v>
      </c>
      <c r="AI11" s="4" t="s">
        <v>30</v>
      </c>
      <c r="AJ11" s="4" t="s">
        <v>32</v>
      </c>
      <c r="AK11" s="4" t="s">
        <v>31</v>
      </c>
      <c r="AL11" s="4" t="s">
        <v>32</v>
      </c>
    </row>
    <row r="12">
      <c r="A12" s="3">
        <v>43633.575527175926</v>
      </c>
      <c r="B12" s="4" t="s">
        <v>16</v>
      </c>
      <c r="C12" s="4" t="s">
        <v>23</v>
      </c>
      <c r="D12" s="4" t="s">
        <v>18</v>
      </c>
      <c r="E12" s="4">
        <v>2.0</v>
      </c>
      <c r="G12" s="4" t="s">
        <v>33</v>
      </c>
      <c r="H12" s="4" t="s">
        <v>16</v>
      </c>
      <c r="I12" s="4" t="s">
        <v>23</v>
      </c>
      <c r="J12" s="4" t="s">
        <v>21</v>
      </c>
      <c r="K12" s="4">
        <v>2.0</v>
      </c>
      <c r="M12" s="4" t="s">
        <v>33</v>
      </c>
      <c r="N12" s="4" t="s">
        <v>16</v>
      </c>
      <c r="O12" s="4" t="s">
        <v>23</v>
      </c>
      <c r="P12" s="4" t="s">
        <v>18</v>
      </c>
      <c r="Q12" s="4">
        <v>1.0</v>
      </c>
      <c r="S12" s="4" t="s">
        <v>20</v>
      </c>
      <c r="T12" s="4" t="s">
        <v>22</v>
      </c>
      <c r="U12" s="4" t="s">
        <v>23</v>
      </c>
      <c r="V12" s="4" t="s">
        <v>25</v>
      </c>
      <c r="W12" s="4">
        <v>1.0</v>
      </c>
      <c r="Y12" s="4" t="s">
        <v>24</v>
      </c>
      <c r="Z12" s="4" t="s">
        <v>16</v>
      </c>
      <c r="AA12" s="4" t="s">
        <v>23</v>
      </c>
      <c r="AB12" s="4" t="s">
        <v>25</v>
      </c>
      <c r="AC12" s="4">
        <v>2.0</v>
      </c>
      <c r="AE12" s="4" t="s">
        <v>20</v>
      </c>
      <c r="AF12" s="4" t="s">
        <v>27</v>
      </c>
      <c r="AG12" s="4" t="s">
        <v>28</v>
      </c>
      <c r="AH12" s="4" t="s">
        <v>30</v>
      </c>
      <c r="AI12" s="4" t="s">
        <v>30</v>
      </c>
      <c r="AJ12" s="4" t="s">
        <v>31</v>
      </c>
      <c r="AK12" s="4" t="s">
        <v>29</v>
      </c>
      <c r="AL12" s="4" t="s">
        <v>32</v>
      </c>
    </row>
    <row r="13">
      <c r="A13" s="3">
        <v>43633.580997060184</v>
      </c>
      <c r="B13" s="4" t="s">
        <v>16</v>
      </c>
      <c r="C13" s="4" t="s">
        <v>17</v>
      </c>
      <c r="D13" s="4" t="s">
        <v>18</v>
      </c>
      <c r="E13" s="4">
        <v>3.0</v>
      </c>
      <c r="F13" s="4" t="s">
        <v>19</v>
      </c>
      <c r="G13" s="4" t="s">
        <v>33</v>
      </c>
      <c r="H13" s="4" t="s">
        <v>16</v>
      </c>
      <c r="I13" s="4" t="s">
        <v>17</v>
      </c>
      <c r="J13" s="4" t="s">
        <v>18</v>
      </c>
      <c r="K13" s="4">
        <v>3.0</v>
      </c>
      <c r="M13" s="4" t="s">
        <v>20</v>
      </c>
      <c r="N13" s="4" t="s">
        <v>16</v>
      </c>
      <c r="O13" s="4" t="s">
        <v>17</v>
      </c>
      <c r="P13" s="4" t="s">
        <v>25</v>
      </c>
      <c r="Q13" s="4">
        <v>4.0</v>
      </c>
      <c r="S13" s="4" t="s">
        <v>20</v>
      </c>
      <c r="T13" s="4" t="s">
        <v>22</v>
      </c>
      <c r="U13" s="4" t="s">
        <v>23</v>
      </c>
      <c r="V13" s="4" t="s">
        <v>25</v>
      </c>
      <c r="W13" s="4">
        <v>5.0</v>
      </c>
      <c r="Y13" s="4" t="s">
        <v>24</v>
      </c>
      <c r="Z13" s="4" t="s">
        <v>16</v>
      </c>
      <c r="AA13" s="4" t="s">
        <v>17</v>
      </c>
      <c r="AB13" s="4" t="s">
        <v>18</v>
      </c>
      <c r="AC13" s="4">
        <v>3.0</v>
      </c>
      <c r="AE13" s="4" t="s">
        <v>20</v>
      </c>
      <c r="AF13" s="4" t="s">
        <v>35</v>
      </c>
      <c r="AG13" s="4" t="s">
        <v>28</v>
      </c>
      <c r="AH13" s="4" t="s">
        <v>32</v>
      </c>
      <c r="AI13" s="4" t="s">
        <v>32</v>
      </c>
      <c r="AJ13" s="4" t="s">
        <v>32</v>
      </c>
      <c r="AK13" s="4" t="s">
        <v>32</v>
      </c>
      <c r="AL13" s="4" t="s">
        <v>31</v>
      </c>
    </row>
    <row r="14">
      <c r="A14" s="3">
        <v>43633.581096064816</v>
      </c>
      <c r="B14" s="4" t="s">
        <v>16</v>
      </c>
      <c r="C14" s="4" t="s">
        <v>38</v>
      </c>
      <c r="D14" s="4" t="s">
        <v>18</v>
      </c>
      <c r="E14" s="4">
        <v>2.0</v>
      </c>
      <c r="G14" s="4" t="s">
        <v>33</v>
      </c>
      <c r="H14" s="4" t="s">
        <v>16</v>
      </c>
      <c r="I14" s="4" t="s">
        <v>42</v>
      </c>
      <c r="J14" s="4" t="s">
        <v>18</v>
      </c>
      <c r="K14" s="4">
        <v>1.0</v>
      </c>
      <c r="M14" s="4" t="s">
        <v>20</v>
      </c>
      <c r="N14" s="4" t="s">
        <v>16</v>
      </c>
      <c r="O14" s="4" t="s">
        <v>26</v>
      </c>
      <c r="P14" s="4" t="s">
        <v>21</v>
      </c>
      <c r="Q14" s="4">
        <v>1.0</v>
      </c>
      <c r="R14" s="4" t="s">
        <v>19</v>
      </c>
      <c r="S14" s="4" t="s">
        <v>20</v>
      </c>
      <c r="T14" s="4" t="s">
        <v>22</v>
      </c>
      <c r="U14" s="4" t="s">
        <v>38</v>
      </c>
      <c r="V14" s="4" t="s">
        <v>25</v>
      </c>
      <c r="W14" s="4">
        <v>3.0</v>
      </c>
      <c r="Y14" s="4" t="s">
        <v>24</v>
      </c>
      <c r="Z14" s="4" t="s">
        <v>16</v>
      </c>
      <c r="AA14" s="4" t="s">
        <v>42</v>
      </c>
      <c r="AB14" s="4" t="s">
        <v>42</v>
      </c>
      <c r="AD14" s="4" t="s">
        <v>42</v>
      </c>
      <c r="AE14" s="4" t="s">
        <v>42</v>
      </c>
      <c r="AF14" s="4" t="s">
        <v>35</v>
      </c>
      <c r="AG14" s="4" t="s">
        <v>28</v>
      </c>
      <c r="AH14" s="4" t="s">
        <v>29</v>
      </c>
      <c r="AI14" s="4" t="s">
        <v>30</v>
      </c>
      <c r="AJ14" s="4" t="s">
        <v>31</v>
      </c>
      <c r="AK14" s="4" t="s">
        <v>31</v>
      </c>
      <c r="AL14" s="4" t="s">
        <v>32</v>
      </c>
    </row>
    <row r="15">
      <c r="A15" s="3">
        <v>43633.5856418287</v>
      </c>
      <c r="B15" s="4" t="s">
        <v>16</v>
      </c>
      <c r="C15" s="4" t="s">
        <v>17</v>
      </c>
      <c r="D15" s="4" t="s">
        <v>18</v>
      </c>
      <c r="E15" s="4">
        <v>2.0</v>
      </c>
      <c r="G15" s="4" t="s">
        <v>33</v>
      </c>
      <c r="H15" s="4" t="s">
        <v>16</v>
      </c>
      <c r="I15" s="4" t="s">
        <v>23</v>
      </c>
      <c r="J15" s="4" t="s">
        <v>25</v>
      </c>
      <c r="K15" s="4">
        <v>4.0</v>
      </c>
      <c r="M15" s="4" t="s">
        <v>20</v>
      </c>
      <c r="N15" s="4" t="s">
        <v>16</v>
      </c>
      <c r="O15" s="4" t="s">
        <v>23</v>
      </c>
      <c r="P15" s="4" t="s">
        <v>25</v>
      </c>
      <c r="Q15" s="4">
        <v>4.0</v>
      </c>
      <c r="S15" s="4" t="s">
        <v>20</v>
      </c>
      <c r="T15" s="4" t="s">
        <v>22</v>
      </c>
      <c r="U15" s="4" t="s">
        <v>23</v>
      </c>
      <c r="V15" s="4" t="s">
        <v>25</v>
      </c>
      <c r="W15" s="4">
        <v>5.0</v>
      </c>
      <c r="Y15" s="4" t="s">
        <v>20</v>
      </c>
      <c r="Z15" s="4" t="s">
        <v>16</v>
      </c>
      <c r="AA15" s="4" t="s">
        <v>23</v>
      </c>
      <c r="AB15" s="4" t="s">
        <v>18</v>
      </c>
      <c r="AC15" s="4">
        <v>2.0</v>
      </c>
      <c r="AE15" s="4" t="s">
        <v>20</v>
      </c>
      <c r="AF15" s="4" t="s">
        <v>27</v>
      </c>
      <c r="AG15" s="4" t="s">
        <v>28</v>
      </c>
      <c r="AH15" s="4" t="s">
        <v>30</v>
      </c>
      <c r="AI15" s="4" t="s">
        <v>30</v>
      </c>
      <c r="AJ15" s="4" t="s">
        <v>30</v>
      </c>
      <c r="AK15" s="4" t="s">
        <v>30</v>
      </c>
      <c r="AL15" s="4" t="s">
        <v>32</v>
      </c>
    </row>
    <row r="16">
      <c r="A16" s="3">
        <v>43637.4190211574</v>
      </c>
      <c r="B16" s="4" t="s">
        <v>16</v>
      </c>
      <c r="C16" s="4" t="s">
        <v>23</v>
      </c>
      <c r="D16" s="4" t="s">
        <v>18</v>
      </c>
      <c r="E16" s="4">
        <v>3.0</v>
      </c>
      <c r="G16" s="4" t="s">
        <v>24</v>
      </c>
      <c r="H16" s="4" t="s">
        <v>16</v>
      </c>
      <c r="I16" s="4" t="s">
        <v>23</v>
      </c>
      <c r="J16" s="4" t="s">
        <v>25</v>
      </c>
      <c r="K16" s="4">
        <v>4.0</v>
      </c>
      <c r="M16" s="4" t="s">
        <v>20</v>
      </c>
      <c r="N16" s="4" t="s">
        <v>16</v>
      </c>
      <c r="O16" s="4" t="s">
        <v>23</v>
      </c>
      <c r="P16" s="4" t="s">
        <v>18</v>
      </c>
      <c r="Q16" s="4">
        <v>3.0</v>
      </c>
      <c r="S16" s="4" t="s">
        <v>42</v>
      </c>
      <c r="T16" s="4" t="s">
        <v>34</v>
      </c>
      <c r="U16" s="4" t="s">
        <v>23</v>
      </c>
      <c r="V16" s="4" t="s">
        <v>25</v>
      </c>
      <c r="W16" s="4">
        <v>4.0</v>
      </c>
      <c r="Y16" s="4" t="s">
        <v>24</v>
      </c>
      <c r="Z16" s="4" t="s">
        <v>16</v>
      </c>
      <c r="AA16" s="4" t="s">
        <v>23</v>
      </c>
      <c r="AB16" s="4" t="s">
        <v>18</v>
      </c>
      <c r="AC16" s="4">
        <v>3.0</v>
      </c>
      <c r="AE16" s="4" t="s">
        <v>20</v>
      </c>
      <c r="AF16" s="4" t="s">
        <v>27</v>
      </c>
      <c r="AG16" s="4" t="s">
        <v>28</v>
      </c>
      <c r="AH16" s="4" t="s">
        <v>30</v>
      </c>
      <c r="AI16" s="4" t="s">
        <v>30</v>
      </c>
      <c r="AJ16" s="4" t="s">
        <v>29</v>
      </c>
      <c r="AK16" s="4" t="s">
        <v>29</v>
      </c>
      <c r="AL16" s="4"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5" width="21.57"/>
  </cols>
  <sheetData>
    <row r="1">
      <c r="A1" t="s">
        <v>0</v>
      </c>
      <c r="B1" t="s">
        <v>1</v>
      </c>
      <c r="C1" t="s">
        <v>2</v>
      </c>
      <c r="D1" t="s">
        <v>3</v>
      </c>
      <c r="E1" t="s">
        <v>4</v>
      </c>
      <c r="F1" t="s">
        <v>5</v>
      </c>
      <c r="G1" t="s">
        <v>6</v>
      </c>
      <c r="H1" t="s">
        <v>1</v>
      </c>
      <c r="I1" t="s">
        <v>2</v>
      </c>
      <c r="J1" t="s">
        <v>3</v>
      </c>
      <c r="K1" t="s">
        <v>4</v>
      </c>
      <c r="L1" t="s">
        <v>5</v>
      </c>
      <c r="M1" t="s">
        <v>6</v>
      </c>
      <c r="N1" t="s">
        <v>1</v>
      </c>
      <c r="O1" t="s">
        <v>2</v>
      </c>
      <c r="P1" t="s">
        <v>3</v>
      </c>
      <c r="Q1" t="s">
        <v>4</v>
      </c>
      <c r="R1" t="s">
        <v>5</v>
      </c>
      <c r="S1" t="s">
        <v>6</v>
      </c>
      <c r="T1" t="s">
        <v>1</v>
      </c>
      <c r="U1" t="s">
        <v>2</v>
      </c>
      <c r="V1" t="s">
        <v>3</v>
      </c>
      <c r="W1" t="s">
        <v>4</v>
      </c>
      <c r="X1" t="s">
        <v>5</v>
      </c>
      <c r="Y1" t="s">
        <v>6</v>
      </c>
      <c r="Z1" t="s">
        <v>1</v>
      </c>
      <c r="AA1" t="s">
        <v>2</v>
      </c>
      <c r="AB1" t="s">
        <v>3</v>
      </c>
      <c r="AC1" t="s">
        <v>4</v>
      </c>
      <c r="AD1" t="s">
        <v>5</v>
      </c>
      <c r="AE1" t="s">
        <v>6</v>
      </c>
      <c r="AF1" t="s">
        <v>8</v>
      </c>
      <c r="AG1" t="s">
        <v>9</v>
      </c>
      <c r="AH1" t="s">
        <v>10</v>
      </c>
      <c r="AI1" t="s">
        <v>11</v>
      </c>
      <c r="AJ1" t="s">
        <v>12</v>
      </c>
      <c r="AK1" t="s">
        <v>13</v>
      </c>
      <c r="AL1" t="s">
        <v>14</v>
      </c>
      <c r="AM1" t="s">
        <v>15</v>
      </c>
    </row>
    <row r="2">
      <c r="A2" s="3">
        <v>43628.481815844905</v>
      </c>
      <c r="B2" s="4" t="s">
        <v>16</v>
      </c>
      <c r="C2" s="4" t="s">
        <v>23</v>
      </c>
      <c r="D2" s="4" t="s">
        <v>18</v>
      </c>
      <c r="E2" s="4">
        <v>2.0</v>
      </c>
      <c r="F2" s="4" t="s">
        <v>19</v>
      </c>
      <c r="G2" s="4" t="s">
        <v>24</v>
      </c>
      <c r="H2" s="4" t="s">
        <v>16</v>
      </c>
      <c r="I2" s="4" t="s">
        <v>17</v>
      </c>
      <c r="J2" s="4" t="s">
        <v>26</v>
      </c>
      <c r="K2" s="4">
        <v>3.0</v>
      </c>
      <c r="L2" s="4" t="s">
        <v>26</v>
      </c>
      <c r="M2" s="4" t="s">
        <v>20</v>
      </c>
      <c r="N2" s="4" t="s">
        <v>16</v>
      </c>
      <c r="O2" s="4" t="s">
        <v>23</v>
      </c>
      <c r="P2" s="4" t="s">
        <v>18</v>
      </c>
      <c r="Q2" s="4">
        <v>3.0</v>
      </c>
      <c r="S2" s="4" t="s">
        <v>20</v>
      </c>
      <c r="T2" s="4" t="s">
        <v>22</v>
      </c>
      <c r="U2" s="4" t="s">
        <v>23</v>
      </c>
      <c r="W2" s="4">
        <v>4.0</v>
      </c>
      <c r="Y2" s="4" t="s">
        <v>20</v>
      </c>
      <c r="Z2" s="4" t="s">
        <v>16</v>
      </c>
      <c r="AA2" s="4" t="s">
        <v>17</v>
      </c>
      <c r="AB2" s="4" t="s">
        <v>18</v>
      </c>
      <c r="AC2" s="4">
        <v>2.0</v>
      </c>
      <c r="AE2" s="4" t="s">
        <v>20</v>
      </c>
      <c r="AF2" s="4" t="s">
        <v>35</v>
      </c>
      <c r="AG2" s="4" t="s">
        <v>28</v>
      </c>
      <c r="AH2" s="4" t="s">
        <v>31</v>
      </c>
      <c r="AI2" s="4" t="s">
        <v>31</v>
      </c>
      <c r="AJ2" s="4" t="s">
        <v>32</v>
      </c>
      <c r="AK2" s="4" t="s">
        <v>32</v>
      </c>
      <c r="AL2" s="4" t="s">
        <v>32</v>
      </c>
    </row>
    <row r="3">
      <c r="A3" s="3">
        <v>43628.48727258102</v>
      </c>
      <c r="B3" s="4" t="s">
        <v>16</v>
      </c>
      <c r="C3" s="4" t="s">
        <v>17</v>
      </c>
      <c r="D3" s="4" t="s">
        <v>18</v>
      </c>
      <c r="E3" s="4">
        <v>2.0</v>
      </c>
      <c r="F3" s="4" t="s">
        <v>19</v>
      </c>
      <c r="G3" s="4" t="s">
        <v>33</v>
      </c>
      <c r="H3" s="4" t="s">
        <v>16</v>
      </c>
      <c r="I3" s="4" t="s">
        <v>23</v>
      </c>
      <c r="J3" s="4" t="s">
        <v>25</v>
      </c>
      <c r="K3" s="4">
        <v>4.0</v>
      </c>
      <c r="L3" s="4" t="s">
        <v>19</v>
      </c>
      <c r="M3" s="4" t="s">
        <v>20</v>
      </c>
      <c r="N3" s="4" t="s">
        <v>22</v>
      </c>
      <c r="O3" s="4" t="s">
        <v>23</v>
      </c>
      <c r="P3" s="4" t="s">
        <v>25</v>
      </c>
      <c r="Q3" s="4">
        <v>4.0</v>
      </c>
      <c r="S3" s="4" t="s">
        <v>20</v>
      </c>
      <c r="T3" s="4" t="s">
        <v>22</v>
      </c>
      <c r="U3" s="4" t="s">
        <v>23</v>
      </c>
      <c r="V3" s="4" t="s">
        <v>25</v>
      </c>
      <c r="W3" s="4">
        <v>4.0</v>
      </c>
      <c r="Y3" s="4" t="s">
        <v>20</v>
      </c>
      <c r="Z3" s="4" t="s">
        <v>22</v>
      </c>
      <c r="AA3" s="4" t="s">
        <v>23</v>
      </c>
      <c r="AB3" s="4" t="s">
        <v>18</v>
      </c>
      <c r="AC3" s="4">
        <v>2.0</v>
      </c>
      <c r="AE3" s="4" t="s">
        <v>20</v>
      </c>
      <c r="AF3" s="4" t="s">
        <v>35</v>
      </c>
      <c r="AG3" s="4" t="s">
        <v>28</v>
      </c>
      <c r="AH3" s="4" t="s">
        <v>30</v>
      </c>
      <c r="AI3" s="4" t="s">
        <v>30</v>
      </c>
      <c r="AJ3" s="4" t="s">
        <v>31</v>
      </c>
      <c r="AK3" s="4" t="s">
        <v>31</v>
      </c>
      <c r="AL3" s="4" t="s">
        <v>32</v>
      </c>
    </row>
    <row r="4">
      <c r="A4" s="3">
        <v>43628.48908126158</v>
      </c>
      <c r="B4" s="4" t="s">
        <v>16</v>
      </c>
      <c r="C4" s="4" t="s">
        <v>17</v>
      </c>
      <c r="D4" s="4" t="s">
        <v>18</v>
      </c>
      <c r="E4" s="4">
        <v>3.0</v>
      </c>
      <c r="G4" s="4" t="s">
        <v>24</v>
      </c>
      <c r="H4" s="4" t="s">
        <v>16</v>
      </c>
      <c r="I4" s="4" t="s">
        <v>17</v>
      </c>
      <c r="J4" s="4" t="s">
        <v>21</v>
      </c>
      <c r="K4" s="4">
        <v>1.0</v>
      </c>
      <c r="M4" s="4" t="s">
        <v>20</v>
      </c>
      <c r="N4" s="4" t="s">
        <v>16</v>
      </c>
      <c r="O4" s="4" t="s">
        <v>23</v>
      </c>
      <c r="P4" s="4" t="s">
        <v>18</v>
      </c>
      <c r="Q4" s="4">
        <v>2.0</v>
      </c>
      <c r="S4" s="4" t="s">
        <v>20</v>
      </c>
      <c r="T4" s="4" t="s">
        <v>16</v>
      </c>
      <c r="U4" s="4" t="s">
        <v>23</v>
      </c>
      <c r="V4" s="4" t="s">
        <v>25</v>
      </c>
      <c r="W4" s="4">
        <v>3.0</v>
      </c>
      <c r="Y4" s="4" t="s">
        <v>24</v>
      </c>
      <c r="Z4" s="4" t="s">
        <v>16</v>
      </c>
      <c r="AA4" s="4" t="s">
        <v>17</v>
      </c>
      <c r="AB4" s="4" t="s">
        <v>18</v>
      </c>
      <c r="AC4" s="4">
        <v>2.0</v>
      </c>
      <c r="AE4" s="4" t="s">
        <v>20</v>
      </c>
      <c r="AF4" s="4" t="s">
        <v>27</v>
      </c>
      <c r="AG4" s="4" t="s">
        <v>28</v>
      </c>
      <c r="AH4" s="4" t="s">
        <v>30</v>
      </c>
      <c r="AI4" s="4" t="s">
        <v>30</v>
      </c>
      <c r="AJ4" s="4" t="s">
        <v>29</v>
      </c>
      <c r="AK4" s="4" t="s">
        <v>29</v>
      </c>
      <c r="AL4" s="4" t="s">
        <v>32</v>
      </c>
    </row>
    <row r="5">
      <c r="A5" s="3">
        <v>43628.490122222225</v>
      </c>
      <c r="B5" s="4" t="s">
        <v>16</v>
      </c>
      <c r="C5" s="4" t="s">
        <v>17</v>
      </c>
      <c r="D5" s="4" t="s">
        <v>18</v>
      </c>
      <c r="E5" s="4">
        <v>3.0</v>
      </c>
      <c r="F5" s="4" t="s">
        <v>42</v>
      </c>
      <c r="G5" s="4" t="s">
        <v>24</v>
      </c>
      <c r="H5" s="4" t="s">
        <v>16</v>
      </c>
      <c r="I5" s="4" t="s">
        <v>23</v>
      </c>
      <c r="J5" s="4" t="s">
        <v>25</v>
      </c>
      <c r="K5" s="4">
        <v>4.0</v>
      </c>
      <c r="L5" s="4" t="s">
        <v>19</v>
      </c>
      <c r="M5" s="4" t="s">
        <v>20</v>
      </c>
      <c r="N5" s="4" t="s">
        <v>16</v>
      </c>
      <c r="O5" s="4" t="s">
        <v>23</v>
      </c>
      <c r="P5" s="4" t="s">
        <v>25</v>
      </c>
      <c r="Q5" s="4">
        <v>4.0</v>
      </c>
      <c r="R5" s="4" t="s">
        <v>19</v>
      </c>
      <c r="S5" s="4" t="s">
        <v>20</v>
      </c>
      <c r="T5" s="4" t="s">
        <v>34</v>
      </c>
      <c r="U5" s="4" t="s">
        <v>23</v>
      </c>
      <c r="V5" s="4" t="s">
        <v>25</v>
      </c>
      <c r="W5" s="4">
        <v>4.0</v>
      </c>
      <c r="X5" s="4" t="s">
        <v>19</v>
      </c>
      <c r="Y5" s="4" t="s">
        <v>33</v>
      </c>
      <c r="Z5" s="4" t="s">
        <v>16</v>
      </c>
      <c r="AA5" s="4" t="s">
        <v>23</v>
      </c>
      <c r="AB5" s="4" t="s">
        <v>18</v>
      </c>
      <c r="AC5" s="4">
        <v>2.0</v>
      </c>
      <c r="AE5" s="4" t="s">
        <v>20</v>
      </c>
      <c r="AF5" s="4" t="s">
        <v>35</v>
      </c>
      <c r="AG5" s="4" t="s">
        <v>28</v>
      </c>
      <c r="AH5" s="4" t="s">
        <v>29</v>
      </c>
      <c r="AI5" s="4" t="s">
        <v>30</v>
      </c>
      <c r="AJ5" s="4" t="s">
        <v>32</v>
      </c>
      <c r="AK5" s="4" t="s">
        <v>32</v>
      </c>
      <c r="AL5" s="4" t="s">
        <v>32</v>
      </c>
    </row>
    <row r="6">
      <c r="A6" s="3">
        <v>43629.43922290509</v>
      </c>
      <c r="B6" s="4" t="s">
        <v>16</v>
      </c>
      <c r="C6" s="4" t="s">
        <v>17</v>
      </c>
      <c r="D6" s="4" t="s">
        <v>18</v>
      </c>
      <c r="E6" s="4">
        <v>3.0</v>
      </c>
      <c r="G6" s="4" t="s">
        <v>20</v>
      </c>
      <c r="H6" s="4" t="s">
        <v>16</v>
      </c>
      <c r="I6" s="4" t="s">
        <v>23</v>
      </c>
      <c r="J6" s="4" t="s">
        <v>25</v>
      </c>
      <c r="K6" s="4">
        <v>5.0</v>
      </c>
      <c r="M6" s="4" t="s">
        <v>20</v>
      </c>
      <c r="N6" s="4" t="s">
        <v>22</v>
      </c>
      <c r="O6" s="4" t="s">
        <v>23</v>
      </c>
      <c r="P6" s="4" t="s">
        <v>25</v>
      </c>
      <c r="Q6" s="4">
        <v>3.0</v>
      </c>
      <c r="S6" s="4" t="s">
        <v>20</v>
      </c>
      <c r="T6" s="4" t="s">
        <v>22</v>
      </c>
      <c r="U6" s="4" t="s">
        <v>23</v>
      </c>
      <c r="V6" s="4" t="s">
        <v>25</v>
      </c>
      <c r="W6" s="4">
        <v>4.0</v>
      </c>
      <c r="Y6" s="4" t="s">
        <v>42</v>
      </c>
      <c r="Z6" s="4" t="s">
        <v>22</v>
      </c>
      <c r="AA6" s="4" t="s">
        <v>17</v>
      </c>
      <c r="AB6" s="4" t="s">
        <v>18</v>
      </c>
      <c r="AC6" s="4">
        <v>2.0</v>
      </c>
      <c r="AE6" s="4" t="s">
        <v>20</v>
      </c>
      <c r="AF6" s="4" t="s">
        <v>35</v>
      </c>
      <c r="AG6" s="4" t="s">
        <v>28</v>
      </c>
      <c r="AH6" s="4" t="s">
        <v>30</v>
      </c>
      <c r="AI6" s="4" t="s">
        <v>30</v>
      </c>
      <c r="AJ6" s="4" t="s">
        <v>32</v>
      </c>
      <c r="AK6" s="4" t="s">
        <v>31</v>
      </c>
      <c r="AL6" s="4" t="s">
        <v>32</v>
      </c>
    </row>
    <row r="7">
      <c r="A7" s="3">
        <v>43630.707497118055</v>
      </c>
      <c r="B7" s="4" t="s">
        <v>16</v>
      </c>
      <c r="C7" s="4" t="s">
        <v>23</v>
      </c>
      <c r="D7" s="4" t="s">
        <v>18</v>
      </c>
      <c r="E7" s="4">
        <v>3.0</v>
      </c>
      <c r="G7" s="4" t="s">
        <v>24</v>
      </c>
      <c r="H7" s="4" t="s">
        <v>16</v>
      </c>
      <c r="I7" s="4" t="s">
        <v>23</v>
      </c>
      <c r="J7" s="4" t="s">
        <v>25</v>
      </c>
      <c r="K7" s="4">
        <v>4.0</v>
      </c>
      <c r="M7" s="4" t="s">
        <v>20</v>
      </c>
      <c r="N7" s="4" t="s">
        <v>16</v>
      </c>
      <c r="O7" s="4" t="s">
        <v>23</v>
      </c>
      <c r="P7" s="4" t="s">
        <v>18</v>
      </c>
      <c r="Q7" s="4">
        <v>3.0</v>
      </c>
      <c r="S7" s="4" t="s">
        <v>20</v>
      </c>
      <c r="T7" s="4" t="s">
        <v>22</v>
      </c>
      <c r="U7" s="4" t="s">
        <v>23</v>
      </c>
      <c r="V7" s="4" t="s">
        <v>25</v>
      </c>
      <c r="W7" s="4">
        <v>4.0</v>
      </c>
      <c r="Y7" s="4" t="s">
        <v>33</v>
      </c>
      <c r="Z7" s="4" t="s">
        <v>22</v>
      </c>
      <c r="AA7" s="4" t="s">
        <v>17</v>
      </c>
      <c r="AB7" s="4" t="s">
        <v>18</v>
      </c>
      <c r="AC7" s="4">
        <v>2.0</v>
      </c>
      <c r="AE7" s="4" t="s">
        <v>24</v>
      </c>
      <c r="AF7" s="4" t="s">
        <v>35</v>
      </c>
      <c r="AG7" s="4" t="s">
        <v>28</v>
      </c>
      <c r="AH7" s="4" t="s">
        <v>31</v>
      </c>
      <c r="AI7" s="4" t="s">
        <v>31</v>
      </c>
      <c r="AJ7" s="4" t="s">
        <v>32</v>
      </c>
      <c r="AK7" s="4" t="s">
        <v>32</v>
      </c>
      <c r="AL7" s="4" t="s">
        <v>32</v>
      </c>
      <c r="AM7" s="4" t="s">
        <v>43</v>
      </c>
    </row>
    <row r="8">
      <c r="A8" s="3">
        <v>43633.539616979164</v>
      </c>
      <c r="B8" s="4" t="s">
        <v>16</v>
      </c>
      <c r="C8" s="4" t="s">
        <v>17</v>
      </c>
      <c r="D8" s="4" t="s">
        <v>18</v>
      </c>
      <c r="E8" s="4">
        <v>2.0</v>
      </c>
      <c r="G8" s="4" t="s">
        <v>33</v>
      </c>
      <c r="H8" s="4" t="s">
        <v>26</v>
      </c>
      <c r="I8" s="4" t="s">
        <v>26</v>
      </c>
      <c r="J8" s="4" t="s">
        <v>26</v>
      </c>
      <c r="K8" s="4">
        <v>1.0</v>
      </c>
      <c r="L8" s="4" t="s">
        <v>26</v>
      </c>
      <c r="M8" s="4" t="s">
        <v>20</v>
      </c>
      <c r="N8" s="4" t="s">
        <v>16</v>
      </c>
      <c r="O8" s="4" t="s">
        <v>17</v>
      </c>
      <c r="P8" s="4" t="s">
        <v>18</v>
      </c>
      <c r="Q8" s="4">
        <v>2.0</v>
      </c>
      <c r="S8" s="4" t="s">
        <v>33</v>
      </c>
      <c r="T8" s="4" t="s">
        <v>34</v>
      </c>
      <c r="U8" s="4" t="s">
        <v>23</v>
      </c>
      <c r="V8" s="4" t="s">
        <v>25</v>
      </c>
      <c r="W8" s="4">
        <v>1.0</v>
      </c>
      <c r="Y8" s="4" t="s">
        <v>20</v>
      </c>
      <c r="Z8" s="4" t="s">
        <v>16</v>
      </c>
      <c r="AA8" s="4" t="s">
        <v>17</v>
      </c>
      <c r="AB8" s="4" t="s">
        <v>18</v>
      </c>
      <c r="AC8" s="4">
        <v>1.0</v>
      </c>
      <c r="AE8" s="4" t="s">
        <v>20</v>
      </c>
      <c r="AF8" s="4" t="s">
        <v>35</v>
      </c>
      <c r="AG8" s="4" t="s">
        <v>28</v>
      </c>
      <c r="AH8" s="4" t="s">
        <v>30</v>
      </c>
      <c r="AI8" s="4" t="s">
        <v>30</v>
      </c>
      <c r="AJ8" s="4" t="s">
        <v>29</v>
      </c>
      <c r="AK8" s="4" t="s">
        <v>30</v>
      </c>
      <c r="AL8" s="4" t="s">
        <v>32</v>
      </c>
    </row>
    <row r="9">
      <c r="A9" s="3">
        <v>43633.60674898148</v>
      </c>
      <c r="B9" s="4" t="s">
        <v>16</v>
      </c>
      <c r="C9" s="4" t="s">
        <v>17</v>
      </c>
      <c r="D9" s="4" t="s">
        <v>18</v>
      </c>
      <c r="E9" s="4">
        <v>4.0</v>
      </c>
      <c r="G9" s="4" t="s">
        <v>33</v>
      </c>
      <c r="H9" s="4" t="s">
        <v>16</v>
      </c>
      <c r="I9" s="4" t="s">
        <v>23</v>
      </c>
      <c r="J9" s="4" t="s">
        <v>42</v>
      </c>
      <c r="K9" s="4">
        <v>4.0</v>
      </c>
      <c r="M9" s="4" t="s">
        <v>20</v>
      </c>
      <c r="N9" s="4" t="s">
        <v>16</v>
      </c>
      <c r="O9" s="4" t="s">
        <v>17</v>
      </c>
      <c r="P9" s="4" t="s">
        <v>18</v>
      </c>
      <c r="Q9" s="4">
        <v>3.0</v>
      </c>
      <c r="S9" s="4" t="s">
        <v>20</v>
      </c>
      <c r="T9" s="4" t="s">
        <v>22</v>
      </c>
      <c r="U9" s="4" t="s">
        <v>23</v>
      </c>
      <c r="V9" s="4" t="s">
        <v>25</v>
      </c>
      <c r="W9" s="4">
        <v>5.0</v>
      </c>
      <c r="Y9" s="4" t="s">
        <v>24</v>
      </c>
      <c r="Z9" s="4" t="s">
        <v>16</v>
      </c>
      <c r="AA9" s="4" t="s">
        <v>17</v>
      </c>
      <c r="AB9" s="4" t="s">
        <v>18</v>
      </c>
      <c r="AC9" s="4">
        <v>2.0</v>
      </c>
      <c r="AE9" s="4" t="s">
        <v>20</v>
      </c>
      <c r="AF9" s="4" t="s">
        <v>27</v>
      </c>
      <c r="AG9" s="4" t="s">
        <v>44</v>
      </c>
      <c r="AH9" s="4" t="s">
        <v>29</v>
      </c>
      <c r="AI9" s="4" t="s">
        <v>30</v>
      </c>
      <c r="AJ9" s="4" t="s">
        <v>31</v>
      </c>
      <c r="AK9" s="4" t="s">
        <v>29</v>
      </c>
      <c r="AL9" s="4" t="s">
        <v>31</v>
      </c>
      <c r="AM9" s="4" t="s">
        <v>45</v>
      </c>
    </row>
    <row r="10">
      <c r="A10" s="3">
        <v>43633.67045958333</v>
      </c>
      <c r="B10" s="4" t="s">
        <v>16</v>
      </c>
      <c r="C10" s="4" t="s">
        <v>17</v>
      </c>
      <c r="D10" s="4" t="s">
        <v>18</v>
      </c>
      <c r="E10" s="4">
        <v>3.0</v>
      </c>
      <c r="G10" s="4" t="s">
        <v>33</v>
      </c>
      <c r="H10" s="4" t="s">
        <v>16</v>
      </c>
      <c r="I10" s="4" t="s">
        <v>23</v>
      </c>
      <c r="J10" s="4" t="s">
        <v>42</v>
      </c>
      <c r="K10" s="4">
        <v>4.0</v>
      </c>
      <c r="M10" s="4" t="s">
        <v>20</v>
      </c>
      <c r="N10" s="4" t="s">
        <v>16</v>
      </c>
      <c r="O10" s="4" t="s">
        <v>23</v>
      </c>
      <c r="P10" s="4" t="s">
        <v>25</v>
      </c>
      <c r="Q10" s="4">
        <v>3.0</v>
      </c>
      <c r="S10" s="4" t="s">
        <v>20</v>
      </c>
      <c r="T10" s="4" t="s">
        <v>22</v>
      </c>
      <c r="U10" s="4" t="s">
        <v>23</v>
      </c>
      <c r="V10" s="4" t="s">
        <v>18</v>
      </c>
      <c r="W10" s="4">
        <v>4.0</v>
      </c>
      <c r="Y10" s="4" t="s">
        <v>33</v>
      </c>
      <c r="Z10" s="4" t="s">
        <v>16</v>
      </c>
      <c r="AA10" s="4" t="s">
        <v>17</v>
      </c>
      <c r="AB10" s="4" t="s">
        <v>18</v>
      </c>
      <c r="AC10" s="4">
        <v>2.0</v>
      </c>
      <c r="AE10" s="4" t="s">
        <v>20</v>
      </c>
      <c r="AF10" s="4" t="s">
        <v>35</v>
      </c>
      <c r="AG10" s="4" t="s">
        <v>28</v>
      </c>
      <c r="AH10" s="4" t="s">
        <v>31</v>
      </c>
      <c r="AI10" s="4" t="s">
        <v>29</v>
      </c>
      <c r="AJ10" s="4" t="s">
        <v>32</v>
      </c>
      <c r="AK10" s="4" t="s">
        <v>32</v>
      </c>
      <c r="AL10" s="4" t="s">
        <v>32</v>
      </c>
    </row>
    <row r="11">
      <c r="A11" s="3">
        <v>43633.94721762731</v>
      </c>
      <c r="B11" s="4" t="s">
        <v>16</v>
      </c>
      <c r="C11" s="4" t="s">
        <v>23</v>
      </c>
      <c r="D11" s="4" t="s">
        <v>18</v>
      </c>
      <c r="E11" s="4">
        <v>1.0</v>
      </c>
      <c r="G11" s="4" t="s">
        <v>20</v>
      </c>
      <c r="H11" s="4" t="s">
        <v>22</v>
      </c>
      <c r="I11" s="4" t="s">
        <v>23</v>
      </c>
      <c r="J11" s="4" t="s">
        <v>25</v>
      </c>
      <c r="K11" s="4">
        <v>4.0</v>
      </c>
      <c r="M11" s="4" t="s">
        <v>20</v>
      </c>
      <c r="N11" s="4" t="s">
        <v>16</v>
      </c>
      <c r="O11" s="4" t="s">
        <v>23</v>
      </c>
      <c r="P11" s="4" t="s">
        <v>18</v>
      </c>
      <c r="Q11" s="4">
        <v>3.0</v>
      </c>
      <c r="S11" s="4" t="s">
        <v>20</v>
      </c>
      <c r="T11" s="4" t="s">
        <v>22</v>
      </c>
      <c r="U11" s="4" t="s">
        <v>23</v>
      </c>
      <c r="V11" s="4" t="s">
        <v>21</v>
      </c>
      <c r="W11" s="4">
        <v>1.0</v>
      </c>
      <c r="Y11" s="4" t="s">
        <v>20</v>
      </c>
      <c r="Z11" s="4" t="s">
        <v>22</v>
      </c>
      <c r="AA11" s="4" t="s">
        <v>23</v>
      </c>
      <c r="AB11" s="4" t="s">
        <v>18</v>
      </c>
      <c r="AC11" s="4">
        <v>3.0</v>
      </c>
      <c r="AE11" s="4" t="s">
        <v>20</v>
      </c>
      <c r="AF11" s="4" t="s">
        <v>27</v>
      </c>
      <c r="AG11" s="4" t="s">
        <v>28</v>
      </c>
      <c r="AH11" s="4" t="s">
        <v>30</v>
      </c>
      <c r="AI11" s="4" t="s">
        <v>30</v>
      </c>
      <c r="AJ11" s="4" t="s">
        <v>32</v>
      </c>
      <c r="AK11" s="4" t="s">
        <v>32</v>
      </c>
      <c r="AL11" s="4" t="s">
        <v>32</v>
      </c>
    </row>
    <row r="12">
      <c r="A12" s="3">
        <v>43635.42023097222</v>
      </c>
      <c r="B12" s="4" t="s">
        <v>16</v>
      </c>
      <c r="C12" s="4" t="s">
        <v>38</v>
      </c>
      <c r="D12" s="4" t="s">
        <v>18</v>
      </c>
      <c r="E12" s="4">
        <v>4.0</v>
      </c>
      <c r="G12" s="4" t="s">
        <v>33</v>
      </c>
      <c r="H12" s="4" t="s">
        <v>16</v>
      </c>
      <c r="I12" s="4" t="s">
        <v>42</v>
      </c>
      <c r="J12" s="4" t="s">
        <v>21</v>
      </c>
      <c r="K12" s="4">
        <v>1.0</v>
      </c>
      <c r="M12" s="4" t="s">
        <v>20</v>
      </c>
      <c r="N12" s="4" t="s">
        <v>16</v>
      </c>
      <c r="O12" s="4" t="s">
        <v>23</v>
      </c>
      <c r="P12" s="4" t="s">
        <v>25</v>
      </c>
      <c r="Q12" s="4">
        <v>4.0</v>
      </c>
      <c r="S12" s="4" t="s">
        <v>20</v>
      </c>
      <c r="T12" s="4" t="s">
        <v>16</v>
      </c>
      <c r="U12" s="4" t="s">
        <v>23</v>
      </c>
      <c r="V12" s="4" t="s">
        <v>25</v>
      </c>
      <c r="W12" s="4">
        <v>5.0</v>
      </c>
      <c r="Y12" s="4" t="s">
        <v>24</v>
      </c>
      <c r="Z12" s="4" t="s">
        <v>16</v>
      </c>
      <c r="AA12" s="4" t="s">
        <v>23</v>
      </c>
      <c r="AB12" s="4" t="s">
        <v>18</v>
      </c>
      <c r="AC12" s="4">
        <v>4.0</v>
      </c>
      <c r="AE12" s="4" t="s">
        <v>20</v>
      </c>
      <c r="AF12" s="4" t="s">
        <v>35</v>
      </c>
      <c r="AG12" s="4" t="s">
        <v>28</v>
      </c>
      <c r="AH12" s="4" t="s">
        <v>30</v>
      </c>
      <c r="AI12" s="4" t="s">
        <v>29</v>
      </c>
      <c r="AJ12" s="4" t="s">
        <v>31</v>
      </c>
      <c r="AK12" s="4" t="s">
        <v>31</v>
      </c>
      <c r="AL12" s="4" t="s">
        <v>32</v>
      </c>
    </row>
    <row r="13">
      <c r="A13" s="3">
        <v>43636.63879092592</v>
      </c>
      <c r="B13" s="4" t="s">
        <v>16</v>
      </c>
      <c r="C13" s="4" t="s">
        <v>23</v>
      </c>
      <c r="D13" s="4" t="s">
        <v>18</v>
      </c>
      <c r="E13" s="4">
        <v>2.0</v>
      </c>
      <c r="G13" s="4" t="s">
        <v>20</v>
      </c>
      <c r="H13" s="4" t="s">
        <v>16</v>
      </c>
      <c r="I13" s="4" t="s">
        <v>23</v>
      </c>
      <c r="J13" s="4" t="s">
        <v>25</v>
      </c>
      <c r="K13" s="4">
        <v>3.0</v>
      </c>
      <c r="M13" s="4" t="s">
        <v>33</v>
      </c>
      <c r="N13" s="4" t="s">
        <v>16</v>
      </c>
      <c r="O13" s="4" t="s">
        <v>23</v>
      </c>
      <c r="P13" s="4" t="s">
        <v>18</v>
      </c>
      <c r="Q13" s="4">
        <v>2.0</v>
      </c>
      <c r="S13" s="4" t="s">
        <v>20</v>
      </c>
      <c r="T13" s="4" t="s">
        <v>22</v>
      </c>
      <c r="U13" s="4" t="s">
        <v>23</v>
      </c>
      <c r="V13" s="4" t="s">
        <v>25</v>
      </c>
      <c r="W13" s="4">
        <v>3.0</v>
      </c>
      <c r="Y13" s="4" t="s">
        <v>20</v>
      </c>
      <c r="Z13" s="4" t="s">
        <v>16</v>
      </c>
      <c r="AA13" s="4" t="s">
        <v>17</v>
      </c>
      <c r="AB13" s="4" t="s">
        <v>18</v>
      </c>
      <c r="AC13" s="4">
        <v>1.0</v>
      </c>
      <c r="AE13" s="4" t="s">
        <v>20</v>
      </c>
      <c r="AF13" s="4" t="s">
        <v>27</v>
      </c>
      <c r="AG13" s="4" t="s">
        <v>28</v>
      </c>
      <c r="AH13" s="4" t="s">
        <v>30</v>
      </c>
      <c r="AI13" s="4" t="s">
        <v>30</v>
      </c>
      <c r="AJ13" s="4" t="s">
        <v>31</v>
      </c>
      <c r="AK13" s="4" t="s">
        <v>30</v>
      </c>
      <c r="AL13" s="4" t="s">
        <v>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5" width="21.57"/>
  </cols>
  <sheetData>
    <row r="1">
      <c r="A1" t="s">
        <v>0</v>
      </c>
      <c r="B1" t="s">
        <v>1</v>
      </c>
      <c r="C1" t="s">
        <v>2</v>
      </c>
      <c r="D1" t="s">
        <v>3</v>
      </c>
      <c r="E1" t="s">
        <v>4</v>
      </c>
      <c r="F1" t="s">
        <v>5</v>
      </c>
      <c r="G1" t="s">
        <v>6</v>
      </c>
      <c r="H1" t="s">
        <v>1</v>
      </c>
      <c r="I1" t="s">
        <v>2</v>
      </c>
      <c r="J1" t="s">
        <v>3</v>
      </c>
      <c r="K1" t="s">
        <v>4</v>
      </c>
      <c r="L1" t="s">
        <v>5</v>
      </c>
      <c r="M1" t="s">
        <v>6</v>
      </c>
      <c r="N1" t="s">
        <v>1</v>
      </c>
      <c r="O1" t="s">
        <v>2</v>
      </c>
      <c r="P1" t="s">
        <v>3</v>
      </c>
      <c r="Q1" t="s">
        <v>4</v>
      </c>
      <c r="R1" t="s">
        <v>5</v>
      </c>
      <c r="S1" t="s">
        <v>6</v>
      </c>
      <c r="T1" t="s">
        <v>1</v>
      </c>
      <c r="U1" t="s">
        <v>2</v>
      </c>
      <c r="V1" t="s">
        <v>3</v>
      </c>
      <c r="W1" t="s">
        <v>4</v>
      </c>
      <c r="X1" t="s">
        <v>5</v>
      </c>
      <c r="Y1" t="s">
        <v>6</v>
      </c>
      <c r="Z1" t="s">
        <v>1</v>
      </c>
      <c r="AA1" t="s">
        <v>2</v>
      </c>
      <c r="AB1" t="s">
        <v>3</v>
      </c>
      <c r="AC1" t="s">
        <v>4</v>
      </c>
      <c r="AD1" t="s">
        <v>5</v>
      </c>
      <c r="AE1" t="s">
        <v>6</v>
      </c>
      <c r="AF1" t="s">
        <v>8</v>
      </c>
      <c r="AG1" t="s">
        <v>9</v>
      </c>
      <c r="AH1" t="s">
        <v>10</v>
      </c>
      <c r="AI1" t="s">
        <v>11</v>
      </c>
      <c r="AJ1" t="s">
        <v>12</v>
      </c>
      <c r="AK1" t="s">
        <v>13</v>
      </c>
      <c r="AL1" t="s">
        <v>14</v>
      </c>
      <c r="AM1" t="s">
        <v>15</v>
      </c>
    </row>
    <row r="2">
      <c r="A2" s="3">
        <v>43633.53137357639</v>
      </c>
      <c r="B2" s="4" t="s">
        <v>16</v>
      </c>
      <c r="C2" s="4" t="s">
        <v>17</v>
      </c>
      <c r="D2" s="4" t="s">
        <v>18</v>
      </c>
      <c r="E2" s="4">
        <v>4.0</v>
      </c>
      <c r="G2" s="4" t="s">
        <v>33</v>
      </c>
      <c r="H2" s="4" t="s">
        <v>16</v>
      </c>
      <c r="I2" s="4" t="s">
        <v>23</v>
      </c>
      <c r="J2" s="4" t="s">
        <v>25</v>
      </c>
      <c r="K2" s="4">
        <v>5.0</v>
      </c>
      <c r="M2" s="4" t="s">
        <v>20</v>
      </c>
      <c r="N2" s="4" t="s">
        <v>16</v>
      </c>
      <c r="O2" s="4" t="s">
        <v>17</v>
      </c>
      <c r="P2" s="4" t="s">
        <v>18</v>
      </c>
      <c r="Q2" s="4">
        <v>4.0</v>
      </c>
      <c r="S2" s="4" t="s">
        <v>20</v>
      </c>
      <c r="T2" s="4" t="s">
        <v>22</v>
      </c>
      <c r="U2" s="4" t="s">
        <v>23</v>
      </c>
      <c r="V2" s="4" t="s">
        <v>25</v>
      </c>
      <c r="W2" s="4">
        <v>4.0</v>
      </c>
      <c r="Y2" s="4" t="s">
        <v>20</v>
      </c>
      <c r="Z2" s="4" t="s">
        <v>16</v>
      </c>
      <c r="AA2" s="4" t="s">
        <v>17</v>
      </c>
      <c r="AB2" s="4" t="s">
        <v>18</v>
      </c>
      <c r="AC2" s="4">
        <v>4.0</v>
      </c>
      <c r="AE2" s="4" t="s">
        <v>20</v>
      </c>
      <c r="AF2" s="4" t="s">
        <v>35</v>
      </c>
      <c r="AG2" s="4" t="s">
        <v>28</v>
      </c>
      <c r="AH2" s="4" t="s">
        <v>30</v>
      </c>
      <c r="AI2" s="4" t="s">
        <v>30</v>
      </c>
      <c r="AJ2" s="4" t="s">
        <v>32</v>
      </c>
      <c r="AK2" s="4" t="s">
        <v>32</v>
      </c>
      <c r="AL2" s="4" t="s">
        <v>32</v>
      </c>
    </row>
    <row r="3">
      <c r="A3" s="3">
        <v>43633.5525782176</v>
      </c>
      <c r="B3" s="4" t="s">
        <v>16</v>
      </c>
      <c r="C3" s="4" t="s">
        <v>17</v>
      </c>
      <c r="D3" s="4" t="s">
        <v>18</v>
      </c>
      <c r="E3" s="4">
        <v>3.0</v>
      </c>
      <c r="G3" s="4" t="s">
        <v>33</v>
      </c>
      <c r="H3" s="4" t="s">
        <v>16</v>
      </c>
      <c r="I3" s="4" t="s">
        <v>23</v>
      </c>
      <c r="J3" s="4" t="s">
        <v>25</v>
      </c>
      <c r="K3" s="4">
        <v>3.0</v>
      </c>
      <c r="L3" s="4" t="s">
        <v>42</v>
      </c>
      <c r="M3" s="4" t="s">
        <v>20</v>
      </c>
      <c r="N3" s="4" t="s">
        <v>16</v>
      </c>
      <c r="O3" s="4" t="s">
        <v>23</v>
      </c>
      <c r="P3" s="4" t="s">
        <v>18</v>
      </c>
      <c r="Q3" s="4">
        <v>3.0</v>
      </c>
      <c r="S3" s="4" t="s">
        <v>33</v>
      </c>
      <c r="T3" s="4" t="s">
        <v>22</v>
      </c>
      <c r="U3" s="4" t="s">
        <v>23</v>
      </c>
      <c r="V3" s="4" t="s">
        <v>25</v>
      </c>
      <c r="W3" s="4">
        <v>4.0</v>
      </c>
      <c r="Y3" s="4" t="s">
        <v>20</v>
      </c>
      <c r="Z3" s="4" t="s">
        <v>16</v>
      </c>
      <c r="AA3" s="4" t="s">
        <v>17</v>
      </c>
      <c r="AB3" s="4" t="s">
        <v>18</v>
      </c>
      <c r="AC3" s="4">
        <v>2.0</v>
      </c>
      <c r="AE3" s="4" t="s">
        <v>20</v>
      </c>
      <c r="AF3" s="4" t="s">
        <v>35</v>
      </c>
      <c r="AG3" s="4" t="s">
        <v>28</v>
      </c>
      <c r="AH3" s="4" t="s">
        <v>30</v>
      </c>
      <c r="AI3" s="4" t="s">
        <v>29</v>
      </c>
      <c r="AJ3" s="4" t="s">
        <v>32</v>
      </c>
      <c r="AK3" s="4" t="s">
        <v>32</v>
      </c>
      <c r="AL3" s="4" t="s">
        <v>32</v>
      </c>
    </row>
    <row r="4">
      <c r="A4" s="3">
        <v>43633.56977594907</v>
      </c>
      <c r="B4" s="4" t="s">
        <v>16</v>
      </c>
      <c r="C4" s="4" t="s">
        <v>17</v>
      </c>
      <c r="D4" s="4" t="s">
        <v>18</v>
      </c>
      <c r="E4" s="4">
        <v>2.0</v>
      </c>
      <c r="G4" s="4" t="s">
        <v>33</v>
      </c>
      <c r="H4" s="4" t="s">
        <v>16</v>
      </c>
      <c r="I4" s="4" t="s">
        <v>23</v>
      </c>
      <c r="J4" s="4" t="s">
        <v>25</v>
      </c>
      <c r="K4" s="4">
        <v>4.0</v>
      </c>
      <c r="M4" s="4" t="s">
        <v>20</v>
      </c>
      <c r="N4" s="4" t="s">
        <v>22</v>
      </c>
      <c r="O4" s="4" t="s">
        <v>17</v>
      </c>
      <c r="P4" s="4" t="s">
        <v>18</v>
      </c>
      <c r="Q4" s="4">
        <v>2.0</v>
      </c>
      <c r="S4" s="4" t="s">
        <v>42</v>
      </c>
      <c r="T4" s="4" t="s">
        <v>22</v>
      </c>
      <c r="U4" s="4" t="s">
        <v>23</v>
      </c>
      <c r="V4" s="4" t="s">
        <v>25</v>
      </c>
      <c r="W4" s="4">
        <v>2.0</v>
      </c>
      <c r="Y4" s="4" t="s">
        <v>26</v>
      </c>
      <c r="Z4" s="4" t="s">
        <v>16</v>
      </c>
      <c r="AA4" s="4" t="s">
        <v>17</v>
      </c>
      <c r="AB4" s="4" t="s">
        <v>18</v>
      </c>
      <c r="AC4" s="4">
        <v>1.0</v>
      </c>
      <c r="AE4" s="4" t="s">
        <v>20</v>
      </c>
      <c r="AF4" s="4" t="s">
        <v>35</v>
      </c>
      <c r="AG4" s="4" t="s">
        <v>28</v>
      </c>
      <c r="AH4" s="4" t="s">
        <v>29</v>
      </c>
      <c r="AI4" s="4" t="s">
        <v>30</v>
      </c>
      <c r="AJ4" s="4" t="s">
        <v>32</v>
      </c>
      <c r="AK4" s="4" t="s">
        <v>31</v>
      </c>
      <c r="AL4" s="4" t="s">
        <v>32</v>
      </c>
    </row>
    <row r="5">
      <c r="A5" s="3">
        <v>43633.660381828704</v>
      </c>
      <c r="B5" s="4" t="s">
        <v>16</v>
      </c>
      <c r="C5" s="4" t="s">
        <v>17</v>
      </c>
      <c r="D5" s="4" t="s">
        <v>18</v>
      </c>
      <c r="E5" s="4">
        <v>2.0</v>
      </c>
      <c r="G5" s="4" t="s">
        <v>33</v>
      </c>
      <c r="H5" s="4" t="s">
        <v>42</v>
      </c>
      <c r="I5" s="4" t="s">
        <v>17</v>
      </c>
      <c r="J5" s="4" t="s">
        <v>42</v>
      </c>
      <c r="K5" s="4">
        <v>2.0</v>
      </c>
      <c r="M5" s="4" t="s">
        <v>20</v>
      </c>
      <c r="N5" s="4" t="s">
        <v>22</v>
      </c>
      <c r="O5" s="4" t="s">
        <v>17</v>
      </c>
      <c r="P5" s="4" t="s">
        <v>18</v>
      </c>
      <c r="Q5" s="4">
        <v>1.0</v>
      </c>
      <c r="S5" s="4" t="s">
        <v>20</v>
      </c>
      <c r="T5" s="4" t="s">
        <v>22</v>
      </c>
      <c r="U5" s="4" t="s">
        <v>17</v>
      </c>
      <c r="V5" s="4" t="s">
        <v>25</v>
      </c>
      <c r="W5" s="4">
        <v>1.0</v>
      </c>
      <c r="Y5" s="4" t="s">
        <v>20</v>
      </c>
      <c r="Z5" s="4" t="s">
        <v>16</v>
      </c>
      <c r="AA5" s="4" t="s">
        <v>17</v>
      </c>
      <c r="AB5" s="4" t="s">
        <v>18</v>
      </c>
      <c r="AC5" s="4">
        <v>1.0</v>
      </c>
      <c r="AE5" s="4" t="s">
        <v>20</v>
      </c>
      <c r="AF5" s="4" t="s">
        <v>35</v>
      </c>
      <c r="AG5" s="4" t="s">
        <v>28</v>
      </c>
      <c r="AH5" s="4" t="s">
        <v>29</v>
      </c>
      <c r="AI5" s="4" t="s">
        <v>29</v>
      </c>
      <c r="AJ5" s="4" t="s">
        <v>32</v>
      </c>
      <c r="AK5" s="4" t="s">
        <v>32</v>
      </c>
      <c r="AL5" s="4" t="s">
        <v>32</v>
      </c>
    </row>
    <row r="6">
      <c r="A6" s="3">
        <v>43633.728333136576</v>
      </c>
      <c r="B6" s="4" t="s">
        <v>16</v>
      </c>
      <c r="C6" s="4" t="s">
        <v>17</v>
      </c>
      <c r="D6" s="4" t="s">
        <v>18</v>
      </c>
      <c r="F6" s="4" t="s">
        <v>42</v>
      </c>
      <c r="G6" s="4" t="s">
        <v>33</v>
      </c>
      <c r="H6" s="4" t="s">
        <v>16</v>
      </c>
      <c r="I6" s="4" t="s">
        <v>17</v>
      </c>
      <c r="J6" s="4" t="s">
        <v>18</v>
      </c>
      <c r="K6" s="4">
        <v>3.0</v>
      </c>
      <c r="M6" s="4" t="s">
        <v>20</v>
      </c>
      <c r="N6" s="4" t="s">
        <v>16</v>
      </c>
      <c r="O6" s="4" t="s">
        <v>17</v>
      </c>
      <c r="P6" s="4" t="s">
        <v>18</v>
      </c>
      <c r="Q6" s="4">
        <v>4.0</v>
      </c>
      <c r="S6" s="4" t="s">
        <v>20</v>
      </c>
      <c r="T6" s="4" t="s">
        <v>16</v>
      </c>
      <c r="U6" s="4" t="s">
        <v>23</v>
      </c>
      <c r="V6" s="4" t="s">
        <v>25</v>
      </c>
      <c r="W6" s="4">
        <v>3.0</v>
      </c>
      <c r="Y6" s="4" t="s">
        <v>24</v>
      </c>
      <c r="Z6" s="4" t="s">
        <v>16</v>
      </c>
      <c r="AA6" s="4" t="s">
        <v>17</v>
      </c>
      <c r="AB6" s="4" t="s">
        <v>18</v>
      </c>
      <c r="AC6" s="4">
        <v>2.0</v>
      </c>
      <c r="AE6" s="4" t="s">
        <v>20</v>
      </c>
      <c r="AF6" s="4" t="s">
        <v>35</v>
      </c>
      <c r="AG6" s="4" t="s">
        <v>46</v>
      </c>
      <c r="AH6" s="4" t="s">
        <v>31</v>
      </c>
      <c r="AI6" s="4" t="s">
        <v>31</v>
      </c>
      <c r="AJ6" s="4" t="s">
        <v>32</v>
      </c>
      <c r="AK6" s="4" t="s">
        <v>32</v>
      </c>
      <c r="AL6" s="4" t="s">
        <v>32</v>
      </c>
    </row>
    <row r="7">
      <c r="A7" s="3">
        <v>43633.75248148148</v>
      </c>
      <c r="B7" s="4" t="s">
        <v>16</v>
      </c>
      <c r="C7" s="4" t="s">
        <v>17</v>
      </c>
      <c r="D7" s="4" t="s">
        <v>18</v>
      </c>
      <c r="E7" s="4">
        <v>1.0</v>
      </c>
      <c r="G7" s="4" t="s">
        <v>20</v>
      </c>
      <c r="H7" s="4" t="s">
        <v>16</v>
      </c>
      <c r="I7" s="4" t="s">
        <v>23</v>
      </c>
      <c r="J7" s="4" t="s">
        <v>25</v>
      </c>
      <c r="K7" s="4">
        <v>4.0</v>
      </c>
      <c r="M7" s="4" t="s">
        <v>20</v>
      </c>
      <c r="N7" s="4" t="s">
        <v>16</v>
      </c>
      <c r="O7" s="4" t="s">
        <v>23</v>
      </c>
      <c r="P7" s="4" t="s">
        <v>18</v>
      </c>
      <c r="Q7" s="4">
        <v>2.0</v>
      </c>
      <c r="S7" s="4" t="s">
        <v>20</v>
      </c>
      <c r="T7" s="4" t="s">
        <v>22</v>
      </c>
      <c r="U7" s="4" t="s">
        <v>23</v>
      </c>
      <c r="V7" s="4" t="s">
        <v>25</v>
      </c>
      <c r="W7" s="4">
        <v>2.0</v>
      </c>
      <c r="Y7" s="4" t="s">
        <v>20</v>
      </c>
      <c r="Z7" s="4" t="s">
        <v>16</v>
      </c>
      <c r="AA7" s="4" t="s">
        <v>17</v>
      </c>
      <c r="AB7" s="4" t="s">
        <v>18</v>
      </c>
      <c r="AC7" s="4">
        <v>1.0</v>
      </c>
      <c r="AE7" s="4" t="s">
        <v>20</v>
      </c>
      <c r="AF7" s="4" t="s">
        <v>35</v>
      </c>
      <c r="AG7" s="4" t="s">
        <v>28</v>
      </c>
      <c r="AH7" s="4" t="s">
        <v>30</v>
      </c>
      <c r="AI7" s="4" t="s">
        <v>30</v>
      </c>
      <c r="AJ7" s="4" t="s">
        <v>31</v>
      </c>
      <c r="AK7" s="4" t="s">
        <v>32</v>
      </c>
      <c r="AL7" s="4" t="s">
        <v>32</v>
      </c>
    </row>
    <row r="8">
      <c r="A8" s="3">
        <v>43633.778497499996</v>
      </c>
      <c r="B8" s="4" t="s">
        <v>16</v>
      </c>
      <c r="C8" s="4" t="s">
        <v>38</v>
      </c>
      <c r="D8" s="4" t="s">
        <v>18</v>
      </c>
      <c r="E8" s="4">
        <v>4.0</v>
      </c>
      <c r="G8" s="4" t="s">
        <v>24</v>
      </c>
      <c r="H8" s="4" t="s">
        <v>16</v>
      </c>
      <c r="I8" s="4" t="s">
        <v>23</v>
      </c>
      <c r="J8" s="4" t="s">
        <v>25</v>
      </c>
      <c r="K8" s="4">
        <v>5.0</v>
      </c>
      <c r="M8" s="4" t="s">
        <v>20</v>
      </c>
      <c r="N8" s="4" t="s">
        <v>16</v>
      </c>
      <c r="O8" s="4" t="s">
        <v>23</v>
      </c>
      <c r="P8" s="4" t="s">
        <v>25</v>
      </c>
      <c r="Q8" s="4">
        <v>5.0</v>
      </c>
      <c r="S8" s="4" t="s">
        <v>20</v>
      </c>
      <c r="T8" s="4" t="s">
        <v>34</v>
      </c>
      <c r="U8" s="4" t="s">
        <v>17</v>
      </c>
      <c r="V8" s="4" t="s">
        <v>21</v>
      </c>
      <c r="W8" s="4">
        <v>1.0</v>
      </c>
      <c r="Y8" s="4" t="s">
        <v>20</v>
      </c>
      <c r="Z8" s="4" t="s">
        <v>22</v>
      </c>
      <c r="AA8" s="4" t="s">
        <v>23</v>
      </c>
      <c r="AB8" s="4" t="s">
        <v>25</v>
      </c>
      <c r="AC8" s="4">
        <v>5.0</v>
      </c>
      <c r="AE8" s="4" t="s">
        <v>20</v>
      </c>
      <c r="AF8" s="4" t="s">
        <v>27</v>
      </c>
      <c r="AG8" s="4" t="s">
        <v>28</v>
      </c>
      <c r="AH8" s="4" t="s">
        <v>30</v>
      </c>
      <c r="AI8" s="4" t="s">
        <v>30</v>
      </c>
      <c r="AJ8" s="4" t="s">
        <v>32</v>
      </c>
      <c r="AK8" s="4" t="s">
        <v>32</v>
      </c>
      <c r="AL8" s="4" t="s">
        <v>32</v>
      </c>
    </row>
    <row r="9">
      <c r="A9" s="3">
        <v>43634.47821223379</v>
      </c>
      <c r="B9" s="4" t="s">
        <v>16</v>
      </c>
      <c r="C9" s="4" t="s">
        <v>17</v>
      </c>
      <c r="D9" s="4" t="s">
        <v>18</v>
      </c>
      <c r="E9" s="4">
        <v>2.0</v>
      </c>
      <c r="G9" s="4" t="s">
        <v>33</v>
      </c>
      <c r="H9" s="4" t="s">
        <v>16</v>
      </c>
      <c r="I9" s="4" t="s">
        <v>17</v>
      </c>
      <c r="J9" s="4" t="s">
        <v>25</v>
      </c>
      <c r="K9" s="4">
        <v>3.0</v>
      </c>
      <c r="M9" s="4" t="s">
        <v>20</v>
      </c>
      <c r="N9" s="4" t="s">
        <v>16</v>
      </c>
      <c r="O9" s="4" t="s">
        <v>17</v>
      </c>
      <c r="P9" s="4" t="s">
        <v>25</v>
      </c>
      <c r="Q9" s="4">
        <v>3.0</v>
      </c>
      <c r="S9" s="4" t="s">
        <v>33</v>
      </c>
      <c r="T9" s="4" t="s">
        <v>22</v>
      </c>
      <c r="U9" s="4" t="s">
        <v>23</v>
      </c>
      <c r="V9" s="4" t="s">
        <v>25</v>
      </c>
      <c r="W9" s="4">
        <v>3.0</v>
      </c>
      <c r="Y9" s="4" t="s">
        <v>20</v>
      </c>
      <c r="Z9" s="4" t="s">
        <v>16</v>
      </c>
      <c r="AA9" s="4" t="s">
        <v>17</v>
      </c>
      <c r="AB9" s="4" t="s">
        <v>18</v>
      </c>
      <c r="AC9" s="4">
        <v>2.0</v>
      </c>
      <c r="AE9" s="4" t="s">
        <v>20</v>
      </c>
      <c r="AF9" s="4" t="s">
        <v>35</v>
      </c>
      <c r="AG9" s="4" t="s">
        <v>28</v>
      </c>
      <c r="AH9" s="4" t="s">
        <v>31</v>
      </c>
      <c r="AI9" s="4" t="s">
        <v>29</v>
      </c>
      <c r="AJ9" s="4" t="s">
        <v>32</v>
      </c>
      <c r="AK9" s="4" t="s">
        <v>32</v>
      </c>
      <c r="AL9" s="4" t="s">
        <v>32</v>
      </c>
    </row>
    <row r="10">
      <c r="A10" s="3">
        <v>43635.45893875</v>
      </c>
      <c r="B10" s="4" t="s">
        <v>16</v>
      </c>
      <c r="C10" s="4" t="s">
        <v>17</v>
      </c>
      <c r="D10" s="4" t="s">
        <v>18</v>
      </c>
      <c r="E10" s="4">
        <v>2.0</v>
      </c>
      <c r="G10" s="4" t="s">
        <v>33</v>
      </c>
      <c r="H10" s="4" t="s">
        <v>16</v>
      </c>
      <c r="I10" s="4" t="s">
        <v>17</v>
      </c>
      <c r="J10" s="4" t="s">
        <v>18</v>
      </c>
      <c r="K10" s="4">
        <v>3.0</v>
      </c>
      <c r="M10" s="4" t="s">
        <v>20</v>
      </c>
      <c r="N10" s="4" t="s">
        <v>16</v>
      </c>
      <c r="O10" s="4" t="s">
        <v>23</v>
      </c>
      <c r="P10" s="4" t="s">
        <v>18</v>
      </c>
      <c r="Q10" s="4">
        <v>3.0</v>
      </c>
      <c r="S10" s="4" t="s">
        <v>33</v>
      </c>
      <c r="T10" s="4" t="s">
        <v>22</v>
      </c>
      <c r="U10" s="4" t="s">
        <v>23</v>
      </c>
      <c r="V10" s="4" t="s">
        <v>25</v>
      </c>
      <c r="W10" s="4">
        <v>4.0</v>
      </c>
      <c r="Y10" s="4" t="s">
        <v>20</v>
      </c>
      <c r="Z10" s="4" t="s">
        <v>16</v>
      </c>
      <c r="AA10" s="4" t="s">
        <v>17</v>
      </c>
      <c r="AB10" s="4" t="s">
        <v>18</v>
      </c>
      <c r="AC10" s="4">
        <v>1.0</v>
      </c>
      <c r="AE10" s="4" t="s">
        <v>20</v>
      </c>
      <c r="AF10" s="4" t="s">
        <v>35</v>
      </c>
      <c r="AG10" s="4" t="s">
        <v>28</v>
      </c>
      <c r="AH10" s="4" t="s">
        <v>31</v>
      </c>
      <c r="AI10" s="4" t="s">
        <v>29</v>
      </c>
      <c r="AJ10" s="4" t="s">
        <v>32</v>
      </c>
      <c r="AK10" s="4" t="s">
        <v>31</v>
      </c>
      <c r="AL10" s="4" t="s">
        <v>32</v>
      </c>
    </row>
    <row r="11">
      <c r="A11" s="3">
        <v>43635.489001354166</v>
      </c>
      <c r="B11" s="4" t="s">
        <v>16</v>
      </c>
      <c r="C11" s="4" t="s">
        <v>17</v>
      </c>
      <c r="D11" s="4" t="s">
        <v>18</v>
      </c>
      <c r="E11" s="4">
        <v>3.0</v>
      </c>
      <c r="G11" s="4" t="s">
        <v>33</v>
      </c>
      <c r="H11" s="4" t="s">
        <v>16</v>
      </c>
      <c r="I11" s="4" t="s">
        <v>23</v>
      </c>
      <c r="J11" s="4" t="s">
        <v>18</v>
      </c>
      <c r="K11" s="4">
        <v>3.0</v>
      </c>
      <c r="M11" s="4" t="s">
        <v>20</v>
      </c>
      <c r="N11" s="4" t="s">
        <v>16</v>
      </c>
      <c r="O11" s="4" t="s">
        <v>23</v>
      </c>
      <c r="P11" s="4" t="s">
        <v>25</v>
      </c>
      <c r="Q11" s="4">
        <v>3.0</v>
      </c>
      <c r="S11" s="4" t="s">
        <v>20</v>
      </c>
      <c r="T11" s="4" t="s">
        <v>16</v>
      </c>
      <c r="U11" s="4" t="s">
        <v>23</v>
      </c>
      <c r="V11" s="4" t="s">
        <v>25</v>
      </c>
      <c r="W11" s="4">
        <v>3.0</v>
      </c>
      <c r="Z11" s="4" t="s">
        <v>16</v>
      </c>
      <c r="AA11" s="4" t="s">
        <v>23</v>
      </c>
      <c r="AB11" s="4" t="s">
        <v>25</v>
      </c>
      <c r="AC11" s="4">
        <v>3.0</v>
      </c>
      <c r="AE11" s="4" t="s">
        <v>20</v>
      </c>
      <c r="AF11" s="4" t="s">
        <v>35</v>
      </c>
      <c r="AG11" s="4" t="s">
        <v>28</v>
      </c>
      <c r="AH11" s="4" t="s">
        <v>32</v>
      </c>
      <c r="AI11" s="4" t="s">
        <v>32</v>
      </c>
      <c r="AJ11" s="4" t="s">
        <v>32</v>
      </c>
      <c r="AK11" s="4" t="s">
        <v>32</v>
      </c>
      <c r="AL11" s="4" t="s">
        <v>32</v>
      </c>
    </row>
    <row r="12">
      <c r="A12" s="3">
        <v>43636.36972872685</v>
      </c>
      <c r="B12" s="4" t="s">
        <v>16</v>
      </c>
      <c r="C12" s="4" t="s">
        <v>38</v>
      </c>
      <c r="D12" s="4" t="s">
        <v>18</v>
      </c>
      <c r="E12" s="4">
        <v>2.0</v>
      </c>
      <c r="G12" s="4" t="s">
        <v>20</v>
      </c>
      <c r="H12" s="4" t="s">
        <v>16</v>
      </c>
      <c r="I12" s="4" t="s">
        <v>38</v>
      </c>
      <c r="J12" s="4" t="s">
        <v>18</v>
      </c>
      <c r="K12" s="4">
        <v>2.0</v>
      </c>
      <c r="M12" s="4" t="s">
        <v>20</v>
      </c>
      <c r="N12" s="4" t="s">
        <v>16</v>
      </c>
      <c r="O12" s="4" t="s">
        <v>17</v>
      </c>
      <c r="P12" s="4" t="s">
        <v>18</v>
      </c>
      <c r="Q12" s="4">
        <v>2.0</v>
      </c>
      <c r="S12" s="4" t="s">
        <v>20</v>
      </c>
      <c r="T12" s="4" t="s">
        <v>22</v>
      </c>
      <c r="U12" s="4" t="s">
        <v>23</v>
      </c>
      <c r="V12" s="4" t="s">
        <v>25</v>
      </c>
      <c r="W12" s="4">
        <v>2.0</v>
      </c>
      <c r="Y12" s="4" t="s">
        <v>20</v>
      </c>
      <c r="Z12" s="4" t="s">
        <v>16</v>
      </c>
      <c r="AA12" s="4" t="s">
        <v>17</v>
      </c>
      <c r="AB12" s="4" t="s">
        <v>18</v>
      </c>
      <c r="AC12" s="4">
        <v>2.0</v>
      </c>
      <c r="AE12" s="4" t="s">
        <v>20</v>
      </c>
      <c r="AF12" s="4" t="s">
        <v>27</v>
      </c>
      <c r="AG12" s="4" t="s">
        <v>44</v>
      </c>
      <c r="AH12" s="4" t="s">
        <v>29</v>
      </c>
      <c r="AI12" s="4" t="s">
        <v>30</v>
      </c>
      <c r="AJ12" s="4" t="s">
        <v>30</v>
      </c>
      <c r="AK12" s="4" t="s">
        <v>30</v>
      </c>
      <c r="AL12" s="4" t="s">
        <v>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5" width="21.57"/>
  </cols>
  <sheetData>
    <row r="1">
      <c r="A1" t="s">
        <v>0</v>
      </c>
      <c r="B1" t="s">
        <v>1</v>
      </c>
      <c r="C1" t="s">
        <v>2</v>
      </c>
      <c r="D1" t="s">
        <v>3</v>
      </c>
      <c r="E1" t="s">
        <v>4</v>
      </c>
      <c r="F1" t="s">
        <v>5</v>
      </c>
      <c r="G1" t="s">
        <v>6</v>
      </c>
      <c r="H1" t="s">
        <v>1</v>
      </c>
      <c r="I1" t="s">
        <v>2</v>
      </c>
      <c r="J1" t="s">
        <v>3</v>
      </c>
      <c r="K1" t="s">
        <v>4</v>
      </c>
      <c r="L1" t="s">
        <v>5</v>
      </c>
      <c r="M1" t="s">
        <v>6</v>
      </c>
      <c r="N1" t="s">
        <v>1</v>
      </c>
      <c r="O1" t="s">
        <v>2</v>
      </c>
      <c r="P1" t="s">
        <v>3</v>
      </c>
      <c r="Q1" t="s">
        <v>4</v>
      </c>
      <c r="R1" t="s">
        <v>5</v>
      </c>
      <c r="S1" t="s">
        <v>6</v>
      </c>
      <c r="T1" t="s">
        <v>1</v>
      </c>
      <c r="U1" t="s">
        <v>2</v>
      </c>
      <c r="V1" t="s">
        <v>3</v>
      </c>
      <c r="W1" t="s">
        <v>4</v>
      </c>
      <c r="X1" t="s">
        <v>5</v>
      </c>
      <c r="Y1" t="s">
        <v>6</v>
      </c>
      <c r="Z1" t="s">
        <v>1</v>
      </c>
      <c r="AA1" t="s">
        <v>2</v>
      </c>
      <c r="AB1" t="s">
        <v>3</v>
      </c>
      <c r="AC1" t="s">
        <v>4</v>
      </c>
      <c r="AD1" t="s">
        <v>5</v>
      </c>
      <c r="AE1" t="s">
        <v>6</v>
      </c>
      <c r="AF1" t="s">
        <v>8</v>
      </c>
      <c r="AG1" t="s">
        <v>9</v>
      </c>
      <c r="AH1" t="s">
        <v>10</v>
      </c>
      <c r="AI1" t="s">
        <v>11</v>
      </c>
      <c r="AJ1" t="s">
        <v>12</v>
      </c>
      <c r="AK1" t="s">
        <v>13</v>
      </c>
      <c r="AL1" t="s">
        <v>14</v>
      </c>
      <c r="AM1" t="s">
        <v>15</v>
      </c>
    </row>
    <row r="2">
      <c r="A2" s="3">
        <v>43633.55536986111</v>
      </c>
      <c r="B2" s="4" t="s">
        <v>16</v>
      </c>
      <c r="C2" s="4" t="s">
        <v>17</v>
      </c>
      <c r="D2" s="4" t="s">
        <v>18</v>
      </c>
      <c r="E2" s="4">
        <v>2.0</v>
      </c>
      <c r="G2" s="4" t="s">
        <v>33</v>
      </c>
      <c r="H2" s="4" t="s">
        <v>16</v>
      </c>
      <c r="I2" s="4" t="s">
        <v>17</v>
      </c>
      <c r="J2" s="4" t="s">
        <v>18</v>
      </c>
      <c r="K2" s="4">
        <v>3.0</v>
      </c>
      <c r="M2" s="4" t="s">
        <v>20</v>
      </c>
      <c r="N2" s="4" t="s">
        <v>16</v>
      </c>
      <c r="O2" s="4" t="s">
        <v>23</v>
      </c>
      <c r="P2" s="4" t="s">
        <v>18</v>
      </c>
      <c r="Q2" s="4">
        <v>3.0</v>
      </c>
      <c r="S2" s="4" t="s">
        <v>20</v>
      </c>
      <c r="T2" s="4" t="s">
        <v>22</v>
      </c>
      <c r="U2" s="4" t="s">
        <v>17</v>
      </c>
      <c r="V2" s="4" t="s">
        <v>25</v>
      </c>
      <c r="Y2" s="4" t="s">
        <v>33</v>
      </c>
      <c r="Z2" s="4" t="s">
        <v>16</v>
      </c>
      <c r="AA2" s="4" t="s">
        <v>17</v>
      </c>
      <c r="AB2" s="4" t="s">
        <v>18</v>
      </c>
      <c r="AC2" s="4">
        <v>2.0</v>
      </c>
      <c r="AE2" s="4" t="s">
        <v>20</v>
      </c>
      <c r="AF2" s="4" t="s">
        <v>35</v>
      </c>
      <c r="AG2" s="4" t="s">
        <v>28</v>
      </c>
      <c r="AH2" s="4" t="s">
        <v>30</v>
      </c>
      <c r="AI2" s="4" t="s">
        <v>30</v>
      </c>
      <c r="AJ2" s="4" t="s">
        <v>31</v>
      </c>
      <c r="AK2" s="4" t="s">
        <v>29</v>
      </c>
      <c r="AL2" s="4" t="s">
        <v>29</v>
      </c>
    </row>
    <row r="3">
      <c r="A3" s="3">
        <v>43633.72562271991</v>
      </c>
      <c r="B3" s="4" t="s">
        <v>16</v>
      </c>
      <c r="C3" s="4" t="s">
        <v>17</v>
      </c>
      <c r="D3" s="4" t="s">
        <v>18</v>
      </c>
      <c r="E3" s="4">
        <v>3.0</v>
      </c>
      <c r="G3" s="4" t="s">
        <v>20</v>
      </c>
      <c r="H3" s="4" t="s">
        <v>22</v>
      </c>
      <c r="I3" s="4" t="s">
        <v>17</v>
      </c>
      <c r="J3" s="4" t="s">
        <v>18</v>
      </c>
      <c r="K3" s="4">
        <v>3.0</v>
      </c>
      <c r="L3" s="4" t="s">
        <v>42</v>
      </c>
      <c r="M3" s="4" t="s">
        <v>33</v>
      </c>
      <c r="N3" s="4" t="s">
        <v>22</v>
      </c>
      <c r="O3" s="4" t="s">
        <v>17</v>
      </c>
      <c r="P3" s="4" t="s">
        <v>18</v>
      </c>
      <c r="Q3" s="4">
        <v>3.0</v>
      </c>
      <c r="S3" s="4" t="s">
        <v>20</v>
      </c>
      <c r="T3" s="4" t="s">
        <v>22</v>
      </c>
      <c r="U3" s="4" t="s">
        <v>17</v>
      </c>
      <c r="V3" s="4" t="s">
        <v>25</v>
      </c>
      <c r="W3" s="4">
        <v>4.0</v>
      </c>
      <c r="Y3" s="4" t="s">
        <v>20</v>
      </c>
      <c r="Z3" s="4" t="s">
        <v>22</v>
      </c>
      <c r="AA3" s="4" t="s">
        <v>17</v>
      </c>
      <c r="AB3" s="4" t="s">
        <v>18</v>
      </c>
      <c r="AC3" s="4">
        <v>3.0</v>
      </c>
      <c r="AE3" s="4" t="s">
        <v>20</v>
      </c>
      <c r="AF3" s="4" t="s">
        <v>35</v>
      </c>
      <c r="AG3" s="4" t="s">
        <v>46</v>
      </c>
      <c r="AH3" s="4" t="s">
        <v>29</v>
      </c>
      <c r="AI3" s="4" t="s">
        <v>30</v>
      </c>
      <c r="AJ3" s="4" t="s">
        <v>31</v>
      </c>
      <c r="AK3" s="4" t="s">
        <v>31</v>
      </c>
      <c r="AL3" s="4" t="s">
        <v>31</v>
      </c>
    </row>
    <row r="4">
      <c r="A4" s="3">
        <v>43634.62319434028</v>
      </c>
      <c r="B4" s="4" t="s">
        <v>16</v>
      </c>
      <c r="C4" s="4" t="s">
        <v>38</v>
      </c>
      <c r="D4" s="4" t="s">
        <v>18</v>
      </c>
      <c r="E4" s="4">
        <v>2.0</v>
      </c>
      <c r="G4" s="4" t="s">
        <v>33</v>
      </c>
      <c r="H4" s="4" t="s">
        <v>16</v>
      </c>
      <c r="I4" s="4" t="s">
        <v>23</v>
      </c>
      <c r="J4" s="4" t="s">
        <v>25</v>
      </c>
      <c r="K4" s="4">
        <v>4.0</v>
      </c>
      <c r="L4" s="4" t="s">
        <v>19</v>
      </c>
      <c r="M4" s="4" t="s">
        <v>20</v>
      </c>
      <c r="N4" s="4" t="s">
        <v>16</v>
      </c>
      <c r="O4" s="4" t="s">
        <v>23</v>
      </c>
      <c r="P4" s="4" t="s">
        <v>25</v>
      </c>
      <c r="Q4" s="4">
        <v>4.0</v>
      </c>
      <c r="S4" s="4" t="s">
        <v>33</v>
      </c>
      <c r="T4" s="4" t="s">
        <v>34</v>
      </c>
      <c r="U4" s="4" t="s">
        <v>23</v>
      </c>
      <c r="V4" s="4" t="s">
        <v>25</v>
      </c>
      <c r="W4" s="4">
        <v>5.0</v>
      </c>
      <c r="Y4" s="4" t="s">
        <v>20</v>
      </c>
      <c r="Z4" s="4" t="s">
        <v>16</v>
      </c>
      <c r="AA4" s="4" t="s">
        <v>23</v>
      </c>
      <c r="AB4" s="4" t="s">
        <v>25</v>
      </c>
      <c r="AC4" s="4">
        <v>4.0</v>
      </c>
      <c r="AE4" s="4" t="s">
        <v>20</v>
      </c>
      <c r="AF4" s="4" t="s">
        <v>35</v>
      </c>
      <c r="AG4" s="4" t="s">
        <v>28</v>
      </c>
      <c r="AH4" s="4" t="s">
        <v>31</v>
      </c>
      <c r="AI4" s="4" t="s">
        <v>29</v>
      </c>
      <c r="AJ4" s="4" t="s">
        <v>31</v>
      </c>
      <c r="AK4" s="4" t="s">
        <v>31</v>
      </c>
      <c r="AL4" s="4" t="s">
        <v>31</v>
      </c>
    </row>
    <row r="5">
      <c r="A5" s="3">
        <v>43651.6388087963</v>
      </c>
      <c r="B5" s="4" t="s">
        <v>16</v>
      </c>
      <c r="C5" s="4" t="s">
        <v>17</v>
      </c>
      <c r="D5" s="4" t="s">
        <v>18</v>
      </c>
      <c r="E5" s="4">
        <v>3.0</v>
      </c>
      <c r="G5" s="4" t="s">
        <v>33</v>
      </c>
      <c r="H5" s="4" t="s">
        <v>16</v>
      </c>
      <c r="I5" s="4" t="s">
        <v>23</v>
      </c>
      <c r="J5" s="4" t="s">
        <v>25</v>
      </c>
      <c r="K5" s="4">
        <v>3.0</v>
      </c>
      <c r="M5" s="4" t="s">
        <v>20</v>
      </c>
      <c r="N5" s="4" t="s">
        <v>16</v>
      </c>
      <c r="O5" s="4" t="s">
        <v>23</v>
      </c>
      <c r="P5" s="4" t="s">
        <v>25</v>
      </c>
      <c r="Q5" s="4">
        <v>3.0</v>
      </c>
      <c r="S5" s="4" t="s">
        <v>20</v>
      </c>
      <c r="T5" s="4" t="s">
        <v>34</v>
      </c>
      <c r="U5" s="4" t="s">
        <v>23</v>
      </c>
      <c r="V5" s="4" t="s">
        <v>25</v>
      </c>
      <c r="W5" s="4">
        <v>5.0</v>
      </c>
      <c r="Y5" s="4" t="s">
        <v>20</v>
      </c>
      <c r="Z5" s="4" t="s">
        <v>16</v>
      </c>
      <c r="AA5" s="4" t="s">
        <v>17</v>
      </c>
      <c r="AB5" s="4" t="s">
        <v>18</v>
      </c>
      <c r="AC5" s="4">
        <v>2.0</v>
      </c>
      <c r="AE5" s="4" t="s">
        <v>20</v>
      </c>
      <c r="AF5" s="4" t="s">
        <v>35</v>
      </c>
      <c r="AG5" s="4" t="s">
        <v>28</v>
      </c>
      <c r="AH5" s="4" t="s">
        <v>29</v>
      </c>
      <c r="AI5" s="4" t="s">
        <v>30</v>
      </c>
      <c r="AJ5" s="4" t="s">
        <v>31</v>
      </c>
      <c r="AK5" s="4" t="s">
        <v>31</v>
      </c>
      <c r="AL5" s="4" t="s">
        <v>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21.57"/>
    <col customWidth="1" min="5" max="5" width="26.86"/>
    <col customWidth="1" min="6" max="6" width="44.71"/>
    <col customWidth="1" min="7" max="45" width="21.57"/>
  </cols>
  <sheetData>
    <row r="1">
      <c r="A1" t="s">
        <v>0</v>
      </c>
      <c r="B1" t="s">
        <v>1</v>
      </c>
      <c r="C1" t="s">
        <v>2</v>
      </c>
      <c r="D1" t="s">
        <v>3</v>
      </c>
      <c r="E1" t="s">
        <v>4</v>
      </c>
      <c r="F1" t="s">
        <v>5</v>
      </c>
      <c r="G1" t="s">
        <v>6</v>
      </c>
      <c r="H1" t="s">
        <v>1</v>
      </c>
      <c r="I1" t="s">
        <v>2</v>
      </c>
      <c r="J1" t="s">
        <v>3</v>
      </c>
      <c r="K1" t="s">
        <v>4</v>
      </c>
      <c r="L1" t="s">
        <v>5</v>
      </c>
      <c r="M1" t="s">
        <v>6</v>
      </c>
      <c r="N1" t="s">
        <v>1</v>
      </c>
      <c r="O1" t="s">
        <v>2</v>
      </c>
      <c r="P1" t="s">
        <v>3</v>
      </c>
      <c r="Q1" t="s">
        <v>4</v>
      </c>
      <c r="R1" t="s">
        <v>5</v>
      </c>
      <c r="S1" t="s">
        <v>6</v>
      </c>
      <c r="T1" t="s">
        <v>1</v>
      </c>
      <c r="U1" t="s">
        <v>2</v>
      </c>
      <c r="V1" t="s">
        <v>3</v>
      </c>
      <c r="W1" t="s">
        <v>4</v>
      </c>
      <c r="X1" t="s">
        <v>5</v>
      </c>
      <c r="Y1" t="s">
        <v>6</v>
      </c>
      <c r="Z1" t="s">
        <v>1</v>
      </c>
      <c r="AA1" t="s">
        <v>2</v>
      </c>
      <c r="AB1" t="s">
        <v>3</v>
      </c>
      <c r="AC1" t="s">
        <v>4</v>
      </c>
      <c r="AD1" t="s">
        <v>5</v>
      </c>
      <c r="AE1" t="s">
        <v>6</v>
      </c>
      <c r="AF1" t="s">
        <v>8</v>
      </c>
      <c r="AG1" t="s">
        <v>9</v>
      </c>
      <c r="AH1" t="s">
        <v>10</v>
      </c>
      <c r="AI1" t="s">
        <v>11</v>
      </c>
      <c r="AJ1" t="s">
        <v>12</v>
      </c>
      <c r="AK1" t="s">
        <v>13</v>
      </c>
      <c r="AL1" t="s">
        <v>14</v>
      </c>
      <c r="AM1" t="s">
        <v>15</v>
      </c>
    </row>
    <row r="2">
      <c r="A2" s="3">
        <v>43633.571838703705</v>
      </c>
      <c r="B2" s="4" t="s">
        <v>16</v>
      </c>
      <c r="C2" s="4" t="s">
        <v>23</v>
      </c>
      <c r="D2" s="4" t="s">
        <v>18</v>
      </c>
      <c r="E2" s="4">
        <v>3.0</v>
      </c>
      <c r="F2" s="4" t="s">
        <v>19</v>
      </c>
      <c r="G2" s="4" t="s">
        <v>33</v>
      </c>
      <c r="H2" s="4" t="s">
        <v>16</v>
      </c>
      <c r="I2" s="4" t="s">
        <v>23</v>
      </c>
      <c r="J2" s="4" t="s">
        <v>25</v>
      </c>
      <c r="K2" s="4">
        <v>4.0</v>
      </c>
      <c r="M2" s="4" t="s">
        <v>20</v>
      </c>
      <c r="N2" s="4" t="s">
        <v>16</v>
      </c>
      <c r="O2" s="4" t="s">
        <v>23</v>
      </c>
      <c r="P2" s="4" t="s">
        <v>25</v>
      </c>
      <c r="Q2" s="4">
        <v>3.0</v>
      </c>
      <c r="S2" s="4" t="s">
        <v>20</v>
      </c>
      <c r="T2" s="4" t="s">
        <v>16</v>
      </c>
      <c r="U2" s="4" t="s">
        <v>23</v>
      </c>
      <c r="V2" s="4" t="s">
        <v>25</v>
      </c>
      <c r="W2" s="4">
        <v>5.0</v>
      </c>
      <c r="Y2" s="4" t="s">
        <v>20</v>
      </c>
      <c r="Z2" s="4" t="s">
        <v>16</v>
      </c>
      <c r="AA2" s="4" t="s">
        <v>17</v>
      </c>
      <c r="AB2" s="4" t="s">
        <v>18</v>
      </c>
      <c r="AC2" s="4">
        <v>1.0</v>
      </c>
      <c r="AE2" s="4" t="s">
        <v>24</v>
      </c>
      <c r="AF2" s="4" t="s">
        <v>27</v>
      </c>
      <c r="AG2" s="4" t="s">
        <v>28</v>
      </c>
      <c r="AH2" s="4" t="s">
        <v>31</v>
      </c>
      <c r="AI2" s="4" t="s">
        <v>30</v>
      </c>
      <c r="AJ2" s="4" t="s">
        <v>31</v>
      </c>
      <c r="AK2" s="4" t="s">
        <v>31</v>
      </c>
      <c r="AL2" s="4" t="s">
        <v>32</v>
      </c>
    </row>
    <row r="3">
      <c r="A3" s="3">
        <v>43633.610911446754</v>
      </c>
      <c r="B3" s="4" t="s">
        <v>16</v>
      </c>
      <c r="C3" s="4" t="s">
        <v>17</v>
      </c>
      <c r="D3" s="4" t="s">
        <v>18</v>
      </c>
      <c r="E3" s="4">
        <v>3.0</v>
      </c>
      <c r="F3" s="4" t="s">
        <v>42</v>
      </c>
      <c r="G3" s="4" t="s">
        <v>20</v>
      </c>
      <c r="H3" s="4" t="s">
        <v>16</v>
      </c>
      <c r="I3" s="4" t="s">
        <v>23</v>
      </c>
      <c r="J3" s="4" t="s">
        <v>25</v>
      </c>
      <c r="K3" s="4">
        <v>4.0</v>
      </c>
      <c r="L3" s="4" t="s">
        <v>19</v>
      </c>
      <c r="M3" s="4" t="s">
        <v>20</v>
      </c>
      <c r="N3" s="4" t="s">
        <v>16</v>
      </c>
      <c r="O3" s="4" t="s">
        <v>17</v>
      </c>
      <c r="P3" s="4" t="s">
        <v>18</v>
      </c>
      <c r="Q3" s="4">
        <v>4.0</v>
      </c>
      <c r="R3" s="4" t="s">
        <v>19</v>
      </c>
      <c r="S3" s="4" t="s">
        <v>20</v>
      </c>
      <c r="T3" s="4" t="s">
        <v>22</v>
      </c>
      <c r="U3" s="4" t="s">
        <v>23</v>
      </c>
      <c r="V3" s="4" t="s">
        <v>18</v>
      </c>
      <c r="W3" s="4">
        <v>1.0</v>
      </c>
      <c r="X3" s="4" t="s">
        <v>19</v>
      </c>
      <c r="Y3" s="4" t="s">
        <v>20</v>
      </c>
      <c r="Z3" s="4" t="s">
        <v>16</v>
      </c>
      <c r="AA3" s="4" t="s">
        <v>17</v>
      </c>
      <c r="AB3" s="4" t="s">
        <v>42</v>
      </c>
      <c r="AC3" s="4">
        <v>3.0</v>
      </c>
      <c r="AD3" s="4" t="s">
        <v>42</v>
      </c>
      <c r="AE3" s="4" t="s">
        <v>20</v>
      </c>
      <c r="AF3" s="4" t="s">
        <v>35</v>
      </c>
      <c r="AG3" s="4" t="s">
        <v>28</v>
      </c>
      <c r="AH3" s="4" t="s">
        <v>30</v>
      </c>
      <c r="AI3" s="4" t="s">
        <v>30</v>
      </c>
      <c r="AJ3" s="4" t="s">
        <v>32</v>
      </c>
      <c r="AK3" s="4" t="s">
        <v>32</v>
      </c>
      <c r="AL3" s="4" t="s">
        <v>32</v>
      </c>
    </row>
  </sheetData>
  <drawing r:id="rId1"/>
</worksheet>
</file>