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<sst xmlns="http://schemas.openxmlformats.org/spreadsheetml/2006/main" count="581" uniqueCount="25">
  <si>
    <t>Highest achieved level of education:</t>
  </si>
  <si>
    <t>Current main employment is in:</t>
  </si>
  <si>
    <t>Please rate your experience in the following fields: [Conference organizer]</t>
  </si>
  <si>
    <t>Please rate your experience in the following fields: [Journal editor]</t>
  </si>
  <si>
    <t>Please rate your experience in the following fields: [Writing academic papers]</t>
  </si>
  <si>
    <t>Please rate your experience in the following fields: [Writing peer-reviews]</t>
  </si>
  <si>
    <t>Please rate your experience in the following fields: [Computer Science]</t>
  </si>
  <si>
    <t>Bachelor or master degree or similar</t>
  </si>
  <si>
    <t>Academia</t>
  </si>
  <si>
    <t>intermediate</t>
  </si>
  <si>
    <t>none</t>
  </si>
  <si>
    <t>advanced</t>
  </si>
  <si>
    <t>PhD degree</t>
  </si>
  <si>
    <t>Education</t>
  </si>
  <si>
    <t>Count</t>
  </si>
  <si>
    <t>Percentage</t>
  </si>
  <si>
    <t>Conference organizer</t>
  </si>
  <si>
    <t>Writing academic papers</t>
  </si>
  <si>
    <t>beginner</t>
  </si>
  <si>
    <t>Other</t>
  </si>
  <si>
    <t>Employment</t>
  </si>
  <si>
    <t>Journal editor</t>
  </si>
  <si>
    <t>Writing peer reviews</t>
  </si>
  <si>
    <t>CS experience</t>
  </si>
  <si>
    <t>Industry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</si>
</sst>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name val="Arial"/>
    </font>
    <font/>
  </fonts>
  <fills count="4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FFF2CC"/>
        <bgColor rgb="FFFFF2CC"/>
      </patternFill>
    </fill>
  </fills>
  <borders count="4">
    <border/>
    <border>
      <left style="thin">
        <color rgb="FF000000"/>
      </lef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vertical="bottom"/>
    </xf>
    <xf borderId="0" fillId="2" fontId="1" numFmtId="0" xfId="0" applyAlignment="1" applyFont="1">
      <alignment vertical="bottom"/>
    </xf>
    <xf borderId="1" fillId="0" fontId="1" numFmtId="0" xfId="0" applyAlignment="1" applyBorder="1" applyFont="1">
      <alignment vertical="bottom"/>
    </xf>
    <xf borderId="0" fillId="0" fontId="1" numFmtId="0" xfId="0" applyAlignment="1" applyFont="1">
      <alignment vertical="bottom"/>
    </xf>
    <xf borderId="0" fillId="2" fontId="1" numFmtId="0" xfId="0" applyAlignment="1" applyFont="1">
      <alignment readingOrder="0" vertical="bottom"/>
    </xf>
    <xf borderId="0" fillId="2" fontId="1" numFmtId="0" xfId="0" applyAlignment="1" applyFont="1">
      <alignment vertical="bottom"/>
    </xf>
    <xf borderId="0" fillId="2" fontId="2" numFmtId="0" xfId="0" applyAlignment="1" applyFont="1">
      <alignment readingOrder="0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3" fontId="1" numFmtId="0" xfId="0" applyAlignment="1" applyFill="1" applyFont="1">
      <alignment vertical="bottom"/>
    </xf>
    <xf borderId="0" fillId="3" fontId="1" numFmtId="0" xfId="0" applyAlignment="1" applyFont="1">
      <alignment horizontal="right" vertical="bottom"/>
    </xf>
    <xf borderId="2" fillId="0" fontId="1" numFmtId="0" xfId="0" applyAlignment="1" applyBorder="1" applyFont="1">
      <alignment vertical="bottom"/>
    </xf>
    <xf borderId="3" fillId="0" fontId="1" numFmtId="0" xfId="0" applyAlignment="1" applyBorder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4.29"/>
    <col customWidth="1" min="2" max="2" width="13.14"/>
    <col customWidth="1" min="3" max="3" width="14.86"/>
    <col customWidth="1" min="8" max="8" width="6.0"/>
    <col customWidth="1" min="9" max="9" width="16.86"/>
    <col customWidth="1" min="12" max="12" width="6.0"/>
    <col customWidth="1" min="13" max="13" width="18.71"/>
    <col customWidth="1" min="16" max="16" width="7.43"/>
    <col customWidth="1" min="17" max="17" width="21.86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>
      <c r="A2" s="3" t="s">
        <v>7</v>
      </c>
      <c r="B2" s="4" t="s">
        <v>8</v>
      </c>
      <c r="C2" s="4" t="s">
        <v>9</v>
      </c>
      <c r="D2" s="4" t="s">
        <v>10</v>
      </c>
      <c r="E2" s="4" t="s">
        <v>9</v>
      </c>
      <c r="F2" s="4" t="s">
        <v>9</v>
      </c>
      <c r="G2" s="4" t="s">
        <v>11</v>
      </c>
    </row>
    <row r="3">
      <c r="A3" s="3" t="s">
        <v>12</v>
      </c>
      <c r="B3" s="4" t="s">
        <v>8</v>
      </c>
      <c r="C3" s="4" t="s">
        <v>10</v>
      </c>
      <c r="D3" s="4" t="s">
        <v>10</v>
      </c>
      <c r="E3" s="4" t="s">
        <v>11</v>
      </c>
      <c r="F3" s="4" t="s">
        <v>11</v>
      </c>
      <c r="G3" s="4" t="s">
        <v>11</v>
      </c>
      <c r="I3" s="5" t="s">
        <v>13</v>
      </c>
      <c r="J3" s="6" t="s">
        <v>14</v>
      </c>
      <c r="K3" s="7" t="s">
        <v>15</v>
      </c>
      <c r="M3" s="5" t="s">
        <v>16</v>
      </c>
      <c r="N3" s="6" t="s">
        <v>14</v>
      </c>
      <c r="O3" s="7" t="s">
        <v>15</v>
      </c>
      <c r="Q3" s="5" t="s">
        <v>17</v>
      </c>
      <c r="R3" s="6" t="s">
        <v>14</v>
      </c>
      <c r="S3" s="7" t="s">
        <v>15</v>
      </c>
    </row>
    <row r="4">
      <c r="A4" s="3" t="s">
        <v>12</v>
      </c>
      <c r="B4" s="4" t="s">
        <v>8</v>
      </c>
      <c r="C4" s="4" t="s">
        <v>10</v>
      </c>
      <c r="D4" s="4" t="s">
        <v>10</v>
      </c>
      <c r="E4" s="4" t="s">
        <v>9</v>
      </c>
      <c r="F4" s="4" t="s">
        <v>18</v>
      </c>
      <c r="G4" s="4" t="s">
        <v>18</v>
      </c>
      <c r="I4" s="8" t="str">
        <f>IFERROR(__xludf.DUMMYFUNCTION("UNIQUE(A2:A1000)"),"Bachelor or master degree or similar")</f>
        <v>Bachelor or master degree or similar</v>
      </c>
      <c r="J4" s="9">
        <f t="shared" ref="J4:J5" si="1">COUNTIF(A2:A1000, I4)</f>
        <v>33</v>
      </c>
      <c r="K4" s="8">
        <f t="shared" ref="K4:K5" si="2">(J4 * 100)/SUM($J$4:$J$5)</f>
        <v>41.7721519</v>
      </c>
      <c r="L4" s="8"/>
      <c r="M4" s="8" t="str">
        <f>IFERROR(__xludf.DUMMYFUNCTION("UNIQUE(C2:C1000)"),"intermediate")</f>
        <v>intermediate</v>
      </c>
      <c r="N4" s="9">
        <f t="shared" ref="N4:N7" si="3">COUNTIF(C2:C1000, M4)</f>
        <v>16</v>
      </c>
      <c r="O4" s="8">
        <f t="shared" ref="O4:O7" si="4">(N4 * 100)/SUM($N$4:$N$7)</f>
        <v>20.25316456</v>
      </c>
      <c r="Q4" s="8" t="str">
        <f>IFERROR(__xludf.DUMMYFUNCTION("UNIQUE(E2:E1000)"),"intermediate")</f>
        <v>intermediate</v>
      </c>
      <c r="R4" s="9">
        <f t="shared" ref="R4:R7" si="5">COUNTIF(E2:E1000, Q4)</f>
        <v>25</v>
      </c>
      <c r="S4" s="8">
        <f t="shared" ref="S4:S7" si="6">(R4 * 100)/SUM($R$4:$R$7)</f>
        <v>31.64556962</v>
      </c>
    </row>
    <row r="5">
      <c r="A5" s="3" t="s">
        <v>12</v>
      </c>
      <c r="B5" s="4" t="s">
        <v>19</v>
      </c>
      <c r="C5" s="4" t="s">
        <v>18</v>
      </c>
      <c r="D5" s="4" t="s">
        <v>10</v>
      </c>
      <c r="E5" s="4" t="s">
        <v>9</v>
      </c>
      <c r="F5" s="4" t="s">
        <v>9</v>
      </c>
      <c r="G5" s="4" t="s">
        <v>9</v>
      </c>
      <c r="I5" s="10" t="str">
        <f>IFERROR(__xludf.DUMMYFUNCTION("""COMPUTED_VALUE"""),"PhD degree")</f>
        <v>PhD degree</v>
      </c>
      <c r="J5" s="11">
        <f t="shared" si="1"/>
        <v>46</v>
      </c>
      <c r="K5" s="10">
        <f t="shared" si="2"/>
        <v>58.2278481</v>
      </c>
      <c r="M5" s="10" t="str">
        <f>IFERROR(__xludf.DUMMYFUNCTION("""COMPUTED_VALUE"""),"none")</f>
        <v>none</v>
      </c>
      <c r="N5" s="11">
        <f t="shared" si="3"/>
        <v>34</v>
      </c>
      <c r="O5" s="10">
        <f t="shared" si="4"/>
        <v>43.03797468</v>
      </c>
      <c r="Q5" s="10" t="str">
        <f>IFERROR(__xludf.DUMMYFUNCTION("""COMPUTED_VALUE"""),"advanced")</f>
        <v>advanced</v>
      </c>
      <c r="R5" s="11">
        <f t="shared" si="5"/>
        <v>40</v>
      </c>
      <c r="S5" s="10">
        <f t="shared" si="6"/>
        <v>50.63291139</v>
      </c>
    </row>
    <row r="6">
      <c r="A6" s="3" t="s">
        <v>12</v>
      </c>
      <c r="B6" s="4" t="s">
        <v>8</v>
      </c>
      <c r="C6" s="4" t="s">
        <v>9</v>
      </c>
      <c r="D6" s="4" t="s">
        <v>18</v>
      </c>
      <c r="E6" s="4" t="s">
        <v>9</v>
      </c>
      <c r="F6" s="4" t="s">
        <v>9</v>
      </c>
      <c r="G6" s="4" t="s">
        <v>9</v>
      </c>
      <c r="I6" t="str">
        <f>IFERROR(__xludf.DUMMYFUNCTION("""COMPUTED_VALUE"""),"")</f>
        <v/>
      </c>
      <c r="M6" t="str">
        <f>IFERROR(__xludf.DUMMYFUNCTION("""COMPUTED_VALUE"""),"beginner")</f>
        <v>beginner</v>
      </c>
      <c r="N6" s="9">
        <f t="shared" si="3"/>
        <v>20</v>
      </c>
      <c r="O6" s="8">
        <f t="shared" si="4"/>
        <v>25.3164557</v>
      </c>
      <c r="Q6" t="str">
        <f>IFERROR(__xludf.DUMMYFUNCTION("""COMPUTED_VALUE"""),"none")</f>
        <v>none</v>
      </c>
      <c r="R6" s="9">
        <f t="shared" si="5"/>
        <v>5</v>
      </c>
      <c r="S6" s="8">
        <f t="shared" si="6"/>
        <v>6.329113924</v>
      </c>
    </row>
    <row r="7">
      <c r="A7" s="3" t="s">
        <v>12</v>
      </c>
      <c r="B7" s="4" t="s">
        <v>8</v>
      </c>
      <c r="C7" s="4" t="s">
        <v>10</v>
      </c>
      <c r="D7" s="4" t="s">
        <v>10</v>
      </c>
      <c r="E7" s="4" t="s">
        <v>11</v>
      </c>
      <c r="F7" s="4" t="s">
        <v>11</v>
      </c>
      <c r="G7" s="4" t="s">
        <v>11</v>
      </c>
      <c r="M7" t="str">
        <f>IFERROR(__xludf.DUMMYFUNCTION("""COMPUTED_VALUE"""),"advanced")</f>
        <v>advanced</v>
      </c>
      <c r="N7" s="9">
        <f t="shared" si="3"/>
        <v>9</v>
      </c>
      <c r="O7" s="8">
        <f t="shared" si="4"/>
        <v>11.39240506</v>
      </c>
      <c r="Q7" t="str">
        <f>IFERROR(__xludf.DUMMYFUNCTION("""COMPUTED_VALUE"""),"beginner")</f>
        <v>beginner</v>
      </c>
      <c r="R7" s="9">
        <f t="shared" si="5"/>
        <v>9</v>
      </c>
      <c r="S7" s="8">
        <f t="shared" si="6"/>
        <v>11.39240506</v>
      </c>
    </row>
    <row r="8">
      <c r="A8" s="3" t="s">
        <v>12</v>
      </c>
      <c r="B8" s="4" t="s">
        <v>8</v>
      </c>
      <c r="C8" s="4" t="s">
        <v>10</v>
      </c>
      <c r="D8" s="4" t="s">
        <v>18</v>
      </c>
      <c r="E8" s="4" t="s">
        <v>11</v>
      </c>
      <c r="F8" s="4" t="s">
        <v>11</v>
      </c>
      <c r="G8" s="4" t="s">
        <v>11</v>
      </c>
      <c r="M8" t="str">
        <f>IFERROR(__xludf.DUMMYFUNCTION("""COMPUTED_VALUE"""),"")</f>
        <v/>
      </c>
      <c r="Q8" t="str">
        <f>IFERROR(__xludf.DUMMYFUNCTION("""COMPUTED_VALUE"""),"")</f>
        <v/>
      </c>
    </row>
    <row r="9">
      <c r="A9" s="3" t="s">
        <v>12</v>
      </c>
      <c r="B9" s="4" t="s">
        <v>8</v>
      </c>
      <c r="C9" s="4" t="s">
        <v>18</v>
      </c>
      <c r="D9" s="4" t="s">
        <v>10</v>
      </c>
      <c r="E9" s="4" t="s">
        <v>11</v>
      </c>
      <c r="F9" s="4" t="s">
        <v>9</v>
      </c>
      <c r="G9" s="4" t="s">
        <v>11</v>
      </c>
      <c r="I9" s="5" t="s">
        <v>20</v>
      </c>
      <c r="J9" s="6" t="s">
        <v>14</v>
      </c>
      <c r="K9" s="7" t="s">
        <v>15</v>
      </c>
      <c r="M9" s="5" t="s">
        <v>21</v>
      </c>
      <c r="N9" s="6" t="s">
        <v>14</v>
      </c>
      <c r="O9" s="7" t="s">
        <v>15</v>
      </c>
      <c r="Q9" s="5" t="s">
        <v>22</v>
      </c>
      <c r="R9" s="6" t="s">
        <v>14</v>
      </c>
      <c r="S9" s="7" t="s">
        <v>15</v>
      </c>
    </row>
    <row r="10">
      <c r="A10" s="3" t="s">
        <v>12</v>
      </c>
      <c r="B10" s="4" t="s">
        <v>8</v>
      </c>
      <c r="C10" s="4" t="s">
        <v>18</v>
      </c>
      <c r="D10" s="4" t="s">
        <v>18</v>
      </c>
      <c r="E10" s="4" t="s">
        <v>11</v>
      </c>
      <c r="F10" s="4" t="s">
        <v>11</v>
      </c>
      <c r="G10" s="4" t="s">
        <v>11</v>
      </c>
      <c r="I10" s="10" t="str">
        <f>IFERROR(__xludf.DUMMYFUNCTION("UNIQUE(B2:B1000)"),"Academia")</f>
        <v>Academia</v>
      </c>
      <c r="J10" s="11">
        <f t="shared" ref="J10:J12" si="7">COUNTIF(B2:B1000, I10)</f>
        <v>71</v>
      </c>
      <c r="K10" s="10">
        <f t="shared" ref="K10:K12" si="8">(J10 * 100)/SUM($J$10:$J$12)</f>
        <v>89.87341772</v>
      </c>
      <c r="M10" s="10" t="str">
        <f>IFERROR(__xludf.DUMMYFUNCTION("UNIQUE(D2:D1000)"),"none")</f>
        <v>none</v>
      </c>
      <c r="N10" s="11">
        <f t="shared" ref="N10:N13" si="9">COUNTIF(D2:D1000, M10)</f>
        <v>51</v>
      </c>
      <c r="O10" s="10">
        <f t="shared" ref="O10:O13" si="10">(N10 * 100)/SUM($N$10:$N$13)</f>
        <v>64.55696203</v>
      </c>
      <c r="Q10" s="8" t="str">
        <f>IFERROR(__xludf.DUMMYFUNCTION("UNIQUE(F2:F1000)"),"intermediate")</f>
        <v>intermediate</v>
      </c>
      <c r="R10" s="9">
        <f t="shared" ref="R10:R13" si="11">COUNTIF(F2:F1000, Q10)</f>
        <v>22</v>
      </c>
      <c r="S10" s="8">
        <f t="shared" ref="S10:S13" si="12">(R10 * 100)/SUM($R$10:$R$13)</f>
        <v>27.84810127</v>
      </c>
    </row>
    <row r="11">
      <c r="A11" s="3" t="s">
        <v>12</v>
      </c>
      <c r="B11" s="4" t="s">
        <v>19</v>
      </c>
      <c r="C11" s="4" t="s">
        <v>9</v>
      </c>
      <c r="D11" s="4" t="s">
        <v>9</v>
      </c>
      <c r="E11" s="4" t="s">
        <v>11</v>
      </c>
      <c r="F11" s="4" t="s">
        <v>11</v>
      </c>
      <c r="G11" s="4" t="s">
        <v>11</v>
      </c>
      <c r="I11" s="8" t="str">
        <f>IFERROR(__xludf.DUMMYFUNCTION("""COMPUTED_VALUE"""),"Other")</f>
        <v>Other</v>
      </c>
      <c r="J11" s="9">
        <f t="shared" si="7"/>
        <v>5</v>
      </c>
      <c r="K11" s="8">
        <f t="shared" si="8"/>
        <v>6.329113924</v>
      </c>
      <c r="M11" s="8" t="str">
        <f>IFERROR(__xludf.DUMMYFUNCTION("""COMPUTED_VALUE"""),"beginner")</f>
        <v>beginner</v>
      </c>
      <c r="N11" s="9">
        <f t="shared" si="9"/>
        <v>13</v>
      </c>
      <c r="O11" s="8">
        <f t="shared" si="10"/>
        <v>16.4556962</v>
      </c>
      <c r="Q11" s="10" t="str">
        <f>IFERROR(__xludf.DUMMYFUNCTION("""COMPUTED_VALUE"""),"advanced")</f>
        <v>advanced</v>
      </c>
      <c r="R11" s="11">
        <f t="shared" si="11"/>
        <v>30</v>
      </c>
      <c r="S11" s="10">
        <f t="shared" si="12"/>
        <v>37.97468354</v>
      </c>
    </row>
    <row r="12">
      <c r="A12" s="3" t="s">
        <v>12</v>
      </c>
      <c r="B12" s="4" t="s">
        <v>8</v>
      </c>
      <c r="C12" s="4" t="s">
        <v>10</v>
      </c>
      <c r="D12" s="4" t="s">
        <v>10</v>
      </c>
      <c r="E12" s="4" t="s">
        <v>9</v>
      </c>
      <c r="F12" s="4" t="s">
        <v>11</v>
      </c>
      <c r="G12" s="4" t="s">
        <v>11</v>
      </c>
      <c r="I12" t="str">
        <f>IFERROR(__xludf.DUMMYFUNCTION("""COMPUTED_VALUE"""),"Industry")</f>
        <v>Industry</v>
      </c>
      <c r="J12" s="9">
        <f t="shared" si="7"/>
        <v>3</v>
      </c>
      <c r="K12" s="8">
        <f t="shared" si="8"/>
        <v>3.797468354</v>
      </c>
      <c r="M12" s="8" t="str">
        <f>IFERROR(__xludf.DUMMYFUNCTION("""COMPUTED_VALUE"""),"intermediate")</f>
        <v>intermediate</v>
      </c>
      <c r="N12" s="9">
        <f t="shared" si="9"/>
        <v>7</v>
      </c>
      <c r="O12" s="8">
        <f t="shared" si="10"/>
        <v>8.860759494</v>
      </c>
      <c r="Q12" t="str">
        <f>IFERROR(__xludf.DUMMYFUNCTION("""COMPUTED_VALUE"""),"beginner")</f>
        <v>beginner</v>
      </c>
      <c r="R12" s="9">
        <f t="shared" si="11"/>
        <v>19</v>
      </c>
      <c r="S12" s="8">
        <f t="shared" si="12"/>
        <v>24.05063291</v>
      </c>
    </row>
    <row r="13">
      <c r="A13" s="3" t="s">
        <v>7</v>
      </c>
      <c r="B13" s="4" t="s">
        <v>8</v>
      </c>
      <c r="C13" s="4" t="s">
        <v>10</v>
      </c>
      <c r="D13" s="4" t="s">
        <v>10</v>
      </c>
      <c r="E13" s="4" t="s">
        <v>11</v>
      </c>
      <c r="F13" s="4" t="s">
        <v>11</v>
      </c>
      <c r="G13" s="4" t="s">
        <v>11</v>
      </c>
      <c r="I13" t="str">
        <f>IFERROR(__xludf.DUMMYFUNCTION("""COMPUTED_VALUE"""),"")</f>
        <v/>
      </c>
      <c r="M13" s="8" t="str">
        <f>IFERROR(__xludf.DUMMYFUNCTION("""COMPUTED_VALUE"""),"advanced")</f>
        <v>advanced</v>
      </c>
      <c r="N13" s="9">
        <f t="shared" si="9"/>
        <v>8</v>
      </c>
      <c r="O13" s="8">
        <f t="shared" si="10"/>
        <v>10.12658228</v>
      </c>
      <c r="Q13" t="str">
        <f>IFERROR(__xludf.DUMMYFUNCTION("""COMPUTED_VALUE"""),"none")</f>
        <v>none</v>
      </c>
      <c r="R13" s="9">
        <f t="shared" si="11"/>
        <v>8</v>
      </c>
      <c r="S13" s="8">
        <f t="shared" si="12"/>
        <v>10.12658228</v>
      </c>
    </row>
    <row r="14">
      <c r="A14" s="3" t="s">
        <v>12</v>
      </c>
      <c r="B14" s="4" t="s">
        <v>8</v>
      </c>
      <c r="C14" s="4" t="s">
        <v>9</v>
      </c>
      <c r="D14" s="4" t="s">
        <v>18</v>
      </c>
      <c r="E14" s="4" t="s">
        <v>11</v>
      </c>
      <c r="F14" s="4" t="s">
        <v>11</v>
      </c>
      <c r="G14" s="4" t="s">
        <v>11</v>
      </c>
      <c r="M14" t="str">
        <f>IFERROR(__xludf.DUMMYFUNCTION("""COMPUTED_VALUE"""),"")</f>
        <v/>
      </c>
      <c r="Q14" t="str">
        <f>IFERROR(__xludf.DUMMYFUNCTION("""COMPUTED_VALUE"""),"")</f>
        <v/>
      </c>
    </row>
    <row r="15">
      <c r="A15" s="3" t="s">
        <v>12</v>
      </c>
      <c r="B15" s="4" t="s">
        <v>8</v>
      </c>
      <c r="C15" s="4" t="s">
        <v>9</v>
      </c>
      <c r="D15" s="4" t="s">
        <v>18</v>
      </c>
      <c r="E15" s="4" t="s">
        <v>11</v>
      </c>
      <c r="F15" s="4" t="s">
        <v>9</v>
      </c>
      <c r="G15" s="4" t="s">
        <v>11</v>
      </c>
    </row>
    <row r="16">
      <c r="A16" s="3" t="s">
        <v>12</v>
      </c>
      <c r="B16" s="4" t="s">
        <v>8</v>
      </c>
      <c r="C16" s="4" t="s">
        <v>11</v>
      </c>
      <c r="D16" s="4" t="s">
        <v>11</v>
      </c>
      <c r="E16" s="4" t="s">
        <v>11</v>
      </c>
      <c r="F16" s="4" t="s">
        <v>11</v>
      </c>
      <c r="G16" s="4" t="s">
        <v>11</v>
      </c>
      <c r="I16" s="5" t="s">
        <v>23</v>
      </c>
      <c r="J16" s="6" t="s">
        <v>14</v>
      </c>
      <c r="K16" s="7" t="s">
        <v>15</v>
      </c>
    </row>
    <row r="17">
      <c r="A17" s="3" t="s">
        <v>7</v>
      </c>
      <c r="B17" s="4" t="s">
        <v>24</v>
      </c>
      <c r="C17" s="4" t="s">
        <v>18</v>
      </c>
      <c r="D17" s="4" t="s">
        <v>10</v>
      </c>
      <c r="E17" s="4" t="s">
        <v>10</v>
      </c>
      <c r="F17" s="4" t="s">
        <v>10</v>
      </c>
      <c r="G17" s="4" t="s">
        <v>11</v>
      </c>
      <c r="I17" s="10" t="str">
        <f>IFERROR(__xludf.DUMMYFUNCTION("UNIQUE(G2:G1000)"),"advanced")</f>
        <v>advanced</v>
      </c>
      <c r="J17" s="11">
        <f t="shared" ref="J17:J19" si="13">COUNTIF(G2:G1000, I17)</f>
        <v>60</v>
      </c>
      <c r="K17" s="10">
        <f t="shared" ref="K17:K19" si="14">(J17 * 100)/SUM($J$17:$J$19)</f>
        <v>75.94936709</v>
      </c>
    </row>
    <row r="18">
      <c r="A18" s="3" t="s">
        <v>12</v>
      </c>
      <c r="B18" s="4" t="s">
        <v>8</v>
      </c>
      <c r="C18" s="4" t="s">
        <v>9</v>
      </c>
      <c r="D18" s="4" t="s">
        <v>9</v>
      </c>
      <c r="E18" s="4" t="s">
        <v>11</v>
      </c>
      <c r="F18" s="4" t="s">
        <v>11</v>
      </c>
      <c r="G18" s="4" t="s">
        <v>11</v>
      </c>
      <c r="I18" s="8" t="str">
        <f>IFERROR(__xludf.DUMMYFUNCTION("""COMPUTED_VALUE"""),"beginner")</f>
        <v>beginner</v>
      </c>
      <c r="J18" s="9">
        <f t="shared" si="13"/>
        <v>4</v>
      </c>
      <c r="K18" s="8">
        <f t="shared" si="14"/>
        <v>5.063291139</v>
      </c>
    </row>
    <row r="19">
      <c r="A19" s="3" t="s">
        <v>12</v>
      </c>
      <c r="B19" s="4" t="s">
        <v>8</v>
      </c>
      <c r="C19" s="4" t="s">
        <v>10</v>
      </c>
      <c r="D19" s="4" t="s">
        <v>10</v>
      </c>
      <c r="E19" s="4" t="s">
        <v>9</v>
      </c>
      <c r="F19" s="4" t="s">
        <v>9</v>
      </c>
      <c r="G19" s="4" t="s">
        <v>11</v>
      </c>
      <c r="I19" t="str">
        <f>IFERROR(__xludf.DUMMYFUNCTION("""COMPUTED_VALUE"""),"intermediate")</f>
        <v>intermediate</v>
      </c>
      <c r="J19" s="9">
        <f t="shared" si="13"/>
        <v>15</v>
      </c>
      <c r="K19" s="8">
        <f t="shared" si="14"/>
        <v>18.98734177</v>
      </c>
    </row>
    <row r="20">
      <c r="A20" s="3" t="s">
        <v>7</v>
      </c>
      <c r="B20" s="4" t="s">
        <v>8</v>
      </c>
      <c r="C20" s="4" t="s">
        <v>10</v>
      </c>
      <c r="D20" s="4" t="s">
        <v>10</v>
      </c>
      <c r="E20" s="4" t="s">
        <v>18</v>
      </c>
      <c r="F20" s="4" t="s">
        <v>18</v>
      </c>
      <c r="G20" s="4" t="s">
        <v>11</v>
      </c>
      <c r="I20" t="str">
        <f>IFERROR(__xludf.DUMMYFUNCTION("""COMPUTED_VALUE"""),"")</f>
        <v/>
      </c>
      <c r="J20" s="9"/>
    </row>
    <row r="21">
      <c r="A21" s="3" t="s">
        <v>12</v>
      </c>
      <c r="B21" s="4" t="s">
        <v>8</v>
      </c>
      <c r="C21" s="4" t="s">
        <v>18</v>
      </c>
      <c r="D21" s="4" t="s">
        <v>10</v>
      </c>
      <c r="E21" s="4" t="s">
        <v>11</v>
      </c>
      <c r="F21" s="4" t="s">
        <v>11</v>
      </c>
      <c r="G21" s="4" t="s">
        <v>11</v>
      </c>
    </row>
    <row r="22">
      <c r="A22" s="3" t="s">
        <v>12</v>
      </c>
      <c r="B22" s="4" t="s">
        <v>8</v>
      </c>
      <c r="C22" s="4" t="s">
        <v>10</v>
      </c>
      <c r="D22" s="4" t="s">
        <v>10</v>
      </c>
      <c r="E22" s="4" t="s">
        <v>11</v>
      </c>
      <c r="F22" s="4" t="s">
        <v>9</v>
      </c>
      <c r="G22" s="4" t="s">
        <v>11</v>
      </c>
    </row>
    <row r="23">
      <c r="A23" s="3" t="s">
        <v>12</v>
      </c>
      <c r="B23" s="4" t="s">
        <v>8</v>
      </c>
      <c r="C23" s="4" t="s">
        <v>9</v>
      </c>
      <c r="D23" s="4" t="s">
        <v>9</v>
      </c>
      <c r="E23" s="4" t="s">
        <v>11</v>
      </c>
      <c r="F23" s="4" t="s">
        <v>11</v>
      </c>
      <c r="G23" s="4" t="s">
        <v>11</v>
      </c>
    </row>
    <row r="24">
      <c r="A24" s="3" t="s">
        <v>12</v>
      </c>
      <c r="B24" s="4" t="s">
        <v>8</v>
      </c>
      <c r="C24" s="4" t="s">
        <v>10</v>
      </c>
      <c r="D24" s="4" t="s">
        <v>10</v>
      </c>
      <c r="E24" s="4" t="s">
        <v>18</v>
      </c>
      <c r="F24" s="4" t="s">
        <v>10</v>
      </c>
      <c r="G24" s="4" t="s">
        <v>11</v>
      </c>
    </row>
    <row r="25">
      <c r="A25" s="3" t="s">
        <v>7</v>
      </c>
      <c r="B25" s="4" t="s">
        <v>24</v>
      </c>
      <c r="C25" s="4" t="s">
        <v>18</v>
      </c>
      <c r="D25" s="4" t="s">
        <v>10</v>
      </c>
      <c r="E25" s="4" t="s">
        <v>9</v>
      </c>
      <c r="F25" s="4" t="s">
        <v>18</v>
      </c>
      <c r="G25" s="4" t="s">
        <v>9</v>
      </c>
    </row>
    <row r="26">
      <c r="A26" s="3" t="s">
        <v>12</v>
      </c>
      <c r="B26" s="4" t="s">
        <v>8</v>
      </c>
      <c r="C26" s="4" t="s">
        <v>9</v>
      </c>
      <c r="D26" s="4" t="s">
        <v>18</v>
      </c>
      <c r="E26" s="4" t="s">
        <v>11</v>
      </c>
      <c r="F26" s="4" t="s">
        <v>11</v>
      </c>
      <c r="G26" s="4" t="s">
        <v>11</v>
      </c>
    </row>
    <row r="27">
      <c r="A27" s="3" t="s">
        <v>7</v>
      </c>
      <c r="B27" s="4" t="s">
        <v>8</v>
      </c>
      <c r="C27" s="4" t="s">
        <v>10</v>
      </c>
      <c r="D27" s="4" t="s">
        <v>10</v>
      </c>
      <c r="E27" s="4" t="s">
        <v>11</v>
      </c>
      <c r="F27" s="4" t="s">
        <v>11</v>
      </c>
      <c r="G27" s="4" t="s">
        <v>11</v>
      </c>
    </row>
    <row r="28">
      <c r="A28" s="3" t="s">
        <v>12</v>
      </c>
      <c r="B28" s="4" t="s">
        <v>8</v>
      </c>
      <c r="C28" s="4" t="s">
        <v>10</v>
      </c>
      <c r="D28" s="4" t="s">
        <v>18</v>
      </c>
      <c r="E28" s="4" t="s">
        <v>9</v>
      </c>
      <c r="F28" s="4" t="s">
        <v>9</v>
      </c>
      <c r="G28" s="4" t="s">
        <v>11</v>
      </c>
    </row>
    <row r="29">
      <c r="A29" s="3" t="s">
        <v>7</v>
      </c>
      <c r="B29" s="4" t="s">
        <v>8</v>
      </c>
      <c r="C29" s="4" t="s">
        <v>10</v>
      </c>
      <c r="D29" s="4" t="s">
        <v>10</v>
      </c>
      <c r="E29" s="4" t="s">
        <v>9</v>
      </c>
      <c r="F29" s="4" t="s">
        <v>10</v>
      </c>
      <c r="G29" s="4" t="s">
        <v>11</v>
      </c>
    </row>
    <row r="30">
      <c r="A30" s="3" t="s">
        <v>7</v>
      </c>
      <c r="B30" s="4" t="s">
        <v>8</v>
      </c>
      <c r="C30" s="4" t="s">
        <v>18</v>
      </c>
      <c r="D30" s="4" t="s">
        <v>10</v>
      </c>
      <c r="E30" s="4" t="s">
        <v>9</v>
      </c>
      <c r="F30" s="4" t="s">
        <v>9</v>
      </c>
      <c r="G30" s="4" t="s">
        <v>11</v>
      </c>
    </row>
    <row r="31">
      <c r="A31" s="3" t="s">
        <v>12</v>
      </c>
      <c r="B31" s="4" t="s">
        <v>8</v>
      </c>
      <c r="C31" s="4" t="s">
        <v>18</v>
      </c>
      <c r="D31" s="4" t="s">
        <v>10</v>
      </c>
      <c r="E31" s="4" t="s">
        <v>11</v>
      </c>
      <c r="F31" s="4" t="s">
        <v>9</v>
      </c>
      <c r="G31" s="4" t="s">
        <v>11</v>
      </c>
    </row>
    <row r="32">
      <c r="A32" s="3" t="s">
        <v>12</v>
      </c>
      <c r="B32" s="4" t="s">
        <v>8</v>
      </c>
      <c r="C32" s="4" t="s">
        <v>10</v>
      </c>
      <c r="D32" s="4" t="s">
        <v>10</v>
      </c>
      <c r="E32" s="4" t="s">
        <v>11</v>
      </c>
      <c r="F32" s="4" t="s">
        <v>9</v>
      </c>
      <c r="G32" s="4" t="s">
        <v>11</v>
      </c>
    </row>
    <row r="33">
      <c r="A33" s="3" t="s">
        <v>7</v>
      </c>
      <c r="B33" s="4" t="s">
        <v>8</v>
      </c>
      <c r="C33" s="4" t="s">
        <v>10</v>
      </c>
      <c r="D33" s="4" t="s">
        <v>10</v>
      </c>
      <c r="E33" s="4" t="s">
        <v>18</v>
      </c>
      <c r="F33" s="4" t="s">
        <v>18</v>
      </c>
      <c r="G33" s="4" t="s">
        <v>11</v>
      </c>
    </row>
    <row r="34">
      <c r="A34" s="3" t="s">
        <v>7</v>
      </c>
      <c r="B34" s="4" t="s">
        <v>8</v>
      </c>
      <c r="C34" s="4" t="s">
        <v>10</v>
      </c>
      <c r="D34" s="4" t="s">
        <v>10</v>
      </c>
      <c r="E34" s="4" t="s">
        <v>9</v>
      </c>
      <c r="F34" s="4" t="s">
        <v>18</v>
      </c>
      <c r="G34" s="4" t="s">
        <v>9</v>
      </c>
    </row>
    <row r="35">
      <c r="A35" s="3" t="s">
        <v>7</v>
      </c>
      <c r="B35" s="4" t="s">
        <v>8</v>
      </c>
      <c r="C35" s="4" t="s">
        <v>10</v>
      </c>
      <c r="D35" s="4" t="s">
        <v>10</v>
      </c>
      <c r="E35" s="4" t="s">
        <v>9</v>
      </c>
      <c r="F35" s="4" t="s">
        <v>18</v>
      </c>
      <c r="G35" s="4" t="s">
        <v>11</v>
      </c>
    </row>
    <row r="36">
      <c r="A36" s="3" t="s">
        <v>12</v>
      </c>
      <c r="B36" s="4" t="s">
        <v>8</v>
      </c>
      <c r="C36" s="4" t="s">
        <v>10</v>
      </c>
      <c r="D36" s="4" t="s">
        <v>10</v>
      </c>
      <c r="E36" s="4" t="s">
        <v>9</v>
      </c>
      <c r="F36" s="4" t="s">
        <v>9</v>
      </c>
      <c r="G36" s="4" t="s">
        <v>9</v>
      </c>
    </row>
    <row r="37">
      <c r="A37" s="3" t="s">
        <v>7</v>
      </c>
      <c r="B37" s="4" t="s">
        <v>8</v>
      </c>
      <c r="C37" s="4" t="s">
        <v>18</v>
      </c>
      <c r="D37" s="4" t="s">
        <v>10</v>
      </c>
      <c r="E37" s="4" t="s">
        <v>18</v>
      </c>
      <c r="F37" s="4" t="s">
        <v>18</v>
      </c>
      <c r="G37" s="4" t="s">
        <v>18</v>
      </c>
    </row>
    <row r="38">
      <c r="A38" s="3" t="s">
        <v>7</v>
      </c>
      <c r="B38" s="4" t="s">
        <v>8</v>
      </c>
      <c r="C38" s="4" t="s">
        <v>10</v>
      </c>
      <c r="D38" s="4" t="s">
        <v>10</v>
      </c>
      <c r="E38" s="4" t="s">
        <v>11</v>
      </c>
      <c r="F38" s="4" t="s">
        <v>9</v>
      </c>
      <c r="G38" s="4" t="s">
        <v>11</v>
      </c>
    </row>
    <row r="39">
      <c r="A39" s="3" t="s">
        <v>7</v>
      </c>
      <c r="B39" s="4" t="s">
        <v>8</v>
      </c>
      <c r="C39" s="4" t="s">
        <v>10</v>
      </c>
      <c r="D39" s="4" t="s">
        <v>10</v>
      </c>
      <c r="E39" s="4" t="s">
        <v>11</v>
      </c>
      <c r="F39" s="4" t="s">
        <v>9</v>
      </c>
      <c r="G39" s="4" t="s">
        <v>11</v>
      </c>
    </row>
    <row r="40">
      <c r="A40" s="3" t="s">
        <v>7</v>
      </c>
      <c r="B40" s="4" t="s">
        <v>8</v>
      </c>
      <c r="C40" s="4" t="s">
        <v>10</v>
      </c>
      <c r="D40" s="4" t="s">
        <v>10</v>
      </c>
      <c r="E40" s="4" t="s">
        <v>9</v>
      </c>
      <c r="F40" s="4" t="s">
        <v>18</v>
      </c>
      <c r="G40" s="4" t="s">
        <v>11</v>
      </c>
    </row>
    <row r="41">
      <c r="A41" s="3" t="s">
        <v>12</v>
      </c>
      <c r="B41" s="4" t="s">
        <v>8</v>
      </c>
      <c r="C41" s="4" t="s">
        <v>11</v>
      </c>
      <c r="D41" s="4" t="s">
        <v>11</v>
      </c>
      <c r="E41" s="4" t="s">
        <v>11</v>
      </c>
      <c r="F41" s="4" t="s">
        <v>11</v>
      </c>
      <c r="G41" s="4" t="s">
        <v>9</v>
      </c>
    </row>
    <row r="42">
      <c r="A42" s="3" t="s">
        <v>12</v>
      </c>
      <c r="B42" s="4" t="s">
        <v>8</v>
      </c>
      <c r="C42" s="4" t="s">
        <v>18</v>
      </c>
      <c r="D42" s="4" t="s">
        <v>10</v>
      </c>
      <c r="E42" s="4" t="s">
        <v>9</v>
      </c>
      <c r="F42" s="4" t="s">
        <v>9</v>
      </c>
      <c r="G42" s="4" t="s">
        <v>11</v>
      </c>
    </row>
    <row r="43">
      <c r="A43" s="3" t="s">
        <v>7</v>
      </c>
      <c r="B43" s="4" t="s">
        <v>8</v>
      </c>
      <c r="C43" s="4" t="s">
        <v>10</v>
      </c>
      <c r="D43" s="4" t="s">
        <v>10</v>
      </c>
      <c r="E43" s="4" t="s">
        <v>10</v>
      </c>
      <c r="F43" s="4" t="s">
        <v>10</v>
      </c>
      <c r="G43" s="4" t="s">
        <v>11</v>
      </c>
    </row>
    <row r="44">
      <c r="A44" s="12" t="s">
        <v>7</v>
      </c>
      <c r="B44" s="13" t="s">
        <v>8</v>
      </c>
      <c r="C44" s="13" t="s">
        <v>10</v>
      </c>
      <c r="D44" s="13" t="s">
        <v>10</v>
      </c>
      <c r="E44" s="13" t="s">
        <v>18</v>
      </c>
      <c r="F44" s="13" t="s">
        <v>18</v>
      </c>
      <c r="G44" s="13" t="s">
        <v>11</v>
      </c>
    </row>
    <row r="45">
      <c r="A45" s="3" t="s">
        <v>7</v>
      </c>
      <c r="B45" s="4" t="s">
        <v>8</v>
      </c>
      <c r="C45" s="4" t="s">
        <v>9</v>
      </c>
      <c r="D45" s="4" t="s">
        <v>10</v>
      </c>
      <c r="E45" s="4" t="s">
        <v>9</v>
      </c>
      <c r="F45" s="4" t="s">
        <v>9</v>
      </c>
      <c r="G45" s="4" t="s">
        <v>9</v>
      </c>
    </row>
    <row r="46">
      <c r="A46" s="3" t="s">
        <v>12</v>
      </c>
      <c r="B46" s="4" t="s">
        <v>8</v>
      </c>
      <c r="C46" s="4" t="s">
        <v>11</v>
      </c>
      <c r="D46" s="4" t="s">
        <v>11</v>
      </c>
      <c r="E46" s="4" t="s">
        <v>11</v>
      </c>
      <c r="F46" s="4" t="s">
        <v>11</v>
      </c>
      <c r="G46" s="4" t="s">
        <v>11</v>
      </c>
    </row>
    <row r="47">
      <c r="A47" s="3" t="s">
        <v>12</v>
      </c>
      <c r="B47" s="4" t="s">
        <v>8</v>
      </c>
      <c r="C47" s="4" t="s">
        <v>11</v>
      </c>
      <c r="D47" s="4" t="s">
        <v>11</v>
      </c>
      <c r="E47" s="4" t="s">
        <v>11</v>
      </c>
      <c r="F47" s="4" t="s">
        <v>11</v>
      </c>
      <c r="G47" s="4" t="s">
        <v>9</v>
      </c>
    </row>
    <row r="48">
      <c r="A48" s="3" t="s">
        <v>12</v>
      </c>
      <c r="B48" s="4" t="s">
        <v>8</v>
      </c>
      <c r="C48" s="4" t="s">
        <v>11</v>
      </c>
      <c r="D48" s="4" t="s">
        <v>11</v>
      </c>
      <c r="E48" s="4" t="s">
        <v>11</v>
      </c>
      <c r="F48" s="4" t="s">
        <v>11</v>
      </c>
      <c r="G48" s="4" t="s">
        <v>11</v>
      </c>
    </row>
    <row r="49">
      <c r="A49" s="3" t="s">
        <v>7</v>
      </c>
      <c r="B49" s="4" t="s">
        <v>8</v>
      </c>
      <c r="C49" s="4" t="s">
        <v>10</v>
      </c>
      <c r="D49" s="4" t="s">
        <v>10</v>
      </c>
      <c r="E49" s="4" t="s">
        <v>11</v>
      </c>
      <c r="F49" s="4" t="s">
        <v>9</v>
      </c>
      <c r="G49" s="4" t="s">
        <v>11</v>
      </c>
    </row>
    <row r="50">
      <c r="A50" s="3" t="s">
        <v>12</v>
      </c>
      <c r="B50" s="4" t="s">
        <v>8</v>
      </c>
      <c r="C50" s="4" t="s">
        <v>9</v>
      </c>
      <c r="D50" s="4" t="s">
        <v>10</v>
      </c>
      <c r="E50" s="4" t="s">
        <v>11</v>
      </c>
      <c r="F50" s="4" t="s">
        <v>11</v>
      </c>
      <c r="G50" s="4" t="s">
        <v>11</v>
      </c>
    </row>
    <row r="51">
      <c r="A51" s="3" t="s">
        <v>7</v>
      </c>
      <c r="B51" s="4" t="s">
        <v>8</v>
      </c>
      <c r="C51" s="4" t="s">
        <v>10</v>
      </c>
      <c r="D51" s="4" t="s">
        <v>10</v>
      </c>
      <c r="E51" s="4" t="s">
        <v>9</v>
      </c>
      <c r="F51" s="4" t="s">
        <v>18</v>
      </c>
      <c r="G51" s="4" t="s">
        <v>11</v>
      </c>
    </row>
    <row r="52">
      <c r="A52" s="3" t="s">
        <v>7</v>
      </c>
      <c r="B52" s="4" t="s">
        <v>19</v>
      </c>
      <c r="C52" s="4" t="s">
        <v>10</v>
      </c>
      <c r="D52" s="4" t="s">
        <v>10</v>
      </c>
      <c r="E52" s="4" t="s">
        <v>10</v>
      </c>
      <c r="F52" s="4" t="s">
        <v>10</v>
      </c>
      <c r="G52" s="4" t="s">
        <v>9</v>
      </c>
    </row>
    <row r="53">
      <c r="A53" s="3" t="s">
        <v>7</v>
      </c>
      <c r="B53" s="4" t="s">
        <v>19</v>
      </c>
      <c r="C53" s="4" t="s">
        <v>10</v>
      </c>
      <c r="D53" s="4" t="s">
        <v>10</v>
      </c>
      <c r="E53" s="4" t="s">
        <v>18</v>
      </c>
      <c r="F53" s="4" t="s">
        <v>10</v>
      </c>
      <c r="G53" s="4" t="s">
        <v>9</v>
      </c>
    </row>
    <row r="54">
      <c r="A54" s="3" t="s">
        <v>12</v>
      </c>
      <c r="B54" s="4" t="s">
        <v>8</v>
      </c>
      <c r="C54" s="4" t="s">
        <v>9</v>
      </c>
      <c r="D54" s="4" t="s">
        <v>18</v>
      </c>
      <c r="E54" s="4" t="s">
        <v>9</v>
      </c>
      <c r="F54" s="4" t="s">
        <v>9</v>
      </c>
      <c r="G54" s="4" t="s">
        <v>11</v>
      </c>
    </row>
    <row r="55">
      <c r="A55" s="3" t="s">
        <v>7</v>
      </c>
      <c r="B55" s="4" t="s">
        <v>8</v>
      </c>
      <c r="C55" s="4" t="s">
        <v>18</v>
      </c>
      <c r="D55" s="4" t="s">
        <v>10</v>
      </c>
      <c r="E55" s="4" t="s">
        <v>11</v>
      </c>
      <c r="F55" s="4" t="s">
        <v>9</v>
      </c>
      <c r="G55" s="4" t="s">
        <v>11</v>
      </c>
    </row>
    <row r="56">
      <c r="A56" s="3" t="s">
        <v>12</v>
      </c>
      <c r="B56" s="4" t="s">
        <v>8</v>
      </c>
      <c r="C56" s="4" t="s">
        <v>10</v>
      </c>
      <c r="D56" s="4" t="s">
        <v>18</v>
      </c>
      <c r="E56" s="4" t="s">
        <v>11</v>
      </c>
      <c r="F56" s="4" t="s">
        <v>9</v>
      </c>
      <c r="G56" s="4" t="s">
        <v>9</v>
      </c>
    </row>
    <row r="57">
      <c r="A57" s="3" t="s">
        <v>12</v>
      </c>
      <c r="B57" s="4" t="s">
        <v>8</v>
      </c>
      <c r="C57" s="4" t="s">
        <v>9</v>
      </c>
      <c r="D57" s="4" t="s">
        <v>11</v>
      </c>
      <c r="E57" s="4" t="s">
        <v>11</v>
      </c>
      <c r="F57" s="4" t="s">
        <v>11</v>
      </c>
      <c r="G57" s="4" t="s">
        <v>11</v>
      </c>
    </row>
    <row r="58">
      <c r="A58" s="3" t="s">
        <v>12</v>
      </c>
      <c r="B58" s="4" t="s">
        <v>8</v>
      </c>
      <c r="C58" s="4" t="s">
        <v>9</v>
      </c>
      <c r="D58" s="4" t="s">
        <v>9</v>
      </c>
      <c r="E58" s="4" t="s">
        <v>11</v>
      </c>
      <c r="F58" s="4" t="s">
        <v>11</v>
      </c>
      <c r="G58" s="4" t="s">
        <v>11</v>
      </c>
    </row>
    <row r="59">
      <c r="A59" s="3" t="s">
        <v>7</v>
      </c>
      <c r="B59" s="4" t="s">
        <v>24</v>
      </c>
      <c r="C59" s="4" t="s">
        <v>18</v>
      </c>
      <c r="D59" s="4" t="s">
        <v>10</v>
      </c>
      <c r="E59" s="4" t="s">
        <v>10</v>
      </c>
      <c r="F59" s="4" t="s">
        <v>10</v>
      </c>
      <c r="G59" s="4" t="s">
        <v>11</v>
      </c>
    </row>
    <row r="60">
      <c r="A60" s="3" t="s">
        <v>12</v>
      </c>
      <c r="B60" s="4" t="s">
        <v>8</v>
      </c>
      <c r="C60" s="4" t="s">
        <v>18</v>
      </c>
      <c r="D60" s="4" t="s">
        <v>10</v>
      </c>
      <c r="E60" s="4" t="s">
        <v>11</v>
      </c>
      <c r="F60" s="4" t="s">
        <v>11</v>
      </c>
      <c r="G60" s="4" t="s">
        <v>11</v>
      </c>
    </row>
    <row r="61">
      <c r="A61" s="3" t="s">
        <v>7</v>
      </c>
      <c r="B61" s="4" t="s">
        <v>8</v>
      </c>
      <c r="C61" s="4" t="s">
        <v>10</v>
      </c>
      <c r="D61" s="4" t="s">
        <v>10</v>
      </c>
      <c r="E61" s="4" t="s">
        <v>18</v>
      </c>
      <c r="F61" s="4" t="s">
        <v>18</v>
      </c>
      <c r="G61" s="4" t="s">
        <v>11</v>
      </c>
    </row>
    <row r="62">
      <c r="A62" s="3" t="s">
        <v>7</v>
      </c>
      <c r="B62" s="4" t="s">
        <v>8</v>
      </c>
      <c r="C62" s="4" t="s">
        <v>10</v>
      </c>
      <c r="D62" s="4" t="s">
        <v>10</v>
      </c>
      <c r="E62" s="4" t="s">
        <v>18</v>
      </c>
      <c r="F62" s="4" t="s">
        <v>18</v>
      </c>
      <c r="G62" s="4" t="s">
        <v>11</v>
      </c>
    </row>
    <row r="63">
      <c r="A63" s="3" t="s">
        <v>12</v>
      </c>
      <c r="B63" s="4" t="s">
        <v>8</v>
      </c>
      <c r="C63" s="4" t="s">
        <v>11</v>
      </c>
      <c r="D63" s="4" t="s">
        <v>10</v>
      </c>
      <c r="E63" s="4" t="s">
        <v>11</v>
      </c>
      <c r="F63" s="4" t="s">
        <v>11</v>
      </c>
      <c r="G63" s="4" t="s">
        <v>11</v>
      </c>
    </row>
    <row r="64">
      <c r="A64" s="3" t="s">
        <v>7</v>
      </c>
      <c r="B64" s="4" t="s">
        <v>8</v>
      </c>
      <c r="C64" s="4" t="s">
        <v>18</v>
      </c>
      <c r="D64" s="4" t="s">
        <v>9</v>
      </c>
      <c r="E64" s="4" t="s">
        <v>9</v>
      </c>
      <c r="F64" s="4" t="s">
        <v>9</v>
      </c>
      <c r="G64" s="4" t="s">
        <v>11</v>
      </c>
    </row>
    <row r="65">
      <c r="A65" s="3" t="s">
        <v>12</v>
      </c>
      <c r="B65" s="4" t="s">
        <v>8</v>
      </c>
      <c r="C65" s="4" t="s">
        <v>18</v>
      </c>
      <c r="D65" s="4" t="s">
        <v>18</v>
      </c>
      <c r="E65" s="4" t="s">
        <v>11</v>
      </c>
      <c r="F65" s="4" t="s">
        <v>11</v>
      </c>
      <c r="G65" s="4" t="s">
        <v>11</v>
      </c>
    </row>
    <row r="66">
      <c r="A66" s="3" t="s">
        <v>12</v>
      </c>
      <c r="B66" s="4" t="s">
        <v>8</v>
      </c>
      <c r="C66" s="4" t="s">
        <v>10</v>
      </c>
      <c r="D66" s="4" t="s">
        <v>10</v>
      </c>
      <c r="E66" s="4" t="s">
        <v>11</v>
      </c>
      <c r="F66" s="4" t="s">
        <v>9</v>
      </c>
      <c r="G66" s="4" t="s">
        <v>11</v>
      </c>
    </row>
    <row r="67">
      <c r="A67" s="3" t="s">
        <v>7</v>
      </c>
      <c r="B67" s="4" t="s">
        <v>8</v>
      </c>
      <c r="C67" s="4" t="s">
        <v>18</v>
      </c>
      <c r="D67" s="4" t="s">
        <v>10</v>
      </c>
      <c r="E67" s="4" t="s">
        <v>9</v>
      </c>
      <c r="F67" s="4" t="s">
        <v>18</v>
      </c>
      <c r="G67" s="4" t="s">
        <v>9</v>
      </c>
    </row>
    <row r="68">
      <c r="A68" s="3" t="s">
        <v>12</v>
      </c>
      <c r="B68" s="4" t="s">
        <v>8</v>
      </c>
      <c r="C68" s="4" t="s">
        <v>10</v>
      </c>
      <c r="D68" s="4" t="s">
        <v>10</v>
      </c>
      <c r="E68" s="4" t="s">
        <v>9</v>
      </c>
      <c r="F68" s="4" t="s">
        <v>18</v>
      </c>
      <c r="G68" s="4" t="s">
        <v>11</v>
      </c>
    </row>
    <row r="69">
      <c r="A69" s="3" t="s">
        <v>7</v>
      </c>
      <c r="B69" s="4" t="s">
        <v>8</v>
      </c>
      <c r="C69" s="4" t="s">
        <v>10</v>
      </c>
      <c r="D69" s="4" t="s">
        <v>10</v>
      </c>
      <c r="E69" s="4" t="s">
        <v>9</v>
      </c>
      <c r="F69" s="4" t="s">
        <v>18</v>
      </c>
      <c r="G69" s="4" t="s">
        <v>11</v>
      </c>
    </row>
    <row r="70">
      <c r="A70" s="3" t="s">
        <v>12</v>
      </c>
      <c r="B70" s="4" t="s">
        <v>8</v>
      </c>
      <c r="C70" s="4" t="s">
        <v>11</v>
      </c>
      <c r="D70" s="4" t="s">
        <v>11</v>
      </c>
      <c r="E70" s="4" t="s">
        <v>11</v>
      </c>
      <c r="F70" s="4" t="s">
        <v>11</v>
      </c>
      <c r="G70" s="4" t="s">
        <v>11</v>
      </c>
    </row>
    <row r="71">
      <c r="A71" s="3" t="s">
        <v>12</v>
      </c>
      <c r="B71" s="4" t="s">
        <v>8</v>
      </c>
      <c r="C71" s="4" t="s">
        <v>9</v>
      </c>
      <c r="D71" s="4" t="s">
        <v>18</v>
      </c>
      <c r="E71" s="4" t="s">
        <v>11</v>
      </c>
      <c r="F71" s="4" t="s">
        <v>11</v>
      </c>
      <c r="G71" s="4" t="s">
        <v>9</v>
      </c>
    </row>
    <row r="72">
      <c r="A72" s="3" t="s">
        <v>7</v>
      </c>
      <c r="B72" s="4" t="s">
        <v>8</v>
      </c>
      <c r="C72" s="4" t="s">
        <v>18</v>
      </c>
      <c r="D72" s="4" t="s">
        <v>10</v>
      </c>
      <c r="E72" s="4" t="s">
        <v>18</v>
      </c>
      <c r="F72" s="4" t="s">
        <v>18</v>
      </c>
      <c r="G72" s="4" t="s">
        <v>9</v>
      </c>
    </row>
    <row r="73">
      <c r="A73" s="3" t="s">
        <v>12</v>
      </c>
      <c r="B73" s="4" t="s">
        <v>8</v>
      </c>
      <c r="C73" s="4" t="s">
        <v>11</v>
      </c>
      <c r="D73" s="4" t="s">
        <v>11</v>
      </c>
      <c r="E73" s="4" t="s">
        <v>11</v>
      </c>
      <c r="F73" s="4" t="s">
        <v>11</v>
      </c>
      <c r="G73" s="4" t="s">
        <v>11</v>
      </c>
    </row>
    <row r="74">
      <c r="A74" s="3" t="s">
        <v>12</v>
      </c>
      <c r="B74" s="4" t="s">
        <v>8</v>
      </c>
      <c r="C74" s="4" t="s">
        <v>9</v>
      </c>
      <c r="D74" s="4" t="s">
        <v>9</v>
      </c>
      <c r="E74" s="4" t="s">
        <v>11</v>
      </c>
      <c r="F74" s="4" t="s">
        <v>11</v>
      </c>
      <c r="G74" s="4" t="s">
        <v>18</v>
      </c>
    </row>
    <row r="75">
      <c r="A75" s="3" t="s">
        <v>12</v>
      </c>
      <c r="B75" s="4" t="s">
        <v>8</v>
      </c>
      <c r="C75" s="4" t="s">
        <v>11</v>
      </c>
      <c r="D75" s="4" t="s">
        <v>9</v>
      </c>
      <c r="E75" s="4" t="s">
        <v>11</v>
      </c>
      <c r="F75" s="4" t="s">
        <v>11</v>
      </c>
      <c r="G75" s="4" t="s">
        <v>11</v>
      </c>
    </row>
    <row r="76">
      <c r="A76" s="3" t="s">
        <v>12</v>
      </c>
      <c r="B76" s="4" t="s">
        <v>8</v>
      </c>
      <c r="C76" s="4" t="s">
        <v>18</v>
      </c>
      <c r="D76" s="4" t="s">
        <v>10</v>
      </c>
      <c r="E76" s="4" t="s">
        <v>9</v>
      </c>
      <c r="F76" s="4" t="s">
        <v>18</v>
      </c>
      <c r="G76" s="4" t="s">
        <v>11</v>
      </c>
    </row>
    <row r="77">
      <c r="A77" s="3" t="s">
        <v>7</v>
      </c>
      <c r="B77" s="4" t="s">
        <v>8</v>
      </c>
      <c r="C77" s="4" t="s">
        <v>10</v>
      </c>
      <c r="D77" s="4" t="s">
        <v>10</v>
      </c>
      <c r="E77" s="4" t="s">
        <v>10</v>
      </c>
      <c r="F77" s="4" t="s">
        <v>10</v>
      </c>
      <c r="G77" s="4" t="s">
        <v>11</v>
      </c>
    </row>
    <row r="78">
      <c r="A78" s="3" t="s">
        <v>12</v>
      </c>
      <c r="B78" s="4" t="s">
        <v>8</v>
      </c>
      <c r="C78" s="4" t="s">
        <v>9</v>
      </c>
      <c r="D78" s="4" t="s">
        <v>18</v>
      </c>
      <c r="E78" s="4" t="s">
        <v>11</v>
      </c>
      <c r="F78" s="4" t="s">
        <v>11</v>
      </c>
      <c r="G78" s="4" t="s">
        <v>11</v>
      </c>
    </row>
    <row r="79">
      <c r="A79" s="3" t="s">
        <v>7</v>
      </c>
      <c r="B79" s="4" t="s">
        <v>19</v>
      </c>
      <c r="C79" s="4" t="s">
        <v>18</v>
      </c>
      <c r="D79" s="4" t="s">
        <v>10</v>
      </c>
      <c r="E79" s="4" t="s">
        <v>9</v>
      </c>
      <c r="F79" s="4" t="s">
        <v>18</v>
      </c>
      <c r="G79" s="4" t="s">
        <v>18</v>
      </c>
    </row>
    <row r="80">
      <c r="A80" s="12" t="s">
        <v>7</v>
      </c>
      <c r="B80" s="13" t="s">
        <v>8</v>
      </c>
      <c r="C80" s="13" t="s">
        <v>18</v>
      </c>
      <c r="D80" s="13" t="s">
        <v>18</v>
      </c>
      <c r="E80" s="13" t="s">
        <v>9</v>
      </c>
      <c r="F80" s="13" t="s">
        <v>18</v>
      </c>
      <c r="G80" s="13" t="s">
        <v>9</v>
      </c>
    </row>
  </sheetData>
  <drawing r:id="rId1"/>
</worksheet>
</file>