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_Optical Music Recognition an" sheetId="1" r:id="rId3"/>
    <sheet state="visible" name="1_Snippets_Jorge Calvo-Zaragoza" sheetId="2" r:id="rId4"/>
    <sheet state="visible" name="2_Snippets_Alexander Pacha"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<sst xmlns="http://schemas.openxmlformats.org/spreadsheetml/2006/main" count="130" uniqueCount="67">
  <si>
    <t>No.</t>
  </si>
  <si>
    <t>Reviewer</t>
  </si>
  <si>
    <t>Hash name</t>
  </si>
  <si>
    <t>Ordering</t>
  </si>
  <si>
    <t>Comment</t>
  </si>
  <si>
    <t>Jorge Calvo-Zaragoza</t>
  </si>
  <si>
    <t>Snippet</t>
  </si>
  <si>
    <t>Field</t>
  </si>
  <si>
    <t>Node type</t>
  </si>
  <si>
    <t>Aspect discussed</t>
  </si>
  <si>
    <t>Aspect discussed 1</t>
  </si>
  <si>
    <t>Aspect discussed 2</t>
  </si>
  <si>
    <t>Hash snippet</t>
  </si>
  <si>
    <t>Good approach for putting the user into the loop</t>
  </si>
  <si>
    <t>title</t>
  </si>
  <si>
    <t>root</t>
  </si>
  <si>
    <t>Interesting contribution to the field</t>
  </si>
  <si>
    <t>The authors describe an interactive system for optical music recognition that puts the user in the center for correcting eventual errors from an automatic recognition system.</t>
  </si>
  <si>
    <t>In this paper, authors discuss an interesting point of view: given that it is difficult to think of fully-accurate OMR systems, it is necessary that the user supervises the process and corrects the remaining errors if the perfect output is pursued. In that sense, the goodness of the system should no longer be measured in a conventional manner (i.e., minimizing the number of errors) but in reducing the users' effort required in the entire process. Personally, I think that the interactive approach is promising and deserves further consideration.</t>
  </si>
  <si>
    <t>I think it is a great contribution to the field and that as long as we don't have a perfect recognition (which might be for some time) putting the user into the loop might be the best option. But even if the recognition is nearly perfect, giving the user control over the recognition will still be very useful to correct subtle errors that could always happen.</t>
  </si>
  <si>
    <t>I have a some doubts after reading Section 2: it is mentioned that you only take into account what happens after the automatic recognition, and so I do not understand how the evaluation is performed to claim that "SmartScore is more accurate" and "our system is faster". How do you measure the accuracy and the time? I understand that SmartScore is more accurate in the first automatic recognition, does it mean that getting the perfect result with your system is faster in spite of having more initial errors? Please clarify this if possible, because it is a strong result.</t>
  </si>
  <si>
    <t>intermediary</t>
  </si>
  <si>
    <t>A few comments and questions:</t>
  </si>
  <si>
    <t>Furthermore, I assume that space is limited (2 pages) but in the event of an oral presentation, I would like more discussion about the interactive approach itself. For example, is it necessary to modify the recognition algorithms so that they are adaptable to the feedback received from the user? What role plays the efficiency in the process (the process might become tedious if re-classifying takes time or the base model need re-training after each interaction)? What kind of interactions are interesting to correct OMR output?</t>
  </si>
  <si>
    <t>- Fig.1: What do the upper two arrows indicate? The graphic is neither a state diagram nor an action diagram: "Partially correct results" represents data or a state, whereas "Identify errors..." represents an action. Where is the automatic recognition coming from? Isn't the arrow into "Re-recognized Results" also an automatic recognition (with constraints)?</t>
  </si>
  <si>
    <t>leaf</t>
  </si>
  <si>
    <t>- "The two-dimensional music layout is complex ...": Text also has a two-dimensional layout, doesn't it? And what do you mean by the word "layout"? Five parallel, straight lines by themselves are not complex or hard.</t>
  </si>
  <si>
    <t>- "[...] heavy tail of standard music symbols". Is that so? Or is it just the rare symbols? You might want to use a different word at one point to stress the existence of rare symbols that are important nevertheless.</t>
  </si>
  <si>
    <t>- "will ever deal effectively with the wide range of situation" - Let's hope that we can change this :-)</t>
  </si>
  <si>
    <t>content</t>
  </si>
  <si>
    <t>- "[...] two axes of control over the recognition engine" - Are these axes independent of each other? Or are the constraints defined in relation to a selected model?</t>
  </si>
  <si>
    <t>- "[...] results in a simple interface [...]" - That's debatable. Would you consider a user-interface with 17 independent check-boxes that could affect each other simple?</t>
  </si>
  <si>
    <t>- Regarding the axis of control and the applied constraints: Why not always activating all of the options? What is the effect of assuming the piece of music at hand as containing all of the delicacies of music? Would the performance decline?</t>
  </si>
  <si>
    <t>- "[...] human proofreaders and use" is missing an s (use -&gt; uses)</t>
  </si>
  <si>
    <t>- If you cite an "overview paper", you should definitely cite Ana Rebelo's respective paper "Optical music recognition: state-of-the-art and open issues" (https://link.springer.com/article/10.1007/s13735-012-0004-6).</t>
  </si>
  <si>
    <t>Method Name</t>
  </si>
  <si>
    <t>Alexander Pacha</t>
  </si>
  <si>
    <t>Andreas Arzt</t>
  </si>
  <si>
    <t>Definitions</t>
  </si>
  <si>
    <t>style</t>
  </si>
  <si>
    <t>syntax</t>
  </si>
  <si>
    <t>Status</t>
  </si>
  <si>
    <t>Method Score</t>
  </si>
  <si>
    <t>Polarity</t>
  </si>
  <si>
    <t>Count</t>
  </si>
  <si>
    <t>OPINIONLEXICON</t>
  </si>
  <si>
    <t>Completed</t>
  </si>
  <si>
    <t>Positive</t>
  </si>
  <si>
    <t>SENTISTRENGTH</t>
  </si>
  <si>
    <t>SOCAL</t>
  </si>
  <si>
    <t>HAPPINESSINDEX</t>
  </si>
  <si>
    <t>SANN</t>
  </si>
  <si>
    <t>EMOTICONSDS</t>
  </si>
  <si>
    <t>SENTIMENT140</t>
  </si>
  <si>
    <t>STANFORD</t>
  </si>
  <si>
    <t>AFINN</t>
  </si>
  <si>
    <t>MPQA</t>
  </si>
  <si>
    <t>NRCHASHTAG</t>
  </si>
  <si>
    <t>Negative</t>
  </si>
  <si>
    <t>EMOLEX</t>
  </si>
  <si>
    <t>EMOTICONS</t>
  </si>
  <si>
    <t>PANAST</t>
  </si>
  <si>
    <t>Neutral</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</si>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</sst>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F39222"/>
      <name val="Arial"/>
    </font>
    <font>
      <sz val="10.0"/>
      <color rgb="FFF39222"/>
      <name val="Arial"/>
    </font>
    <font>
      <sz val="11.0"/>
      <color rgb="FF000000"/>
      <name val="Inconsolata"/>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0" fontId="0" numFmtId="0" xfId="0" applyAlignment="1" applyFont="1">
      <alignment readingOrder="0" shrinkToFit="0" wrapText="1"/>
    </xf>
    <xf borderId="0" fillId="4" fontId="2" numFmtId="0" xfId="0" applyAlignment="1" applyFill="1" applyFont="1">
      <alignment horizontal="left" readingOrder="0"/>
    </xf>
    <xf borderId="0" fillId="0" fontId="3" numFmtId="0" xfId="0" applyAlignment="1" applyFont="1">
      <alignment readingOrder="0" shrinkToFit="0" wrapText="1"/>
    </xf>
    <xf borderId="0" fillId="0" fontId="3" numFmtId="0" xfId="0" applyAlignment="1" applyFont="1">
      <alignment readingOrder="0"/>
    </xf>
    <xf borderId="0" fillId="0" fontId="0" numFmtId="0" xfId="0" applyAlignment="1" applyFont="1">
      <alignment readingOrder="0" shrinkToFit="0" wrapText="1"/>
    </xf>
    <xf borderId="0" fillId="0" fontId="1" numFmtId="0" xfId="0" applyAlignment="1" applyFont="1">
      <alignment shrinkToFit="0" wrapText="1"/>
    </xf>
    <xf borderId="0" fillId="3" fontId="0" numFmtId="0" xfId="0" applyAlignment="1" applyFont="1">
      <alignment readingOrder="0" shrinkToFit="0" wrapText="1"/>
    </xf>
    <xf borderId="0" fillId="3" fontId="0" numFmtId="0" xfId="0" applyAlignment="1" applyFont="1">
      <alignment readingOrder="0" shrinkToFit="0" wrapText="1"/>
    </xf>
    <xf borderId="0" fillId="3" fontId="3" numFmtId="0" xfId="0" applyAlignment="1" applyFont="1">
      <alignment readingOrder="0"/>
    </xf>
    <xf borderId="0" fillId="3" fontId="1" numFmtId="0" xfId="0" applyAlignment="1" applyFont="1">
      <alignment readingOrder="0"/>
    </xf>
    <xf borderId="0" fillId="3" fontId="1" numFmtId="0" xfId="0" applyFont="1"/>
    <xf borderId="0" fillId="3" fontId="0" numFmtId="0" xfId="0" applyFont="1"/>
    <xf borderId="0" fillId="0" fontId="0" numFmtId="0" xfId="0" applyAlignment="1" applyFont="1">
      <alignment readingOrder="0"/>
    </xf>
    <xf borderId="0" fillId="0" fontId="0" numFmtId="0" xfId="0" applyFont="1"/>
    <xf borderId="0" fillId="5" fontId="0" numFmtId="0" xfId="0" applyAlignment="1" applyFill="1" applyFont="1">
      <alignment readingOrder="0"/>
    </xf>
    <xf borderId="0" fillId="4" fontId="4" numFmtId="0" xfId="0" applyFont="1"/>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4" fontId="0" numFmtId="0" xfId="0" applyAlignment="1" applyFont="1">
      <alignment readingOrder="0" vertical="top"/>
    </xf>
    <xf borderId="0" fillId="3" fontId="0" numFmtId="0" xfId="0" applyFont="1"/>
    <xf borderId="0" fillId="4"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Jorge_Calvo-Zaragoza1" TargetMode="External"/><Relationship Id="rId2" Type="http://schemas.openxmlformats.org/officeDocument/2006/relationships/hyperlink" Target="https://openreview.net/profile?id=~Alexander_Pacha1" TargetMode="External"/><Relationship Id="rId3" Type="http://schemas.openxmlformats.org/officeDocument/2006/relationships/hyperlink" Target="https://openreview.net/profile?id=~Andreas_Arzt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article/10.1007/s13735-012-0004-6)."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1</v>
      </c>
      <c r="C1" s="1" t="s">
        <v>2</v>
      </c>
      <c r="D1" s="1" t="s">
        <v>3</v>
      </c>
      <c r="E1" s="2" t="s">
        <v>4</v>
      </c>
    </row>
    <row r="2">
      <c r="A2" s="3">
        <v>1.0</v>
      </c>
      <c r="B2" s="3" t="s">
        <v>5</v>
      </c>
      <c r="C2" s="15" t="str">
        <f t="shared" ref="C2:C4" si="1">getSHA256Hash(B2)</f>
        <v>22b0044a934804fe58cc101a5332b6449e3e1045d12585c56f0dfd46dc01f778</v>
      </c>
      <c r="D2" s="3">
        <v>1.0</v>
      </c>
      <c r="E2" s="16"/>
    </row>
    <row r="3">
      <c r="A3" s="16">
        <v>2.0</v>
      </c>
      <c r="B3" s="16" t="s">
        <v>36</v>
      </c>
      <c r="C3" s="17" t="str">
        <f t="shared" si="1"/>
        <v>42782119b235a59ba6f8f785b81687d46d329e19436399b8609246ac3ba3c6f1</v>
      </c>
      <c r="D3" s="16">
        <v>2.0</v>
      </c>
      <c r="E3" s="17"/>
    </row>
    <row r="4">
      <c r="A4" s="16">
        <v>3.0</v>
      </c>
      <c r="B4" s="16" t="s">
        <v>37</v>
      </c>
      <c r="C4" s="17" t="str">
        <f t="shared" si="1"/>
        <v>676c28ebbe3290c0f43f3a27990806624f14c81d39a69414e737fe76225d5871</v>
      </c>
      <c r="D4" s="16">
        <v>3.0</v>
      </c>
      <c r="E4" s="17"/>
    </row>
    <row r="5">
      <c r="B5" s="18"/>
      <c r="C5" s="19"/>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6</v>
      </c>
      <c r="C1" s="1" t="s">
        <v>7</v>
      </c>
      <c r="D1" s="1" t="s">
        <v>8</v>
      </c>
      <c r="E1" s="1" t="s">
        <v>9</v>
      </c>
      <c r="F1" s="1" t="s">
        <v>10</v>
      </c>
      <c r="G1" s="1" t="s">
        <v>11</v>
      </c>
      <c r="H1" s="1" t="s">
        <v>12</v>
      </c>
    </row>
    <row r="2">
      <c r="A2" s="4">
        <v>1.0</v>
      </c>
      <c r="B2" s="4" t="s">
        <v>16</v>
      </c>
      <c r="C2" s="5" t="s">
        <v>14</v>
      </c>
      <c r="D2" s="2" t="s">
        <v>15</v>
      </c>
      <c r="H2" t="str">
        <f t="shared" ref="H2:H5" si="1">getSHA256Hash(B2)</f>
        <v>bda82dad7618d68eb13373d74151ca40e9272229f6675b937855d4d2eecc86cc</v>
      </c>
    </row>
    <row r="3">
      <c r="A3" s="4">
        <v>2.0</v>
      </c>
      <c r="B3" s="4" t="s">
        <v>18</v>
      </c>
      <c r="C3" s="6"/>
      <c r="D3" s="2" t="s">
        <v>15</v>
      </c>
      <c r="H3" t="str">
        <f t="shared" si="1"/>
        <v>e53cfa90c8a7d281989362ad334aeb6c7c45ed2b14e0ca6af15b2abf89a8711a</v>
      </c>
    </row>
    <row r="4">
      <c r="A4" s="4">
        <v>3.0</v>
      </c>
      <c r="B4" s="4" t="s">
        <v>20</v>
      </c>
      <c r="C4" s="7"/>
      <c r="D4" s="2" t="s">
        <v>21</v>
      </c>
      <c r="H4" t="str">
        <f t="shared" si="1"/>
        <v>19e8fd678def6bfcb6741ef36b3347a8814c9414efd2c9735fbfce8ce7b00617</v>
      </c>
    </row>
    <row r="5">
      <c r="A5" s="4">
        <v>4.0</v>
      </c>
      <c r="B5" s="4" t="s">
        <v>23</v>
      </c>
      <c r="C5" s="7"/>
      <c r="D5" s="2" t="s">
        <v>15</v>
      </c>
      <c r="H5" t="str">
        <f t="shared" si="1"/>
        <v>16060895fc5aab13956ee3ec600650c7a76b065982bfdfe15de8cdc6a7582494</v>
      </c>
    </row>
    <row r="6">
      <c r="A6" s="9"/>
      <c r="B6" s="9"/>
    </row>
    <row r="7">
      <c r="A7" s="9"/>
      <c r="B7" s="9"/>
    </row>
    <row r="8">
      <c r="A8" s="9"/>
      <c r="B8" s="9"/>
    </row>
    <row r="9">
      <c r="A9" s="9"/>
      <c r="B9" s="9"/>
    </row>
    <row r="10">
      <c r="A10" s="9"/>
      <c r="B10" s="9"/>
    </row>
    <row r="11">
      <c r="A11" s="9"/>
      <c r="B11" s="9"/>
    </row>
    <row r="12">
      <c r="A12" s="9"/>
      <c r="B12" s="9"/>
    </row>
    <row r="13">
      <c r="A13" s="9"/>
      <c r="B13" s="9"/>
    </row>
    <row r="14">
      <c r="A14" s="9"/>
      <c r="B14" s="9"/>
    </row>
  </sheetData>
  <dataValidations>
    <dataValidation type="list" allowBlank="1" sqref="D2:D5">
      <formula1>Classification!$B$3:$B$5</formula1>
    </dataValidation>
    <dataValidation type="list" allowBlank="1" sqref="E2:G5">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6</v>
      </c>
      <c r="C1" s="1" t="s">
        <v>7</v>
      </c>
      <c r="D1" s="1" t="s">
        <v>8</v>
      </c>
      <c r="E1" s="1" t="s">
        <v>9</v>
      </c>
      <c r="F1" s="1" t="s">
        <v>10</v>
      </c>
      <c r="G1" s="1" t="s">
        <v>11</v>
      </c>
      <c r="H1" s="1" t="s">
        <v>12</v>
      </c>
    </row>
    <row r="2">
      <c r="A2" s="4">
        <v>1.0</v>
      </c>
      <c r="B2" s="4" t="s">
        <v>13</v>
      </c>
      <c r="C2" s="5" t="s">
        <v>14</v>
      </c>
      <c r="D2" s="2" t="s">
        <v>15</v>
      </c>
      <c r="H2" t="str">
        <f t="shared" ref="H2:H14" si="1">getSHA256Hash(B2)</f>
        <v>5c7d830f5d3d6fac58fa02f185c4fc886b8efbcc6a3665415d53ee69d86f8fe7</v>
      </c>
    </row>
    <row r="3">
      <c r="A3" s="4">
        <v>2.0</v>
      </c>
      <c r="B3" s="4" t="s">
        <v>17</v>
      </c>
      <c r="C3" s="6"/>
      <c r="D3" s="2" t="s">
        <v>15</v>
      </c>
      <c r="H3" t="str">
        <f t="shared" si="1"/>
        <v>329a979f51194feaf95c587795566509580553b47b54f8e231b706bbacc50039</v>
      </c>
    </row>
    <row r="4">
      <c r="A4" s="4">
        <v>3.0</v>
      </c>
      <c r="B4" s="4" t="s">
        <v>19</v>
      </c>
      <c r="C4" s="7"/>
      <c r="D4" s="2" t="s">
        <v>15</v>
      </c>
      <c r="H4" t="str">
        <f t="shared" si="1"/>
        <v>011262eb87ac3d9b801d3b2188fbfce7f0bac7dc614b1396f760105e52f7dac6</v>
      </c>
    </row>
    <row r="5">
      <c r="A5" s="4">
        <v>4.0</v>
      </c>
      <c r="B5" s="4" t="s">
        <v>22</v>
      </c>
      <c r="C5" s="7"/>
      <c r="D5" s="2" t="s">
        <v>21</v>
      </c>
      <c r="H5" t="str">
        <f t="shared" si="1"/>
        <v>7ed45dc399e882af5805215d1e26f13dabc9558571995defe3bf42f5016c4444</v>
      </c>
    </row>
    <row r="6">
      <c r="A6" s="4">
        <v>5.0</v>
      </c>
      <c r="B6" s="8" t="s">
        <v>24</v>
      </c>
      <c r="C6" s="7"/>
      <c r="D6" s="2" t="s">
        <v>25</v>
      </c>
      <c r="H6" t="str">
        <f t="shared" si="1"/>
        <v>bf744b0a7ff1d48fb4e1d9e5479c0a0f1b2862b1ac97434eceb7bfe982996b02</v>
      </c>
    </row>
    <row r="7">
      <c r="A7" s="4">
        <v>6.0</v>
      </c>
      <c r="B7" s="8" t="s">
        <v>26</v>
      </c>
      <c r="C7" s="7"/>
      <c r="D7" s="2" t="s">
        <v>25</v>
      </c>
      <c r="H7" t="str">
        <f t="shared" si="1"/>
        <v>7fc30cc104d7521d3ccbdf3bbc3e407e8eaafa7278ed21832ff36702cfff9188</v>
      </c>
    </row>
    <row r="8">
      <c r="A8" s="4">
        <v>7.0</v>
      </c>
      <c r="B8" s="8" t="s">
        <v>27</v>
      </c>
      <c r="C8" s="7"/>
      <c r="D8" s="2" t="s">
        <v>25</v>
      </c>
      <c r="H8" t="str">
        <f t="shared" si="1"/>
        <v>b294fc9274056d307a4a577285c63f541d4ed35efb3533815325f0f8862d7d07</v>
      </c>
    </row>
    <row r="9">
      <c r="A9" s="10">
        <v>8.0</v>
      </c>
      <c r="B9" s="11" t="s">
        <v>28</v>
      </c>
      <c r="C9" s="12"/>
      <c r="D9" s="13" t="s">
        <v>25</v>
      </c>
      <c r="E9" s="13" t="s">
        <v>29</v>
      </c>
      <c r="F9" s="14"/>
      <c r="G9" s="14"/>
      <c r="H9" s="14" t="str">
        <f t="shared" si="1"/>
        <v>1dcbb0b4b7fd6610604a6d74b9433bd23983076258342266ca0f5e8a388df1ba</v>
      </c>
    </row>
    <row r="10">
      <c r="A10" s="4">
        <v>9.0</v>
      </c>
      <c r="B10" s="8" t="s">
        <v>30</v>
      </c>
      <c r="C10" s="7"/>
      <c r="D10" s="2" t="s">
        <v>25</v>
      </c>
      <c r="H10" t="str">
        <f t="shared" si="1"/>
        <v>358d1af9c1a05949c4da19e1ffd0548f3748135c4839f980df75ca32c88e6d35</v>
      </c>
    </row>
    <row r="11">
      <c r="A11" s="4">
        <v>10.0</v>
      </c>
      <c r="B11" s="8" t="s">
        <v>31</v>
      </c>
      <c r="C11" s="7"/>
      <c r="D11" s="2" t="s">
        <v>25</v>
      </c>
      <c r="H11" t="str">
        <f t="shared" si="1"/>
        <v>8666a3a710d011ab7a017cb71fd38e26816f0893acbffea49ecbe93c394bd5ed</v>
      </c>
    </row>
    <row r="12">
      <c r="A12" s="4">
        <v>11.0</v>
      </c>
      <c r="B12" s="8" t="s">
        <v>32</v>
      </c>
      <c r="C12" s="7"/>
      <c r="D12" s="2" t="s">
        <v>25</v>
      </c>
      <c r="H12" t="str">
        <f t="shared" si="1"/>
        <v>902b32d1a309df81e6aa2674d6739d805b3f2614e6f4f0fd5ce9ea51968cc2ef</v>
      </c>
    </row>
    <row r="13">
      <c r="A13" s="4">
        <v>12.0</v>
      </c>
      <c r="B13" s="8" t="s">
        <v>33</v>
      </c>
      <c r="C13" s="7"/>
      <c r="D13" s="2" t="s">
        <v>25</v>
      </c>
      <c r="H13" t="str">
        <f t="shared" si="1"/>
        <v>2f3d41d0ee73c3404c3c62330ea004c087624632f28b4302fbf0f09b3b5655ea</v>
      </c>
    </row>
    <row r="14">
      <c r="A14" s="4">
        <v>13.0</v>
      </c>
      <c r="B14" s="8" t="s">
        <v>34</v>
      </c>
      <c r="C14" s="7"/>
      <c r="D14" s="2" t="s">
        <v>25</v>
      </c>
      <c r="H14" t="str">
        <f t="shared" si="1"/>
        <v>fd99b489df3d13450254618c8b0cf67a2e46070f9b111fc89f2ed088572af6f0</v>
      </c>
    </row>
    <row r="15">
      <c r="A15" s="9"/>
      <c r="B15" s="9"/>
    </row>
    <row r="16">
      <c r="A16" s="9"/>
      <c r="B16" s="9"/>
    </row>
    <row r="17">
      <c r="A17" s="9"/>
      <c r="B17" s="9"/>
    </row>
    <row r="18">
      <c r="A18" s="9"/>
      <c r="B18" s="9"/>
    </row>
    <row r="19">
      <c r="A19" s="9"/>
      <c r="B19" s="9"/>
    </row>
    <row r="20">
      <c r="A20" s="9"/>
      <c r="B20" s="9"/>
    </row>
    <row r="21">
      <c r="A21" s="9"/>
      <c r="B21" s="9"/>
    </row>
    <row r="22">
      <c r="A22" s="9"/>
      <c r="B22" s="9"/>
    </row>
    <row r="23">
      <c r="A23" s="9"/>
      <c r="B23" s="9"/>
    </row>
  </sheetData>
  <dataValidations>
    <dataValidation type="list" allowBlank="1" sqref="D2:D14">
      <formula1>Classification!$B$3:$B$5</formula1>
    </dataValidation>
    <dataValidation type="list" allowBlank="1" sqref="E2:G14">
      <formula1>Classification!$C$3:$C$5</formula1>
    </dataValidation>
  </dataValidations>
  <hyperlinks>
    <hyperlink r:id="rId1" ref="B1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35</v>
      </c>
      <c r="B1" s="20" t="s">
        <v>41</v>
      </c>
      <c r="C1" s="20" t="s">
        <v>42</v>
      </c>
      <c r="D1" s="20" t="s">
        <v>43</v>
      </c>
      <c r="E1" s="21"/>
      <c r="F1" s="22" t="s">
        <v>43</v>
      </c>
      <c r="G1" s="22" t="s">
        <v>44</v>
      </c>
      <c r="H1" s="21"/>
      <c r="I1" s="21"/>
      <c r="J1" s="21"/>
      <c r="K1" s="21"/>
      <c r="L1" s="21"/>
      <c r="M1" s="21"/>
      <c r="N1" s="21"/>
      <c r="O1" s="21"/>
      <c r="P1" s="21"/>
      <c r="Q1" s="21"/>
      <c r="R1" s="21"/>
      <c r="S1" s="21"/>
      <c r="T1" s="21"/>
      <c r="U1" s="21"/>
      <c r="V1" s="21"/>
      <c r="W1" s="21"/>
      <c r="X1" s="21"/>
      <c r="Y1" s="21"/>
      <c r="Z1" s="21"/>
    </row>
    <row r="2">
      <c r="A2" s="23" t="s">
        <v>45</v>
      </c>
      <c r="B2" s="23" t="s">
        <v>46</v>
      </c>
      <c r="C2" s="23">
        <v>1.0</v>
      </c>
      <c r="D2" s="23" t="s">
        <v>47</v>
      </c>
      <c r="E2" s="21"/>
      <c r="F2" s="24" t="str">
        <f>IFERROR(__xludf.DUMMYFUNCTION("UNIQUE(D2:D19)"),"Positive")</f>
        <v>Positive</v>
      </c>
      <c r="G2" s="24">
        <f t="shared" ref="G2:G4" si="1">COUNTIF(D2:D19, F2)</f>
        <v>15</v>
      </c>
      <c r="H2" s="21"/>
      <c r="I2" s="21"/>
      <c r="J2" s="21"/>
      <c r="K2" s="21"/>
      <c r="L2" s="21"/>
      <c r="M2" s="21"/>
      <c r="N2" s="21"/>
      <c r="O2" s="21"/>
      <c r="P2" s="21"/>
      <c r="Q2" s="21"/>
      <c r="R2" s="21"/>
      <c r="S2" s="21"/>
      <c r="T2" s="21"/>
      <c r="U2" s="21"/>
      <c r="V2" s="21"/>
      <c r="W2" s="21"/>
      <c r="X2" s="21"/>
      <c r="Y2" s="21"/>
      <c r="Z2" s="21"/>
    </row>
    <row r="3">
      <c r="A3" s="23" t="s">
        <v>48</v>
      </c>
      <c r="B3" s="23" t="s">
        <v>46</v>
      </c>
      <c r="C3" s="23">
        <v>0.5</v>
      </c>
      <c r="D3" s="23" t="s">
        <v>47</v>
      </c>
      <c r="E3" s="21"/>
      <c r="F3" s="21" t="str">
        <f>IFERROR(__xludf.DUMMYFUNCTION("""COMPUTED_VALUE"""),"Negative")</f>
        <v>Negative</v>
      </c>
      <c r="G3" s="25">
        <f t="shared" si="1"/>
        <v>1</v>
      </c>
      <c r="H3" s="21"/>
      <c r="I3" s="21"/>
      <c r="J3" s="21"/>
      <c r="K3" s="21"/>
      <c r="L3" s="21"/>
      <c r="M3" s="21"/>
      <c r="N3" s="21"/>
      <c r="O3" s="21"/>
      <c r="P3" s="21"/>
      <c r="Q3" s="21"/>
      <c r="R3" s="21"/>
      <c r="S3" s="21"/>
      <c r="T3" s="21"/>
      <c r="U3" s="21"/>
      <c r="V3" s="21"/>
      <c r="W3" s="21"/>
      <c r="X3" s="21"/>
      <c r="Y3" s="21"/>
      <c r="Z3" s="21"/>
    </row>
    <row r="4">
      <c r="A4" s="23" t="s">
        <v>49</v>
      </c>
      <c r="B4" s="23" t="s">
        <v>46</v>
      </c>
      <c r="C4" s="23">
        <v>1.0</v>
      </c>
      <c r="D4" s="23" t="s">
        <v>47</v>
      </c>
      <c r="E4" s="21"/>
      <c r="F4" s="21" t="str">
        <f>IFERROR(__xludf.DUMMYFUNCTION("""COMPUTED_VALUE"""),"Neutral")</f>
        <v>Neutral</v>
      </c>
      <c r="G4" s="25">
        <f t="shared" si="1"/>
        <v>2</v>
      </c>
      <c r="H4" s="21"/>
      <c r="I4" s="21"/>
      <c r="J4" s="21"/>
      <c r="K4" s="21"/>
      <c r="L4" s="21"/>
      <c r="M4" s="21"/>
      <c r="N4" s="21"/>
      <c r="O4" s="21"/>
      <c r="P4" s="21"/>
      <c r="Q4" s="21"/>
      <c r="R4" s="21"/>
      <c r="S4" s="21"/>
      <c r="T4" s="21"/>
      <c r="U4" s="21"/>
      <c r="V4" s="21"/>
      <c r="W4" s="21"/>
      <c r="X4" s="21"/>
      <c r="Y4" s="21"/>
      <c r="Z4" s="21"/>
    </row>
    <row r="5">
      <c r="A5" s="23" t="s">
        <v>50</v>
      </c>
      <c r="B5" s="23" t="s">
        <v>46</v>
      </c>
      <c r="C5" s="23">
        <v>0.5125</v>
      </c>
      <c r="D5" s="23" t="s">
        <v>47</v>
      </c>
      <c r="E5" s="21"/>
      <c r="F5" s="21"/>
      <c r="G5" s="21"/>
      <c r="H5" s="21"/>
      <c r="I5" s="21"/>
      <c r="J5" s="21"/>
      <c r="K5" s="21"/>
      <c r="L5" s="21"/>
      <c r="M5" s="21"/>
      <c r="N5" s="21"/>
      <c r="O5" s="21"/>
      <c r="P5" s="21"/>
      <c r="Q5" s="21"/>
      <c r="R5" s="21"/>
      <c r="S5" s="21"/>
      <c r="T5" s="21"/>
      <c r="U5" s="21"/>
      <c r="V5" s="21"/>
      <c r="W5" s="21"/>
      <c r="X5" s="21"/>
      <c r="Y5" s="21"/>
      <c r="Z5" s="21"/>
    </row>
    <row r="6">
      <c r="A6" s="23" t="s">
        <v>51</v>
      </c>
      <c r="B6" s="23" t="s">
        <v>46</v>
      </c>
      <c r="C6" s="23">
        <v>1.0</v>
      </c>
      <c r="D6" s="23" t="s">
        <v>47</v>
      </c>
      <c r="E6" s="21"/>
      <c r="F6" s="21"/>
      <c r="G6" s="21"/>
      <c r="H6" s="21"/>
      <c r="I6" s="21"/>
      <c r="J6" s="21"/>
      <c r="K6" s="21"/>
      <c r="L6" s="21"/>
      <c r="M6" s="21"/>
      <c r="N6" s="21"/>
      <c r="O6" s="21"/>
      <c r="P6" s="21"/>
      <c r="Q6" s="21"/>
      <c r="R6" s="21"/>
      <c r="S6" s="21"/>
      <c r="T6" s="21"/>
      <c r="U6" s="21"/>
      <c r="V6" s="21"/>
      <c r="W6" s="21"/>
      <c r="X6" s="21"/>
      <c r="Y6" s="21"/>
      <c r="Z6" s="21"/>
    </row>
    <row r="7">
      <c r="A7" s="23" t="s">
        <v>52</v>
      </c>
      <c r="B7" s="23" t="s">
        <v>46</v>
      </c>
      <c r="C7" s="23">
        <v>1.0</v>
      </c>
      <c r="D7" s="23" t="s">
        <v>47</v>
      </c>
      <c r="E7" s="21"/>
      <c r="F7" s="21"/>
      <c r="G7" s="21"/>
      <c r="H7" s="21"/>
      <c r="I7" s="21"/>
      <c r="J7" s="21"/>
      <c r="K7" s="21"/>
      <c r="L7" s="21"/>
      <c r="M7" s="21"/>
      <c r="N7" s="21"/>
      <c r="O7" s="21"/>
      <c r="P7" s="21"/>
      <c r="Q7" s="21"/>
      <c r="R7" s="21"/>
      <c r="S7" s="21"/>
      <c r="T7" s="21"/>
      <c r="U7" s="21"/>
      <c r="V7" s="21"/>
      <c r="W7" s="21"/>
      <c r="X7" s="21"/>
      <c r="Y7" s="21"/>
      <c r="Z7" s="21"/>
    </row>
    <row r="8">
      <c r="A8" s="23" t="s">
        <v>53</v>
      </c>
      <c r="B8" s="23" t="s">
        <v>46</v>
      </c>
      <c r="C8" s="23">
        <v>32.2769999999999</v>
      </c>
      <c r="D8" s="23" t="s">
        <v>47</v>
      </c>
      <c r="E8" s="21"/>
      <c r="F8" s="21"/>
      <c r="G8" s="21"/>
      <c r="H8" s="21"/>
      <c r="I8" s="21"/>
      <c r="J8" s="21"/>
      <c r="K8" s="21"/>
      <c r="L8" s="21"/>
      <c r="M8" s="21"/>
      <c r="N8" s="21"/>
      <c r="O8" s="21"/>
      <c r="P8" s="21"/>
      <c r="Q8" s="21"/>
      <c r="R8" s="21"/>
      <c r="S8" s="21"/>
      <c r="T8" s="21"/>
      <c r="U8" s="21"/>
      <c r="V8" s="21"/>
      <c r="W8" s="21"/>
      <c r="X8" s="21"/>
      <c r="Y8" s="21"/>
      <c r="Z8" s="21"/>
    </row>
    <row r="9">
      <c r="A9" s="23" t="s">
        <v>54</v>
      </c>
      <c r="B9" s="23" t="s">
        <v>46</v>
      </c>
      <c r="C9" s="23">
        <v>1.0</v>
      </c>
      <c r="D9" s="23" t="s">
        <v>47</v>
      </c>
      <c r="E9" s="21"/>
      <c r="F9" s="21"/>
      <c r="G9" s="21"/>
      <c r="H9" s="21"/>
      <c r="I9" s="21"/>
      <c r="J9" s="21"/>
      <c r="K9" s="21"/>
      <c r="L9" s="21"/>
      <c r="M9" s="21"/>
      <c r="N9" s="21"/>
      <c r="O9" s="21"/>
      <c r="P9" s="21"/>
      <c r="Q9" s="21"/>
      <c r="R9" s="21"/>
      <c r="S9" s="21"/>
      <c r="T9" s="21"/>
      <c r="U9" s="21"/>
      <c r="V9" s="21"/>
      <c r="W9" s="21"/>
      <c r="X9" s="21"/>
      <c r="Y9" s="21"/>
      <c r="Z9" s="21"/>
    </row>
    <row r="10">
      <c r="A10" s="23" t="s">
        <v>55</v>
      </c>
      <c r="B10" s="23" t="s">
        <v>46</v>
      </c>
      <c r="C10" s="23">
        <v>2.0</v>
      </c>
      <c r="D10" s="23" t="s">
        <v>47</v>
      </c>
      <c r="E10" s="21"/>
      <c r="F10" s="21"/>
      <c r="G10" s="21"/>
      <c r="H10" s="21"/>
      <c r="I10" s="21"/>
      <c r="J10" s="21"/>
      <c r="K10" s="21"/>
      <c r="L10" s="21"/>
      <c r="M10" s="21"/>
      <c r="N10" s="21"/>
      <c r="O10" s="21"/>
      <c r="P10" s="21"/>
      <c r="Q10" s="21"/>
      <c r="R10" s="21"/>
      <c r="S10" s="21"/>
      <c r="T10" s="21"/>
      <c r="U10" s="21"/>
      <c r="V10" s="21"/>
      <c r="W10" s="21"/>
      <c r="X10" s="21"/>
      <c r="Y10" s="21"/>
      <c r="Z10" s="21"/>
    </row>
    <row r="11">
      <c r="A11" s="23" t="s">
        <v>56</v>
      </c>
      <c r="B11" s="23" t="s">
        <v>46</v>
      </c>
      <c r="C11" s="23">
        <v>1.0</v>
      </c>
      <c r="D11" s="23" t="s">
        <v>47</v>
      </c>
      <c r="E11" s="21"/>
      <c r="F11" s="21"/>
      <c r="G11" s="21"/>
      <c r="H11" s="21"/>
      <c r="I11" s="21"/>
      <c r="J11" s="21"/>
      <c r="K11" s="21"/>
      <c r="L11" s="21"/>
      <c r="M11" s="21"/>
      <c r="N11" s="21"/>
      <c r="O11" s="21"/>
      <c r="P11" s="21"/>
      <c r="Q11" s="21"/>
      <c r="R11" s="21"/>
      <c r="S11" s="21"/>
      <c r="T11" s="21"/>
      <c r="U11" s="21"/>
      <c r="V11" s="21"/>
      <c r="W11" s="21"/>
      <c r="X11" s="21"/>
      <c r="Y11" s="21"/>
      <c r="Z11" s="21"/>
    </row>
    <row r="12">
      <c r="A12" s="23" t="s">
        <v>57</v>
      </c>
      <c r="B12" s="23" t="s">
        <v>46</v>
      </c>
      <c r="C12" s="23">
        <v>-2.72599999999999</v>
      </c>
      <c r="D12" s="23" t="s">
        <v>58</v>
      </c>
      <c r="E12" s="21"/>
      <c r="F12" s="21"/>
      <c r="G12" s="21"/>
      <c r="H12" s="21"/>
      <c r="I12" s="21"/>
      <c r="J12" s="21"/>
      <c r="K12" s="21"/>
      <c r="L12" s="21"/>
      <c r="M12" s="21"/>
      <c r="N12" s="21"/>
      <c r="O12" s="21"/>
      <c r="P12" s="21"/>
      <c r="Q12" s="21"/>
      <c r="R12" s="21"/>
      <c r="S12" s="21"/>
      <c r="T12" s="21"/>
      <c r="U12" s="21"/>
      <c r="V12" s="21"/>
      <c r="W12" s="21"/>
      <c r="X12" s="21"/>
      <c r="Y12" s="21"/>
      <c r="Z12" s="21"/>
    </row>
    <row r="13">
      <c r="A13" s="23" t="s">
        <v>59</v>
      </c>
      <c r="B13" s="23" t="s">
        <v>46</v>
      </c>
      <c r="C13" s="23">
        <v>1.0</v>
      </c>
      <c r="D13" s="23" t="s">
        <v>47</v>
      </c>
      <c r="E13" s="21"/>
      <c r="F13" s="21"/>
      <c r="G13" s="21"/>
      <c r="H13" s="21"/>
      <c r="I13" s="21"/>
      <c r="J13" s="21"/>
      <c r="K13" s="21"/>
      <c r="L13" s="21"/>
      <c r="M13" s="21"/>
      <c r="N13" s="21"/>
      <c r="O13" s="21"/>
      <c r="P13" s="21"/>
      <c r="Q13" s="21"/>
      <c r="R13" s="21"/>
      <c r="S13" s="21"/>
      <c r="T13" s="21"/>
      <c r="U13" s="21"/>
      <c r="V13" s="21"/>
      <c r="W13" s="21"/>
      <c r="X13" s="21"/>
      <c r="Y13" s="21"/>
      <c r="Z13" s="21"/>
    </row>
    <row r="14">
      <c r="A14" s="23" t="s">
        <v>60</v>
      </c>
      <c r="B14" s="23" t="s">
        <v>46</v>
      </c>
      <c r="C14" s="23">
        <v>1.0</v>
      </c>
      <c r="D14" s="23" t="s">
        <v>47</v>
      </c>
      <c r="E14" s="21"/>
      <c r="F14" s="21"/>
      <c r="G14" s="21"/>
      <c r="H14" s="21"/>
      <c r="I14" s="21"/>
      <c r="J14" s="21"/>
      <c r="K14" s="21"/>
      <c r="L14" s="21"/>
      <c r="M14" s="21"/>
      <c r="N14" s="21"/>
      <c r="O14" s="21"/>
      <c r="P14" s="21"/>
      <c r="Q14" s="21"/>
      <c r="R14" s="21"/>
      <c r="S14" s="21"/>
      <c r="T14" s="21"/>
      <c r="U14" s="21"/>
      <c r="V14" s="21"/>
      <c r="W14" s="21"/>
      <c r="X14" s="21"/>
      <c r="Y14" s="21"/>
      <c r="Z14" s="21"/>
    </row>
    <row r="15">
      <c r="A15" s="23" t="s">
        <v>61</v>
      </c>
      <c r="B15" s="23" t="s">
        <v>46</v>
      </c>
      <c r="C15" s="23">
        <v>0.0</v>
      </c>
      <c r="D15" s="23" t="s">
        <v>62</v>
      </c>
      <c r="E15" s="21"/>
      <c r="F15" s="21"/>
      <c r="G15" s="21"/>
      <c r="H15" s="21"/>
      <c r="I15" s="21"/>
      <c r="J15" s="21"/>
      <c r="K15" s="21"/>
      <c r="L15" s="21"/>
      <c r="M15" s="21"/>
      <c r="N15" s="21"/>
      <c r="O15" s="21"/>
      <c r="P15" s="21"/>
      <c r="Q15" s="21"/>
      <c r="R15" s="21"/>
      <c r="S15" s="21"/>
      <c r="T15" s="21"/>
      <c r="U15" s="21"/>
      <c r="V15" s="21"/>
      <c r="W15" s="21"/>
      <c r="X15" s="21"/>
      <c r="Y15" s="21"/>
      <c r="Z15" s="21"/>
    </row>
    <row r="16">
      <c r="A16" s="23" t="s">
        <v>63</v>
      </c>
      <c r="B16" s="23" t="s">
        <v>46</v>
      </c>
      <c r="C16" s="23">
        <v>1.0</v>
      </c>
      <c r="D16" s="23" t="s">
        <v>47</v>
      </c>
      <c r="E16" s="21"/>
      <c r="F16" s="21"/>
      <c r="G16" s="21"/>
      <c r="H16" s="21"/>
      <c r="I16" s="21"/>
      <c r="J16" s="21"/>
      <c r="K16" s="21"/>
      <c r="L16" s="21"/>
      <c r="M16" s="21"/>
      <c r="N16" s="21"/>
      <c r="O16" s="21"/>
      <c r="P16" s="21"/>
      <c r="Q16" s="21"/>
      <c r="R16" s="21"/>
      <c r="S16" s="21"/>
      <c r="T16" s="21"/>
      <c r="U16" s="21"/>
      <c r="V16" s="21"/>
      <c r="W16" s="21"/>
      <c r="X16" s="21"/>
      <c r="Y16" s="21"/>
      <c r="Z16" s="21"/>
    </row>
    <row r="17">
      <c r="A17" s="23" t="s">
        <v>64</v>
      </c>
      <c r="B17" s="23" t="s">
        <v>46</v>
      </c>
      <c r="C17" s="23">
        <v>0.622882526836276</v>
      </c>
      <c r="D17" s="23" t="s">
        <v>47</v>
      </c>
      <c r="E17" s="21"/>
      <c r="F17" s="21"/>
      <c r="G17" s="21"/>
      <c r="H17" s="21"/>
      <c r="I17" s="21"/>
      <c r="J17" s="21"/>
      <c r="K17" s="21"/>
      <c r="L17" s="21"/>
      <c r="M17" s="21"/>
      <c r="N17" s="21"/>
      <c r="O17" s="21"/>
      <c r="P17" s="21"/>
      <c r="Q17" s="21"/>
      <c r="R17" s="21"/>
      <c r="S17" s="21"/>
      <c r="T17" s="21"/>
      <c r="U17" s="21"/>
      <c r="V17" s="21"/>
      <c r="W17" s="21"/>
      <c r="X17" s="21"/>
      <c r="Y17" s="21"/>
      <c r="Z17" s="21"/>
    </row>
    <row r="18">
      <c r="A18" s="23" t="s">
        <v>65</v>
      </c>
      <c r="B18" s="23" t="s">
        <v>46</v>
      </c>
      <c r="C18" s="23">
        <v>0.8331</v>
      </c>
      <c r="D18" s="23" t="s">
        <v>47</v>
      </c>
      <c r="E18" s="21"/>
      <c r="F18" s="21"/>
      <c r="G18" s="21"/>
      <c r="H18" s="21"/>
      <c r="I18" s="21"/>
      <c r="J18" s="21"/>
      <c r="K18" s="21"/>
      <c r="L18" s="21"/>
      <c r="M18" s="21"/>
      <c r="N18" s="21"/>
      <c r="O18" s="21"/>
      <c r="P18" s="21"/>
      <c r="Q18" s="21"/>
      <c r="R18" s="21"/>
      <c r="S18" s="21"/>
      <c r="T18" s="21"/>
      <c r="U18" s="21"/>
      <c r="V18" s="21"/>
      <c r="W18" s="21"/>
      <c r="X18" s="21"/>
      <c r="Y18" s="21"/>
      <c r="Z18" s="21"/>
    </row>
    <row r="19">
      <c r="A19" s="23" t="s">
        <v>66</v>
      </c>
      <c r="B19" s="23" t="s">
        <v>46</v>
      </c>
      <c r="C19" s="23">
        <v>0.0</v>
      </c>
      <c r="D19" s="23" t="s">
        <v>62</v>
      </c>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8</v>
      </c>
      <c r="C2" s="1" t="s">
        <v>9</v>
      </c>
      <c r="F2" s="2" t="s">
        <v>38</v>
      </c>
    </row>
    <row r="3">
      <c r="B3" s="2" t="s">
        <v>15</v>
      </c>
      <c r="C3" s="2" t="s">
        <v>29</v>
      </c>
    </row>
    <row r="4">
      <c r="B4" s="2" t="s">
        <v>21</v>
      </c>
      <c r="C4" s="2" t="s">
        <v>39</v>
      </c>
    </row>
    <row r="5">
      <c r="B5" s="2" t="s">
        <v>25</v>
      </c>
      <c r="C5" s="2" t="s">
        <v>40</v>
      </c>
    </row>
  </sheetData>
  <drawing r:id="rId1"/>
</worksheet>
</file>