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Music Search Engine from Nois" sheetId="1" r:id="rId3"/>
    <sheet state="visible" name="1_Snippets_Pau_Riba" sheetId="2" r:id="rId4"/>
    <sheet state="visible" name="2_Snippets_Jorge_Calvo-Zaragoza" sheetId="3" r:id="rId5"/>
    <sheet state="visible" name="3_Snippets_Jose_Manuel_Inesta_Q" sheetId="4" r:id="rId6"/>
    <sheet state="visible" name="Sentiment_Analysis" sheetId="5" r:id="rId7"/>
    <sheet state="visible" name="Classification" sheetId="6" r:id="rId8"/>
  </sheets>
  <definedNames/>
  <calcPr/>
</workbook>
</file>

<file path=xl/sharedStrings.xml><?xml version="1.0" encoding="utf-8"?>
<sst xmlns="http://schemas.openxmlformats.org/spreadsheetml/2006/main" count="165" uniqueCount="79">
  <si>
    <t>No.</t>
  </si>
  <si>
    <t>Reviewer</t>
  </si>
  <si>
    <t>Hash name</t>
  </si>
  <si>
    <t>Ordering</t>
  </si>
  <si>
    <t>Comment</t>
  </si>
  <si>
    <t>Pau Riba</t>
  </si>
  <si>
    <t>Jorge Calvo-Zaragoza</t>
  </si>
  <si>
    <t>José Manuel Iñesta Quereda</t>
  </si>
  <si>
    <t>Snippet</t>
  </si>
  <si>
    <t>Field</t>
  </si>
  <si>
    <t>Node type</t>
  </si>
  <si>
    <t>Aspect discussed</t>
  </si>
  <si>
    <t>Aspect discussed 1</t>
  </si>
  <si>
    <t>Aspect discussed 2</t>
  </si>
  <si>
    <t>Hash snippet</t>
  </si>
  <si>
    <t>Review for WoRMS</t>
  </si>
  <si>
    <t>title</t>
  </si>
  <si>
    <t>Valuable contribution to WoRMS</t>
  </si>
  <si>
    <t>Some ideas</t>
  </si>
  <si>
    <t>root</t>
  </si>
  <si>
    <t>This paper presents a Music Information Retrieval system able to find printed music scores based on their content. The main idea is to make use of commercial OMR engines to obtain noisy information of the music scores. Finally, a retrieval method can be applied on top of it in order to obtain the desired music score.</t>
  </si>
  <si>
    <t>I'm happy to see a paper on the actual usefulness that OMR systems can offer.</t>
  </si>
  <si>
    <t>Some comments regarding the paper: - Even though the decision of making use of SmartScore X² is based on subjective evaluation, it would be nice to get the insight of this choice. Is it faster? Seems to work better? Easy to use?...</t>
  </si>
  <si>
    <t>I understand that it is difficult to comment on any detail with the two-page limit; therefore, my concerns are more related to things that could be discussed during or after an eventual presentation at the workshop.</t>
  </si>
  <si>
    <t>intermediary</t>
  </si>
  <si>
    <t>Some comments regarding the paper: - In the paper, you mention that 'Upper pitch contour of the given polyphonic part'. Have you think of evaluating also the lower part? Maybe combining both gives a boost on performance.</t>
  </si>
  <si>
    <t>Things that could be discussed during or after an eventual presentation at the workshop: How was it decided that SmartScore is the best choice? were there significant differences amongst the different options?</t>
  </si>
  <si>
    <t>leaf</t>
  </si>
  <si>
    <t>Things that could be discussed during or after an eventual presentation at the workshop: How scalable is the system with respect to the length of the query sequence (response time)?</t>
  </si>
  <si>
    <t>Some comments regarding the paper: - 'After extracting pitch and interval sequences from the parts of a MusicXML file, they are sent along with their metadata to our search engine for indexing.' Can you give me some idea on how you combine the information of the metadata with the n-grams?</t>
  </si>
  <si>
    <t>Things that could be discussed during or after an eventual presentation at the workshop: Do you have results concerning the degradation of the retrieval as the length of the sequence to search increases?</t>
  </si>
  <si>
    <t>content</t>
  </si>
  <si>
    <t>The paper presents a search engine for melodies extracted through a commercial OMR system.</t>
  </si>
  <si>
    <t>Things that could be discussed during or after an eventual presentation at the workshop: In other domains, such as searching in text documents (usually referred to as Keyword Spotting), it is widely accepted that the retrieval can be significantly improved if the recognition algorithm produces more than one transcription (not only the most probable, but the N-most probable ones) ). This can lead to much better results in the retrieval, although I am afraid that it is not possible to do this with commercial software. Perhaps it could be done using end-to-end statistical approaches such as the one proposed in: ``Jorge Calvo-Zaragoza and David Rizo "End-to-End Neural Optical Music Recognition of Monophonic Scores" Appl. Sci. 2018, 8 (4), 606''.</t>
  </si>
  <si>
    <t>Furthermore, I would not use the letter N in two different ways along the same paper: first, it references to N-grams, after which is used to indicate the retrieval order (top-N).</t>
  </si>
  <si>
    <t>Some comments regarding the paper: - Finally, regarding the results, is it possible that the 6 to 12 notes that are extracted as queries are relevant to different files? Is this taken into account?</t>
  </si>
  <si>
    <t>My main concern is that the paper actually does not present a work on OMR, but using data from OMRs, which can be a problem for a OMR workshop. In any case, it is interesting to hear from the experiences of a large library like this in using OMRs and the lessons they learnt. I would recommen the authors to include these kind of details in their presentation at the event.</t>
  </si>
  <si>
    <t>In any case, I believe that the current work makes a valuable contribution to WoRMS.</t>
  </si>
  <si>
    <t>Thank you for sharing this contribution.</t>
  </si>
  <si>
    <t>Some comments follow: * I assume that the scanned materials are all printed, right? No mention about this is provided in the text.</t>
  </si>
  <si>
    <t>Some comments follow: * Is the site with the search engine available to public yet? I could not find it.</t>
  </si>
  <si>
    <t>Some comments follow: * No mention about the accuracies of the OMR tools used is provided, which is of high interest for our community.</t>
  </si>
  <si>
    <t>Some comments follow: * The description of the monophonic line extraction used is the same as a well-known algorithm in MIR named "skyline" (A. Uitdenbogerd, J. Zobel: Manipulation of Music for Melody Matching, ACM Multimedia 98)</t>
  </si>
  <si>
    <t>Some comments follow: * Please correct, in the last paragraph of the first page: "it is sent along with its metadata" --&gt; "are sent along with their metadata"</t>
  </si>
  <si>
    <t>Some comments follow: * It seems that the durations are not considered. Is that correct? Although there is no much room for these kind of discussions, the influence on that could be studied. At least, mention that only sequences of pitches were considered.</t>
  </si>
  <si>
    <t>Some comments follow: * Is some room is needed, one of the three first referencces could be deleted, because they are on the same subject.</t>
  </si>
  <si>
    <t>Some comments follow: * In the first paragraph of the second page, please correct: "Minimum three notes" --&gt; "A minimum of three notes".</t>
  </si>
  <si>
    <t>Some comments follow: * It is written that "both the pitch and interval sequences", but I do not understand this point. What means "both" here? Absolute pitches and intervals together? Or is an option?</t>
  </si>
  <si>
    <t>Some comments follow: * Fig.3: I suggest using just the range above 60% for a clearer reading of the % of matches from the graph.</t>
  </si>
  <si>
    <t>Method Name</t>
  </si>
  <si>
    <t>Definitions</t>
  </si>
  <si>
    <t>style</t>
  </si>
  <si>
    <t>syntax</t>
  </si>
  <si>
    <t>Status</t>
  </si>
  <si>
    <t>Method Score</t>
  </si>
  <si>
    <t>Polarity</t>
  </si>
  <si>
    <t>Content</t>
  </si>
  <si>
    <t>OPINIONLEXICON</t>
  </si>
  <si>
    <t>Completed</t>
  </si>
  <si>
    <t>Neutral</t>
  </si>
  <si>
    <t>SENTISTRENGTH</t>
  </si>
  <si>
    <t>SOCAL</t>
  </si>
  <si>
    <t>HAPPINESSINDEX</t>
  </si>
  <si>
    <t>Positive</t>
  </si>
  <si>
    <t>SANN</t>
  </si>
  <si>
    <t>EMOTICONSDS</t>
  </si>
  <si>
    <t>SENTIMENT140</t>
  </si>
  <si>
    <t>Negative</t>
  </si>
  <si>
    <t>STANFORD</t>
  </si>
  <si>
    <t>AFINN</t>
  </si>
  <si>
    <t>MPQA</t>
  </si>
  <si>
    <t>NRCHASHTAG</t>
  </si>
  <si>
    <t>EMOLEX</t>
  </si>
  <si>
    <t>EMOTICONS</t>
  </si>
  <si>
    <t>PANAST</t>
  </si>
  <si>
    <t>SASA</t>
  </si>
  <si>
    <t>SENTIWORDNET</t>
  </si>
  <si>
    <t>VADER</t>
  </si>
  <si>
    <t>UMIGON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</si>
</sst>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1.0"/>
      <color rgb="FF000000"/>
      <name val="Inconsolata"/>
    </font>
    <font>
      <color rgb="FF000000"/>
    </font>
    <font>
      <color rgb="FFF39222"/>
      <name val="Arial"/>
    </font>
    <font>
      <sz val="10.0"/>
      <color rgb="FFF39222"/>
      <name val="Arial"/>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3" fontId="0" numFmtId="0" xfId="0" applyFont="1"/>
    <xf borderId="0" fillId="0" fontId="0" numFmtId="0" xfId="0" applyFont="1"/>
    <xf borderId="0" fillId="0" fontId="0" numFmtId="0" xfId="0" applyAlignment="1" applyFont="1">
      <alignment readingOrder="0"/>
    </xf>
    <xf borderId="0" fillId="4" fontId="2" numFmtId="0" xfId="0" applyFill="1" applyFont="1"/>
    <xf borderId="0" fillId="0" fontId="3" numFmtId="0" xfId="0" applyFont="1"/>
    <xf borderId="0" fillId="0" fontId="0" numFmtId="0" xfId="0" applyAlignment="1" applyFont="1">
      <alignment readingOrder="0" shrinkToFit="0" wrapText="1"/>
    </xf>
    <xf borderId="0" fillId="4" fontId="4" numFmtId="0" xfId="0" applyAlignment="1" applyFont="1">
      <alignment horizontal="left" readingOrder="0"/>
    </xf>
    <xf borderId="0" fillId="0" fontId="5" numFmtId="0" xfId="0" applyAlignment="1" applyFont="1">
      <alignment readingOrder="0" shrinkToFit="0" wrapText="1"/>
    </xf>
    <xf borderId="0" fillId="0" fontId="5" numFmtId="0" xfId="0" applyAlignment="1" applyFont="1">
      <alignment readingOrder="0"/>
    </xf>
    <xf borderId="0" fillId="3" fontId="0" numFmtId="0" xfId="0" applyAlignment="1" applyFont="1">
      <alignment readingOrder="0" shrinkToFit="0" wrapText="1"/>
    </xf>
    <xf borderId="0" fillId="3" fontId="5" numFmtId="0" xfId="0" applyAlignment="1" applyFont="1">
      <alignment readingOrder="0"/>
    </xf>
    <xf borderId="0" fillId="3" fontId="1" numFmtId="0" xfId="0" applyAlignment="1" applyFont="1">
      <alignment readingOrder="0"/>
    </xf>
    <xf borderId="0" fillId="3" fontId="1" numFmtId="0" xfId="0" applyFont="1"/>
    <xf borderId="0" fillId="0" fontId="1" numFmtId="0" xfId="0" applyAlignment="1" applyFont="1">
      <alignment shrinkToFit="0" wrapText="1"/>
    </xf>
    <xf borderId="0" fillId="0" fontId="1" numFmtId="0" xfId="0" applyAlignment="1" applyFont="1">
      <alignment readingOrder="0" shrinkToFit="0" wrapText="1"/>
    </xf>
    <xf borderId="0" fillId="2" fontId="0" numFmtId="0" xfId="0" applyAlignment="1" applyFont="1">
      <alignment horizontal="left" readingOrder="0" vertical="bottom"/>
    </xf>
    <xf borderId="0" fillId="0" fontId="0" numFmtId="0" xfId="0" applyFont="1"/>
    <xf borderId="0" fillId="2" fontId="0" numFmtId="0" xfId="0" applyAlignment="1" applyFont="1">
      <alignment readingOrder="0"/>
    </xf>
    <xf borderId="0" fillId="4" fontId="0" numFmtId="0" xfId="0" applyAlignment="1" applyFont="1">
      <alignment readingOrder="0" vertical="top"/>
    </xf>
    <xf borderId="0" fillId="3" fontId="0" numFmtId="0" xfId="0" applyFont="1"/>
    <xf borderId="0" fillId="4"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Pau_Riba1" TargetMode="External"/><Relationship Id="rId2" Type="http://schemas.openxmlformats.org/officeDocument/2006/relationships/hyperlink" Target="https://openreview.net/profile?id=~Jorge_Calvo-Zaragoza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5.43"/>
    <col customWidth="1" min="3" max="3" width="68.43"/>
    <col customWidth="1" min="5" max="5" width="48.29"/>
  </cols>
  <sheetData>
    <row r="1">
      <c r="A1" s="1" t="s">
        <v>0</v>
      </c>
      <c r="B1" s="1" t="s">
        <v>1</v>
      </c>
      <c r="C1" s="1" t="s">
        <v>2</v>
      </c>
      <c r="D1" s="1" t="s">
        <v>3</v>
      </c>
      <c r="E1" s="2" t="s">
        <v>4</v>
      </c>
    </row>
    <row r="2">
      <c r="A2" s="3">
        <v>3.0</v>
      </c>
      <c r="B2" s="3" t="s">
        <v>5</v>
      </c>
      <c r="C2" s="4" t="str">
        <f t="shared" ref="C2:C4" si="1">getSHA256Hash(B2)</f>
        <v>0ebf8fd5312aa84a409298d814aeaf1b4a65d015f43ed8825996c5c6e3c43b14</v>
      </c>
      <c r="D2" s="3">
        <v>1.0</v>
      </c>
      <c r="E2" s="5"/>
    </row>
    <row r="3">
      <c r="A3" s="6">
        <v>2.0</v>
      </c>
      <c r="B3" s="6" t="s">
        <v>6</v>
      </c>
      <c r="C3" s="5" t="str">
        <f t="shared" si="1"/>
        <v>22b0044a934804fe58cc101a5332b6449e3e1045d12585c56f0dfd46dc01f778</v>
      </c>
      <c r="D3" s="6">
        <v>2.0</v>
      </c>
      <c r="E3" s="5"/>
    </row>
    <row r="4">
      <c r="A4" s="6">
        <v>1.0</v>
      </c>
      <c r="B4" s="6" t="s">
        <v>7</v>
      </c>
      <c r="C4" s="5" t="str">
        <f t="shared" si="1"/>
        <v>d97ccef91136fa8ff6896cfba36f011b4819c9af63f5c4b7826eb3261277adcd</v>
      </c>
      <c r="D4" s="6">
        <v>3.0</v>
      </c>
      <c r="E4" s="6"/>
    </row>
    <row r="5">
      <c r="B5" s="6"/>
      <c r="C5" s="7"/>
    </row>
    <row r="10">
      <c r="C10" s="8"/>
    </row>
  </sheetData>
  <hyperlinks>
    <hyperlink r:id="rId1" ref="B2"/>
    <hyperlink r:id="rId2" ref="B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8</v>
      </c>
      <c r="C1" s="1" t="s">
        <v>9</v>
      </c>
      <c r="D1" s="1" t="s">
        <v>10</v>
      </c>
      <c r="E1" s="1" t="s">
        <v>11</v>
      </c>
      <c r="F1" s="1" t="s">
        <v>12</v>
      </c>
      <c r="G1" s="1" t="s">
        <v>13</v>
      </c>
      <c r="H1" s="1" t="s">
        <v>14</v>
      </c>
    </row>
    <row r="2">
      <c r="A2" s="9">
        <v>1.0</v>
      </c>
      <c r="B2" s="9" t="s">
        <v>18</v>
      </c>
      <c r="C2" s="10" t="s">
        <v>16</v>
      </c>
      <c r="D2" s="2" t="s">
        <v>19</v>
      </c>
      <c r="H2" t="str">
        <f t="shared" ref="H2:H8" si="1">getSHA256Hash(B2)</f>
        <v>478a00b6ba45e4637313abf2cdb6d2d308e6fcd5be4423b8c2014957d673ad03</v>
      </c>
    </row>
    <row r="3">
      <c r="A3" s="9">
        <v>2.0</v>
      </c>
      <c r="B3" s="9" t="s">
        <v>20</v>
      </c>
      <c r="C3" s="11"/>
      <c r="D3" s="2" t="s">
        <v>19</v>
      </c>
      <c r="H3" t="str">
        <f t="shared" si="1"/>
        <v>e29b13e45c7dcc1e085b4788be1aead31571b807a0c407b3c8386a24c254c859</v>
      </c>
    </row>
    <row r="4">
      <c r="A4" s="9">
        <v>3.0</v>
      </c>
      <c r="B4" s="9" t="s">
        <v>22</v>
      </c>
      <c r="C4" s="12"/>
      <c r="D4" s="2" t="s">
        <v>24</v>
      </c>
      <c r="H4" t="str">
        <f t="shared" si="1"/>
        <v>b0ebbfe764100a46c71ccf62b16d81f05e2847073dc3883e52028b90d2a5276d</v>
      </c>
    </row>
    <row r="5">
      <c r="A5" s="9">
        <v>4.0</v>
      </c>
      <c r="B5" s="9" t="s">
        <v>25</v>
      </c>
      <c r="C5" s="12"/>
      <c r="D5" s="2" t="s">
        <v>27</v>
      </c>
      <c r="H5" t="str">
        <f t="shared" si="1"/>
        <v>50395bb7cc07425b1249d1418931fd5eb9e99b5c0965923adedd1f1b5dae3231</v>
      </c>
    </row>
    <row r="6">
      <c r="A6" s="13">
        <v>5.0</v>
      </c>
      <c r="B6" s="13" t="s">
        <v>29</v>
      </c>
      <c r="C6" s="14"/>
      <c r="D6" s="15" t="s">
        <v>27</v>
      </c>
      <c r="E6" s="15" t="s">
        <v>31</v>
      </c>
      <c r="F6" s="16"/>
      <c r="G6" s="16"/>
      <c r="H6" s="16" t="str">
        <f t="shared" si="1"/>
        <v>49339c8545fedc38f9040bb8d0110c285e593909dda61d49cb96d2f7cfbca826</v>
      </c>
    </row>
    <row r="7">
      <c r="A7" s="9">
        <v>6.0</v>
      </c>
      <c r="B7" s="9" t="s">
        <v>35</v>
      </c>
      <c r="C7" s="12"/>
      <c r="D7" s="2" t="s">
        <v>27</v>
      </c>
      <c r="H7" t="str">
        <f t="shared" si="1"/>
        <v>a9d0ddc8a0bd7e2ffd1d927eded282f39fcf2bfee2ea7f31e3132a251f73310d</v>
      </c>
    </row>
    <row r="8">
      <c r="A8" s="9">
        <v>7.0</v>
      </c>
      <c r="B8" s="9" t="s">
        <v>38</v>
      </c>
      <c r="C8" s="12"/>
      <c r="D8" s="2" t="s">
        <v>19</v>
      </c>
      <c r="H8" t="str">
        <f t="shared" si="1"/>
        <v>f0e22e566c4f94b5dc7a55f9ac6968d8f042b80617b737119eaa4c73ec5d3b83</v>
      </c>
    </row>
    <row r="9">
      <c r="A9" s="17"/>
      <c r="B9" s="17"/>
    </row>
    <row r="10">
      <c r="A10" s="17"/>
      <c r="B10" s="17"/>
    </row>
    <row r="11">
      <c r="A11" s="17"/>
      <c r="B11" s="17"/>
    </row>
    <row r="12">
      <c r="A12" s="17"/>
      <c r="B12" s="17"/>
    </row>
    <row r="13">
      <c r="A13" s="17"/>
      <c r="B13" s="17"/>
    </row>
    <row r="14">
      <c r="A14" s="17"/>
      <c r="B14" s="17"/>
    </row>
    <row r="15">
      <c r="A15" s="17"/>
      <c r="B15" s="17"/>
    </row>
    <row r="16">
      <c r="A16" s="17"/>
      <c r="B16" s="17"/>
    </row>
    <row r="17">
      <c r="A17" s="17"/>
      <c r="B17" s="17"/>
    </row>
  </sheetData>
  <dataValidations>
    <dataValidation type="list" allowBlank="1" sqref="D2:D8">
      <formula1>Classification!$B$3:$B$5</formula1>
    </dataValidation>
    <dataValidation type="list" allowBlank="1" sqref="E2:G8">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8</v>
      </c>
      <c r="C1" s="1" t="s">
        <v>9</v>
      </c>
      <c r="D1" s="1" t="s">
        <v>10</v>
      </c>
      <c r="E1" s="1" t="s">
        <v>11</v>
      </c>
      <c r="F1" s="1" t="s">
        <v>12</v>
      </c>
      <c r="G1" s="1" t="s">
        <v>13</v>
      </c>
      <c r="H1" s="1" t="s">
        <v>14</v>
      </c>
    </row>
    <row r="2">
      <c r="A2" s="9">
        <v>1.0</v>
      </c>
      <c r="B2" s="9" t="s">
        <v>17</v>
      </c>
      <c r="C2" s="10" t="s">
        <v>16</v>
      </c>
      <c r="D2" s="2" t="s">
        <v>19</v>
      </c>
      <c r="H2" t="str">
        <f t="shared" ref="H2:H9" si="1">getSHA256Hash(B2)</f>
        <v>f87d7e3f1e4f58555547f732b310358868c26cf3155cd11c1dea0a7d71fff386</v>
      </c>
    </row>
    <row r="3">
      <c r="A3" s="9">
        <v>2.0</v>
      </c>
      <c r="B3" s="9" t="s">
        <v>21</v>
      </c>
      <c r="C3" s="11"/>
      <c r="D3" s="2" t="s">
        <v>19</v>
      </c>
      <c r="H3" t="str">
        <f t="shared" si="1"/>
        <v>be13e57670b617f007bebb118e6f8111d975210cca43edbba74173c98283329f</v>
      </c>
    </row>
    <row r="4">
      <c r="A4" s="9">
        <v>3.0</v>
      </c>
      <c r="B4" s="9" t="s">
        <v>23</v>
      </c>
      <c r="C4" s="12"/>
      <c r="D4" s="2" t="s">
        <v>19</v>
      </c>
      <c r="H4" t="str">
        <f t="shared" si="1"/>
        <v>29b461f8d3e8559e19a02c7fad5381c234e9428bb52d397a5392fdc853a8a0f0</v>
      </c>
    </row>
    <row r="5">
      <c r="A5" s="9">
        <v>4.0</v>
      </c>
      <c r="B5" s="9" t="s">
        <v>26</v>
      </c>
      <c r="C5" s="12"/>
      <c r="D5" s="2" t="s">
        <v>24</v>
      </c>
      <c r="H5" t="str">
        <f t="shared" si="1"/>
        <v>97938d14fc8e8086c35b66ea657647a15ab2be06fa6dd6f78e0fd8ae1119f9c7</v>
      </c>
    </row>
    <row r="6">
      <c r="A6" s="9">
        <v>5.0</v>
      </c>
      <c r="B6" s="9" t="s">
        <v>28</v>
      </c>
      <c r="C6" s="12"/>
      <c r="D6" s="2" t="s">
        <v>24</v>
      </c>
      <c r="H6" t="str">
        <f t="shared" si="1"/>
        <v>c32944ba4d880d5766e87ded26b25016bc15607edd8e9d4cfc563f050bf2efcb</v>
      </c>
    </row>
    <row r="7">
      <c r="A7" s="9">
        <v>6.0</v>
      </c>
      <c r="B7" s="9" t="s">
        <v>30</v>
      </c>
      <c r="C7" s="12"/>
      <c r="D7" s="2" t="s">
        <v>24</v>
      </c>
      <c r="E7" s="2" t="s">
        <v>31</v>
      </c>
      <c r="H7" t="str">
        <f t="shared" si="1"/>
        <v>d11baa7069b6432c151df93639e6b47d5dab9cdd6466b3826cc51c43ddfda9f0</v>
      </c>
    </row>
    <row r="8">
      <c r="A8" s="9">
        <v>7.0</v>
      </c>
      <c r="B8" s="9" t="s">
        <v>33</v>
      </c>
      <c r="C8" s="12"/>
      <c r="D8" s="2" t="s">
        <v>24</v>
      </c>
      <c r="H8" t="str">
        <f t="shared" si="1"/>
        <v>ba55bedd248c3981df456ad87b3e4609bbfa7000d304fba8a30f31eb64523baf</v>
      </c>
    </row>
    <row r="9">
      <c r="A9" s="9">
        <v>8.0</v>
      </c>
      <c r="B9" s="9" t="s">
        <v>34</v>
      </c>
      <c r="C9" s="12"/>
      <c r="D9" s="2" t="s">
        <v>19</v>
      </c>
      <c r="H9" t="str">
        <f t="shared" si="1"/>
        <v>680f4fba299f43d8696640379778ac456093d0f88b36120127834bde446efc0a</v>
      </c>
    </row>
    <row r="10">
      <c r="A10" s="9">
        <v>9.0</v>
      </c>
      <c r="B10" s="9" t="s">
        <v>37</v>
      </c>
      <c r="D10" s="2" t="s">
        <v>19</v>
      </c>
    </row>
    <row r="11">
      <c r="A11" s="17"/>
      <c r="B11" s="17"/>
    </row>
    <row r="12">
      <c r="A12" s="17"/>
      <c r="B12" s="17"/>
    </row>
    <row r="13">
      <c r="A13" s="17"/>
      <c r="B13" s="17"/>
    </row>
    <row r="14">
      <c r="A14" s="17"/>
      <c r="B14" s="17"/>
    </row>
    <row r="15">
      <c r="A15" s="17"/>
      <c r="B15" s="17"/>
    </row>
    <row r="16">
      <c r="A16" s="17"/>
      <c r="B16" s="17"/>
    </row>
    <row r="17">
      <c r="A17" s="17"/>
      <c r="B17" s="17"/>
    </row>
    <row r="18">
      <c r="A18" s="17"/>
      <c r="B18" s="17"/>
    </row>
  </sheetData>
  <dataValidations>
    <dataValidation type="list" allowBlank="1" sqref="D2:D10">
      <formula1>Classification!$B$3:$B$5</formula1>
    </dataValidation>
    <dataValidation type="list" allowBlank="1" sqref="E2:G9">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8</v>
      </c>
      <c r="C1" s="1" t="s">
        <v>9</v>
      </c>
      <c r="D1" s="1" t="s">
        <v>10</v>
      </c>
      <c r="E1" s="1" t="s">
        <v>11</v>
      </c>
      <c r="F1" s="1" t="s">
        <v>12</v>
      </c>
      <c r="G1" s="1" t="s">
        <v>13</v>
      </c>
      <c r="H1" s="1" t="s">
        <v>14</v>
      </c>
    </row>
    <row r="2">
      <c r="A2" s="9">
        <v>1.0</v>
      </c>
      <c r="B2" s="9" t="s">
        <v>15</v>
      </c>
      <c r="C2" s="10" t="s">
        <v>16</v>
      </c>
      <c r="D2" s="2" t="s">
        <v>19</v>
      </c>
      <c r="H2" t="str">
        <f t="shared" ref="H2:H9" si="1">getSHA256Hash(B2)</f>
        <v>50d0326c79be5adc76af7269c016d0505190699a2ac77f89a1999c6e87a7d9c4</v>
      </c>
    </row>
    <row r="3">
      <c r="A3" s="9">
        <v>2.0</v>
      </c>
      <c r="B3" s="9" t="s">
        <v>32</v>
      </c>
      <c r="C3" s="11"/>
      <c r="D3" s="2" t="s">
        <v>19</v>
      </c>
      <c r="H3" t="str">
        <f t="shared" si="1"/>
        <v>10eb1ad5fc24d0d6642a974762c8ffc8f89d2cb7b46d365f211adca5f08e2c4b</v>
      </c>
    </row>
    <row r="4">
      <c r="A4" s="9">
        <v>3.0</v>
      </c>
      <c r="B4" s="9" t="s">
        <v>36</v>
      </c>
      <c r="C4" s="12"/>
      <c r="D4" s="2" t="s">
        <v>19</v>
      </c>
      <c r="H4" t="str">
        <f t="shared" si="1"/>
        <v>617de6678082e28691ccbfcbc92f16ee5b65440f0f3d1b242bcf0217de780494</v>
      </c>
    </row>
    <row r="5">
      <c r="A5" s="9">
        <v>4.0</v>
      </c>
      <c r="B5" s="9" t="s">
        <v>39</v>
      </c>
      <c r="C5" s="12"/>
      <c r="D5" s="2" t="s">
        <v>24</v>
      </c>
      <c r="H5" t="str">
        <f t="shared" si="1"/>
        <v>741d02f0f7f25609bad8245900ef585e10a92992b1ba1754e469463140e480fd</v>
      </c>
    </row>
    <row r="6">
      <c r="A6" s="9">
        <v>5.0</v>
      </c>
      <c r="B6" s="9" t="s">
        <v>40</v>
      </c>
      <c r="C6" s="12"/>
      <c r="D6" s="2" t="s">
        <v>19</v>
      </c>
      <c r="H6" t="str">
        <f t="shared" si="1"/>
        <v>1a3cc36b6b45b9c0f7f1f00ea26ea69da876403a1804219517c0838ecee89b23</v>
      </c>
    </row>
    <row r="7">
      <c r="A7" s="9">
        <v>6.0</v>
      </c>
      <c r="B7" s="9" t="s">
        <v>41</v>
      </c>
      <c r="C7" s="12"/>
      <c r="D7" s="2" t="s">
        <v>19</v>
      </c>
      <c r="E7" s="2" t="s">
        <v>31</v>
      </c>
      <c r="H7" t="str">
        <f t="shared" si="1"/>
        <v>e3cfafc23778770af4884be400ad4ea72862a315d5654a30c47765d3c9d9ad19</v>
      </c>
    </row>
    <row r="8">
      <c r="A8" s="9">
        <v>7.0</v>
      </c>
      <c r="B8" s="9" t="s">
        <v>42</v>
      </c>
      <c r="C8" s="12"/>
      <c r="D8" s="2" t="s">
        <v>27</v>
      </c>
      <c r="H8" t="str">
        <f t="shared" si="1"/>
        <v>69d9dd950f3fa604d8b8c9ad1f0ec0c9ea6a08f6b2aa2dac175d37c578101f03</v>
      </c>
    </row>
    <row r="9">
      <c r="A9" s="9">
        <v>8.0</v>
      </c>
      <c r="B9" s="9" t="s">
        <v>43</v>
      </c>
      <c r="C9" s="12"/>
      <c r="D9" s="2" t="s">
        <v>27</v>
      </c>
      <c r="H9" t="str">
        <f t="shared" si="1"/>
        <v>1ff08525ebf7b527b1b96465922a5f2441af3776c6e8320f4f3349343fdf9252</v>
      </c>
    </row>
    <row r="10">
      <c r="A10" s="9">
        <v>9.0</v>
      </c>
      <c r="B10" s="9" t="s">
        <v>44</v>
      </c>
      <c r="D10" s="2" t="s">
        <v>24</v>
      </c>
    </row>
    <row r="11">
      <c r="A11" s="18">
        <v>10.0</v>
      </c>
      <c r="B11" s="9" t="s">
        <v>45</v>
      </c>
      <c r="D11" s="2" t="s">
        <v>24</v>
      </c>
    </row>
    <row r="12">
      <c r="A12" s="18">
        <v>11.0</v>
      </c>
      <c r="B12" s="9" t="s">
        <v>46</v>
      </c>
      <c r="D12" s="2" t="s">
        <v>27</v>
      </c>
    </row>
    <row r="13">
      <c r="A13" s="18">
        <v>12.0</v>
      </c>
      <c r="B13" s="9" t="s">
        <v>47</v>
      </c>
      <c r="D13" s="2" t="s">
        <v>27</v>
      </c>
    </row>
    <row r="14">
      <c r="A14" s="18">
        <v>13.0</v>
      </c>
      <c r="B14" s="9" t="s">
        <v>48</v>
      </c>
      <c r="D14" s="2" t="s">
        <v>27</v>
      </c>
    </row>
    <row r="15">
      <c r="A15" s="17"/>
      <c r="B15" s="17"/>
    </row>
    <row r="16">
      <c r="A16" s="17"/>
      <c r="B16" s="17"/>
    </row>
    <row r="17">
      <c r="A17" s="17"/>
      <c r="B17" s="17"/>
    </row>
    <row r="18">
      <c r="A18" s="17"/>
      <c r="B18" s="17"/>
    </row>
  </sheetData>
  <dataValidations>
    <dataValidation type="list" allowBlank="1" sqref="D2:D14">
      <formula1>Classification!$B$3:$B$5</formula1>
    </dataValidation>
    <dataValidation type="list" allowBlank="1" sqref="E2:G9">
      <formula1>Classification!$C$3:$C$5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49</v>
      </c>
      <c r="B1" s="19" t="s">
        <v>53</v>
      </c>
      <c r="C1" s="19" t="s">
        <v>54</v>
      </c>
      <c r="D1" s="19" t="s">
        <v>55</v>
      </c>
      <c r="E1" s="20"/>
      <c r="F1" s="21" t="s">
        <v>55</v>
      </c>
      <c r="G1" s="21" t="s">
        <v>56</v>
      </c>
      <c r="H1" s="20"/>
      <c r="I1" s="20"/>
      <c r="J1" s="20"/>
      <c r="K1" s="20"/>
      <c r="L1" s="20"/>
      <c r="M1" s="20"/>
      <c r="N1" s="20"/>
      <c r="O1" s="20"/>
      <c r="P1" s="20"/>
      <c r="Q1" s="20"/>
      <c r="R1" s="20"/>
      <c r="S1" s="20"/>
      <c r="T1" s="20"/>
      <c r="U1" s="20"/>
      <c r="V1" s="20"/>
      <c r="W1" s="20"/>
      <c r="X1" s="20"/>
      <c r="Y1" s="20"/>
      <c r="Z1" s="20"/>
    </row>
    <row r="2">
      <c r="A2" s="22" t="s">
        <v>57</v>
      </c>
      <c r="B2" s="22" t="s">
        <v>58</v>
      </c>
      <c r="C2" s="22">
        <v>0.0</v>
      </c>
      <c r="D2" s="22" t="s">
        <v>59</v>
      </c>
      <c r="E2" s="20"/>
      <c r="F2" s="23" t="str">
        <f>IFERROR(__xludf.DUMMYFUNCTION("UNIQUE(D2:D19)"),"Neutral")</f>
        <v>Neutral</v>
      </c>
      <c r="G2" s="23">
        <f t="shared" ref="G2:G4" si="1">COUNTIF(D2:D19, F2)</f>
        <v>11</v>
      </c>
      <c r="H2" s="20"/>
      <c r="I2" s="20"/>
      <c r="J2" s="20"/>
      <c r="K2" s="20"/>
      <c r="L2" s="20"/>
      <c r="M2" s="20"/>
      <c r="N2" s="20"/>
      <c r="O2" s="20"/>
      <c r="P2" s="20"/>
      <c r="Q2" s="20"/>
      <c r="R2" s="20"/>
      <c r="S2" s="20"/>
      <c r="T2" s="20"/>
      <c r="U2" s="20"/>
      <c r="V2" s="20"/>
      <c r="W2" s="20"/>
      <c r="X2" s="20"/>
      <c r="Y2" s="20"/>
      <c r="Z2" s="20"/>
    </row>
    <row r="3">
      <c r="A3" s="22" t="s">
        <v>60</v>
      </c>
      <c r="B3" s="22" t="s">
        <v>58</v>
      </c>
      <c r="C3" s="22">
        <v>0.0</v>
      </c>
      <c r="D3" s="22" t="s">
        <v>59</v>
      </c>
      <c r="E3" s="20"/>
      <c r="F3" s="20" t="str">
        <f>IFERROR(__xludf.DUMMYFUNCTION("""COMPUTED_VALUE"""),"Positive")</f>
        <v>Positive</v>
      </c>
      <c r="G3" s="24">
        <f t="shared" si="1"/>
        <v>4</v>
      </c>
      <c r="H3" s="20"/>
      <c r="I3" s="20"/>
      <c r="J3" s="20"/>
      <c r="K3" s="20"/>
      <c r="L3" s="20"/>
      <c r="M3" s="20"/>
      <c r="N3" s="20"/>
      <c r="O3" s="20"/>
      <c r="P3" s="20"/>
      <c r="Q3" s="20"/>
      <c r="R3" s="20"/>
      <c r="S3" s="20"/>
      <c r="T3" s="20"/>
      <c r="U3" s="20"/>
      <c r="V3" s="20"/>
      <c r="W3" s="20"/>
      <c r="X3" s="20"/>
      <c r="Y3" s="20"/>
      <c r="Z3" s="20"/>
    </row>
    <row r="4">
      <c r="A4" s="22" t="s">
        <v>61</v>
      </c>
      <c r="B4" s="22" t="s">
        <v>58</v>
      </c>
      <c r="C4" s="22">
        <v>0.0</v>
      </c>
      <c r="D4" s="22" t="s">
        <v>59</v>
      </c>
      <c r="E4" s="20"/>
      <c r="F4" s="20" t="str">
        <f>IFERROR(__xludf.DUMMYFUNCTION("""COMPUTED_VALUE"""),"Negative")</f>
        <v>Negative</v>
      </c>
      <c r="G4" s="24">
        <f t="shared" si="1"/>
        <v>3</v>
      </c>
      <c r="H4" s="20"/>
      <c r="I4" s="20"/>
      <c r="J4" s="20"/>
      <c r="K4" s="20"/>
      <c r="L4" s="20"/>
      <c r="M4" s="20"/>
      <c r="N4" s="20"/>
      <c r="O4" s="20"/>
      <c r="P4" s="20"/>
      <c r="Q4" s="20"/>
      <c r="R4" s="20"/>
      <c r="S4" s="20"/>
      <c r="T4" s="20"/>
      <c r="U4" s="20"/>
      <c r="V4" s="20"/>
      <c r="W4" s="20"/>
      <c r="X4" s="20"/>
      <c r="Y4" s="20"/>
      <c r="Z4" s="20"/>
    </row>
    <row r="5">
      <c r="A5" s="22" t="s">
        <v>62</v>
      </c>
      <c r="B5" s="22" t="s">
        <v>58</v>
      </c>
      <c r="C5" s="22">
        <v>0.274999999999999</v>
      </c>
      <c r="D5" s="22" t="s">
        <v>63</v>
      </c>
      <c r="E5" s="20"/>
      <c r="F5" s="20"/>
      <c r="G5" s="20"/>
      <c r="H5" s="20"/>
      <c r="I5" s="20"/>
      <c r="J5" s="20"/>
      <c r="K5" s="20"/>
      <c r="L5" s="20"/>
      <c r="M5" s="20"/>
      <c r="N5" s="20"/>
      <c r="O5" s="20"/>
      <c r="P5" s="20"/>
      <c r="Q5" s="20"/>
      <c r="R5" s="20"/>
      <c r="S5" s="20"/>
      <c r="T5" s="20"/>
      <c r="U5" s="20"/>
      <c r="V5" s="20"/>
      <c r="W5" s="20"/>
      <c r="X5" s="20"/>
      <c r="Y5" s="20"/>
      <c r="Z5" s="20"/>
    </row>
    <row r="6">
      <c r="A6" s="22" t="s">
        <v>64</v>
      </c>
      <c r="B6" s="22" t="s">
        <v>58</v>
      </c>
      <c r="C6" s="22">
        <v>0.0</v>
      </c>
      <c r="D6" s="22" t="s">
        <v>59</v>
      </c>
      <c r="E6" s="20"/>
      <c r="F6" s="20"/>
      <c r="G6" s="20"/>
      <c r="H6" s="20"/>
      <c r="I6" s="20"/>
      <c r="J6" s="20"/>
      <c r="K6" s="20"/>
      <c r="L6" s="20"/>
      <c r="M6" s="20"/>
      <c r="N6" s="20"/>
      <c r="O6" s="20"/>
      <c r="P6" s="20"/>
      <c r="Q6" s="20"/>
      <c r="R6" s="20"/>
      <c r="S6" s="20"/>
      <c r="T6" s="20"/>
      <c r="U6" s="20"/>
      <c r="V6" s="20"/>
      <c r="W6" s="20"/>
      <c r="X6" s="20"/>
      <c r="Y6" s="20"/>
      <c r="Z6" s="20"/>
    </row>
    <row r="7">
      <c r="A7" s="22" t="s">
        <v>65</v>
      </c>
      <c r="B7" s="22" t="s">
        <v>58</v>
      </c>
      <c r="C7" s="22">
        <v>1.0</v>
      </c>
      <c r="D7" s="22" t="s">
        <v>63</v>
      </c>
      <c r="E7" s="20"/>
      <c r="F7" s="20"/>
      <c r="G7" s="20"/>
      <c r="H7" s="20"/>
      <c r="I7" s="20"/>
      <c r="J7" s="20"/>
      <c r="K7" s="20"/>
      <c r="L7" s="20"/>
      <c r="M7" s="20"/>
      <c r="N7" s="20"/>
      <c r="O7" s="20"/>
      <c r="P7" s="20"/>
      <c r="Q7" s="20"/>
      <c r="R7" s="20"/>
      <c r="S7" s="20"/>
      <c r="T7" s="20"/>
      <c r="U7" s="20"/>
      <c r="V7" s="20"/>
      <c r="W7" s="20"/>
      <c r="X7" s="20"/>
      <c r="Y7" s="20"/>
      <c r="Z7" s="20"/>
    </row>
    <row r="8">
      <c r="A8" s="22" t="s">
        <v>66</v>
      </c>
      <c r="B8" s="22" t="s">
        <v>58</v>
      </c>
      <c r="C8" s="22">
        <v>-47.7249999999999</v>
      </c>
      <c r="D8" s="22" t="s">
        <v>67</v>
      </c>
      <c r="E8" s="20"/>
      <c r="F8" s="20"/>
      <c r="G8" s="20"/>
      <c r="H8" s="20"/>
      <c r="I8" s="20"/>
      <c r="J8" s="20"/>
      <c r="K8" s="20"/>
      <c r="L8" s="20"/>
      <c r="M8" s="20"/>
      <c r="N8" s="20"/>
      <c r="O8" s="20"/>
      <c r="P8" s="20"/>
      <c r="Q8" s="20"/>
      <c r="R8" s="20"/>
      <c r="S8" s="20"/>
      <c r="T8" s="20"/>
      <c r="U8" s="20"/>
      <c r="V8" s="20"/>
      <c r="W8" s="20"/>
      <c r="X8" s="20"/>
      <c r="Y8" s="20"/>
      <c r="Z8" s="20"/>
    </row>
    <row r="9">
      <c r="A9" s="22" t="s">
        <v>68</v>
      </c>
      <c r="B9" s="22" t="s">
        <v>58</v>
      </c>
      <c r="C9" s="22">
        <v>-1.0</v>
      </c>
      <c r="D9" s="22" t="s">
        <v>67</v>
      </c>
      <c r="E9" s="20"/>
      <c r="F9" s="20"/>
      <c r="G9" s="20"/>
      <c r="H9" s="20"/>
      <c r="I9" s="20"/>
      <c r="J9" s="20"/>
      <c r="K9" s="20"/>
      <c r="L9" s="20"/>
      <c r="M9" s="20"/>
      <c r="N9" s="20"/>
      <c r="O9" s="20"/>
      <c r="P9" s="20"/>
      <c r="Q9" s="20"/>
      <c r="R9" s="20"/>
      <c r="S9" s="20"/>
      <c r="T9" s="20"/>
      <c r="U9" s="20"/>
      <c r="V9" s="20"/>
      <c r="W9" s="20"/>
      <c r="X9" s="20"/>
      <c r="Y9" s="20"/>
      <c r="Z9" s="20"/>
    </row>
    <row r="10">
      <c r="A10" s="22" t="s">
        <v>69</v>
      </c>
      <c r="B10" s="22" t="s">
        <v>58</v>
      </c>
      <c r="C10" s="22">
        <v>0.0</v>
      </c>
      <c r="D10" s="22" t="s">
        <v>59</v>
      </c>
      <c r="E10" s="20"/>
      <c r="F10" s="20"/>
      <c r="G10" s="20"/>
      <c r="H10" s="20"/>
      <c r="I10" s="20"/>
      <c r="J10" s="20"/>
      <c r="K10" s="20"/>
      <c r="L10" s="20"/>
      <c r="M10" s="20"/>
      <c r="N10" s="20"/>
      <c r="O10" s="20"/>
      <c r="P10" s="20"/>
      <c r="Q10" s="20"/>
      <c r="R10" s="20"/>
      <c r="S10" s="20"/>
      <c r="T10" s="20"/>
      <c r="U10" s="20"/>
      <c r="V10" s="20"/>
      <c r="W10" s="20"/>
      <c r="X10" s="20"/>
      <c r="Y10" s="20"/>
      <c r="Z10" s="20"/>
    </row>
    <row r="11">
      <c r="A11" s="22" t="s">
        <v>70</v>
      </c>
      <c r="B11" s="22" t="s">
        <v>58</v>
      </c>
      <c r="C11" s="22">
        <v>0.0</v>
      </c>
      <c r="D11" s="22" t="s">
        <v>59</v>
      </c>
      <c r="E11" s="20"/>
      <c r="F11" s="20"/>
      <c r="G11" s="20"/>
      <c r="H11" s="20"/>
      <c r="I11" s="20"/>
      <c r="J11" s="20"/>
      <c r="K11" s="20"/>
      <c r="L11" s="20"/>
      <c r="M11" s="20"/>
      <c r="N11" s="20"/>
      <c r="O11" s="20"/>
      <c r="P11" s="20"/>
      <c r="Q11" s="20"/>
      <c r="R11" s="20"/>
      <c r="S11" s="20"/>
      <c r="T11" s="20"/>
      <c r="U11" s="20"/>
      <c r="V11" s="20"/>
      <c r="W11" s="20"/>
      <c r="X11" s="20"/>
      <c r="Y11" s="20"/>
      <c r="Z11" s="20"/>
    </row>
    <row r="12">
      <c r="A12" s="22" t="s">
        <v>71</v>
      </c>
      <c r="B12" s="22" t="s">
        <v>58</v>
      </c>
      <c r="C12" s="22">
        <v>-163.507</v>
      </c>
      <c r="D12" s="22" t="s">
        <v>67</v>
      </c>
      <c r="E12" s="20"/>
      <c r="F12" s="20"/>
      <c r="G12" s="20"/>
      <c r="H12" s="20"/>
      <c r="I12" s="20"/>
      <c r="J12" s="20"/>
      <c r="K12" s="20"/>
      <c r="L12" s="20"/>
      <c r="M12" s="20"/>
      <c r="N12" s="20"/>
      <c r="O12" s="20"/>
      <c r="P12" s="20"/>
      <c r="Q12" s="20"/>
      <c r="R12" s="20"/>
      <c r="S12" s="20"/>
      <c r="T12" s="20"/>
      <c r="U12" s="20"/>
      <c r="V12" s="20"/>
      <c r="W12" s="20"/>
      <c r="X12" s="20"/>
      <c r="Y12" s="20"/>
      <c r="Z12" s="20"/>
    </row>
    <row r="13">
      <c r="A13" s="22" t="s">
        <v>72</v>
      </c>
      <c r="B13" s="22" t="s">
        <v>58</v>
      </c>
      <c r="C13" s="22">
        <v>1.0</v>
      </c>
      <c r="D13" s="22" t="s">
        <v>63</v>
      </c>
      <c r="E13" s="20"/>
      <c r="F13" s="20"/>
      <c r="G13" s="20"/>
      <c r="H13" s="20"/>
      <c r="I13" s="20"/>
      <c r="J13" s="20"/>
      <c r="K13" s="20"/>
      <c r="L13" s="20"/>
      <c r="M13" s="20"/>
      <c r="N13" s="20"/>
      <c r="O13" s="20"/>
      <c r="P13" s="20"/>
      <c r="Q13" s="20"/>
      <c r="R13" s="20"/>
      <c r="S13" s="20"/>
      <c r="T13" s="20"/>
      <c r="U13" s="20"/>
      <c r="V13" s="20"/>
      <c r="W13" s="20"/>
      <c r="X13" s="20"/>
      <c r="Y13" s="20"/>
      <c r="Z13" s="20"/>
    </row>
    <row r="14">
      <c r="A14" s="22" t="s">
        <v>73</v>
      </c>
      <c r="B14" s="22" t="s">
        <v>58</v>
      </c>
      <c r="C14" s="22">
        <v>0.0</v>
      </c>
      <c r="D14" s="22" t="s">
        <v>59</v>
      </c>
      <c r="E14" s="20"/>
      <c r="F14" s="20"/>
      <c r="G14" s="20"/>
      <c r="H14" s="20"/>
      <c r="I14" s="20"/>
      <c r="J14" s="20"/>
      <c r="K14" s="20"/>
      <c r="L14" s="20"/>
      <c r="M14" s="20"/>
      <c r="N14" s="20"/>
      <c r="O14" s="20"/>
      <c r="P14" s="20"/>
      <c r="Q14" s="20"/>
      <c r="R14" s="20"/>
      <c r="S14" s="20"/>
      <c r="T14" s="20"/>
      <c r="U14" s="20"/>
      <c r="V14" s="20"/>
      <c r="W14" s="20"/>
      <c r="X14" s="20"/>
      <c r="Y14" s="20"/>
      <c r="Z14" s="20"/>
    </row>
    <row r="15">
      <c r="A15" s="22" t="s">
        <v>74</v>
      </c>
      <c r="B15" s="22" t="s">
        <v>58</v>
      </c>
      <c r="C15" s="22">
        <v>0.0</v>
      </c>
      <c r="D15" s="22" t="s">
        <v>59</v>
      </c>
      <c r="E15" s="20"/>
      <c r="F15" s="20"/>
      <c r="G15" s="20"/>
      <c r="H15" s="20"/>
      <c r="I15" s="20"/>
      <c r="J15" s="20"/>
      <c r="K15" s="20"/>
      <c r="L15" s="20"/>
      <c r="M15" s="20"/>
      <c r="N15" s="20"/>
      <c r="O15" s="20"/>
      <c r="P15" s="20"/>
      <c r="Q15" s="20"/>
      <c r="R15" s="20"/>
      <c r="S15" s="20"/>
      <c r="T15" s="20"/>
      <c r="U15" s="20"/>
      <c r="V15" s="20"/>
      <c r="W15" s="20"/>
      <c r="X15" s="20"/>
      <c r="Y15" s="20"/>
      <c r="Z15" s="20"/>
    </row>
    <row r="16">
      <c r="A16" s="22" t="s">
        <v>75</v>
      </c>
      <c r="B16" s="22" t="s">
        <v>58</v>
      </c>
      <c r="C16" s="22">
        <v>0.0</v>
      </c>
      <c r="D16" s="22" t="s">
        <v>59</v>
      </c>
      <c r="E16" s="20"/>
      <c r="F16" s="20"/>
      <c r="G16" s="20"/>
      <c r="H16" s="20"/>
      <c r="I16" s="20"/>
      <c r="J16" s="20"/>
      <c r="K16" s="20"/>
      <c r="L16" s="20"/>
      <c r="M16" s="20"/>
      <c r="N16" s="20"/>
      <c r="O16" s="20"/>
      <c r="P16" s="20"/>
      <c r="Q16" s="20"/>
      <c r="R16" s="20"/>
      <c r="S16" s="20"/>
      <c r="T16" s="20"/>
      <c r="U16" s="20"/>
      <c r="V16" s="20"/>
      <c r="W16" s="20"/>
      <c r="X16" s="20"/>
      <c r="Y16" s="20"/>
      <c r="Z16" s="20"/>
    </row>
    <row r="17">
      <c r="A17" s="22" t="s">
        <v>76</v>
      </c>
      <c r="B17" s="22" t="s">
        <v>58</v>
      </c>
      <c r="C17" s="22">
        <v>0.00990311902853854</v>
      </c>
      <c r="D17" s="22" t="s">
        <v>63</v>
      </c>
      <c r="E17" s="20"/>
      <c r="F17" s="20"/>
      <c r="G17" s="20"/>
      <c r="H17" s="20"/>
      <c r="I17" s="20"/>
      <c r="J17" s="20"/>
      <c r="K17" s="20"/>
      <c r="L17" s="20"/>
      <c r="M17" s="20"/>
      <c r="N17" s="20"/>
      <c r="O17" s="20"/>
      <c r="P17" s="20"/>
      <c r="Q17" s="20"/>
      <c r="R17" s="20"/>
      <c r="S17" s="20"/>
      <c r="T17" s="20"/>
      <c r="U17" s="20"/>
      <c r="V17" s="20"/>
      <c r="W17" s="20"/>
      <c r="X17" s="20"/>
      <c r="Y17" s="20"/>
      <c r="Z17" s="20"/>
    </row>
    <row r="18">
      <c r="A18" s="22" t="s">
        <v>77</v>
      </c>
      <c r="B18" s="22" t="s">
        <v>58</v>
      </c>
      <c r="C18" s="22">
        <v>0.0</v>
      </c>
      <c r="D18" s="22" t="s">
        <v>59</v>
      </c>
      <c r="E18" s="20"/>
      <c r="F18" s="20"/>
      <c r="G18" s="20"/>
      <c r="H18" s="20"/>
      <c r="I18" s="20"/>
      <c r="J18" s="20"/>
      <c r="K18" s="20"/>
      <c r="L18" s="20"/>
      <c r="M18" s="20"/>
      <c r="N18" s="20"/>
      <c r="O18" s="20"/>
      <c r="P18" s="20"/>
      <c r="Q18" s="20"/>
      <c r="R18" s="20"/>
      <c r="S18" s="20"/>
      <c r="T18" s="20"/>
      <c r="U18" s="20"/>
      <c r="V18" s="20"/>
      <c r="W18" s="20"/>
      <c r="X18" s="20"/>
      <c r="Y18" s="20"/>
      <c r="Z18" s="20"/>
    </row>
    <row r="19">
      <c r="A19" s="22" t="s">
        <v>78</v>
      </c>
      <c r="B19" s="22" t="s">
        <v>58</v>
      </c>
      <c r="C19" s="22">
        <v>0.0</v>
      </c>
      <c r="D19" s="22" t="s">
        <v>59</v>
      </c>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10</v>
      </c>
      <c r="C2" s="1" t="s">
        <v>11</v>
      </c>
      <c r="F2" s="2" t="s">
        <v>50</v>
      </c>
    </row>
    <row r="3">
      <c r="B3" s="2" t="s">
        <v>19</v>
      </c>
      <c r="C3" s="2" t="s">
        <v>31</v>
      </c>
    </row>
    <row r="4">
      <c r="B4" s="2" t="s">
        <v>24</v>
      </c>
      <c r="C4" s="2" t="s">
        <v>51</v>
      </c>
    </row>
    <row r="5">
      <c r="B5" s="2" t="s">
        <v>27</v>
      </c>
      <c r="C5" s="2" t="s">
        <v>52</v>
      </c>
    </row>
  </sheetData>
  <drawing r:id="rId1"/>
</worksheet>
</file>