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_HISPAMUS Handwritten Spanish " sheetId="1" r:id="rId3"/>
    <sheet state="visible" name="2_Snippets_Alexander Pacha"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<sst xmlns="http://schemas.openxmlformats.org/spreadsheetml/2006/main" count="136" uniqueCount="74">
  <si>
    <t>No.</t>
  </si>
  <si>
    <t>Method Name</t>
  </si>
  <si>
    <t>Reviewer</t>
  </si>
  <si>
    <t>Hash name</t>
  </si>
  <si>
    <t>Ordering</t>
  </si>
  <si>
    <t>Comment</t>
  </si>
  <si>
    <t>Alexander Pacha</t>
  </si>
  <si>
    <t>Status</t>
  </si>
  <si>
    <t>Method Score</t>
  </si>
  <si>
    <t>Polarity</t>
  </si>
  <si>
    <t>Content</t>
  </si>
  <si>
    <t>OPINIONLEXICON</t>
  </si>
  <si>
    <t>Completed</t>
  </si>
  <si>
    <t>Positive</t>
  </si>
  <si>
    <t>Christopher Raphael</t>
  </si>
  <si>
    <t>SENTISTRENGTH</t>
  </si>
  <si>
    <t>Neutral</t>
  </si>
  <si>
    <t>SOCAL</t>
  </si>
  <si>
    <t>HAPPINESSINDEX</t>
  </si>
  <si>
    <t>SANN</t>
  </si>
  <si>
    <t>EMOTICONSDS</t>
  </si>
  <si>
    <t>SENTIMENT140</t>
  </si>
  <si>
    <t>Negative</t>
  </si>
  <si>
    <t>STANFORD</t>
  </si>
  <si>
    <t>AFINN</t>
  </si>
  <si>
    <t>MPQA</t>
  </si>
  <si>
    <t>NRCHASHTAG</t>
  </si>
  <si>
    <t>EMOLEX</t>
  </si>
  <si>
    <t>EMOTICONS</t>
  </si>
  <si>
    <t>PANAST</t>
  </si>
  <si>
    <t>SASA</t>
  </si>
  <si>
    <t>SENTIWORDNET</t>
  </si>
  <si>
    <t>VADER</t>
  </si>
  <si>
    <t>UMIGON</t>
  </si>
  <si>
    <t>Snippet</t>
  </si>
  <si>
    <t>Field</t>
  </si>
  <si>
    <t>Node type</t>
  </si>
  <si>
    <t>Aspect discussed</t>
  </si>
  <si>
    <t>Aspect discussed 1</t>
  </si>
  <si>
    <t>Aspect discussed 2</t>
  </si>
  <si>
    <t>Hash snippet</t>
  </si>
  <si>
    <t>Good overview of a promising project with many English mistakes</t>
  </si>
  <si>
    <t>title</t>
  </si>
  <si>
    <t>root</t>
  </si>
  <si>
    <t>The authors describe the high-level goals and techniques for the HISPAMUS project to preserve as much of their heritage as possible and provide the public with access to these resources. The paper fits very well into the scope of the workshop and reasonably well written.</t>
  </si>
  <si>
    <t>Questions regarding content:</t>
  </si>
  <si>
    <t>- "the symbol recognition and processing stages" - what exactly is to be included in these stages? These terms are not commonly used in OMR papers, are they? Consider using other words or please detail, what is included here and what not.</t>
  </si>
  <si>
    <t>Definitions</t>
  </si>
  <si>
    <t>leaf</t>
  </si>
  <si>
    <t>content</t>
  </si>
  <si>
    <t>intermediary</t>
  </si>
  <si>
    <t>style</t>
  </si>
  <si>
    <t>- "[...] contains symbols by their graphic value [...]" Could you detail what you mean by "graphic value"? I have no clue what you mean by that.</t>
  </si>
  <si>
    <t>syntax</t>
  </si>
  <si>
    <t>- "encoded in any standard music format" - is this a theoretical possibility to export into any format, or have you actually implemented exports into all available formats? Consider reformulating.</t>
  </si>
  <si>
    <t>- "[...] the image at different levels of globality" - not sure if I understand the word globality. Maybe you meant with different "extent" or "granularity" or "scope"?</t>
  </si>
  <si>
    <t>- Regarding reference [5], maybe you already have the respective publication available with the "(in press)" appendix?</t>
  </si>
  <si>
    <t>Apart from the content, there are many English mistakes, that should be corrected for the camera-ready submission:</t>
  </si>
  <si>
    <t>- Decide whether you use American English or British English: valorization/valorisation; recognize/recognise; analyzing/analysing, fulfill/fulfil etc.</t>
  </si>
  <si>
    <t>- The sentence "In addition, thousands [...] of content-based search or study" in the abstract is not well-formed. Consider removing the "and", or rewrite.</t>
  </si>
  <si>
    <t>- "archives/libraries" - it looks better if you spell it out into "archives, libraries, scholars, ..." to be consistent with the rest of the list.</t>
  </si>
  <si>
    <t>- "has evolved over the centuries to become [...]". The proper phrase would be "to evolve into sth.".</t>
  </si>
  <si>
    <t>- "during the 16th to 18th centuries" - better: "between the 16th and 18th centuries"</t>
  </si>
  <si>
    <t>- "Accordingly, the musicologists work for the study and appreciation [...]". At least remove the word "the" or consider reformulating this sentence.</t>
  </si>
  <si>
    <t>- "How do we make it digitally available [...]" - You are talking about scores, so plural "them" would be needed.</t>
  </si>
  <si>
    <t>- "[...] allowing the public to enjoy and search into the digital contents [...]" - This sentence can be found twice on the first page. And I wouldn't say "search into". Either just use "search" or alternatively another term such as "browse the digital contents ...".</t>
  </si>
  <si>
    <t>- "[...] available today are far to be ready for being applied [...]" - is probably missing the word "away". "To be far away"</t>
  </si>
  <si>
    <t>- "[...] if labeled data are available [...]" - I would use singular here: "if labeled data is available".</t>
  </si>
  <si>
    <t>- "The OMR process include [...]" - third person s missing: "includes"</t>
  </si>
  <si>
    <t>- "[...] generate two kind" - plural: "kinds"</t>
  </si>
  <si>
    <t>- "[...] encoded in any standard music format" - you probably mean "encoded into any ..."</t>
  </si>
  <si>
    <t>- The bullet list has two "::" for the first three entries instead of just one ":"</t>
  </si>
  <si>
    <t>- "[...] insights to which of these [...]" - "give insights into sth."</t>
  </si>
  <si>
    <t>- "As above mentioned" -&gt; "As mentioned above"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</si>
</sst>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1.0"/>
      <color rgb="FF000000"/>
      <name val="Inconsolata"/>
    </font>
    <font>
      <color rgb="FF000000"/>
    </font>
    <font>
      <color rgb="FFF39222"/>
      <name val="Arial"/>
    </font>
    <font>
      <sz val="10.0"/>
      <color rgb="FFF39222"/>
      <name val="Arial"/>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2" fontId="0" numFmtId="0" xfId="0" applyAlignment="1" applyFont="1">
      <alignment horizontal="left" readingOrder="0" vertical="bottom"/>
    </xf>
    <xf borderId="0" fillId="0" fontId="0" numFmtId="0" xfId="0" applyFont="1"/>
    <xf borderId="0" fillId="2" fontId="0" numFmtId="0" xfId="0" applyAlignment="1" applyFont="1">
      <alignment readingOrder="0"/>
    </xf>
    <xf borderId="0" fillId="4" fontId="0" numFmtId="0" xfId="0" applyAlignment="1" applyFill="1" applyFont="1">
      <alignment readingOrder="0" vertical="top"/>
    </xf>
    <xf borderId="0" fillId="3" fontId="0" numFmtId="0" xfId="0" applyFont="1"/>
    <xf borderId="0" fillId="0" fontId="0" numFmtId="0" xfId="0" applyFont="1"/>
    <xf borderId="0" fillId="4" fontId="0" numFmtId="0" xfId="0" applyFont="1"/>
    <xf borderId="0" fillId="0" fontId="0" numFmtId="0" xfId="0" applyAlignment="1" applyFont="1">
      <alignment readingOrder="0"/>
    </xf>
    <xf borderId="0" fillId="3" fontId="0" numFmtId="0" xfId="0" applyFont="1"/>
    <xf borderId="0" fillId="4" fontId="2" numFmtId="0" xfId="0" applyFont="1"/>
    <xf borderId="0" fillId="0" fontId="3" numFmtId="0" xfId="0" applyFont="1"/>
    <xf borderId="0" fillId="0" fontId="0" numFmtId="0" xfId="0" applyAlignment="1" applyFont="1">
      <alignment readingOrder="0" shrinkToFit="0" wrapText="1"/>
    </xf>
    <xf borderId="0" fillId="4" fontId="4" numFmtId="0" xfId="0" applyAlignment="1" applyFont="1">
      <alignment horizontal="left" readingOrder="0"/>
    </xf>
    <xf borderId="0" fillId="0" fontId="5" numFmtId="0" xfId="0" applyAlignment="1" applyFont="1">
      <alignment readingOrder="0" shrinkToFit="0" wrapText="1"/>
    </xf>
    <xf borderId="0" fillId="0" fontId="5" numFmtId="0" xfId="0" applyAlignment="1" applyFont="1">
      <alignment readingOrder="0"/>
    </xf>
    <xf borderId="0" fillId="0" fontId="1" numFmtId="0" xfId="0" applyAlignment="1" applyFont="1">
      <alignment readingOrder="0" shrinkToFit="0" wrapText="1"/>
    </xf>
    <xf borderId="0" fillId="3" fontId="1" numFmtId="0" xfId="0" applyAlignment="1" applyFont="1">
      <alignment readingOrder="0" shrinkToFit="0" wrapText="1"/>
    </xf>
    <xf borderId="0" fillId="3" fontId="0" numFmtId="0" xfId="0" applyAlignment="1" applyFont="1">
      <alignment readingOrder="0" shrinkToFit="0" wrapText="1"/>
    </xf>
    <xf borderId="0" fillId="3" fontId="1" numFmtId="0" xfId="0" applyFont="1"/>
    <xf borderId="0" fillId="3"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Alexander_Pacha1" TargetMode="External"/><Relationship Id="rId2" Type="http://schemas.openxmlformats.org/officeDocument/2006/relationships/hyperlink" Target="https://openreview.net/profile?id=~Christopher_Raphael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5.43"/>
    <col customWidth="1" min="3" max="3" width="68.43"/>
    <col customWidth="1" min="5" max="5" width="48.29"/>
  </cols>
  <sheetData>
    <row r="1">
      <c r="A1" s="1" t="s">
        <v>0</v>
      </c>
      <c r="B1" s="1" t="s">
        <v>2</v>
      </c>
      <c r="C1" s="1" t="s">
        <v>3</v>
      </c>
      <c r="D1" s="1" t="s">
        <v>4</v>
      </c>
      <c r="E1" s="2" t="s">
        <v>5</v>
      </c>
    </row>
    <row r="2">
      <c r="A2" s="3">
        <v>2.0</v>
      </c>
      <c r="B2" s="3" t="s">
        <v>6</v>
      </c>
      <c r="C2" s="8" t="str">
        <f t="shared" ref="C2:C3" si="1">getSHA256Hash(B2)</f>
        <v>42782119b235a59ba6f8f785b81687d46d329e19436399b8609246ac3ba3c6f1</v>
      </c>
      <c r="D2" s="3">
        <v>1.0</v>
      </c>
      <c r="E2" s="9"/>
    </row>
    <row r="3">
      <c r="A3" s="11">
        <v>1.0</v>
      </c>
      <c r="B3" s="11" t="s">
        <v>14</v>
      </c>
      <c r="C3" s="9" t="str">
        <f t="shared" si="1"/>
        <v>905fae6420872c0a9a248a5921c206f37136179ac4629129926eaa8cbbb9d6b8</v>
      </c>
      <c r="D3" s="11">
        <v>2.0</v>
      </c>
      <c r="E3" s="11"/>
    </row>
    <row r="4">
      <c r="A4" s="11"/>
      <c r="B4" s="11"/>
      <c r="C4" s="9"/>
      <c r="D4" s="11"/>
      <c r="E4" s="9"/>
    </row>
    <row r="5">
      <c r="B5" s="11"/>
      <c r="C5" s="13"/>
    </row>
    <row r="10">
      <c r="C10" s="14"/>
    </row>
  </sheetData>
  <hyperlinks>
    <hyperlink r:id="rId1" ref="B2"/>
    <hyperlink r:id="rId2" ref="B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34</v>
      </c>
      <c r="C1" s="1" t="s">
        <v>35</v>
      </c>
      <c r="D1" s="1" t="s">
        <v>36</v>
      </c>
      <c r="E1" s="1" t="s">
        <v>37</v>
      </c>
      <c r="F1" s="1" t="s">
        <v>38</v>
      </c>
      <c r="G1" s="1" t="s">
        <v>39</v>
      </c>
      <c r="H1" s="1" t="s">
        <v>40</v>
      </c>
    </row>
    <row r="2">
      <c r="A2" s="15">
        <v>1.0</v>
      </c>
      <c r="B2" s="15" t="s">
        <v>41</v>
      </c>
      <c r="C2" s="16" t="s">
        <v>42</v>
      </c>
      <c r="D2" s="2" t="s">
        <v>43</v>
      </c>
      <c r="H2" t="str">
        <f t="shared" ref="H2:H26" si="1">getSHA256Hash(B2)</f>
        <v>65f52150cee856e1e8f772380ac2189effbc86758ab9a1f0c443518a524dad09</v>
      </c>
    </row>
    <row r="3">
      <c r="A3" s="15">
        <v>2.0</v>
      </c>
      <c r="B3" s="15" t="s">
        <v>44</v>
      </c>
      <c r="C3" s="17"/>
      <c r="D3" s="2" t="s">
        <v>43</v>
      </c>
      <c r="H3" t="str">
        <f t="shared" si="1"/>
        <v>f048498922714e7b2a93774d8415f6b5e8fe3992226562a26b40276a89072ac6</v>
      </c>
    </row>
    <row r="4">
      <c r="A4" s="15">
        <v>3.0</v>
      </c>
      <c r="B4" s="15" t="s">
        <v>45</v>
      </c>
      <c r="C4" s="18"/>
      <c r="D4" s="2" t="s">
        <v>43</v>
      </c>
      <c r="H4" t="str">
        <f t="shared" si="1"/>
        <v>4ab840afc2f6782578a9510586806a59721c232ae9b012b515d43ba8aa466939</v>
      </c>
    </row>
    <row r="5">
      <c r="A5" s="15">
        <v>4.0</v>
      </c>
      <c r="B5" s="15" t="s">
        <v>46</v>
      </c>
      <c r="C5" s="18"/>
      <c r="D5" s="2" t="s">
        <v>48</v>
      </c>
      <c r="H5" t="str">
        <f t="shared" si="1"/>
        <v>8799538fec7dc3b15f79050bf3674b179f465f9a0cf39be2f0a0590b9ed1106e</v>
      </c>
    </row>
    <row r="6">
      <c r="A6" s="15">
        <v>5.0</v>
      </c>
      <c r="B6" s="15" t="s">
        <v>52</v>
      </c>
      <c r="C6" s="18"/>
      <c r="D6" s="2" t="s">
        <v>43</v>
      </c>
      <c r="H6" t="str">
        <f t="shared" si="1"/>
        <v>6a7d6a9ee009f95876850110a321b8f8eeedfc9d2dd3dedcd76c16868a01ae52</v>
      </c>
    </row>
    <row r="7">
      <c r="A7" s="15">
        <v>6.0</v>
      </c>
      <c r="B7" s="15" t="s">
        <v>54</v>
      </c>
      <c r="C7" s="18"/>
      <c r="D7" s="2" t="s">
        <v>48</v>
      </c>
      <c r="H7" t="str">
        <f t="shared" si="1"/>
        <v>ccfd8cd9d6fc63fe372224762fa8ba5bc8a58311f83d7c3ef681304f426611e5</v>
      </c>
    </row>
    <row r="8">
      <c r="A8" s="15">
        <v>7.0</v>
      </c>
      <c r="B8" s="15" t="s">
        <v>55</v>
      </c>
      <c r="C8" s="18"/>
      <c r="D8" s="2" t="s">
        <v>48</v>
      </c>
      <c r="H8" t="str">
        <f t="shared" si="1"/>
        <v>3b4e5441ee7926d2a42ea5f7ae90a10bd225b3ebdd84afbe88faceee774ba768</v>
      </c>
    </row>
    <row r="9">
      <c r="A9" s="15">
        <v>8.0</v>
      </c>
      <c r="B9" s="15" t="s">
        <v>56</v>
      </c>
      <c r="C9" s="18"/>
      <c r="D9" s="2" t="s">
        <v>48</v>
      </c>
      <c r="H9" t="str">
        <f t="shared" si="1"/>
        <v>40e171d80b8fa22b67f76b0709d50c865373817e9678200487c83af38a422b13</v>
      </c>
    </row>
    <row r="10">
      <c r="A10" s="19">
        <v>9.0</v>
      </c>
      <c r="B10" s="15" t="s">
        <v>57</v>
      </c>
      <c r="D10" s="2" t="s">
        <v>43</v>
      </c>
      <c r="H10" t="str">
        <f t="shared" si="1"/>
        <v>1ecf112cba31a3cf8a6dae7f03f7c5555ee9dd78f1a893e0f8992fb910cc4686</v>
      </c>
    </row>
    <row r="11">
      <c r="A11" s="19">
        <v>10.0</v>
      </c>
      <c r="B11" s="15" t="s">
        <v>58</v>
      </c>
      <c r="D11" s="2" t="s">
        <v>48</v>
      </c>
      <c r="H11" t="str">
        <f t="shared" si="1"/>
        <v>57a316cfdd0f6a29794ec58e9e506629cc79c460c396dcb842354bf3bc37a717</v>
      </c>
    </row>
    <row r="12">
      <c r="A12" s="19">
        <v>11.0</v>
      </c>
      <c r="B12" s="15" t="s">
        <v>59</v>
      </c>
      <c r="D12" s="2" t="s">
        <v>48</v>
      </c>
      <c r="H12" t="str">
        <f t="shared" si="1"/>
        <v>bc4c76776767b611de9c69e5c1d6d669b8b59923801c3341e58786b5660d339c</v>
      </c>
    </row>
    <row r="13">
      <c r="A13" s="19">
        <v>12.0</v>
      </c>
      <c r="B13" s="15" t="s">
        <v>60</v>
      </c>
      <c r="D13" s="2" t="s">
        <v>48</v>
      </c>
      <c r="H13" t="str">
        <f t="shared" si="1"/>
        <v>5078aee18000c73c9960dc28967e5a157017d472504f4ed748d508ccaa211795</v>
      </c>
    </row>
    <row r="14">
      <c r="A14" s="19">
        <v>13.0</v>
      </c>
      <c r="B14" s="15" t="s">
        <v>61</v>
      </c>
      <c r="D14" s="2" t="s">
        <v>48</v>
      </c>
      <c r="H14" t="str">
        <f t="shared" si="1"/>
        <v>584d7c037ccb5f96a15663d1ab0499c07693422b621bf9f5c214d69de20285bf</v>
      </c>
    </row>
    <row r="15">
      <c r="A15" s="19">
        <v>14.0</v>
      </c>
      <c r="B15" s="15" t="s">
        <v>62</v>
      </c>
      <c r="D15" s="2" t="s">
        <v>48</v>
      </c>
      <c r="H15" t="str">
        <f t="shared" si="1"/>
        <v>cdc626463c168cf4812f7710f58a8a7d355d41df2d31a1c5f91cd7961ffd72c3</v>
      </c>
    </row>
    <row r="16">
      <c r="A16" s="19">
        <v>15.0</v>
      </c>
      <c r="B16" s="15" t="s">
        <v>63</v>
      </c>
      <c r="D16" s="2" t="s">
        <v>48</v>
      </c>
      <c r="H16" t="str">
        <f t="shared" si="1"/>
        <v>f753899fcdda23a16893bbdfbbd92a952df0ee1b259327d3b947905f0e8f12b5</v>
      </c>
    </row>
    <row r="17">
      <c r="A17" s="20">
        <v>16.0</v>
      </c>
      <c r="B17" s="21" t="s">
        <v>64</v>
      </c>
      <c r="C17" s="22"/>
      <c r="D17" s="23" t="s">
        <v>48</v>
      </c>
      <c r="E17" s="23" t="s">
        <v>53</v>
      </c>
      <c r="F17" s="22"/>
      <c r="G17" s="22"/>
      <c r="H17" s="22" t="str">
        <f t="shared" si="1"/>
        <v>1d59e5611376ca62b1d0628109e768280a70c73b7058693222b498e23ed4809c</v>
      </c>
    </row>
    <row r="18">
      <c r="A18" s="19">
        <v>17.0</v>
      </c>
      <c r="B18" s="15" t="s">
        <v>65</v>
      </c>
      <c r="D18" s="2" t="s">
        <v>48</v>
      </c>
      <c r="H18" t="str">
        <f t="shared" si="1"/>
        <v>37b427bce7bc1a986a52009bd58c626a8758ba119dc6c167c3d11fcf780406df</v>
      </c>
    </row>
    <row r="19">
      <c r="A19" s="2">
        <v>18.0</v>
      </c>
      <c r="B19" s="15" t="s">
        <v>66</v>
      </c>
      <c r="D19" s="2" t="s">
        <v>48</v>
      </c>
      <c r="H19" t="str">
        <f t="shared" si="1"/>
        <v>7e4357ea98086feb20c0a5b549b03fa11089c36232595611c696f4036326aad4</v>
      </c>
    </row>
    <row r="20">
      <c r="A20" s="2">
        <v>19.0</v>
      </c>
      <c r="B20" s="15" t="s">
        <v>67</v>
      </c>
      <c r="D20" s="2" t="s">
        <v>48</v>
      </c>
      <c r="H20" t="str">
        <f t="shared" si="1"/>
        <v>522ac8fecfd1319263805b38439a10e4d8d05eea9182cfb6f4c049370650e8a7</v>
      </c>
    </row>
    <row r="21">
      <c r="A21" s="2">
        <v>20.0</v>
      </c>
      <c r="B21" s="15" t="s">
        <v>68</v>
      </c>
      <c r="D21" s="2" t="s">
        <v>48</v>
      </c>
      <c r="H21" t="str">
        <f t="shared" si="1"/>
        <v>76732ccf12d247c4aeca014c9a5077ca838b9c5b242ed84579a7f8ec1fa5dc96</v>
      </c>
    </row>
    <row r="22">
      <c r="A22" s="2">
        <v>21.0</v>
      </c>
      <c r="B22" s="15" t="s">
        <v>69</v>
      </c>
      <c r="D22" s="2" t="s">
        <v>48</v>
      </c>
      <c r="H22" t="str">
        <f t="shared" si="1"/>
        <v>9c999d03424a201d255d0d30cd8d1423baf6918aa1f6cac09f21ce09e99f6108</v>
      </c>
    </row>
    <row r="23">
      <c r="A23" s="2">
        <v>22.0</v>
      </c>
      <c r="B23" s="15" t="s">
        <v>70</v>
      </c>
      <c r="D23" s="2" t="s">
        <v>48</v>
      </c>
      <c r="H23" t="str">
        <f t="shared" si="1"/>
        <v>3d9a15c8aa6b9e623ba535a529e7360fcdbaf322bcce2a7660b771c1869ff454</v>
      </c>
    </row>
    <row r="24">
      <c r="A24" s="2">
        <v>23.0</v>
      </c>
      <c r="B24" s="15" t="s">
        <v>71</v>
      </c>
      <c r="D24" s="2" t="s">
        <v>48</v>
      </c>
      <c r="H24" t="str">
        <f t="shared" si="1"/>
        <v>abfccdbcec586d2f7718792c2018fe342fad199866b42432b6db1465dd51863c</v>
      </c>
    </row>
    <row r="25">
      <c r="A25" s="2">
        <v>24.0</v>
      </c>
      <c r="B25" s="15" t="s">
        <v>72</v>
      </c>
      <c r="D25" s="2" t="s">
        <v>48</v>
      </c>
      <c r="H25" t="str">
        <f t="shared" si="1"/>
        <v>8ed20381b85cb7a5d3b27795bbd85b272f4908fc2778966c343d54831afefab7</v>
      </c>
    </row>
    <row r="26">
      <c r="A26" s="2">
        <v>25.0</v>
      </c>
      <c r="B26" s="15" t="s">
        <v>73</v>
      </c>
      <c r="D26" s="2" t="s">
        <v>48</v>
      </c>
      <c r="H26" t="str">
        <f t="shared" si="1"/>
        <v>2934731f237f718e42ea3ba05412e459a9a15231a5e46cb4ef6739500a2f8267</v>
      </c>
    </row>
  </sheetData>
  <dataValidations>
    <dataValidation type="list" allowBlank="1" sqref="D2:D26">
      <formula1>Classification!$B$3:$B$5</formula1>
    </dataValidation>
    <dataValidation type="list" allowBlank="1" sqref="E2:G26">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1</v>
      </c>
      <c r="B1" s="4" t="s">
        <v>7</v>
      </c>
      <c r="C1" s="4" t="s">
        <v>8</v>
      </c>
      <c r="D1" s="4" t="s">
        <v>9</v>
      </c>
      <c r="E1" s="5"/>
      <c r="F1" s="6" t="s">
        <v>9</v>
      </c>
      <c r="G1" s="6" t="s">
        <v>10</v>
      </c>
    </row>
    <row r="2">
      <c r="A2" s="7" t="s">
        <v>11</v>
      </c>
      <c r="B2" s="7" t="s">
        <v>12</v>
      </c>
      <c r="C2" s="7">
        <v>1.0</v>
      </c>
      <c r="D2" s="7" t="s">
        <v>13</v>
      </c>
      <c r="E2" s="5"/>
      <c r="F2" s="10" t="str">
        <f>IFERROR(__xludf.DUMMYFUNCTION("UNIQUE(D2:D19)"),"Positive")</f>
        <v>Positive</v>
      </c>
      <c r="G2" s="10">
        <f t="shared" ref="G2:G4" si="1">COUNTIF(D2:D19, F2)</f>
        <v>3</v>
      </c>
    </row>
    <row r="3">
      <c r="A3" s="7" t="s">
        <v>15</v>
      </c>
      <c r="B3" s="7" t="s">
        <v>12</v>
      </c>
      <c r="C3" s="7">
        <v>0.0</v>
      </c>
      <c r="D3" s="7" t="s">
        <v>16</v>
      </c>
      <c r="E3" s="5"/>
      <c r="F3" s="12" t="str">
        <f>IFERROR(__xludf.DUMMYFUNCTION("""COMPUTED_VALUE"""),"Neutral")</f>
        <v>Neutral</v>
      </c>
      <c r="G3" s="12">
        <f t="shared" si="1"/>
        <v>11</v>
      </c>
    </row>
    <row r="4">
      <c r="A4" s="7" t="s">
        <v>17</v>
      </c>
      <c r="B4" s="7" t="s">
        <v>12</v>
      </c>
      <c r="C4" s="7">
        <v>2.0</v>
      </c>
      <c r="D4" s="7" t="s">
        <v>13</v>
      </c>
      <c r="E4" s="5"/>
      <c r="F4" s="5" t="str">
        <f>IFERROR(__xludf.DUMMYFUNCTION("""COMPUTED_VALUE"""),"Negative")</f>
        <v>Negative</v>
      </c>
      <c r="G4" s="10">
        <f t="shared" si="1"/>
        <v>4</v>
      </c>
    </row>
    <row r="5">
      <c r="A5" s="7" t="s">
        <v>18</v>
      </c>
      <c r="B5" s="7" t="s">
        <v>12</v>
      </c>
      <c r="C5" s="7">
        <v>0.0</v>
      </c>
      <c r="D5" s="7" t="s">
        <v>16</v>
      </c>
      <c r="E5" s="5"/>
      <c r="F5" s="5"/>
      <c r="G5" s="5"/>
    </row>
    <row r="6">
      <c r="A6" s="7" t="s">
        <v>19</v>
      </c>
      <c r="B6" s="7" t="s">
        <v>12</v>
      </c>
      <c r="C6" s="7">
        <v>0.0</v>
      </c>
      <c r="D6" s="7" t="s">
        <v>16</v>
      </c>
      <c r="E6" s="5"/>
      <c r="F6" s="5"/>
      <c r="G6" s="5"/>
    </row>
    <row r="7">
      <c r="A7" s="7" t="s">
        <v>20</v>
      </c>
      <c r="B7" s="7" t="s">
        <v>12</v>
      </c>
      <c r="C7" s="7">
        <v>1.0</v>
      </c>
      <c r="D7" s="7" t="s">
        <v>13</v>
      </c>
      <c r="E7" s="5"/>
      <c r="F7" s="5"/>
      <c r="G7" s="5"/>
    </row>
    <row r="8">
      <c r="A8" s="7" t="s">
        <v>21</v>
      </c>
      <c r="B8" s="7" t="s">
        <v>12</v>
      </c>
      <c r="C8" s="7">
        <v>-30.6339999999999</v>
      </c>
      <c r="D8" s="7" t="s">
        <v>22</v>
      </c>
      <c r="E8" s="5"/>
      <c r="F8" s="5"/>
      <c r="G8" s="5"/>
    </row>
    <row r="9">
      <c r="A9" s="7" t="s">
        <v>23</v>
      </c>
      <c r="B9" s="7" t="s">
        <v>12</v>
      </c>
      <c r="C9" s="7">
        <v>-1.0</v>
      </c>
      <c r="D9" s="7" t="s">
        <v>22</v>
      </c>
      <c r="E9" s="5"/>
      <c r="F9" s="5"/>
      <c r="G9" s="5"/>
    </row>
    <row r="10">
      <c r="A10" s="7" t="s">
        <v>24</v>
      </c>
      <c r="B10" s="7" t="s">
        <v>12</v>
      </c>
      <c r="C10" s="7">
        <v>0.0</v>
      </c>
      <c r="D10" s="7" t="s">
        <v>16</v>
      </c>
      <c r="E10" s="5"/>
      <c r="F10" s="5"/>
      <c r="G10" s="5"/>
    </row>
    <row r="11">
      <c r="A11" s="7" t="s">
        <v>25</v>
      </c>
      <c r="B11" s="7" t="s">
        <v>12</v>
      </c>
      <c r="C11" s="7">
        <v>0.0</v>
      </c>
      <c r="D11" s="7" t="s">
        <v>16</v>
      </c>
      <c r="E11" s="5"/>
      <c r="F11" s="5"/>
      <c r="G11" s="5"/>
    </row>
    <row r="12">
      <c r="A12" s="7" t="s">
        <v>26</v>
      </c>
      <c r="B12" s="7" t="s">
        <v>12</v>
      </c>
      <c r="C12" s="7">
        <v>-87.749</v>
      </c>
      <c r="D12" s="7" t="s">
        <v>22</v>
      </c>
      <c r="E12" s="5"/>
      <c r="F12" s="5"/>
      <c r="G12" s="5"/>
    </row>
    <row r="13">
      <c r="A13" s="7" t="s">
        <v>27</v>
      </c>
      <c r="B13" s="7" t="s">
        <v>12</v>
      </c>
      <c r="C13" s="7">
        <v>0.0</v>
      </c>
      <c r="D13" s="7" t="s">
        <v>16</v>
      </c>
      <c r="E13" s="5"/>
      <c r="F13" s="5"/>
      <c r="G13" s="5"/>
    </row>
    <row r="14">
      <c r="A14" s="7" t="s">
        <v>28</v>
      </c>
      <c r="B14" s="7" t="s">
        <v>12</v>
      </c>
      <c r="C14" s="7">
        <v>0.0</v>
      </c>
      <c r="D14" s="7" t="s">
        <v>16</v>
      </c>
      <c r="E14" s="5"/>
      <c r="F14" s="5"/>
      <c r="G14" s="5"/>
    </row>
    <row r="15">
      <c r="A15" s="7" t="s">
        <v>29</v>
      </c>
      <c r="B15" s="7" t="s">
        <v>12</v>
      </c>
      <c r="C15" s="7">
        <v>0.0</v>
      </c>
      <c r="D15" s="7" t="s">
        <v>16</v>
      </c>
      <c r="E15" s="5"/>
      <c r="F15" s="5"/>
      <c r="G15" s="5"/>
    </row>
    <row r="16">
      <c r="A16" s="7" t="s">
        <v>30</v>
      </c>
      <c r="B16" s="7" t="s">
        <v>12</v>
      </c>
      <c r="C16" s="7">
        <v>0.0</v>
      </c>
      <c r="D16" s="7" t="s">
        <v>16</v>
      </c>
      <c r="E16" s="5"/>
      <c r="F16" s="5"/>
      <c r="G16" s="5"/>
    </row>
    <row r="17">
      <c r="A17" s="7" t="s">
        <v>31</v>
      </c>
      <c r="B17" s="7" t="s">
        <v>12</v>
      </c>
      <c r="C17" s="7">
        <v>-0.00470766412184706</v>
      </c>
      <c r="D17" s="7" t="s">
        <v>22</v>
      </c>
      <c r="E17" s="5"/>
      <c r="F17" s="5"/>
      <c r="G17" s="5"/>
    </row>
    <row r="18">
      <c r="A18" s="7" t="s">
        <v>32</v>
      </c>
      <c r="B18" s="7" t="s">
        <v>12</v>
      </c>
      <c r="C18" s="7">
        <v>0.0</v>
      </c>
      <c r="D18" s="7" t="s">
        <v>16</v>
      </c>
      <c r="E18" s="5"/>
      <c r="F18" s="5"/>
      <c r="G18" s="5"/>
    </row>
    <row r="19">
      <c r="A19" s="7" t="s">
        <v>33</v>
      </c>
      <c r="B19" s="7" t="s">
        <v>12</v>
      </c>
      <c r="C19" s="7">
        <v>0.0</v>
      </c>
      <c r="D19" s="7" t="s">
        <v>16</v>
      </c>
      <c r="E19" s="5"/>
      <c r="F19" s="5"/>
      <c r="G19" s="5"/>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36</v>
      </c>
      <c r="C2" s="1" t="s">
        <v>37</v>
      </c>
      <c r="F2" s="2" t="s">
        <v>47</v>
      </c>
    </row>
    <row r="3">
      <c r="B3" s="2" t="s">
        <v>43</v>
      </c>
      <c r="C3" s="2" t="s">
        <v>49</v>
      </c>
    </row>
    <row r="4">
      <c r="B4" s="2" t="s">
        <v>50</v>
      </c>
      <c r="C4" s="2" t="s">
        <v>51</v>
      </c>
    </row>
    <row r="5">
      <c r="B5" s="2" t="s">
        <v>48</v>
      </c>
      <c r="C5" s="2" t="s">
        <v>53</v>
      </c>
    </row>
  </sheetData>
  <drawing r:id="rId1"/>
</worksheet>
</file>