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_Music Symbol Detection with F" sheetId="1" r:id="rId3"/>
    <sheet state="visible" name="2_Snippets_Jorge Calvo-Zaragoza" sheetId="2" r:id="rId4"/>
    <sheet state="visible" name="Sentiment_Analysis" sheetId="3" r:id="rId5"/>
    <sheet state="visible" name="1_Snippets_Christopher Raphael" sheetId="4" r:id="rId6"/>
    <sheet state="visible" name="3_Snippets_Arnau Baró" sheetId="5" r:id="rId7"/>
    <sheet state="visible" name="Classification" sheetId="6" r:id="rId8"/>
  </sheets>
  <definedNames/>
  <calcPr/>
</workbook>
</file>

<file path=xl/sharedStrings.xml><?xml version="1.0" encoding="utf-8"?>
<sst xmlns="http://schemas.openxmlformats.org/spreadsheetml/2006/main" count="137" uniqueCount="66">
  <si>
    <t>No.</t>
  </si>
  <si>
    <t>Reviewer</t>
  </si>
  <si>
    <t>Hash name</t>
  </si>
  <si>
    <t>Ordering</t>
  </si>
  <si>
    <t>Comment</t>
  </si>
  <si>
    <t>Jorge Calvo-Zaragoza</t>
  </si>
  <si>
    <t>Method Name</t>
  </si>
  <si>
    <t>Status</t>
  </si>
  <si>
    <t>Method Score</t>
  </si>
  <si>
    <t>Polarity</t>
  </si>
  <si>
    <t>Christopher Raphael</t>
  </si>
  <si>
    <t>Count</t>
  </si>
  <si>
    <t>OPINIONLEXICON</t>
  </si>
  <si>
    <t>Completed</t>
  </si>
  <si>
    <t>Positive</t>
  </si>
  <si>
    <t>SENTISTRENGTH</t>
  </si>
  <si>
    <t>Neutral</t>
  </si>
  <si>
    <t>SOCAL</t>
  </si>
  <si>
    <t>Arnau Baró</t>
  </si>
  <si>
    <t>HAPPINESSINDEX</t>
  </si>
  <si>
    <t>SANN</t>
  </si>
  <si>
    <t>EMOTICONSDS</t>
  </si>
  <si>
    <t>SENTIMENT140</t>
  </si>
  <si>
    <t>Negative</t>
  </si>
  <si>
    <t>STANFORD</t>
  </si>
  <si>
    <t>AFINN</t>
  </si>
  <si>
    <t>MPQA</t>
  </si>
  <si>
    <t>NRCHASHTAG</t>
  </si>
  <si>
    <t>EMOLEX</t>
  </si>
  <si>
    <t>Snippet</t>
  </si>
  <si>
    <t>EMOTICONS</t>
  </si>
  <si>
    <t>Field</t>
  </si>
  <si>
    <t>Node type</t>
  </si>
  <si>
    <t>Aspect discussed</t>
  </si>
  <si>
    <t>Aspect discussed 1</t>
  </si>
  <si>
    <t>Aspect discussed 2</t>
  </si>
  <si>
    <t>Hash snippet</t>
  </si>
  <si>
    <t>PANAST</t>
  </si>
  <si>
    <t>Interesting contribution to WoRMS</t>
  </si>
  <si>
    <t>SASA</t>
  </si>
  <si>
    <t>title</t>
  </si>
  <si>
    <t>SENTIWORDNET</t>
  </si>
  <si>
    <t>root</t>
  </si>
  <si>
    <t>VADER</t>
  </si>
  <si>
    <t>UMIGON</t>
  </si>
  <si>
    <t>I agree with the use of region-based neural models such as Faster R-CNN to deal with the direct detection of symbols in music score images. The usual drawback is the amount of required ground-truth data, so authors consider the use of a synthetically generated corpus from MuseScore. I look forward to knowing the results when the trained model is applied in real images.</t>
  </si>
  <si>
    <t>The work is definitely interesting for the workshop.</t>
  </si>
  <si>
    <t>Since the model "only" detects music objects, there are still important stages of the workflow until reaching a structured digital representation of the source. Therefore, in case of an eventual presentation at the workshop, I would appreciate knowing how the authors plan to carry out the rest of the OMR stages from these detections, or at least some hints about future work on that direction.</t>
  </si>
  <si>
    <t>intermediary</t>
  </si>
  <si>
    <t>I've detected the following typo: "This means that this standard can contains ..." (Page 1, right column).</t>
  </si>
  <si>
    <t>leaf</t>
  </si>
  <si>
    <t>syntax</t>
  </si>
  <si>
    <t>Comment on Music Symbol Detection with Faster R-CNN Using Synthetic Annotations</t>
  </si>
  <si>
    <t>This is an interesting proposal and I look forward to hearing the presentation and following discussion.</t>
  </si>
  <si>
    <t>The proposed method for collecting labeled data is practical and certainly worth trying.</t>
  </si>
  <si>
    <t>One of the important things that should come out of the experiments is knowing if the kinds of deformations that are automatically applied are sufficient to train a classifier to perform on real images. This seems to be an empirical question.</t>
  </si>
  <si>
    <t>I hope to hear discussion on how the proposed techniques can be applied to composite symbols, such as notes, which are composed of note heads, stems, and flags. Or beamed groups, which are composed of beams, stems, and note heads. As I understand the proposed method, it focuses on isolated symbols, leaving the grouping and interpretation of symbols for a later stage.</t>
  </si>
  <si>
    <t>Review</t>
  </si>
  <si>
    <t>The authors of this paper propose to train the models with synthetic data, corresponding to music scores generated with MuseScore. Then, they propose a Faster R-CNN to detect music primitives.</t>
  </si>
  <si>
    <t>This work is well written and fits in WoRMS. I am looking forward to hearing their presentation.</t>
  </si>
  <si>
    <t>I have some questions.</t>
  </si>
  <si>
    <t>- The authors propose generating synthetic data to train the models. At the end of the paper they mention that they will produce some results with real historical music scores. My questions are: Is this test set handwritten?, then if yes: Will the synthetic data to train the model look as a handwritten style? if the answer is negative: Could this methodology create synthetic data that looks as scores written by a human?</t>
  </si>
  <si>
    <t>- I would like to know how the authors plan to integrate this into a complete OMR pipeline. I understand that the primitive detection is only one stage of the full process. Besides, by using region-based NN, some symbols (with variable size) may remain undetected.</t>
  </si>
  <si>
    <t>Definitions</t>
  </si>
  <si>
    <t>content</t>
  </si>
  <si>
    <t>style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</si>
</sst>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11.0"/>
      <color rgb="FF000000"/>
      <name val="Inconsolata"/>
    </font>
    <font>
      <color rgb="FF000000"/>
    </font>
    <font>
      <color rgb="FFF39222"/>
      <name val="Arial"/>
    </font>
    <font>
      <sz val="10.0"/>
      <color rgb="FFF39222"/>
      <name val="Arial"/>
    </font>
    <font>
      <color rgb="FF000000"/>
      <name val="Roboto"/>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2" fontId="0" numFmtId="0" xfId="0" applyAlignment="1" applyFont="1">
      <alignment horizontal="left" readingOrder="0" vertical="bottom"/>
    </xf>
    <xf borderId="0" fillId="0" fontId="0" numFmtId="0" xfId="0" applyFont="1"/>
    <xf borderId="0" fillId="0" fontId="0" numFmtId="0" xfId="0" applyFont="1"/>
    <xf borderId="0" fillId="0" fontId="0" numFmtId="0" xfId="0" applyAlignment="1" applyFont="1">
      <alignment readingOrder="0"/>
    </xf>
    <xf borderId="0" fillId="2" fontId="0" numFmtId="0" xfId="0" applyAlignment="1" applyFont="1">
      <alignment readingOrder="0"/>
    </xf>
    <xf borderId="0" fillId="4" fontId="0" numFmtId="0" xfId="0" applyAlignment="1" applyFill="1" applyFont="1">
      <alignment readingOrder="0" vertical="top"/>
    </xf>
    <xf borderId="0" fillId="4" fontId="0" numFmtId="0" xfId="0" applyFont="1"/>
    <xf borderId="0" fillId="3" fontId="0" numFmtId="0" xfId="0" applyFont="1"/>
    <xf borderId="0" fillId="4" fontId="2" numFmtId="0" xfId="0" applyFont="1"/>
    <xf borderId="0" fillId="0" fontId="3" numFmtId="0" xfId="0" applyFont="1"/>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3" fontId="0"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0" fontId="1" numFmtId="0" xfId="0" applyAlignment="1" applyFont="1">
      <alignment shrinkToFit="0" wrapText="1"/>
    </xf>
    <xf borderId="0" fillId="0" fontId="0" numFmtId="0" xfId="0" applyAlignment="1" applyFont="1">
      <alignment readingOrder="0"/>
    </xf>
    <xf borderId="0" fillId="4"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Jorge_Calvo-Zaragoza1" TargetMode="External"/><Relationship Id="rId2" Type="http://schemas.openxmlformats.org/officeDocument/2006/relationships/hyperlink" Target="https://openreview.net/profile?id=~Christopher_Raphael1" TargetMode="External"/><Relationship Id="rId3" Type="http://schemas.openxmlformats.org/officeDocument/2006/relationships/hyperlink" Target="https://openreview.net/profile?id=~Arnau_Bar%C3%B3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5.43"/>
    <col customWidth="1" min="3" max="3" width="68.43"/>
    <col customWidth="1" min="5" max="5" width="48.29"/>
  </cols>
  <sheetData>
    <row r="1">
      <c r="A1" s="1" t="s">
        <v>0</v>
      </c>
      <c r="B1" s="1" t="s">
        <v>1</v>
      </c>
      <c r="C1" s="1" t="s">
        <v>2</v>
      </c>
      <c r="D1" s="1" t="s">
        <v>3</v>
      </c>
      <c r="E1" s="2" t="s">
        <v>4</v>
      </c>
    </row>
    <row r="2">
      <c r="A2" s="3">
        <v>2.0</v>
      </c>
      <c r="B2" s="3" t="s">
        <v>5</v>
      </c>
      <c r="C2" s="4" t="str">
        <f t="shared" ref="C2:C4" si="1">getSHA256Hash(B2)</f>
        <v>22b0044a934804fe58cc101a5332b6449e3e1045d12585c56f0dfd46dc01f778</v>
      </c>
      <c r="D2" s="3">
        <v>1.0</v>
      </c>
      <c r="E2" s="6"/>
    </row>
    <row r="3">
      <c r="A3" s="8">
        <v>1.0</v>
      </c>
      <c r="B3" s="8" t="s">
        <v>10</v>
      </c>
      <c r="C3" s="6" t="str">
        <f t="shared" si="1"/>
        <v>905fae6420872c0a9a248a5921c206f37136179ac4629129926eaa8cbbb9d6b8</v>
      </c>
      <c r="D3" s="8">
        <v>2.0</v>
      </c>
      <c r="E3" s="8"/>
    </row>
    <row r="4">
      <c r="A4" s="8">
        <v>3.0</v>
      </c>
      <c r="B4" s="8" t="s">
        <v>18</v>
      </c>
      <c r="C4" s="6" t="str">
        <f t="shared" si="1"/>
        <v>cf5f356c953da57b3c49e8b4f5265f25f39aaae81c7703db4b72fff61bbbbed4</v>
      </c>
      <c r="D4" s="8">
        <v>3.0</v>
      </c>
      <c r="E4" s="6"/>
    </row>
    <row r="5">
      <c r="B5" s="8"/>
      <c r="C5" s="13"/>
    </row>
    <row r="10">
      <c r="C10" s="14"/>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29</v>
      </c>
      <c r="C1" s="1" t="s">
        <v>31</v>
      </c>
      <c r="D1" s="1" t="s">
        <v>32</v>
      </c>
      <c r="E1" s="1" t="s">
        <v>33</v>
      </c>
      <c r="F1" s="1" t="s">
        <v>34</v>
      </c>
      <c r="G1" s="1" t="s">
        <v>35</v>
      </c>
      <c r="H1" s="1" t="s">
        <v>36</v>
      </c>
    </row>
    <row r="2">
      <c r="A2" s="15">
        <v>1.0</v>
      </c>
      <c r="B2" s="15" t="s">
        <v>38</v>
      </c>
      <c r="C2" s="16" t="s">
        <v>40</v>
      </c>
      <c r="D2" s="2" t="s">
        <v>42</v>
      </c>
      <c r="H2" t="str">
        <f t="shared" ref="H2:H3" si="1">getSHA256Hash(B2)</f>
        <v>c08d4c29910478f71ba80f0dc0a26ddd0e270b9d8c88e5f18eab980a1213d1f7</v>
      </c>
    </row>
    <row r="3">
      <c r="A3" s="15">
        <v>2.0</v>
      </c>
      <c r="B3" s="15" t="s">
        <v>45</v>
      </c>
      <c r="C3" s="17"/>
      <c r="D3" s="2" t="s">
        <v>42</v>
      </c>
      <c r="H3" t="str">
        <f t="shared" si="1"/>
        <v>897a8523eed10b30a54cfd5bdac7a755ad6e83464d3eca6ea9ed9d2b7596be51</v>
      </c>
    </row>
    <row r="4">
      <c r="A4" s="15">
        <v>3.0</v>
      </c>
      <c r="B4" s="15" t="s">
        <v>46</v>
      </c>
      <c r="C4" s="17"/>
      <c r="D4" s="2" t="s">
        <v>42</v>
      </c>
    </row>
    <row r="5">
      <c r="A5" s="15">
        <v>4.0</v>
      </c>
      <c r="B5" s="15" t="s">
        <v>47</v>
      </c>
      <c r="C5" s="18"/>
      <c r="D5" s="2" t="s">
        <v>48</v>
      </c>
      <c r="H5" t="str">
        <f t="shared" ref="H5:H6" si="2">getSHA256Hash(B5)</f>
        <v>cc150ab2f39b2a605097f1b525664a7fa2d8a75220446f37f640da956702bda2</v>
      </c>
    </row>
    <row r="6">
      <c r="A6" s="19">
        <v>5.0</v>
      </c>
      <c r="B6" s="19" t="s">
        <v>49</v>
      </c>
      <c r="C6" s="20"/>
      <c r="D6" s="21" t="s">
        <v>50</v>
      </c>
      <c r="E6" s="21" t="s">
        <v>51</v>
      </c>
      <c r="H6" t="str">
        <f t="shared" si="2"/>
        <v>630fbc37d55a11577db438da25c202dfd11ded89eba4f943d35df443e37997ff</v>
      </c>
    </row>
    <row r="7">
      <c r="A7" s="22"/>
      <c r="B7" s="22"/>
    </row>
    <row r="8">
      <c r="A8" s="22"/>
      <c r="B8" s="22"/>
    </row>
    <row r="9">
      <c r="A9" s="22"/>
      <c r="B9" s="22"/>
    </row>
    <row r="10">
      <c r="A10" s="22"/>
      <c r="B10" s="22"/>
    </row>
    <row r="11">
      <c r="A11" s="22"/>
      <c r="B11" s="22"/>
    </row>
    <row r="12">
      <c r="A12" s="22"/>
      <c r="B12" s="22"/>
    </row>
    <row r="13">
      <c r="A13" s="22"/>
      <c r="B13" s="22"/>
    </row>
    <row r="14">
      <c r="A14" s="22"/>
      <c r="B14" s="22"/>
    </row>
  </sheetData>
  <dataValidations>
    <dataValidation type="list" allowBlank="1" sqref="D2:D6">
      <formula1>Classification!$B$3:$B$5</formula1>
    </dataValidation>
    <dataValidation type="list" allowBlank="1" sqref="E2:G6">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6</v>
      </c>
      <c r="B1" s="5" t="s">
        <v>7</v>
      </c>
      <c r="C1" s="5" t="s">
        <v>8</v>
      </c>
      <c r="D1" s="5" t="s">
        <v>9</v>
      </c>
      <c r="E1" s="7"/>
      <c r="F1" s="9" t="s">
        <v>9</v>
      </c>
      <c r="G1" s="9" t="s">
        <v>11</v>
      </c>
      <c r="H1" s="7"/>
      <c r="I1" s="7"/>
      <c r="J1" s="7"/>
      <c r="K1" s="7"/>
      <c r="L1" s="7"/>
      <c r="M1" s="7"/>
      <c r="N1" s="7"/>
      <c r="O1" s="7"/>
      <c r="P1" s="7"/>
      <c r="Q1" s="7"/>
      <c r="R1" s="7"/>
      <c r="S1" s="7"/>
      <c r="T1" s="7"/>
      <c r="U1" s="7"/>
      <c r="V1" s="7"/>
      <c r="W1" s="7"/>
      <c r="X1" s="7"/>
      <c r="Y1" s="7"/>
      <c r="Z1" s="7"/>
    </row>
    <row r="2">
      <c r="A2" s="10" t="s">
        <v>12</v>
      </c>
      <c r="B2" s="10" t="s">
        <v>13</v>
      </c>
      <c r="C2" s="10">
        <v>1.0</v>
      </c>
      <c r="D2" s="10" t="s">
        <v>14</v>
      </c>
      <c r="E2" s="7"/>
      <c r="F2" s="11" t="str">
        <f>IFERROR(__xludf.DUMMYFUNCTION("UNIQUE(D2:D19)"),"Positive")</f>
        <v>Positive</v>
      </c>
      <c r="G2" s="11">
        <f t="shared" ref="G2:G4" si="1">COUNTIF(D2:D19, F2)</f>
        <v>6</v>
      </c>
      <c r="H2" s="7"/>
      <c r="I2" s="7"/>
      <c r="J2" s="7"/>
      <c r="K2" s="7"/>
      <c r="L2" s="7"/>
      <c r="M2" s="7"/>
      <c r="N2" s="7"/>
      <c r="O2" s="7"/>
      <c r="P2" s="7"/>
      <c r="Q2" s="7"/>
      <c r="R2" s="7"/>
      <c r="S2" s="7"/>
      <c r="T2" s="7"/>
      <c r="U2" s="7"/>
      <c r="V2" s="7"/>
      <c r="W2" s="7"/>
      <c r="X2" s="7"/>
      <c r="Y2" s="7"/>
      <c r="Z2" s="7"/>
    </row>
    <row r="3">
      <c r="A3" s="10" t="s">
        <v>15</v>
      </c>
      <c r="B3" s="10" t="s">
        <v>13</v>
      </c>
      <c r="C3" s="10">
        <v>0.0</v>
      </c>
      <c r="D3" s="10" t="s">
        <v>16</v>
      </c>
      <c r="E3" s="7"/>
      <c r="F3" s="12" t="str">
        <f>IFERROR(__xludf.DUMMYFUNCTION("""COMPUTED_VALUE"""),"Neutral")</f>
        <v>Neutral</v>
      </c>
      <c r="G3" s="12">
        <f t="shared" si="1"/>
        <v>10</v>
      </c>
      <c r="H3" s="7"/>
      <c r="I3" s="7"/>
      <c r="J3" s="7"/>
      <c r="K3" s="7"/>
      <c r="L3" s="7"/>
      <c r="M3" s="7"/>
      <c r="N3" s="7"/>
      <c r="O3" s="7"/>
      <c r="P3" s="7"/>
      <c r="Q3" s="7"/>
      <c r="R3" s="7"/>
      <c r="S3" s="7"/>
      <c r="T3" s="7"/>
      <c r="U3" s="7"/>
      <c r="V3" s="7"/>
      <c r="W3" s="7"/>
      <c r="X3" s="7"/>
      <c r="Y3" s="7"/>
      <c r="Z3" s="7"/>
    </row>
    <row r="4">
      <c r="A4" s="10" t="s">
        <v>17</v>
      </c>
      <c r="B4" s="10" t="s">
        <v>13</v>
      </c>
      <c r="C4" s="10">
        <v>1.0</v>
      </c>
      <c r="D4" s="10" t="s">
        <v>14</v>
      </c>
      <c r="E4" s="7"/>
      <c r="F4" s="7" t="str">
        <f>IFERROR(__xludf.DUMMYFUNCTION("""COMPUTED_VALUE"""),"Negative")</f>
        <v>Negative</v>
      </c>
      <c r="G4" s="11">
        <f t="shared" si="1"/>
        <v>2</v>
      </c>
      <c r="H4" s="7"/>
      <c r="I4" s="7"/>
      <c r="J4" s="7"/>
      <c r="K4" s="7"/>
      <c r="L4" s="7"/>
      <c r="M4" s="7"/>
      <c r="N4" s="7"/>
      <c r="O4" s="7"/>
      <c r="P4" s="7"/>
      <c r="Q4" s="7"/>
      <c r="R4" s="7"/>
      <c r="S4" s="7"/>
      <c r="T4" s="7"/>
      <c r="U4" s="7"/>
      <c r="V4" s="7"/>
      <c r="W4" s="7"/>
      <c r="X4" s="7"/>
      <c r="Y4" s="7"/>
      <c r="Z4" s="7"/>
    </row>
    <row r="5">
      <c r="A5" s="10" t="s">
        <v>19</v>
      </c>
      <c r="B5" s="10" t="s">
        <v>13</v>
      </c>
      <c r="C5" s="10">
        <v>0.0424999999999999</v>
      </c>
      <c r="D5" s="10" t="s">
        <v>14</v>
      </c>
      <c r="E5" s="7"/>
      <c r="F5" s="7"/>
      <c r="G5" s="7"/>
      <c r="H5" s="7"/>
      <c r="I5" s="7"/>
      <c r="J5" s="7"/>
      <c r="K5" s="7"/>
      <c r="L5" s="7"/>
      <c r="M5" s="7"/>
      <c r="N5" s="7"/>
      <c r="O5" s="7"/>
      <c r="P5" s="7"/>
      <c r="Q5" s="7"/>
      <c r="R5" s="7"/>
      <c r="S5" s="7"/>
      <c r="T5" s="7"/>
      <c r="U5" s="7"/>
      <c r="V5" s="7"/>
      <c r="W5" s="7"/>
      <c r="X5" s="7"/>
      <c r="Y5" s="7"/>
      <c r="Z5" s="7"/>
    </row>
    <row r="6">
      <c r="A6" s="10" t="s">
        <v>20</v>
      </c>
      <c r="B6" s="10" t="s">
        <v>13</v>
      </c>
      <c r="C6" s="10">
        <v>0.0</v>
      </c>
      <c r="D6" s="10" t="s">
        <v>16</v>
      </c>
      <c r="E6" s="7"/>
      <c r="F6" s="7"/>
      <c r="G6" s="7"/>
      <c r="H6" s="7"/>
      <c r="I6" s="7"/>
      <c r="J6" s="7"/>
      <c r="K6" s="7"/>
      <c r="L6" s="7"/>
      <c r="M6" s="7"/>
      <c r="N6" s="7"/>
      <c r="O6" s="7"/>
      <c r="P6" s="7"/>
      <c r="Q6" s="7"/>
      <c r="R6" s="7"/>
      <c r="S6" s="7"/>
      <c r="T6" s="7"/>
      <c r="U6" s="7"/>
      <c r="V6" s="7"/>
      <c r="W6" s="7"/>
      <c r="X6" s="7"/>
      <c r="Y6" s="7"/>
      <c r="Z6" s="7"/>
    </row>
    <row r="7">
      <c r="A7" s="10" t="s">
        <v>21</v>
      </c>
      <c r="B7" s="10" t="s">
        <v>13</v>
      </c>
      <c r="C7" s="10">
        <v>1.0</v>
      </c>
      <c r="D7" s="10" t="s">
        <v>14</v>
      </c>
      <c r="E7" s="7"/>
      <c r="F7" s="7"/>
      <c r="G7" s="7"/>
      <c r="H7" s="7"/>
      <c r="I7" s="7"/>
      <c r="J7" s="7"/>
      <c r="K7" s="7"/>
      <c r="L7" s="7"/>
      <c r="M7" s="7"/>
      <c r="N7" s="7"/>
      <c r="O7" s="7"/>
      <c r="P7" s="7"/>
      <c r="Q7" s="7"/>
      <c r="R7" s="7"/>
      <c r="S7" s="7"/>
      <c r="T7" s="7"/>
      <c r="U7" s="7"/>
      <c r="V7" s="7"/>
      <c r="W7" s="7"/>
      <c r="X7" s="7"/>
      <c r="Y7" s="7"/>
      <c r="Z7" s="7"/>
    </row>
    <row r="8">
      <c r="A8" s="10" t="s">
        <v>22</v>
      </c>
      <c r="B8" s="10" t="s">
        <v>13</v>
      </c>
      <c r="C8" s="10">
        <v>-37.4869999999999</v>
      </c>
      <c r="D8" s="10" t="s">
        <v>23</v>
      </c>
      <c r="E8" s="7"/>
      <c r="F8" s="7"/>
      <c r="G8" s="7"/>
      <c r="H8" s="7"/>
      <c r="I8" s="7"/>
      <c r="J8" s="7"/>
      <c r="K8" s="7"/>
      <c r="L8" s="7"/>
      <c r="M8" s="7"/>
      <c r="N8" s="7"/>
      <c r="O8" s="7"/>
      <c r="P8" s="7"/>
      <c r="Q8" s="7"/>
      <c r="R8" s="7"/>
      <c r="S8" s="7"/>
      <c r="T8" s="7"/>
      <c r="U8" s="7"/>
      <c r="V8" s="7"/>
      <c r="W8" s="7"/>
      <c r="X8" s="7"/>
      <c r="Y8" s="7"/>
      <c r="Z8" s="7"/>
    </row>
    <row r="9">
      <c r="A9" s="10" t="s">
        <v>24</v>
      </c>
      <c r="B9" s="10" t="s">
        <v>13</v>
      </c>
      <c r="C9" s="10">
        <v>1.0</v>
      </c>
      <c r="D9" s="10" t="s">
        <v>14</v>
      </c>
      <c r="E9" s="7"/>
      <c r="F9" s="7"/>
      <c r="G9" s="7"/>
      <c r="H9" s="7"/>
      <c r="I9" s="7"/>
      <c r="J9" s="7"/>
      <c r="K9" s="7"/>
      <c r="L9" s="7"/>
      <c r="M9" s="7"/>
      <c r="N9" s="7"/>
      <c r="O9" s="7"/>
      <c r="P9" s="7"/>
      <c r="Q9" s="7"/>
      <c r="R9" s="7"/>
      <c r="S9" s="7"/>
      <c r="T9" s="7"/>
      <c r="U9" s="7"/>
      <c r="V9" s="7"/>
      <c r="W9" s="7"/>
      <c r="X9" s="7"/>
      <c r="Y9" s="7"/>
      <c r="Z9" s="7"/>
    </row>
    <row r="10">
      <c r="A10" s="10" t="s">
        <v>25</v>
      </c>
      <c r="B10" s="10" t="s">
        <v>13</v>
      </c>
      <c r="C10" s="10">
        <v>0.0</v>
      </c>
      <c r="D10" s="10" t="s">
        <v>16</v>
      </c>
      <c r="E10" s="7"/>
      <c r="F10" s="7"/>
      <c r="G10" s="7"/>
      <c r="H10" s="7"/>
      <c r="I10" s="7"/>
      <c r="J10" s="7"/>
      <c r="K10" s="7"/>
      <c r="L10" s="7"/>
      <c r="M10" s="7"/>
      <c r="N10" s="7"/>
      <c r="O10" s="7"/>
      <c r="P10" s="7"/>
      <c r="Q10" s="7"/>
      <c r="R10" s="7"/>
      <c r="S10" s="7"/>
      <c r="T10" s="7"/>
      <c r="U10" s="7"/>
      <c r="V10" s="7"/>
      <c r="W10" s="7"/>
      <c r="X10" s="7"/>
      <c r="Y10" s="7"/>
      <c r="Z10" s="7"/>
    </row>
    <row r="11">
      <c r="A11" s="10" t="s">
        <v>26</v>
      </c>
      <c r="B11" s="10" t="s">
        <v>13</v>
      </c>
      <c r="C11" s="10">
        <v>0.0</v>
      </c>
      <c r="D11" s="10" t="s">
        <v>16</v>
      </c>
      <c r="E11" s="7"/>
      <c r="F11" s="7"/>
      <c r="G11" s="7"/>
      <c r="H11" s="7"/>
      <c r="I11" s="7"/>
      <c r="J11" s="7"/>
      <c r="K11" s="7"/>
      <c r="L11" s="7"/>
      <c r="M11" s="7"/>
      <c r="N11" s="7"/>
      <c r="O11" s="7"/>
      <c r="P11" s="7"/>
      <c r="Q11" s="7"/>
      <c r="R11" s="7"/>
      <c r="S11" s="7"/>
      <c r="T11" s="7"/>
      <c r="U11" s="7"/>
      <c r="V11" s="7"/>
      <c r="W11" s="7"/>
      <c r="X11" s="7"/>
      <c r="Y11" s="7"/>
      <c r="Z11" s="7"/>
    </row>
    <row r="12">
      <c r="A12" s="10" t="s">
        <v>27</v>
      </c>
      <c r="B12" s="10" t="s">
        <v>13</v>
      </c>
      <c r="C12" s="10">
        <v>-10.9069999999999</v>
      </c>
      <c r="D12" s="10" t="s">
        <v>23</v>
      </c>
      <c r="E12" s="7"/>
      <c r="F12" s="7"/>
      <c r="G12" s="7"/>
      <c r="H12" s="7"/>
      <c r="I12" s="7"/>
      <c r="J12" s="7"/>
      <c r="K12" s="7"/>
      <c r="L12" s="7"/>
      <c r="M12" s="7"/>
      <c r="N12" s="7"/>
      <c r="O12" s="7"/>
      <c r="P12" s="7"/>
      <c r="Q12" s="7"/>
      <c r="R12" s="7"/>
      <c r="S12" s="7"/>
      <c r="T12" s="7"/>
      <c r="U12" s="7"/>
      <c r="V12" s="7"/>
      <c r="W12" s="7"/>
      <c r="X12" s="7"/>
      <c r="Y12" s="7"/>
      <c r="Z12" s="7"/>
    </row>
    <row r="13">
      <c r="A13" s="10" t="s">
        <v>28</v>
      </c>
      <c r="B13" s="10" t="s">
        <v>13</v>
      </c>
      <c r="C13" s="10">
        <v>0.0</v>
      </c>
      <c r="D13" s="10" t="s">
        <v>16</v>
      </c>
      <c r="E13" s="7"/>
      <c r="F13" s="7"/>
      <c r="G13" s="7"/>
      <c r="H13" s="7"/>
      <c r="I13" s="7"/>
      <c r="J13" s="7"/>
      <c r="K13" s="7"/>
      <c r="L13" s="7"/>
      <c r="M13" s="7"/>
      <c r="N13" s="7"/>
      <c r="O13" s="7"/>
      <c r="P13" s="7"/>
      <c r="Q13" s="7"/>
      <c r="R13" s="7"/>
      <c r="S13" s="7"/>
      <c r="T13" s="7"/>
      <c r="U13" s="7"/>
      <c r="V13" s="7"/>
      <c r="W13" s="7"/>
      <c r="X13" s="7"/>
      <c r="Y13" s="7"/>
      <c r="Z13" s="7"/>
    </row>
    <row r="14">
      <c r="A14" s="10" t="s">
        <v>30</v>
      </c>
      <c r="B14" s="10" t="s">
        <v>13</v>
      </c>
      <c r="C14" s="10">
        <v>0.0</v>
      </c>
      <c r="D14" s="10" t="s">
        <v>16</v>
      </c>
      <c r="E14" s="7"/>
      <c r="F14" s="7"/>
      <c r="G14" s="7"/>
      <c r="H14" s="7"/>
      <c r="I14" s="7"/>
      <c r="J14" s="7"/>
      <c r="K14" s="7"/>
      <c r="L14" s="7"/>
      <c r="M14" s="7"/>
      <c r="N14" s="7"/>
      <c r="O14" s="7"/>
      <c r="P14" s="7"/>
      <c r="Q14" s="7"/>
      <c r="R14" s="7"/>
      <c r="S14" s="7"/>
      <c r="T14" s="7"/>
      <c r="U14" s="7"/>
      <c r="V14" s="7"/>
      <c r="W14" s="7"/>
      <c r="X14" s="7"/>
      <c r="Y14" s="7"/>
      <c r="Z14" s="7"/>
    </row>
    <row r="15">
      <c r="A15" s="10" t="s">
        <v>37</v>
      </c>
      <c r="B15" s="10" t="s">
        <v>13</v>
      </c>
      <c r="C15" s="10">
        <v>0.0</v>
      </c>
      <c r="D15" s="10" t="s">
        <v>16</v>
      </c>
      <c r="E15" s="7"/>
      <c r="F15" s="7"/>
      <c r="G15" s="7"/>
      <c r="H15" s="7"/>
      <c r="I15" s="7"/>
      <c r="J15" s="7"/>
      <c r="K15" s="7"/>
      <c r="L15" s="7"/>
      <c r="M15" s="7"/>
      <c r="N15" s="7"/>
      <c r="O15" s="7"/>
      <c r="P15" s="7"/>
      <c r="Q15" s="7"/>
      <c r="R15" s="7"/>
      <c r="S15" s="7"/>
      <c r="T15" s="7"/>
      <c r="U15" s="7"/>
      <c r="V15" s="7"/>
      <c r="W15" s="7"/>
      <c r="X15" s="7"/>
      <c r="Y15" s="7"/>
      <c r="Z15" s="7"/>
    </row>
    <row r="16">
      <c r="A16" s="10" t="s">
        <v>39</v>
      </c>
      <c r="B16" s="10" t="s">
        <v>13</v>
      </c>
      <c r="C16" s="10">
        <v>0.0</v>
      </c>
      <c r="D16" s="10" t="s">
        <v>16</v>
      </c>
      <c r="E16" s="7"/>
      <c r="F16" s="7"/>
      <c r="G16" s="7"/>
      <c r="H16" s="7"/>
      <c r="I16" s="7"/>
      <c r="J16" s="7"/>
      <c r="K16" s="7"/>
      <c r="L16" s="7"/>
      <c r="M16" s="7"/>
      <c r="N16" s="7"/>
      <c r="O16" s="7"/>
      <c r="P16" s="7"/>
      <c r="Q16" s="7"/>
      <c r="R16" s="7"/>
      <c r="S16" s="7"/>
      <c r="T16" s="7"/>
      <c r="U16" s="7"/>
      <c r="V16" s="7"/>
      <c r="W16" s="7"/>
      <c r="X16" s="7"/>
      <c r="Y16" s="7"/>
      <c r="Z16" s="7"/>
    </row>
    <row r="17">
      <c r="A17" s="10" t="s">
        <v>41</v>
      </c>
      <c r="B17" s="10" t="s">
        <v>13</v>
      </c>
      <c r="C17" s="10">
        <v>0.384324384000191</v>
      </c>
      <c r="D17" s="10" t="s">
        <v>14</v>
      </c>
      <c r="E17" s="7"/>
      <c r="F17" s="7"/>
      <c r="G17" s="7"/>
      <c r="H17" s="7"/>
      <c r="I17" s="7"/>
      <c r="J17" s="7"/>
      <c r="K17" s="7"/>
      <c r="L17" s="7"/>
      <c r="M17" s="7"/>
      <c r="N17" s="7"/>
      <c r="O17" s="7"/>
      <c r="P17" s="7"/>
      <c r="Q17" s="7"/>
      <c r="R17" s="7"/>
      <c r="S17" s="7"/>
      <c r="T17" s="7"/>
      <c r="U17" s="7"/>
      <c r="V17" s="7"/>
      <c r="W17" s="7"/>
      <c r="X17" s="7"/>
      <c r="Y17" s="7"/>
      <c r="Z17" s="7"/>
    </row>
    <row r="18">
      <c r="A18" s="10" t="s">
        <v>43</v>
      </c>
      <c r="B18" s="10" t="s">
        <v>13</v>
      </c>
      <c r="C18" s="10">
        <v>0.0</v>
      </c>
      <c r="D18" s="10" t="s">
        <v>16</v>
      </c>
      <c r="E18" s="7"/>
      <c r="F18" s="7"/>
      <c r="G18" s="7"/>
      <c r="H18" s="7"/>
      <c r="I18" s="7"/>
      <c r="J18" s="7"/>
      <c r="K18" s="7"/>
      <c r="L18" s="7"/>
      <c r="M18" s="7"/>
      <c r="N18" s="7"/>
      <c r="O18" s="7"/>
      <c r="P18" s="7"/>
      <c r="Q18" s="7"/>
      <c r="R18" s="7"/>
      <c r="S18" s="7"/>
      <c r="T18" s="7"/>
      <c r="U18" s="7"/>
      <c r="V18" s="7"/>
      <c r="W18" s="7"/>
      <c r="X18" s="7"/>
      <c r="Y18" s="7"/>
      <c r="Z18" s="7"/>
    </row>
    <row r="19">
      <c r="A19" s="10" t="s">
        <v>44</v>
      </c>
      <c r="B19" s="10" t="s">
        <v>13</v>
      </c>
      <c r="C19" s="10">
        <v>0.0</v>
      </c>
      <c r="D19" s="10" t="s">
        <v>16</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29</v>
      </c>
      <c r="C1" s="1" t="s">
        <v>31</v>
      </c>
      <c r="D1" s="1" t="s">
        <v>32</v>
      </c>
      <c r="E1" s="1" t="s">
        <v>33</v>
      </c>
      <c r="F1" s="1" t="s">
        <v>34</v>
      </c>
      <c r="G1" s="1" t="s">
        <v>35</v>
      </c>
      <c r="H1" s="1" t="s">
        <v>36</v>
      </c>
    </row>
    <row r="2">
      <c r="A2" s="15">
        <v>1.0</v>
      </c>
      <c r="B2" s="15" t="s">
        <v>52</v>
      </c>
      <c r="C2" s="16" t="s">
        <v>40</v>
      </c>
      <c r="D2" s="2" t="s">
        <v>42</v>
      </c>
      <c r="H2" t="str">
        <f t="shared" ref="H2:H3" si="1">getSHA256Hash(B2)</f>
        <v>f2ccf36d247d972cd223688003d3c1a7fc45372dc501de9c93a1b6c6bbb42d43</v>
      </c>
    </row>
    <row r="3">
      <c r="A3" s="15">
        <v>2.0</v>
      </c>
      <c r="B3" s="15" t="s">
        <v>53</v>
      </c>
      <c r="C3" s="17"/>
      <c r="D3" s="2" t="s">
        <v>42</v>
      </c>
      <c r="H3" t="str">
        <f t="shared" si="1"/>
        <v>4f3b7ef953a70501cd33a66acf7f36f5dc93d8ba55a8188619ef1881671139a8</v>
      </c>
    </row>
    <row r="4">
      <c r="A4" s="15">
        <v>3.0</v>
      </c>
      <c r="B4" s="15" t="s">
        <v>54</v>
      </c>
      <c r="C4" s="17"/>
      <c r="D4" s="2" t="s">
        <v>48</v>
      </c>
    </row>
    <row r="5">
      <c r="A5" s="15">
        <v>4.0</v>
      </c>
      <c r="B5" s="15" t="s">
        <v>55</v>
      </c>
      <c r="C5" s="18"/>
      <c r="D5" s="2" t="s">
        <v>48</v>
      </c>
      <c r="H5" t="str">
        <f t="shared" ref="H5:H6" si="2">getSHA256Hash(B5)</f>
        <v>b0041f74937ca4bb84517a8d691a9641905f7dac9e7a1ba1206769fb36478df0</v>
      </c>
    </row>
    <row r="6">
      <c r="A6" s="15">
        <v>5.0</v>
      </c>
      <c r="B6" s="15" t="s">
        <v>56</v>
      </c>
      <c r="C6" s="18"/>
      <c r="D6" s="2" t="s">
        <v>48</v>
      </c>
      <c r="H6" t="str">
        <f t="shared" si="2"/>
        <v>2544134668fc96734ff6e70fd8e9e9319a4a2ae4a3561c18ac1e4d8815e00b63</v>
      </c>
    </row>
    <row r="7">
      <c r="A7" s="22"/>
      <c r="B7" s="22"/>
    </row>
    <row r="8">
      <c r="A8" s="22"/>
      <c r="B8" s="22"/>
    </row>
    <row r="9">
      <c r="A9" s="22"/>
      <c r="B9" s="22"/>
    </row>
    <row r="10">
      <c r="A10" s="22"/>
      <c r="B10" s="22"/>
    </row>
    <row r="11">
      <c r="A11" s="22"/>
      <c r="B11" s="22"/>
    </row>
    <row r="12">
      <c r="A12" s="22"/>
      <c r="B12" s="22"/>
    </row>
    <row r="13">
      <c r="A13" s="22"/>
      <c r="B13" s="22"/>
    </row>
    <row r="14">
      <c r="A14" s="22"/>
      <c r="B14" s="22"/>
    </row>
  </sheetData>
  <dataValidations>
    <dataValidation type="list" allowBlank="1" sqref="D2:D6">
      <formula1>Classification!$B$3:$B$5</formula1>
    </dataValidation>
    <dataValidation type="list" allowBlank="1" sqref="E2:G6">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29</v>
      </c>
      <c r="C1" s="1" t="s">
        <v>31</v>
      </c>
      <c r="D1" s="1" t="s">
        <v>32</v>
      </c>
      <c r="E1" s="1" t="s">
        <v>33</v>
      </c>
      <c r="F1" s="1" t="s">
        <v>34</v>
      </c>
      <c r="G1" s="1" t="s">
        <v>35</v>
      </c>
      <c r="H1" s="1" t="s">
        <v>36</v>
      </c>
    </row>
    <row r="2">
      <c r="A2" s="15">
        <v>1.0</v>
      </c>
      <c r="B2" s="23" t="s">
        <v>57</v>
      </c>
      <c r="C2" s="16" t="s">
        <v>40</v>
      </c>
      <c r="D2" s="2" t="s">
        <v>42</v>
      </c>
      <c r="H2" t="str">
        <f t="shared" ref="H2:H3" si="1">getSHA256Hash(B2)</f>
        <v>aff0766a5290e117b8433c351bae7b7b23bed682b2369bd822d88a647cc58512</v>
      </c>
    </row>
    <row r="3">
      <c r="A3" s="15">
        <v>2.0</v>
      </c>
      <c r="B3" s="15" t="s">
        <v>58</v>
      </c>
      <c r="C3" s="17"/>
      <c r="D3" s="2" t="s">
        <v>42</v>
      </c>
      <c r="H3" t="str">
        <f t="shared" si="1"/>
        <v>ce4366940903b724ea95f2a5f655bb847056e95d650e4c92feebca2f03474173</v>
      </c>
    </row>
    <row r="4">
      <c r="A4" s="15">
        <v>3.0</v>
      </c>
      <c r="B4" s="24" t="s">
        <v>59</v>
      </c>
      <c r="C4" s="17"/>
      <c r="D4" s="2" t="s">
        <v>42</v>
      </c>
    </row>
    <row r="5">
      <c r="A5" s="15">
        <v>4.0</v>
      </c>
      <c r="B5" s="15" t="s">
        <v>60</v>
      </c>
      <c r="C5" s="18"/>
      <c r="D5" s="2" t="s">
        <v>48</v>
      </c>
      <c r="H5" t="str">
        <f t="shared" ref="H5:H7" si="2">getSHA256Hash(B5)</f>
        <v>b0b30886787e77ef948bb05d5e59d641d5b4d78490c14395ec589c3f20a0a4f7</v>
      </c>
    </row>
    <row r="6">
      <c r="A6" s="15">
        <v>5.0</v>
      </c>
      <c r="B6" s="15" t="s">
        <v>61</v>
      </c>
      <c r="C6" s="18"/>
      <c r="D6" s="2" t="s">
        <v>48</v>
      </c>
      <c r="H6" t="str">
        <f t="shared" si="2"/>
        <v>007a2c87a156cc0994afcf99587aaeeb36a0ee354498b86e71f495eee2c090d8</v>
      </c>
    </row>
    <row r="7">
      <c r="A7" s="15">
        <v>6.0</v>
      </c>
      <c r="B7" s="15" t="s">
        <v>62</v>
      </c>
      <c r="C7" s="18"/>
      <c r="D7" s="2" t="s">
        <v>42</v>
      </c>
      <c r="H7" t="str">
        <f t="shared" si="2"/>
        <v>9412c25522c379f0bb4c9453e25a3ee5571afeebb3b0952ca013feff0c8e0f10</v>
      </c>
    </row>
    <row r="8">
      <c r="A8" s="22"/>
      <c r="B8" s="22"/>
    </row>
    <row r="9">
      <c r="A9" s="22"/>
      <c r="B9" s="22"/>
    </row>
    <row r="10">
      <c r="A10" s="22"/>
      <c r="B10" s="22"/>
    </row>
    <row r="11">
      <c r="A11" s="22"/>
      <c r="B11" s="22"/>
    </row>
    <row r="12">
      <c r="A12" s="22"/>
      <c r="B12" s="22"/>
    </row>
    <row r="13">
      <c r="A13" s="22"/>
      <c r="B13" s="22"/>
    </row>
    <row r="14">
      <c r="A14" s="22"/>
      <c r="B14" s="22"/>
    </row>
    <row r="15">
      <c r="A15" s="22"/>
      <c r="B15" s="22"/>
    </row>
  </sheetData>
  <dataValidations>
    <dataValidation type="list" allowBlank="1" sqref="D2:D7">
      <formula1>Classification!$B$3:$B$5</formula1>
    </dataValidation>
    <dataValidation type="list" allowBlank="1" sqref="E2:G7">
      <formula1>Classification!$C$3:$C$5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32</v>
      </c>
      <c r="C2" s="1" t="s">
        <v>33</v>
      </c>
      <c r="F2" s="2" t="s">
        <v>63</v>
      </c>
    </row>
    <row r="3">
      <c r="B3" s="2" t="s">
        <v>42</v>
      </c>
      <c r="C3" s="2" t="s">
        <v>64</v>
      </c>
    </row>
    <row r="4">
      <c r="B4" s="2" t="s">
        <v>48</v>
      </c>
      <c r="C4" s="2" t="s">
        <v>65</v>
      </c>
    </row>
    <row r="5">
      <c r="B5" s="2" t="s">
        <v>50</v>
      </c>
      <c r="C5" s="2" t="s">
        <v>51</v>
      </c>
    </row>
  </sheetData>
  <drawing r:id="rId1"/>
</worksheet>
</file>