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_Performance, workload, and u" sheetId="1" r:id="rId3"/>
    <sheet state="visible" name="1_Snippets_Jens_Grubert" sheetId="2" r:id="rId4"/>
    <sheet state="visible" name="2_Snippets_Michael_Smith" sheetId="3" r:id="rId5"/>
    <sheet state="visible" name="3_Snippets_Anonymous"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<sst xmlns="http://schemas.openxmlformats.org/spreadsheetml/2006/main" count="199" uniqueCount="82">
  <si>
    <t>No.</t>
  </si>
  <si>
    <t>Reviewer</t>
  </si>
  <si>
    <t>Hash name</t>
  </si>
  <si>
    <t>Ordering</t>
  </si>
  <si>
    <t>Jens Grubert</t>
  </si>
  <si>
    <t>Michael Smith</t>
  </si>
  <si>
    <t>Snippet</t>
  </si>
  <si>
    <t>Field</t>
  </si>
  <si>
    <t>Node type</t>
  </si>
  <si>
    <t>Aspect discussed</t>
  </si>
  <si>
    <t>Aspect discussed 1</t>
  </si>
  <si>
    <t>Aspect discussed 2</t>
  </si>
  <si>
    <t>Hash snippet</t>
  </si>
  <si>
    <t>Discussion of related work needs adjustments. For details, see main review below.</t>
  </si>
  <si>
    <t>Basic reporting</t>
  </si>
  <si>
    <t>intermediary</t>
  </si>
  <si>
    <t>no comment</t>
  </si>
  <si>
    <t>root</t>
  </si>
  <si>
    <t>Rationale for study design should be improved. For details, see main review below.</t>
  </si>
  <si>
    <t>Experimental design</t>
  </si>
  <si>
    <t>Validity of the findings</t>
  </si>
  <si>
    <t>Statistical reporting should be improved. For details, see main review below.</t>
  </si>
  <si>
    <t>This is a very well-designed, -executed, and -written study.</t>
  </si>
  <si>
    <t>Comments for the author</t>
  </si>
  <si>
    <t>My comments are only suggestions for improvement, not requirements for publication.</t>
  </si>
  <si>
    <t>The authors conducted a lab-based within-subjects experiment (n=18) to evaluate the effect of multi-display environments on performance, subjective workload and usability. Specifically, following three environments were compared: desktop computer with single screen (C1), desktop computer with dual screen and additional tablet (C2), desktop computer with single screen and two additional tablets (C3). No statistically significant differences in efficiency or workload were indicated. C2 did result in statistically significant higher usability ratings compared to C1 and C3 and to significantly fewer errors compared to C3.</t>
  </si>
  <si>
    <t>One factor that you might want to discuss is how a tablet with a touch-screen supports different types of interaction than does a keyboard, mouse, monitor set-up. If the experimental task were to involve operations such as zooming in/out, or other more direct manipulation tasks, then the impact of tablets may be different than what this study found.</t>
  </si>
  <si>
    <t>Another suggestion is to restate the main objective of the study (line 60-61) at the end of the Introduction. This would help to connect the literature review to the methods.</t>
  </si>
  <si>
    <t>The topic is timely and relevant. The paper is written in an understandable manner.</t>
  </si>
  <si>
    <t>leaf</t>
  </si>
  <si>
    <t>Lastly - Are there any qualitative results on how the participants used the displays/tools in completion of the task? Did they generally arrange the windows the same way, or was there a lot of variation (within the constraints presented in table 1)? I realize qualitative analysis was not the main objective of the study, but it is possible it may help explain the performance results.</t>
  </si>
  <si>
    <t>The introduction is brief (1 page), out which half a page refers to a previous paper-based study by the authors themselves. This brief introduction should be expanded and put into context of actual computer-based multi-display environments.</t>
  </si>
  <si>
    <t>Some (mostly older) related work is listed but the authors miss to discuss how their work differentiates from previous work. I would suggest considering discussing articles and studies about recent multi-display environments (also including second-screen applications in TV and gaming settings) e.g.: Brown, A., Evans, M., Jay, C., Glancy, M., Jones, R., &amp; Harper, S. (2014, April). HCI over multiple screens. In CHI'14 Extended abstracts on human factors in computing systems (pp. 665-674). ACM. Carter, M., Nansen, B., &amp; Gibbs, M. R. (2014, October). Screen ecologies, multi-gaming and designing for different registers of engagement. In Proceedings of the first ACM SIGCHI annual symposium on Computer-human interaction in play (pp. 37-46). ACM. Grubert, J., Kranz, M., &amp; Quigley, A. (2016). Challenges in mobile multi-device ecosystems. mUX: The Journal of Mobile User Experience, 5(1), 5. Neate, T., Jones, M., &amp; Evans, M. (2015, April). Mediating attention for second screen companion content. In Proceedings of the 33rd Annual ACM Conference on Human Factors in Computing Systems (pp. 3103-3106). ACM. Vatavu, R. D., &amp; Mancas, M. (2014, June). Visual attention measures for multi-screen TV. In Proceedings of the ACM International Conference on Interactive Experiences for TV and Online Video (pp. 111-118). ACM.</t>
  </si>
  <si>
    <t>Section 2.1 introduces the study design. While some rationale is presented on why the study design was chosen as it was, the authors could add a clear description on the limitations and interdependences of their chosen setup (i.e. multiple factors such as screen type, position and size were varied simultaneously). Otherwise, the experimental description follows scientific standards.</t>
  </si>
  <si>
    <t>The presentation of results should be improved by including effect sizes and statistical power analysis, given an experiment with 18 * 3 = 54 samples for three conditions.</t>
  </si>
  <si>
    <t>Also, as the authors highlight statistically significant difference for the usability ratings they should report the statistics for the post-hoc comparisons (section 3.3).</t>
  </si>
  <si>
    <t>Section 3.4 presents some brief qualitative findings, with one being that participants would prefer a dual stationary monitor setup, without further highlighting the role of the additional tablet in C2.</t>
  </si>
  <si>
    <t>content</t>
  </si>
  <si>
    <t>Section 4. (Discussion) seems not like an actual discussion but solely a summary of how the results aligned with or differed from the hypotheses.</t>
  </si>
  <si>
    <t>Section 4.1 (Key findings) summarizes the inconclusive results of the experiment. Beyond what is discussed in the paper I would have liked to see a discussion about the potential impact of the chosen task on the results.</t>
  </si>
  <si>
    <t>Again, my hypothesis is, that if the authors would have varied fewer factors at once, the experiment might have resulted in more insights compared to the experiment conducted.</t>
  </si>
  <si>
    <t>To summarize, the authors tackle an important and timely topic. The paper is overall well written but suffers from a suboptimal differentiation from prior work and a study design with (potentially too) many factors that were varied at once. Still, after addressing the issues (that can be fixed) raised in this review, the paper can add value to the existing literature.</t>
  </si>
  <si>
    <t>Method Name</t>
  </si>
  <si>
    <t>Interesting perspective, with a useful research question on multiple interfaces for accessing complex information.</t>
  </si>
  <si>
    <t>The reference to medical information use and electronic health records (EHR) seems awkward and disconnected; although the EHR context was previously studied by the authors, the current task (NASCAR pit stops) and analysis flow charting is not directly related to the EHR environment.</t>
  </si>
  <si>
    <t>The raw data and tables are shared, but the statistical analyses are not.</t>
  </si>
  <si>
    <t>Status</t>
  </si>
  <si>
    <t>The research question is well defined, and the task analysis is based on an interesting approach. However, the sample is constrained to undergraduate students in a single domain of engineering, and is a small sample (only 18 total). This strongly limits generalizability of the design to a particular set of tasks and user populations. If the tablets were free to be moved, did the authors actually measure their location when the study participants moved them? That would be helpful from a perspective of learning how much variation in configuration is desired / expected among a general population of users.</t>
  </si>
  <si>
    <t>Method Score</t>
  </si>
  <si>
    <t>Polarity</t>
  </si>
  <si>
    <t>The data analysis section seems incomplete, especially compared to the capability of sharing raw data (and thus statistical analysis code or F-ratio tables). The design of the study is actually a repeated-measures, within-subjects design, but it is unclear if the analyses actually used this design rather than the more common (but incorrect) between-subjects, independent groups design. (More clear and evident presentation of the ANOVA models would clarify this question.</t>
  </si>
  <si>
    <t>Content</t>
  </si>
  <si>
    <t>This lack of clarity / possible confusion in analysis is the primary objection I have to publishing the paper in its current form.</t>
  </si>
  <si>
    <t>OPINIONLEXICON</t>
  </si>
  <si>
    <t>There are a number of tasks for which this study design is relevant and potentially helpful for user experience / usability / workload analysis.</t>
  </si>
  <si>
    <t>Completed</t>
  </si>
  <si>
    <t>Positive</t>
  </si>
  <si>
    <t>It is also much appreciated that the authors distinguish monitor size from screen resolution (the largest monitors from 2000 would have much lower resolution, and thus poorer readability, than current monitors with much higher resolution).</t>
  </si>
  <si>
    <t>However, the reference to EHR tasks seems little more than a chance for the authors to cite their own prior work; there is no shared context (or even explanation of EHR tasks) that seems to link those references to the current study application.</t>
  </si>
  <si>
    <t>Even with that concern, the bigger critique (from a revise and resubmit standpoint) is the lack of clarity, shared information, or explanation of the analysis of variance model between within subjects and independent groups designs.</t>
  </si>
  <si>
    <t>SENTISTRENGTH</t>
  </si>
  <si>
    <t>Neutral</t>
  </si>
  <si>
    <t>SOCAL</t>
  </si>
  <si>
    <t>Negative</t>
  </si>
  <si>
    <t>HAPPINESSINDEX</t>
  </si>
  <si>
    <t>SANN</t>
  </si>
  <si>
    <t>EMOTICONSDS</t>
  </si>
  <si>
    <t>SENTIMENT140</t>
  </si>
  <si>
    <t>STANFORD</t>
  </si>
  <si>
    <t>Definitions</t>
  </si>
  <si>
    <t>style</t>
  </si>
  <si>
    <t>syntax</t>
  </si>
  <si>
    <t>AFINN</t>
  </si>
  <si>
    <t>MPQA</t>
  </si>
  <si>
    <t>NRCHASHTAG</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</si>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</sst>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rgb="FF000000"/>
      <name val="Arial"/>
    </font>
    <font>
      <sz val="11.0"/>
      <color rgb="FF000000"/>
      <name val="Inconsolata"/>
    </font>
    <font>
      <sz val="10.0"/>
      <color rgb="FFF39222"/>
      <name val="Arial"/>
    </font>
    <font>
      <color rgb="FF000000"/>
      <name val="Roboto"/>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Alignment="1" applyFont="1">
      <alignment readingOrder="0"/>
    </xf>
    <xf borderId="0" fillId="3" fontId="0" numFmtId="0" xfId="0" applyFont="1"/>
    <xf borderId="0" fillId="0" fontId="0" numFmtId="0" xfId="0" applyAlignment="1" applyFont="1">
      <alignment readingOrder="0"/>
    </xf>
    <xf borderId="0" fillId="0" fontId="0" numFmtId="0" xfId="0" applyAlignment="1" applyFont="1">
      <alignment readingOrder="0"/>
    </xf>
    <xf borderId="0" fillId="0" fontId="0" numFmtId="0" xfId="0" applyFont="1"/>
    <xf borderId="0" fillId="0" fontId="2" numFmtId="0" xfId="0" applyAlignment="1" applyFont="1">
      <alignment readingOrder="0"/>
    </xf>
    <xf borderId="0" fillId="4" fontId="0" numFmtId="0" xfId="0" applyAlignment="1" applyFill="1" applyFont="1">
      <alignment readingOrder="0"/>
    </xf>
    <xf borderId="0" fillId="5" fontId="3" numFmtId="0" xfId="0" applyFill="1" applyFont="1"/>
    <xf borderId="0" fillId="0" fontId="0"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xf>
    <xf borderId="0" fillId="0" fontId="4" numFmtId="0" xfId="0" applyAlignment="1" applyFont="1">
      <alignment readingOrder="0" shrinkToFit="0" wrapText="1"/>
    </xf>
    <xf borderId="0" fillId="0" fontId="1" numFmtId="0" xfId="0" applyAlignment="1" applyFont="1">
      <alignment shrinkToFit="0" wrapText="1"/>
    </xf>
    <xf borderId="0" fillId="5" fontId="5" numFmtId="0" xfId="0" applyAlignment="1" applyFont="1">
      <alignment readingOrder="0" shrinkToFit="0" wrapText="1"/>
    </xf>
    <xf borderId="0" fillId="3" fontId="0" numFmtId="0" xfId="0" applyAlignment="1" applyFont="1">
      <alignment readingOrder="0" shrinkToFit="0" wrapText="1"/>
    </xf>
    <xf borderId="0" fillId="3" fontId="4" numFmtId="0" xfId="0" applyAlignment="1" applyFont="1">
      <alignment readingOrder="0" shrinkToFit="0" wrapText="1"/>
    </xf>
    <xf borderId="0" fillId="3" fontId="1" numFmtId="0" xfId="0" applyAlignment="1" applyFont="1">
      <alignment readingOrder="0"/>
    </xf>
    <xf borderId="0" fillId="3" fontId="1" numFmtId="0" xfId="0" applyFont="1"/>
    <xf borderId="0" fillId="0" fontId="1" numFmtId="0" xfId="0" applyAlignment="1" applyFont="1">
      <alignment readingOrder="0" shrinkToFit="0" wrapText="1"/>
    </xf>
    <xf borderId="0" fillId="2" fontId="0" numFmtId="0" xfId="0" applyAlignment="1" applyFont="1">
      <alignment horizontal="left" readingOrder="0" vertical="bottom"/>
    </xf>
    <xf borderId="0" fillId="2" fontId="0" numFmtId="0" xfId="0" applyAlignment="1" applyFont="1">
      <alignment readingOrder="0"/>
    </xf>
    <xf borderId="0" fillId="5" fontId="0" numFmtId="0" xfId="0" applyAlignment="1" applyFont="1">
      <alignment readingOrder="0" vertical="top"/>
    </xf>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peerj.com/user/76751/" TargetMode="External"/><Relationship Id="rId2" Type="http://schemas.openxmlformats.org/officeDocument/2006/relationships/hyperlink" Target="https://peerj.com/user/7728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7.57"/>
    <col customWidth="1" min="3" max="3" width="68.43"/>
  </cols>
  <sheetData>
    <row r="1">
      <c r="A1" s="1" t="s">
        <v>0</v>
      </c>
      <c r="B1" s="1" t="s">
        <v>1</v>
      </c>
      <c r="C1" s="1" t="s">
        <v>2</v>
      </c>
      <c r="D1" s="1" t="s">
        <v>3</v>
      </c>
    </row>
    <row r="2">
      <c r="A2" s="2">
        <v>1.0</v>
      </c>
      <c r="B2" s="3" t="s">
        <v>4</v>
      </c>
      <c r="C2" s="4" t="str">
        <f t="shared" ref="C2:C3" si="1">getSHA256Hash(B2)</f>
        <v>510d97766218676a76c779de9222198015ac77afda0e9a4a385102b2ce8a4eea</v>
      </c>
      <c r="D2" s="2">
        <v>1.0</v>
      </c>
    </row>
    <row r="3">
      <c r="A3" s="5">
        <v>2.0</v>
      </c>
      <c r="B3" s="6" t="s">
        <v>5</v>
      </c>
      <c r="C3" s="7" t="str">
        <f t="shared" si="1"/>
        <v>93708218df046fb882c418f56df7b30d6546e2882e0949831d80e53cfda4733c</v>
      </c>
      <c r="D3" s="5">
        <v>2.0</v>
      </c>
    </row>
    <row r="4">
      <c r="A4" s="5"/>
      <c r="B4" s="8"/>
      <c r="C4" s="7"/>
      <c r="D4" s="5"/>
    </row>
    <row r="5">
      <c r="B5" s="9"/>
      <c r="C5" s="10"/>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4.29"/>
    <col customWidth="1" min="5" max="7" width="18.14"/>
    <col customWidth="1" min="8" max="8" width="68.29"/>
    <col customWidth="1" min="9" max="9" width="40.14"/>
  </cols>
  <sheetData>
    <row r="1">
      <c r="A1" s="1" t="s">
        <v>0</v>
      </c>
      <c r="B1" s="1" t="s">
        <v>6</v>
      </c>
      <c r="C1" s="1" t="s">
        <v>7</v>
      </c>
      <c r="D1" s="1" t="s">
        <v>8</v>
      </c>
      <c r="E1" s="1" t="s">
        <v>9</v>
      </c>
      <c r="F1" s="1" t="s">
        <v>10</v>
      </c>
      <c r="G1" s="1" t="s">
        <v>11</v>
      </c>
      <c r="H1" s="1" t="s">
        <v>12</v>
      </c>
    </row>
    <row r="2">
      <c r="A2" s="11">
        <v>1.0</v>
      </c>
      <c r="B2" s="11" t="s">
        <v>13</v>
      </c>
      <c r="C2" s="12" t="s">
        <v>14</v>
      </c>
      <c r="D2" s="13" t="s">
        <v>15</v>
      </c>
      <c r="H2" t="str">
        <f t="shared" ref="H2:H10" si="1">getSHA256Hash(B2)</f>
        <v>4563fc7293e389eea102204b49cd160b650c9f2f40ecd5810c3003b664d433f1</v>
      </c>
    </row>
    <row r="3">
      <c r="A3" s="11">
        <v>2.0</v>
      </c>
      <c r="B3" s="11" t="s">
        <v>18</v>
      </c>
      <c r="C3" s="12" t="s">
        <v>19</v>
      </c>
      <c r="D3" s="13" t="s">
        <v>15</v>
      </c>
      <c r="H3" t="str">
        <f t="shared" si="1"/>
        <v>724d0eb17f6155aa1783bf77036cd1870de3e3739129ad8d09073a756137aa3e</v>
      </c>
    </row>
    <row r="4">
      <c r="A4" s="11">
        <v>3.0</v>
      </c>
      <c r="B4" s="11" t="s">
        <v>21</v>
      </c>
      <c r="C4" s="14" t="s">
        <v>20</v>
      </c>
      <c r="D4" s="13" t="s">
        <v>15</v>
      </c>
      <c r="H4" t="str">
        <f t="shared" si="1"/>
        <v>84ff12e9e6ae90f210d895f61169dda5efa9eb3875874d1bdd46d4f131247e93</v>
      </c>
    </row>
    <row r="5">
      <c r="A5" s="11">
        <v>4.0</v>
      </c>
      <c r="B5" s="11" t="s">
        <v>25</v>
      </c>
      <c r="C5" s="14" t="s">
        <v>23</v>
      </c>
      <c r="D5" s="13" t="s">
        <v>15</v>
      </c>
      <c r="H5" t="str">
        <f t="shared" si="1"/>
        <v>4107438da799ef9073ac5d767f941ad7b240fcf05837f645526f14584843d31f</v>
      </c>
    </row>
    <row r="6">
      <c r="A6" s="11">
        <v>5.0</v>
      </c>
      <c r="B6" s="11" t="s">
        <v>28</v>
      </c>
      <c r="C6" s="14" t="s">
        <v>23</v>
      </c>
      <c r="D6" s="13" t="s">
        <v>17</v>
      </c>
      <c r="H6" t="str">
        <f t="shared" si="1"/>
        <v>a1b76fa4f6309d376fa066e7990abc7567b38b4013dd858f7b3e4cf54a873eac</v>
      </c>
    </row>
    <row r="7">
      <c r="A7" s="11">
        <v>6.0</v>
      </c>
      <c r="B7" s="11" t="s">
        <v>31</v>
      </c>
      <c r="C7" s="14" t="s">
        <v>23</v>
      </c>
      <c r="D7" s="13" t="s">
        <v>15</v>
      </c>
      <c r="H7" t="str">
        <f t="shared" si="1"/>
        <v>caadb57ff0b2d43c40d2a21e74997548a900cc4fcd7cafad1e80b67d2456b2eb</v>
      </c>
    </row>
    <row r="8">
      <c r="A8" s="11">
        <v>7.0</v>
      </c>
      <c r="B8" s="11" t="s">
        <v>32</v>
      </c>
      <c r="C8" s="14" t="s">
        <v>23</v>
      </c>
      <c r="D8" s="13" t="s">
        <v>15</v>
      </c>
      <c r="H8" t="str">
        <f t="shared" si="1"/>
        <v>bade77b803ae3e13d3659820ab3fba3bdbaaa546845833675fc4655d27b68a8c</v>
      </c>
    </row>
    <row r="9">
      <c r="A9" s="11">
        <v>8.0</v>
      </c>
      <c r="B9" s="11" t="s">
        <v>33</v>
      </c>
      <c r="C9" s="14" t="s">
        <v>23</v>
      </c>
      <c r="D9" s="13" t="s">
        <v>15</v>
      </c>
      <c r="H9" t="str">
        <f t="shared" si="1"/>
        <v>0df691c9eadcaacf391747ec73d531d9f8469364e4787d085797a7857be7b325</v>
      </c>
    </row>
    <row r="10">
      <c r="A10" s="11">
        <v>9.0</v>
      </c>
      <c r="B10" s="11" t="s">
        <v>34</v>
      </c>
      <c r="C10" s="14" t="s">
        <v>23</v>
      </c>
      <c r="D10" s="13" t="s">
        <v>15</v>
      </c>
      <c r="H10" t="str">
        <f t="shared" si="1"/>
        <v>c279765851f2dd2aea9bd4b9ef50553ee4dac541e49cabb9fdaeeb76d49bc3f1</v>
      </c>
    </row>
    <row r="11">
      <c r="A11" s="11">
        <v>10.0</v>
      </c>
      <c r="B11" s="16" t="s">
        <v>35</v>
      </c>
      <c r="C11" s="14" t="s">
        <v>23</v>
      </c>
      <c r="D11" s="13" t="s">
        <v>15</v>
      </c>
    </row>
    <row r="12">
      <c r="A12" s="17">
        <v>11.0</v>
      </c>
      <c r="B12" s="17" t="s">
        <v>36</v>
      </c>
      <c r="C12" s="18" t="s">
        <v>23</v>
      </c>
      <c r="D12" s="19" t="s">
        <v>29</v>
      </c>
      <c r="E12" s="19" t="s">
        <v>37</v>
      </c>
      <c r="F12" s="20"/>
      <c r="G12" s="20"/>
      <c r="H12" t="str">
        <f t="shared" ref="H12:H16" si="2">getSHA256Hash(B12)</f>
        <v>49abab6f79a78e348c522146101efb0fcff6d810ff2b34ab80e0d98f52aa089d</v>
      </c>
    </row>
    <row r="13">
      <c r="A13" s="11">
        <v>12.0</v>
      </c>
      <c r="B13" s="11" t="s">
        <v>38</v>
      </c>
      <c r="C13" s="14" t="s">
        <v>23</v>
      </c>
      <c r="D13" s="13" t="s">
        <v>15</v>
      </c>
      <c r="H13" t="str">
        <f t="shared" si="2"/>
        <v>d59c74cb64ea31a49a015f566169595338ec6c8c39f49d4a9b2216ba6ecb68a9</v>
      </c>
    </row>
    <row r="14">
      <c r="A14" s="11">
        <v>13.0</v>
      </c>
      <c r="B14" s="11" t="s">
        <v>39</v>
      </c>
      <c r="C14" s="14" t="s">
        <v>23</v>
      </c>
      <c r="D14" s="13" t="s">
        <v>15</v>
      </c>
      <c r="H14" t="str">
        <f t="shared" si="2"/>
        <v>597cdf9d11c5d7d014b51d3b7b42997f149e36042fa1cff553a3a79ef65eaa3f</v>
      </c>
    </row>
    <row r="15">
      <c r="A15" s="21">
        <v>14.0</v>
      </c>
      <c r="B15" s="11" t="s">
        <v>40</v>
      </c>
      <c r="C15" s="14" t="s">
        <v>23</v>
      </c>
      <c r="D15" s="13" t="s">
        <v>15</v>
      </c>
      <c r="H15" t="str">
        <f t="shared" si="2"/>
        <v>43ddbe7126dc4025bb16f49d943971cbf7eb79e44e78e3e049b58d7fe00f1ac5</v>
      </c>
    </row>
    <row r="16">
      <c r="A16" s="21">
        <v>15.0</v>
      </c>
      <c r="B16" s="11" t="s">
        <v>41</v>
      </c>
      <c r="C16" s="14" t="s">
        <v>23</v>
      </c>
      <c r="D16" s="13" t="s">
        <v>17</v>
      </c>
      <c r="H16" t="str">
        <f t="shared" si="2"/>
        <v>4d03de5f0606d6cd5f265f65d7687127fcfa54a1b09db2254662d8e25be45e30</v>
      </c>
    </row>
    <row r="17">
      <c r="A17" s="15"/>
      <c r="B17" s="15"/>
    </row>
    <row r="18">
      <c r="A18" s="15"/>
      <c r="B18" s="15"/>
    </row>
    <row r="19">
      <c r="A19" s="15"/>
      <c r="B19" s="15"/>
    </row>
    <row r="20">
      <c r="A20" s="15"/>
      <c r="B20" s="15"/>
    </row>
    <row r="21">
      <c r="A21" s="15"/>
      <c r="B21" s="15"/>
    </row>
    <row r="22">
      <c r="A22" s="15"/>
      <c r="B22" s="15"/>
    </row>
    <row r="23">
      <c r="A23" s="15"/>
      <c r="B23" s="15"/>
    </row>
  </sheetData>
  <dataValidations>
    <dataValidation type="list" allowBlank="1" sqref="D2:D16">
      <formula1>Classification!$B$3:$B$5</formula1>
    </dataValidation>
    <dataValidation type="list" allowBlank="1" sqref="E2:G16">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4.29"/>
    <col customWidth="1" min="5" max="7" width="18.14"/>
    <col customWidth="1" min="8" max="8" width="68.29"/>
    <col customWidth="1" min="9" max="9" width="40.14"/>
  </cols>
  <sheetData>
    <row r="1">
      <c r="A1" s="1" t="s">
        <v>0</v>
      </c>
      <c r="B1" s="1" t="s">
        <v>6</v>
      </c>
      <c r="C1" s="1" t="s">
        <v>7</v>
      </c>
      <c r="D1" s="1" t="s">
        <v>8</v>
      </c>
      <c r="E1" s="1" t="s">
        <v>9</v>
      </c>
      <c r="F1" s="1" t="s">
        <v>10</v>
      </c>
      <c r="G1" s="1" t="s">
        <v>11</v>
      </c>
      <c r="H1" s="1" t="s">
        <v>12</v>
      </c>
    </row>
    <row r="2">
      <c r="A2" s="11">
        <v>1.0</v>
      </c>
      <c r="B2" s="11" t="s">
        <v>16</v>
      </c>
      <c r="C2" s="12" t="s">
        <v>14</v>
      </c>
      <c r="D2" s="13" t="s">
        <v>17</v>
      </c>
      <c r="H2" t="str">
        <f t="shared" ref="H2:H9" si="1">getSHA256Hash(B2)</f>
        <v>6c5a604ce0d7de4ea3dccea81cc63a3c415dfc0fe9c8f19fc7630f52c6d4f6b7</v>
      </c>
    </row>
    <row r="3">
      <c r="A3" s="11">
        <v>2.0</v>
      </c>
      <c r="B3" s="11" t="s">
        <v>16</v>
      </c>
      <c r="C3" s="12" t="s">
        <v>19</v>
      </c>
      <c r="D3" s="13" t="s">
        <v>17</v>
      </c>
      <c r="H3" t="str">
        <f t="shared" si="1"/>
        <v>6c5a604ce0d7de4ea3dccea81cc63a3c415dfc0fe9c8f19fc7630f52c6d4f6b7</v>
      </c>
    </row>
    <row r="4">
      <c r="A4" s="11">
        <v>3.0</v>
      </c>
      <c r="B4" s="11" t="s">
        <v>16</v>
      </c>
      <c r="C4" s="14" t="s">
        <v>20</v>
      </c>
      <c r="D4" s="13" t="s">
        <v>17</v>
      </c>
      <c r="H4" t="str">
        <f t="shared" si="1"/>
        <v>6c5a604ce0d7de4ea3dccea81cc63a3c415dfc0fe9c8f19fc7630f52c6d4f6b7</v>
      </c>
    </row>
    <row r="5">
      <c r="A5" s="11">
        <v>4.0</v>
      </c>
      <c r="B5" s="11" t="s">
        <v>22</v>
      </c>
      <c r="C5" s="14" t="s">
        <v>23</v>
      </c>
      <c r="D5" s="13" t="s">
        <v>17</v>
      </c>
      <c r="H5" t="str">
        <f t="shared" si="1"/>
        <v>4748e9f1f70df25104ad608ba5bb7ab84f34d6f99c7127d20fd80ab5eda9dba2</v>
      </c>
    </row>
    <row r="6">
      <c r="A6" s="11">
        <v>5.0</v>
      </c>
      <c r="B6" s="11" t="s">
        <v>24</v>
      </c>
      <c r="C6" s="14" t="s">
        <v>23</v>
      </c>
      <c r="D6" s="13" t="s">
        <v>17</v>
      </c>
      <c r="H6" t="str">
        <f t="shared" si="1"/>
        <v>133912f6a67f2e4417d3489684f19bae61cdc0562c1f975d5af3bf73eb8f640e</v>
      </c>
    </row>
    <row r="7">
      <c r="A7" s="11">
        <v>6.0</v>
      </c>
      <c r="B7" s="11" t="s">
        <v>26</v>
      </c>
      <c r="C7" s="14" t="s">
        <v>23</v>
      </c>
      <c r="D7" s="13" t="s">
        <v>15</v>
      </c>
      <c r="H7" t="str">
        <f t="shared" si="1"/>
        <v>facf7fefdbf260e682c7a260bb1ca21ff331716cc91069c80eab69f13c457904</v>
      </c>
    </row>
    <row r="8">
      <c r="A8" s="11">
        <v>7.0</v>
      </c>
      <c r="B8" s="11" t="s">
        <v>27</v>
      </c>
      <c r="C8" s="14" t="s">
        <v>23</v>
      </c>
      <c r="D8" s="13" t="s">
        <v>29</v>
      </c>
      <c r="H8" t="str">
        <f t="shared" si="1"/>
        <v>99a817e406e3d4a5361bc52f66de3f7a15c427b878f56c2ac4923392709202f6</v>
      </c>
    </row>
    <row r="9">
      <c r="A9" s="11">
        <v>8.0</v>
      </c>
      <c r="B9" s="11" t="s">
        <v>30</v>
      </c>
      <c r="C9" s="14" t="s">
        <v>23</v>
      </c>
      <c r="D9" s="13" t="s">
        <v>15</v>
      </c>
      <c r="H9" t="str">
        <f t="shared" si="1"/>
        <v>6061f33962b3db64107d0b2a352957dafdea9025f054af207be11745fcff36fe</v>
      </c>
    </row>
    <row r="10">
      <c r="A10" s="15"/>
      <c r="B10" s="15"/>
    </row>
    <row r="11">
      <c r="A11" s="15"/>
      <c r="B11" s="15"/>
    </row>
    <row r="12">
      <c r="A12" s="15"/>
      <c r="B12" s="15"/>
    </row>
    <row r="13">
      <c r="A13" s="15"/>
      <c r="B13" s="15"/>
    </row>
    <row r="14">
      <c r="A14" s="15"/>
      <c r="B14" s="15"/>
    </row>
    <row r="15">
      <c r="A15" s="15"/>
      <c r="B15" s="15"/>
    </row>
    <row r="16">
      <c r="A16" s="15"/>
      <c r="B16" s="15"/>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4.29"/>
    <col customWidth="1" min="5" max="7" width="18.14"/>
    <col customWidth="1" min="8" max="8" width="68.29"/>
    <col customWidth="1" min="9" max="9" width="40.14"/>
  </cols>
  <sheetData>
    <row r="1">
      <c r="A1" s="1" t="s">
        <v>0</v>
      </c>
      <c r="B1" s="1" t="s">
        <v>6</v>
      </c>
      <c r="C1" s="1" t="s">
        <v>7</v>
      </c>
      <c r="D1" s="1" t="s">
        <v>8</v>
      </c>
      <c r="E1" s="1" t="s">
        <v>9</v>
      </c>
      <c r="F1" s="1" t="s">
        <v>10</v>
      </c>
      <c r="G1" s="1" t="s">
        <v>11</v>
      </c>
      <c r="H1" s="1" t="s">
        <v>12</v>
      </c>
    </row>
    <row r="2">
      <c r="A2" s="11">
        <v>1.0</v>
      </c>
      <c r="B2" s="11" t="s">
        <v>43</v>
      </c>
      <c r="C2" s="12" t="s">
        <v>14</v>
      </c>
      <c r="D2" s="13" t="s">
        <v>17</v>
      </c>
      <c r="H2" t="str">
        <f t="shared" ref="H2:H9" si="1">getSHA256Hash(B2)</f>
        <v>745d06f51ef0356cf795161b3d53371a2e02f787721e2bfa7432ab04a3a4d3dd</v>
      </c>
    </row>
    <row r="3">
      <c r="A3" s="11">
        <v>2.0</v>
      </c>
      <c r="B3" s="11" t="s">
        <v>44</v>
      </c>
      <c r="C3" s="12" t="s">
        <v>14</v>
      </c>
      <c r="D3" s="13" t="s">
        <v>15</v>
      </c>
      <c r="H3" t="str">
        <f t="shared" si="1"/>
        <v>3110d6ee72dd970dbe7a4d06a10a334b9d8bbc5f47e261ae021265a9c67edd8b</v>
      </c>
    </row>
    <row r="4">
      <c r="A4" s="11">
        <v>3.0</v>
      </c>
      <c r="B4" s="11" t="s">
        <v>45</v>
      </c>
      <c r="C4" s="12" t="s">
        <v>14</v>
      </c>
      <c r="D4" s="13" t="s">
        <v>15</v>
      </c>
      <c r="H4" t="str">
        <f t="shared" si="1"/>
        <v>436f275f6032cbfd75f48867d5df6a50cfdcdd775147beb6c1c161b24484b313</v>
      </c>
    </row>
    <row r="5">
      <c r="A5" s="11">
        <v>4.0</v>
      </c>
      <c r="B5" s="11" t="s">
        <v>47</v>
      </c>
      <c r="C5" s="12" t="s">
        <v>19</v>
      </c>
      <c r="D5" s="13" t="s">
        <v>15</v>
      </c>
      <c r="H5" t="str">
        <f t="shared" si="1"/>
        <v>c7023afc431b1701e873e25fa5de0d258219ff0e90022e83c411d5d799de9563</v>
      </c>
    </row>
    <row r="6">
      <c r="A6" s="11">
        <v>5.0</v>
      </c>
      <c r="B6" s="11" t="s">
        <v>50</v>
      </c>
      <c r="C6" s="14" t="s">
        <v>20</v>
      </c>
      <c r="D6" s="13" t="s">
        <v>15</v>
      </c>
      <c r="H6" t="str">
        <f t="shared" si="1"/>
        <v>a7f38764d3f94b4a31eff47d9ed138b861ea5d0316b07bafa82d5ee7c441181d</v>
      </c>
    </row>
    <row r="7">
      <c r="A7" s="11">
        <v>6.0</v>
      </c>
      <c r="B7" s="11" t="s">
        <v>52</v>
      </c>
      <c r="C7" s="14" t="s">
        <v>20</v>
      </c>
      <c r="D7" s="13" t="s">
        <v>17</v>
      </c>
      <c r="H7" t="str">
        <f t="shared" si="1"/>
        <v>2b8e214afa516abd8a343a7b70c4f3888c09d3446adb165ed15e0027e28ea99c</v>
      </c>
    </row>
    <row r="8">
      <c r="A8" s="11">
        <v>7.0</v>
      </c>
      <c r="B8" s="11" t="s">
        <v>54</v>
      </c>
      <c r="C8" s="14" t="s">
        <v>23</v>
      </c>
      <c r="D8" s="13" t="s">
        <v>17</v>
      </c>
      <c r="H8" t="str">
        <f t="shared" si="1"/>
        <v>1c55b6f155a5ff6583d18bc52e927d752779480010780124cdc364965ae1ccc5</v>
      </c>
    </row>
    <row r="9">
      <c r="A9" s="11">
        <v>8.0</v>
      </c>
      <c r="B9" s="11" t="s">
        <v>57</v>
      </c>
      <c r="C9" s="14" t="s">
        <v>23</v>
      </c>
      <c r="D9" s="13" t="s">
        <v>29</v>
      </c>
      <c r="H9" t="str">
        <f t="shared" si="1"/>
        <v>f16b197a8ca83f1302db37ee7fbf28f362dc25d56183dad2f88bd087f2636d50</v>
      </c>
    </row>
    <row r="10">
      <c r="A10" s="21">
        <v>9.0</v>
      </c>
      <c r="B10" s="11" t="s">
        <v>58</v>
      </c>
      <c r="C10" s="14" t="s">
        <v>23</v>
      </c>
      <c r="D10" s="13" t="s">
        <v>29</v>
      </c>
    </row>
    <row r="11">
      <c r="A11" s="21">
        <v>10.0</v>
      </c>
      <c r="B11" s="11" t="s">
        <v>59</v>
      </c>
      <c r="C11" s="14" t="s">
        <v>23</v>
      </c>
      <c r="D11" s="13" t="s">
        <v>15</v>
      </c>
    </row>
    <row r="12">
      <c r="A12" s="15"/>
      <c r="B12" s="15"/>
    </row>
    <row r="13">
      <c r="A13" s="15"/>
      <c r="B13" s="15"/>
    </row>
    <row r="14">
      <c r="A14" s="15"/>
      <c r="B14" s="15"/>
    </row>
    <row r="15">
      <c r="A15" s="15"/>
      <c r="B15" s="15"/>
    </row>
  </sheetData>
  <dataValidations>
    <dataValidation type="list" allowBlank="1" sqref="D2:D11">
      <formula1>Classification!$B$3:$B$5</formula1>
    </dataValidation>
    <dataValidation type="list" allowBlank="1" sqref="E2:G9">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 t="s">
        <v>42</v>
      </c>
      <c r="B1" s="22" t="s">
        <v>46</v>
      </c>
      <c r="C1" s="22" t="s">
        <v>48</v>
      </c>
      <c r="D1" s="22" t="s">
        <v>49</v>
      </c>
      <c r="E1" s="7"/>
      <c r="F1" s="23" t="s">
        <v>49</v>
      </c>
      <c r="G1" s="23" t="s">
        <v>51</v>
      </c>
      <c r="H1" s="7"/>
      <c r="I1" s="7"/>
      <c r="J1" s="7"/>
      <c r="K1" s="7"/>
      <c r="L1" s="7"/>
      <c r="M1" s="7"/>
      <c r="N1" s="7"/>
      <c r="O1" s="7"/>
      <c r="P1" s="7"/>
      <c r="Q1" s="7"/>
      <c r="R1" s="7"/>
      <c r="S1" s="7"/>
      <c r="T1" s="7"/>
      <c r="U1" s="7"/>
      <c r="V1" s="7"/>
      <c r="W1" s="7"/>
      <c r="X1" s="7"/>
      <c r="Y1" s="7"/>
      <c r="Z1" s="7"/>
    </row>
    <row r="2">
      <c r="A2" s="24" t="s">
        <v>53</v>
      </c>
      <c r="B2" s="24" t="s">
        <v>55</v>
      </c>
      <c r="C2" s="24">
        <v>1.0</v>
      </c>
      <c r="D2" s="24" t="s">
        <v>56</v>
      </c>
      <c r="E2" s="7"/>
      <c r="F2" s="25" t="str">
        <f>IFERROR(__xludf.DUMMYFUNCTION("UNIQUE(D2:D19)"),"Positive")</f>
        <v>Positive</v>
      </c>
      <c r="G2" s="25">
        <f t="shared" ref="G2:G4" si="1">COUNTIF(D2:D19, F2)</f>
        <v>5</v>
      </c>
      <c r="H2" s="7"/>
      <c r="I2" s="7"/>
      <c r="J2" s="7"/>
      <c r="K2" s="7"/>
      <c r="L2" s="7"/>
      <c r="M2" s="7"/>
      <c r="N2" s="7"/>
      <c r="O2" s="7"/>
      <c r="P2" s="7"/>
      <c r="Q2" s="7"/>
      <c r="R2" s="7"/>
      <c r="S2" s="7"/>
      <c r="T2" s="7"/>
      <c r="U2" s="7"/>
      <c r="V2" s="7"/>
      <c r="W2" s="7"/>
      <c r="X2" s="7"/>
      <c r="Y2" s="7"/>
      <c r="Z2" s="7"/>
    </row>
    <row r="3">
      <c r="A3" s="24" t="s">
        <v>60</v>
      </c>
      <c r="B3" s="24" t="s">
        <v>55</v>
      </c>
      <c r="C3" s="24">
        <v>0.0</v>
      </c>
      <c r="D3" s="24" t="s">
        <v>61</v>
      </c>
      <c r="E3" s="7"/>
      <c r="F3" s="4" t="str">
        <f>IFERROR(__xludf.DUMMYFUNCTION("""COMPUTED_VALUE"""),"Neutral")</f>
        <v>Neutral</v>
      </c>
      <c r="G3" s="4">
        <f t="shared" si="1"/>
        <v>9</v>
      </c>
      <c r="H3" s="7"/>
      <c r="I3" s="7"/>
      <c r="J3" s="7"/>
      <c r="K3" s="7"/>
      <c r="L3" s="7"/>
      <c r="M3" s="7"/>
      <c r="N3" s="7"/>
      <c r="O3" s="7"/>
      <c r="P3" s="7"/>
      <c r="Q3" s="7"/>
      <c r="R3" s="7"/>
      <c r="S3" s="7"/>
      <c r="T3" s="7"/>
      <c r="U3" s="7"/>
      <c r="V3" s="7"/>
      <c r="W3" s="7"/>
      <c r="X3" s="7"/>
      <c r="Y3" s="7"/>
      <c r="Z3" s="7"/>
    </row>
    <row r="4">
      <c r="A4" s="24" t="s">
        <v>62</v>
      </c>
      <c r="B4" s="24" t="s">
        <v>55</v>
      </c>
      <c r="C4" s="24">
        <v>-1.5</v>
      </c>
      <c r="D4" s="24" t="s">
        <v>63</v>
      </c>
      <c r="E4" s="7"/>
      <c r="F4" s="7" t="str">
        <f>IFERROR(__xludf.DUMMYFUNCTION("""COMPUTED_VALUE"""),"Negative")</f>
        <v>Negative</v>
      </c>
      <c r="G4" s="25">
        <f t="shared" si="1"/>
        <v>4</v>
      </c>
      <c r="H4" s="7"/>
      <c r="I4" s="7"/>
      <c r="J4" s="7"/>
      <c r="K4" s="7"/>
      <c r="L4" s="7"/>
      <c r="M4" s="7"/>
      <c r="N4" s="7"/>
      <c r="O4" s="7"/>
      <c r="P4" s="7"/>
      <c r="Q4" s="7"/>
      <c r="R4" s="7"/>
      <c r="S4" s="7"/>
      <c r="T4" s="7"/>
      <c r="U4" s="7"/>
      <c r="V4" s="7"/>
      <c r="W4" s="7"/>
      <c r="X4" s="7"/>
      <c r="Y4" s="7"/>
      <c r="Z4" s="7"/>
    </row>
    <row r="5">
      <c r="A5" s="24" t="s">
        <v>64</v>
      </c>
      <c r="B5" s="24" t="s">
        <v>55</v>
      </c>
      <c r="C5" s="24">
        <v>0.0</v>
      </c>
      <c r="D5" s="24" t="s">
        <v>61</v>
      </c>
      <c r="E5" s="7"/>
      <c r="F5" s="7"/>
      <c r="G5" s="7"/>
      <c r="H5" s="7"/>
      <c r="I5" s="7"/>
      <c r="J5" s="7"/>
      <c r="K5" s="7"/>
      <c r="L5" s="7"/>
      <c r="M5" s="7"/>
      <c r="N5" s="7"/>
      <c r="O5" s="7"/>
      <c r="P5" s="7"/>
      <c r="Q5" s="7"/>
      <c r="R5" s="7"/>
      <c r="S5" s="7"/>
      <c r="T5" s="7"/>
      <c r="U5" s="7"/>
      <c r="V5" s="7"/>
      <c r="W5" s="7"/>
      <c r="X5" s="7"/>
      <c r="Y5" s="7"/>
      <c r="Z5" s="7"/>
    </row>
    <row r="6">
      <c r="A6" s="24" t="s">
        <v>65</v>
      </c>
      <c r="B6" s="24" t="s">
        <v>55</v>
      </c>
      <c r="C6" s="24">
        <v>1.0</v>
      </c>
      <c r="D6" s="24" t="s">
        <v>56</v>
      </c>
      <c r="E6" s="7"/>
      <c r="F6" s="7"/>
      <c r="G6" s="7"/>
      <c r="H6" s="7"/>
      <c r="I6" s="7"/>
      <c r="J6" s="7"/>
      <c r="K6" s="7"/>
      <c r="L6" s="7"/>
      <c r="M6" s="7"/>
      <c r="N6" s="7"/>
      <c r="O6" s="7"/>
      <c r="P6" s="7"/>
      <c r="Q6" s="7"/>
      <c r="R6" s="7"/>
      <c r="S6" s="7"/>
      <c r="T6" s="7"/>
      <c r="U6" s="7"/>
      <c r="V6" s="7"/>
      <c r="W6" s="7"/>
      <c r="X6" s="7"/>
      <c r="Y6" s="7"/>
      <c r="Z6" s="7"/>
    </row>
    <row r="7">
      <c r="A7" s="24" t="s">
        <v>66</v>
      </c>
      <c r="B7" s="24" t="s">
        <v>55</v>
      </c>
      <c r="C7" s="24">
        <v>1.0</v>
      </c>
      <c r="D7" s="24" t="s">
        <v>56</v>
      </c>
      <c r="E7" s="7"/>
      <c r="F7" s="7"/>
      <c r="G7" s="7"/>
      <c r="H7" s="7"/>
      <c r="I7" s="7"/>
      <c r="J7" s="7"/>
      <c r="K7" s="7"/>
      <c r="L7" s="7"/>
      <c r="M7" s="7"/>
      <c r="N7" s="7"/>
      <c r="O7" s="7"/>
      <c r="P7" s="7"/>
      <c r="Q7" s="7"/>
      <c r="R7" s="7"/>
      <c r="S7" s="7"/>
      <c r="T7" s="7"/>
      <c r="U7" s="7"/>
      <c r="V7" s="7"/>
      <c r="W7" s="7"/>
      <c r="X7" s="7"/>
      <c r="Y7" s="7"/>
      <c r="Z7" s="7"/>
    </row>
    <row r="8">
      <c r="A8" s="24" t="s">
        <v>67</v>
      </c>
      <c r="B8" s="24" t="s">
        <v>55</v>
      </c>
      <c r="C8" s="24">
        <v>-15.101</v>
      </c>
      <c r="D8" s="24" t="s">
        <v>63</v>
      </c>
      <c r="E8" s="7"/>
      <c r="F8" s="7"/>
      <c r="G8" s="7"/>
      <c r="H8" s="7"/>
      <c r="I8" s="7"/>
      <c r="J8" s="7"/>
      <c r="K8" s="7"/>
      <c r="L8" s="7"/>
      <c r="M8" s="7"/>
      <c r="N8" s="7"/>
      <c r="O8" s="7"/>
      <c r="P8" s="7"/>
      <c r="Q8" s="7"/>
      <c r="R8" s="7"/>
      <c r="S8" s="7"/>
      <c r="T8" s="7"/>
      <c r="U8" s="7"/>
      <c r="V8" s="7"/>
      <c r="W8" s="7"/>
      <c r="X8" s="7"/>
      <c r="Y8" s="7"/>
      <c r="Z8" s="7"/>
    </row>
    <row r="9">
      <c r="A9" s="24" t="s">
        <v>68</v>
      </c>
      <c r="B9" s="24" t="s">
        <v>55</v>
      </c>
      <c r="C9" s="24">
        <v>-1.0</v>
      </c>
      <c r="D9" s="24" t="s">
        <v>63</v>
      </c>
      <c r="E9" s="7"/>
      <c r="F9" s="7"/>
      <c r="G9" s="7"/>
      <c r="H9" s="7"/>
      <c r="I9" s="7"/>
      <c r="J9" s="7"/>
      <c r="K9" s="7"/>
      <c r="L9" s="7"/>
      <c r="M9" s="7"/>
      <c r="N9" s="7"/>
      <c r="O9" s="7"/>
      <c r="P9" s="7"/>
      <c r="Q9" s="7"/>
      <c r="R9" s="7"/>
      <c r="S9" s="7"/>
      <c r="T9" s="7"/>
      <c r="U9" s="7"/>
      <c r="V9" s="7"/>
      <c r="W9" s="7"/>
      <c r="X9" s="7"/>
      <c r="Y9" s="7"/>
      <c r="Z9" s="7"/>
    </row>
    <row r="10">
      <c r="A10" s="24" t="s">
        <v>72</v>
      </c>
      <c r="B10" s="24" t="s">
        <v>55</v>
      </c>
      <c r="C10" s="24">
        <v>0.0</v>
      </c>
      <c r="D10" s="24" t="s">
        <v>61</v>
      </c>
      <c r="E10" s="7"/>
      <c r="F10" s="7"/>
      <c r="G10" s="7"/>
      <c r="H10" s="7"/>
      <c r="I10" s="7"/>
      <c r="J10" s="7"/>
      <c r="K10" s="7"/>
      <c r="L10" s="7"/>
      <c r="M10" s="7"/>
      <c r="N10" s="7"/>
      <c r="O10" s="7"/>
      <c r="P10" s="7"/>
      <c r="Q10" s="7"/>
      <c r="R10" s="7"/>
      <c r="S10" s="7"/>
      <c r="T10" s="7"/>
      <c r="U10" s="7"/>
      <c r="V10" s="7"/>
      <c r="W10" s="7"/>
      <c r="X10" s="7"/>
      <c r="Y10" s="7"/>
      <c r="Z10" s="7"/>
    </row>
    <row r="11">
      <c r="A11" s="24" t="s">
        <v>73</v>
      </c>
      <c r="B11" s="24" t="s">
        <v>55</v>
      </c>
      <c r="C11" s="24">
        <v>1.0</v>
      </c>
      <c r="D11" s="24" t="s">
        <v>56</v>
      </c>
      <c r="E11" s="7"/>
      <c r="F11" s="7"/>
      <c r="G11" s="7"/>
      <c r="H11" s="7"/>
      <c r="I11" s="7"/>
      <c r="J11" s="7"/>
      <c r="K11" s="7"/>
      <c r="L11" s="7"/>
      <c r="M11" s="7"/>
      <c r="N11" s="7"/>
      <c r="O11" s="7"/>
      <c r="P11" s="7"/>
      <c r="Q11" s="7"/>
      <c r="R11" s="7"/>
      <c r="S11" s="7"/>
      <c r="T11" s="7"/>
      <c r="U11" s="7"/>
      <c r="V11" s="7"/>
      <c r="W11" s="7"/>
      <c r="X11" s="7"/>
      <c r="Y11" s="7"/>
      <c r="Z11" s="7"/>
    </row>
    <row r="12">
      <c r="A12" s="24" t="s">
        <v>74</v>
      </c>
      <c r="B12" s="24" t="s">
        <v>55</v>
      </c>
      <c r="C12" s="24">
        <v>-12.7249999999999</v>
      </c>
      <c r="D12" s="24" t="s">
        <v>63</v>
      </c>
      <c r="E12" s="7"/>
      <c r="F12" s="7"/>
      <c r="G12" s="7"/>
      <c r="H12" s="7"/>
      <c r="I12" s="7"/>
      <c r="J12" s="7"/>
      <c r="K12" s="7"/>
      <c r="L12" s="7"/>
      <c r="M12" s="7"/>
      <c r="N12" s="7"/>
      <c r="O12" s="7"/>
      <c r="P12" s="7"/>
      <c r="Q12" s="7"/>
      <c r="R12" s="7"/>
      <c r="S12" s="7"/>
      <c r="T12" s="7"/>
      <c r="U12" s="7"/>
      <c r="V12" s="7"/>
      <c r="W12" s="7"/>
      <c r="X12" s="7"/>
      <c r="Y12" s="7"/>
      <c r="Z12" s="7"/>
    </row>
    <row r="13">
      <c r="A13" s="24" t="s">
        <v>75</v>
      </c>
      <c r="B13" s="24" t="s">
        <v>55</v>
      </c>
      <c r="C13" s="24">
        <v>0.0</v>
      </c>
      <c r="D13" s="24" t="s">
        <v>61</v>
      </c>
      <c r="E13" s="7"/>
      <c r="F13" s="7"/>
      <c r="G13" s="7"/>
      <c r="H13" s="7"/>
      <c r="I13" s="7"/>
      <c r="J13" s="7"/>
      <c r="K13" s="7"/>
      <c r="L13" s="7"/>
      <c r="M13" s="7"/>
      <c r="N13" s="7"/>
      <c r="O13" s="7"/>
      <c r="P13" s="7"/>
      <c r="Q13" s="7"/>
      <c r="R13" s="7"/>
      <c r="S13" s="7"/>
      <c r="T13" s="7"/>
      <c r="U13" s="7"/>
      <c r="V13" s="7"/>
      <c r="W13" s="7"/>
      <c r="X13" s="7"/>
      <c r="Y13" s="7"/>
      <c r="Z13" s="7"/>
    </row>
    <row r="14">
      <c r="A14" s="24" t="s">
        <v>76</v>
      </c>
      <c r="B14" s="24" t="s">
        <v>55</v>
      </c>
      <c r="C14" s="24">
        <v>0.0</v>
      </c>
      <c r="D14" s="24" t="s">
        <v>61</v>
      </c>
      <c r="E14" s="7"/>
      <c r="F14" s="7"/>
      <c r="G14" s="7"/>
      <c r="H14" s="7"/>
      <c r="I14" s="7"/>
      <c r="J14" s="7"/>
      <c r="K14" s="7"/>
      <c r="L14" s="7"/>
      <c r="M14" s="7"/>
      <c r="N14" s="7"/>
      <c r="O14" s="7"/>
      <c r="P14" s="7"/>
      <c r="Q14" s="7"/>
      <c r="R14" s="7"/>
      <c r="S14" s="7"/>
      <c r="T14" s="7"/>
      <c r="U14" s="7"/>
      <c r="V14" s="7"/>
      <c r="W14" s="7"/>
      <c r="X14" s="7"/>
      <c r="Y14" s="7"/>
      <c r="Z14" s="7"/>
    </row>
    <row r="15">
      <c r="A15" s="24" t="s">
        <v>77</v>
      </c>
      <c r="B15" s="24" t="s">
        <v>55</v>
      </c>
      <c r="C15" s="24">
        <v>0.0</v>
      </c>
      <c r="D15" s="24" t="s">
        <v>61</v>
      </c>
      <c r="E15" s="7"/>
      <c r="F15" s="7"/>
      <c r="G15" s="7"/>
      <c r="H15" s="7"/>
      <c r="I15" s="7"/>
      <c r="J15" s="7"/>
      <c r="K15" s="7"/>
      <c r="L15" s="7"/>
      <c r="M15" s="7"/>
      <c r="N15" s="7"/>
      <c r="O15" s="7"/>
      <c r="P15" s="7"/>
      <c r="Q15" s="7"/>
      <c r="R15" s="7"/>
      <c r="S15" s="7"/>
      <c r="T15" s="7"/>
      <c r="U15" s="7"/>
      <c r="V15" s="7"/>
      <c r="W15" s="7"/>
      <c r="X15" s="7"/>
      <c r="Y15" s="7"/>
      <c r="Z15" s="7"/>
    </row>
    <row r="16">
      <c r="A16" s="24" t="s">
        <v>78</v>
      </c>
      <c r="B16" s="24" t="s">
        <v>55</v>
      </c>
      <c r="C16" s="24">
        <v>0.0</v>
      </c>
      <c r="D16" s="24" t="s">
        <v>61</v>
      </c>
      <c r="E16" s="7"/>
      <c r="F16" s="7"/>
      <c r="G16" s="7"/>
      <c r="H16" s="7"/>
      <c r="I16" s="7"/>
      <c r="J16" s="7"/>
      <c r="K16" s="7"/>
      <c r="L16" s="7"/>
      <c r="M16" s="7"/>
      <c r="N16" s="7"/>
      <c r="O16" s="7"/>
      <c r="P16" s="7"/>
      <c r="Q16" s="7"/>
      <c r="R16" s="7"/>
      <c r="S16" s="7"/>
      <c r="T16" s="7"/>
      <c r="U16" s="7"/>
      <c r="V16" s="7"/>
      <c r="W16" s="7"/>
      <c r="X16" s="7"/>
      <c r="Y16" s="7"/>
      <c r="Z16" s="7"/>
    </row>
    <row r="17">
      <c r="A17" s="24" t="s">
        <v>79</v>
      </c>
      <c r="B17" s="24" t="s">
        <v>55</v>
      </c>
      <c r="C17" s="24">
        <v>0.74889760372806</v>
      </c>
      <c r="D17" s="24" t="s">
        <v>56</v>
      </c>
      <c r="E17" s="7"/>
      <c r="F17" s="7"/>
      <c r="G17" s="7"/>
      <c r="H17" s="7"/>
      <c r="I17" s="7"/>
      <c r="J17" s="7"/>
      <c r="K17" s="7"/>
      <c r="L17" s="7"/>
      <c r="M17" s="7"/>
      <c r="N17" s="7"/>
      <c r="O17" s="7"/>
      <c r="P17" s="7"/>
      <c r="Q17" s="7"/>
      <c r="R17" s="7"/>
      <c r="S17" s="7"/>
      <c r="T17" s="7"/>
      <c r="U17" s="7"/>
      <c r="V17" s="7"/>
      <c r="W17" s="7"/>
      <c r="X17" s="7"/>
      <c r="Y17" s="7"/>
      <c r="Z17" s="7"/>
    </row>
    <row r="18">
      <c r="A18" s="24" t="s">
        <v>80</v>
      </c>
      <c r="B18" s="24" t="s">
        <v>55</v>
      </c>
      <c r="C18" s="24">
        <v>0.0</v>
      </c>
      <c r="D18" s="24" t="s">
        <v>61</v>
      </c>
      <c r="E18" s="7"/>
      <c r="F18" s="7"/>
      <c r="G18" s="7"/>
      <c r="H18" s="7"/>
      <c r="I18" s="7"/>
      <c r="J18" s="7"/>
      <c r="K18" s="7"/>
      <c r="L18" s="7"/>
      <c r="M18" s="7"/>
      <c r="N18" s="7"/>
      <c r="O18" s="7"/>
      <c r="P18" s="7"/>
      <c r="Q18" s="7"/>
      <c r="R18" s="7"/>
      <c r="S18" s="7"/>
      <c r="T18" s="7"/>
      <c r="U18" s="7"/>
      <c r="V18" s="7"/>
      <c r="W18" s="7"/>
      <c r="X18" s="7"/>
      <c r="Y18" s="7"/>
      <c r="Z18" s="7"/>
    </row>
    <row r="19">
      <c r="A19" s="24" t="s">
        <v>81</v>
      </c>
      <c r="B19" s="24" t="s">
        <v>55</v>
      </c>
      <c r="C19" s="24">
        <v>0.0</v>
      </c>
      <c r="D19" s="24" t="s">
        <v>61</v>
      </c>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8</v>
      </c>
      <c r="C2" s="1" t="s">
        <v>9</v>
      </c>
      <c r="F2" s="13" t="s">
        <v>69</v>
      </c>
    </row>
    <row r="3">
      <c r="B3" s="13" t="s">
        <v>17</v>
      </c>
      <c r="C3" s="13" t="s">
        <v>37</v>
      </c>
    </row>
    <row r="4">
      <c r="B4" s="13" t="s">
        <v>15</v>
      </c>
      <c r="C4" s="13" t="s">
        <v>70</v>
      </c>
    </row>
    <row r="5">
      <c r="B5" s="13" t="s">
        <v>29</v>
      </c>
      <c r="C5" s="13" t="s">
        <v>71</v>
      </c>
    </row>
  </sheetData>
  <drawing r:id="rId1"/>
</worksheet>
</file>