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_AutoWIG automatic generation " sheetId="1" r:id="rId3"/>
    <sheet state="visible" name="2_Snippets_Aaron Meurer" sheetId="2" r:id="rId4"/>
    <sheet state="visible" name="Sentiment_Analysis" sheetId="3" r:id="rId5"/>
    <sheet state="visible" name="Classification" sheetId="4" r:id="rId6"/>
  </sheets>
  <definedNames/>
  <calcPr/>
</workbook>
</file>

<file path=xl/sharedStrings.xml><?xml version="1.0" encoding="utf-8"?>
<sst xmlns="http://schemas.openxmlformats.org/spreadsheetml/2006/main" count="189" uniqueCount="86">
  <si>
    <t>Method Name</t>
  </si>
  <si>
    <t>No.</t>
  </si>
  <si>
    <t>Status</t>
  </si>
  <si>
    <t>Method Score</t>
  </si>
  <si>
    <t>Polarity</t>
  </si>
  <si>
    <t>Reviewer</t>
  </si>
  <si>
    <t>Hash name</t>
  </si>
  <si>
    <t>Ordering</t>
  </si>
  <si>
    <t>Aaron Meurer</t>
  </si>
  <si>
    <t>Count</t>
  </si>
  <si>
    <t>OPINIONLEXICON</t>
  </si>
  <si>
    <t>Completed</t>
  </si>
  <si>
    <t>Neutral</t>
  </si>
  <si>
    <t>Ondřej Čertík</t>
  </si>
  <si>
    <t>SENTISTRENGTH</t>
  </si>
  <si>
    <t>SOCAL</t>
  </si>
  <si>
    <t>Negative</t>
  </si>
  <si>
    <t>HAPPINESSINDEX</t>
  </si>
  <si>
    <t>Positive</t>
  </si>
  <si>
    <t>SANN</t>
  </si>
  <si>
    <t>EMOTICONSDS</t>
  </si>
  <si>
    <t>SENTIMENT140</t>
  </si>
  <si>
    <t>STANFORD</t>
  </si>
  <si>
    <t>AFINN</t>
  </si>
  <si>
    <t>MPQA</t>
  </si>
  <si>
    <t>NRCHASHTAG</t>
  </si>
  <si>
    <t>EMOLEX</t>
  </si>
  <si>
    <t>EMOTICONS</t>
  </si>
  <si>
    <t>Snippet</t>
  </si>
  <si>
    <t>Field</t>
  </si>
  <si>
    <t>Node type</t>
  </si>
  <si>
    <t>Aspect discussed</t>
  </si>
  <si>
    <t>Aspect discussed 1</t>
  </si>
  <si>
    <t>Aspect discussed 2</t>
  </si>
  <si>
    <t>Hash snippet</t>
  </si>
  <si>
    <t>PANAST</t>
  </si>
  <si>
    <t>SASA</t>
  </si>
  <si>
    <t>There are some minor grammar issues throughout the manuscript:</t>
  </si>
  <si>
    <t>Basic reporting</t>
  </si>
  <si>
    <t>SENTIWORDNET</t>
  </si>
  <si>
    <t>root</t>
  </si>
  <si>
    <t>VADER</t>
  </si>
  <si>
    <t>UMIGON</t>
  </si>
  <si>
    <t>1. Missing articles: lines 119 ("a C++ library"), 150 ("the AutoWIG big picture"), 212 ("the definition"), 288 ("the previous files"), 212 ("in which the definition"), 288 ("class selection for the previous files"), 337 ("a few problems"), 341 ("if the static overload"), 370 ("most of the AutoWIG guidelines"), and 547 ("the C++11 standard") (also note "C++11" should be spelled without any spaces) (note this list is not exhaustive).</t>
  </si>
  <si>
    <t>leaf</t>
  </si>
  <si>
    <t>2. Incorrect pluralization: lines 152 ("represents code abstractions and captures code components"), 273 ("name collisions in Python"), Table 2 ("this enables the choice"), 351, ("it eases code introspection"), Figure 2 (user tries to set"), 442 ("tries to convert"), 513 ("every type and function has to be"), 582 ("AutoWIG translates"), and 584 ("used to respectively generate"), (note this list is not exhaustive).</t>
  </si>
  <si>
    <t>3. Some adverbs should go before the word they modify: lines 259 ("Boost.Python extensively uses"), 282 ("This allows to easily select"), and 442 ("automatically convert").</t>
  </si>
  <si>
    <t>4. Some other minor grammar issues: lines 20 ("lower computer processing time at the cost of high scientist coding time"), 78 ("even if there exists classical approaches"), 281 (delete "contains"), Table 2 ("Three plugin managers") (numbers that being a sentence should be spelled out), 307, delete the comma ("Any non self-contained headers should not be given"), 334 ("in a basic Python package"), 341 ("has for its first parameter"), 342 ("all following parameters correspond to another"), Figure 2 ("if a user"), and 400, the sentence "assuming that the asg ..." is a fragment.</t>
  </si>
  <si>
    <t>syntax</t>
  </si>
  <si>
    <t>5. Line 21 "at the opposite, scripting languages" should perhaps be "at the opposite end of the spectrum, scripting languages".</t>
  </si>
  <si>
    <t>6. The way in which the sentence in lines 211-214 is written makes it very difficult to read. I would suggest rewriting it as "In order to have access to all template class specialization definitions, AutoWIG parses a virtual program of undefined template class specialization definitions (e.g., using sizeof(std::vector&lt; int &gt;); for forcing a std::vector&lt; int &gt; definition)."</t>
  </si>
  <si>
    <t>7. The double negative in line 291 ("are also wrapped if they are not explicitly marked as non-exportable") makes it difficult to parse. I would suggest, "are also wrapped, unless they are explicitly marked as non-exportable."</t>
  </si>
  <si>
    <t>8. The sentence on lines 514-515, "note that if this approach..." is confusing. The "if" in particular is confusing, as there doesn't seem to be any logical causation to the implication. Perhaps (if I am correctly understanding the authors' intention), a better reading would be, "note that although this approach is only efficient when exposing a small number of functions and objects, it is at the basis of all wrapper tools that generate C API code".</t>
  </si>
  <si>
    <t>9. The citation for (Perez and Granger, 2007) on line 598 is not parenthesized correctly.</t>
  </si>
  <si>
    <t>10. Please add a reference citation for abstract semantic graphs.</t>
  </si>
  <si>
    <t>11. Are there references that can be added for StatTool and SequenceAnalysis?</t>
  </si>
  <si>
    <t>intermediary</t>
  </si>
  <si>
    <t>12. Please add URLs for the software citations.</t>
  </si>
  <si>
    <t>1. For the requirements section, there is no discussion about types and data structures. This is distinct from the Pythonic interface. C++ is a typed language, whereas Python is dynamic. Furthermore, Python has different builtin data types from C++. So any wrapper must answer some questions: how are invalid input types handled (C++ disallows this at compile time, but in Python any type checks must happen at runtime)? How are Python types such as int converted to the respective C++ types, and is any attempt made to preserve Python semantics where they differ from C++'s (e.g., Python ints are big integers which can be arbitrarily large)? And how are data structures handled (will a wrapped function that requires an array or vector type support a homogeneous Python list type? Will it support a NumPy array? Can a wrapped function that operates in-place operate on a NumPy array without copying)? I'm particularly interested in the last point. If a wrapper cannot interoperate efficiently with NumPy arrays it will not be useful for most scientific applications. My understanding is that AutoWIG relies on Boost.Python to handle this logic.</t>
  </si>
  <si>
    <t>Experimental design</t>
  </si>
  <si>
    <t>This is discussed in the findings itself, in section 6.3, although it is not clear what containers are supported, and in particular NumPy arrays are never mentioned.</t>
  </si>
  <si>
    <t>1. I did not see the code or data for the example in section 6.4 in the autowig repository. If they are in another repository it should be listed in the supplementary materials. As it stands this example cannot be reproduced.</t>
  </si>
  <si>
    <t>Validity of the findings</t>
  </si>
  <si>
    <t>2. It is disappointing to see a new Python library that does not support Python 3. Python 2 support will be sunsetting in 2020, which includes a large number of scientific libraries (see http://www.python3statement.org/). I have seen in the issue tracker that this is due to the dependency on scons. In the manuscript the fact that the library requires Python 2.7 is not mentioned until the end (in section 7.4), and no reason is given.</t>
  </si>
  <si>
    <t>3. In the examples in the docs, the generated files are all checked in to the git repository. This makes it difficult to tell which files are supposed to be human generated and which are supposed to be machine generated.</t>
  </si>
  <si>
    <t>4. I found it somewhat confusing/misleading that the intro materials of the paper discuss C, C++, and Fortran, but AutoWIG itself only supports C++. I understand that AutoWIG is designed in such a way that it could support other languages, but that they are not presently supported was not clear until the very end, when it was explicitly stated in section 7. The same applies for R as a target language.</t>
  </si>
  <si>
    <t>5. I'm curious what the largest pre-existing C++ library is that AutoWIG has been used or attempted to be used on. No indication is given for how large the examples from section 6 are, or if wrapping other larger libraries was attempted.</t>
  </si>
  <si>
    <t>6. Are the plots from section 6.4 generated with matplotlib as implied (lines 460 and 476 and Figures 3 and 4)? If so, how?</t>
  </si>
  <si>
    <t>7. It would be helpful to see some example of what the Mako templates look like, perhaps either as a suggestion of what they might look like for R in section 7.2, or show part of the existing templates for Python in section 4.</t>
  </si>
  <si>
    <t>8. Section 7.5 (line 608) mentions a tool for parsing compiler errors. Does this tool actually exist in AutoWIG, or is this a proposal for future work? If it does exist, it should be mentioned earlier. If it doesn't that should be made clearer.</t>
  </si>
  <si>
    <t>The AutoWIG approach to binding generation is promising. I like that it 1) is designed to be used interactively, and 2) is designed to be used as a Python library, without inventing a DSL.</t>
  </si>
  <si>
    <t>Comments for the author</t>
  </si>
  <si>
    <t>1. On line 270, what is the "global name hash"? Is this a reference to the Python built-in function "hash" or something else? If it is, will AutoWIG still function correctly if hash randomization is enabled (it is on by default in Python 3, and can be enabled in Python 2 using the -R flag to the interpreter)?</t>
  </si>
  <si>
    <t>2. The sentence on line 307, "any non self-contained headers should not be given to a parser but can nevertheless be considered during parsing using relevant search path flags (given by the -I option)," appears contradictory, especially since the search path flags are one of the arguments to a parser plugin. I cannot suggest an alternative because I am really unclear what the authors are trying to say here.</t>
  </si>
  <si>
    <t>3. It is stated that certain components are not wrapped due to ambiguity (line 322). Are these ambiguities warned about? How can they be worked around?</t>
  </si>
  <si>
    <t>4. Is it necessary to set the "default" plugins (such as autowig.controller.plugin = 'default', line 371)?</t>
  </si>
  <si>
    <t>5. Concerning the plugin model, what is the value of the indirection autowig.controller['clanglite'] = clanglite_controller autowig.controller.plugin = 'clanglite' asg = autowig.controller(asg) rather than simply asg = clanglite_controller(asg)</t>
  </si>
  <si>
    <t>6. Does AutoWIG write a setup.py or any other build scripts, or does the user need to write those manually?</t>
  </si>
  <si>
    <t>Definitions</t>
  </si>
  <si>
    <t>7. Section 6.2 is an interesting meta-example (indeed, I believe this same example was mentioned in Anthony Scopatz's 2013 SciPy presentation on XDress as an interesting potential thing to wrap). However, since it is a meta-example, it is unclear from the outset that this is indeed an example and simply a discussion of AutoWIG's limitations, so I would suggest to make this clearer somehow.</t>
  </si>
  <si>
    <t>content</t>
  </si>
  <si>
    <t>style</t>
  </si>
  <si>
    <t>8. GCC-XML is dismissed because it does not support C++11. Would LLVM still be preferred over it if it did support C++11?</t>
  </si>
  <si>
    <t>9. The link to PySTL in the template.ipynb notebook (https://github.com/StatisKit/PySTL) is broken. The link in the code (https://github.com/StatisKit/STL) appears to be correct.</t>
  </si>
  <si>
    <t>10. The conda build commands in the subset.ipynb file failed for me with errors like failed to get install actions, retrying. exception was: The following specifications were found to be in conflict: - python 3.5.* - python-dev -&gt; libdev -&gt; python 2.7* Use "conda info &lt;package&gt;" to see the dependencies for each package. Everything else in the notebook worked for me, except for some empty warning message: /Users/aaronmeurer/anaconda3/envs/autowig/lib/python2.7/site-packages/clanglite/autowig_parser.py:860: Warning: warnings.warn('', Warning) I believe it all ended up using my installed version of clanglite instead of the source version, because the build step failed.</t>
  </si>
  <si>
    <t>11. The subset.ipynb file has a typo that prevents it from running. 'from path import path' should be 'from path import Path' in the clanglite_controller function.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</si>
</sst>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sz val="11.0"/>
      <color rgb="FF000000"/>
      <name val="Inconsolata"/>
    </font>
    <font>
      <sz val="10.0"/>
      <color rgb="FFF39222"/>
      <name val="Arial"/>
    </font>
  </fonts>
  <fills count="6">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rgb="FFFBFBFB"/>
        <bgColor rgb="FFFBFBFB"/>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0" numFmtId="0" xfId="0" applyAlignment="1" applyFill="1" applyFont="1">
      <alignment horizontal="left" readingOrder="0" vertical="bottom"/>
    </xf>
    <xf borderId="0" fillId="2" fontId="1" numFmtId="0" xfId="0" applyAlignment="1" applyFont="1">
      <alignment readingOrder="0"/>
    </xf>
    <xf borderId="0" fillId="0" fontId="0" numFmtId="0" xfId="0" applyFont="1"/>
    <xf borderId="0" fillId="3" fontId="0" numFmtId="0" xfId="0" applyAlignment="1" applyFill="1" applyFont="1">
      <alignment readingOrder="0"/>
    </xf>
    <xf borderId="0" fillId="2" fontId="0" numFmtId="0" xfId="0" applyAlignment="1" applyFont="1">
      <alignment readingOrder="0"/>
    </xf>
    <xf borderId="0" fillId="4" fontId="0" numFmtId="0" xfId="0" applyAlignment="1" applyFill="1" applyFont="1">
      <alignment readingOrder="0" vertical="top"/>
    </xf>
    <xf borderId="0" fillId="3" fontId="0" numFmtId="0" xfId="0" applyFont="1"/>
    <xf borderId="0" fillId="3" fontId="0" numFmtId="0" xfId="0" applyFont="1"/>
    <xf borderId="0" fillId="0" fontId="0" numFmtId="0" xfId="0" applyAlignment="1" applyFont="1">
      <alignment readingOrder="0"/>
    </xf>
    <xf borderId="0" fillId="4" fontId="0" numFmtId="0" xfId="0" applyFont="1"/>
    <xf borderId="0" fillId="0" fontId="0" numFmtId="0" xfId="0" applyFont="1"/>
    <xf borderId="0" fillId="0" fontId="0" numFmtId="0" xfId="0" applyAlignment="1" applyFont="1">
      <alignment readingOrder="0"/>
    </xf>
    <xf borderId="0" fillId="0" fontId="2" numFmtId="0" xfId="0" applyAlignment="1" applyFont="1">
      <alignment readingOrder="0"/>
    </xf>
    <xf borderId="0" fillId="5" fontId="0" numFmtId="0" xfId="0" applyAlignment="1" applyFill="1" applyFont="1">
      <alignment readingOrder="0"/>
    </xf>
    <xf borderId="0" fillId="4" fontId="3" numFmtId="0" xfId="0" applyFont="1"/>
    <xf borderId="0" fillId="0" fontId="0"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xf>
    <xf borderId="0" fillId="3" fontId="0" numFmtId="0" xfId="0" applyAlignment="1" applyFont="1">
      <alignment readingOrder="0" shrinkToFit="0" wrapText="1"/>
    </xf>
    <xf borderId="0" fillId="3" fontId="4" numFmtId="0" xfId="0" applyAlignment="1" applyFont="1">
      <alignment readingOrder="0" shrinkToFit="0" wrapText="1"/>
    </xf>
    <xf borderId="0" fillId="3" fontId="1" numFmtId="0" xfId="0" applyAlignment="1" applyFont="1">
      <alignment readingOrder="0"/>
    </xf>
    <xf borderId="0" fillId="3" fontId="1" numFmtId="0" xfId="0" applyFont="1"/>
    <xf borderId="0" fillId="0" fontId="1"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peerj.com/user/36102/" TargetMode="External"/><Relationship Id="rId2" Type="http://schemas.openxmlformats.org/officeDocument/2006/relationships/hyperlink" Target="https://peerj.com/user/3619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lackbird.dcc.ufmg.br:1210/method.reference.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57"/>
    <col customWidth="1" min="2" max="2" width="17.57"/>
    <col customWidth="1" min="3" max="3" width="68.43"/>
  </cols>
  <sheetData>
    <row r="1">
      <c r="A1" s="2" t="s">
        <v>1</v>
      </c>
      <c r="B1" s="2" t="s">
        <v>5</v>
      </c>
      <c r="C1" s="2" t="s">
        <v>6</v>
      </c>
      <c r="D1" s="2" t="s">
        <v>7</v>
      </c>
    </row>
    <row r="2">
      <c r="A2" s="4">
        <v>2.0</v>
      </c>
      <c r="B2" s="4" t="s">
        <v>8</v>
      </c>
      <c r="C2" s="8" t="str">
        <f t="shared" ref="C2:C3" si="1">getSHA256Hash(B2)</f>
        <v>3b72090a0eeb851e63328811beab6d32e64ec2a76b410d88a704efa9f37836e4</v>
      </c>
      <c r="D2" s="4">
        <v>1.0</v>
      </c>
    </row>
    <row r="3">
      <c r="A3" s="9">
        <v>1.0</v>
      </c>
      <c r="B3" s="9" t="s">
        <v>13</v>
      </c>
      <c r="C3" s="11" t="str">
        <f t="shared" si="1"/>
        <v>4b42254fe3d746e9e7f3815e67ab4e2050e1c8eeb7a3fa8ccf33ec5c45d69fef</v>
      </c>
      <c r="D3" s="9">
        <v>2.0</v>
      </c>
    </row>
    <row r="4">
      <c r="A4" s="12"/>
      <c r="B4" s="13"/>
      <c r="C4" s="3"/>
      <c r="D4" s="12"/>
    </row>
    <row r="5">
      <c r="B5" s="14"/>
      <c r="C5" s="15"/>
    </row>
  </sheetData>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13.43"/>
    <col customWidth="1" min="3" max="3" width="14.29"/>
    <col customWidth="1" min="5" max="7" width="18.14"/>
    <col customWidth="1" min="8" max="8" width="68.29"/>
    <col customWidth="1" min="9" max="9" width="40.14"/>
  </cols>
  <sheetData>
    <row r="1">
      <c r="A1" s="2" t="s">
        <v>1</v>
      </c>
      <c r="B1" s="2" t="s">
        <v>28</v>
      </c>
      <c r="C1" s="2" t="s">
        <v>29</v>
      </c>
      <c r="D1" s="2" t="s">
        <v>30</v>
      </c>
      <c r="E1" s="2" t="s">
        <v>31</v>
      </c>
      <c r="F1" s="2" t="s">
        <v>32</v>
      </c>
      <c r="G1" s="2" t="s">
        <v>33</v>
      </c>
      <c r="H1" s="2" t="s">
        <v>34</v>
      </c>
    </row>
    <row r="2">
      <c r="A2" s="16">
        <v>1.0</v>
      </c>
      <c r="B2" s="16" t="s">
        <v>37</v>
      </c>
      <c r="C2" s="17" t="s">
        <v>38</v>
      </c>
      <c r="D2" s="18" t="s">
        <v>40</v>
      </c>
      <c r="H2" t="str">
        <f t="shared" ref="H2:H36" si="1">getSHA256Hash(B2)</f>
        <v>5c947a4fc07a97049b2b973bb72e10f267132e571e9d9129614df9db012b7211</v>
      </c>
    </row>
    <row r="3">
      <c r="A3" s="16">
        <v>2.0</v>
      </c>
      <c r="B3" s="16" t="s">
        <v>43</v>
      </c>
      <c r="C3" s="17" t="s">
        <v>38</v>
      </c>
      <c r="D3" s="18" t="s">
        <v>44</v>
      </c>
      <c r="H3" t="str">
        <f t="shared" si="1"/>
        <v>c4fdc0a435160f719e4f29e71f0e71908f6df933fe4217a6b0996df68a6db31f</v>
      </c>
    </row>
    <row r="4">
      <c r="A4" s="16">
        <v>3.0</v>
      </c>
      <c r="B4" s="16" t="s">
        <v>45</v>
      </c>
      <c r="C4" s="17" t="s">
        <v>38</v>
      </c>
      <c r="D4" s="18" t="s">
        <v>44</v>
      </c>
      <c r="H4" t="str">
        <f t="shared" si="1"/>
        <v>dae7bc0e2d3341f840260008bbaeba8f03cc4982e60fa8767a29e0e72b21b811</v>
      </c>
    </row>
    <row r="5">
      <c r="A5" s="16">
        <v>4.0</v>
      </c>
      <c r="B5" s="16" t="s">
        <v>46</v>
      </c>
      <c r="C5" s="17" t="s">
        <v>38</v>
      </c>
      <c r="D5" s="18" t="s">
        <v>44</v>
      </c>
      <c r="H5" t="str">
        <f t="shared" si="1"/>
        <v>8d498981e34b495bc6c2c8e1fee709e52ffae5e99881eb92c14dfe791c1624c5</v>
      </c>
    </row>
    <row r="6">
      <c r="A6" s="19">
        <v>5.0</v>
      </c>
      <c r="B6" s="19" t="s">
        <v>47</v>
      </c>
      <c r="C6" s="20" t="s">
        <v>38</v>
      </c>
      <c r="D6" s="21" t="s">
        <v>44</v>
      </c>
      <c r="E6" s="21" t="s">
        <v>48</v>
      </c>
      <c r="F6" s="22"/>
      <c r="G6" s="22"/>
      <c r="H6" s="22" t="str">
        <f t="shared" si="1"/>
        <v>12e38366bf800f8aae76156c1737f66ec93156862a3f9f7859f5d623190abce3</v>
      </c>
    </row>
    <row r="7">
      <c r="A7" s="16">
        <v>6.0</v>
      </c>
      <c r="B7" s="16" t="s">
        <v>49</v>
      </c>
      <c r="C7" s="17" t="s">
        <v>38</v>
      </c>
      <c r="D7" s="18" t="s">
        <v>44</v>
      </c>
      <c r="H7" t="str">
        <f t="shared" si="1"/>
        <v>a87b3cfbb563f51bf4b8be0c5b82ba2c5cd0b639ad799ddcae9558332d097f76</v>
      </c>
    </row>
    <row r="8">
      <c r="A8" s="16">
        <v>7.0</v>
      </c>
      <c r="B8" s="16" t="s">
        <v>50</v>
      </c>
      <c r="C8" s="17" t="s">
        <v>38</v>
      </c>
      <c r="D8" s="18" t="s">
        <v>44</v>
      </c>
      <c r="H8" t="str">
        <f t="shared" si="1"/>
        <v>969a565485c898649c1088b821ed8152e0ece96eefb41538ee29a110c5083b13</v>
      </c>
    </row>
    <row r="9">
      <c r="A9" s="16">
        <v>8.0</v>
      </c>
      <c r="B9" s="16" t="s">
        <v>51</v>
      </c>
      <c r="C9" s="17" t="s">
        <v>38</v>
      </c>
      <c r="D9" s="18" t="s">
        <v>44</v>
      </c>
      <c r="H9" t="str">
        <f t="shared" si="1"/>
        <v>57236c3e1f0a0ea303540b48279f6a6a064fd1acffdcd241bf215166df222547</v>
      </c>
    </row>
    <row r="10">
      <c r="A10" s="16">
        <v>9.0</v>
      </c>
      <c r="B10" s="16" t="s">
        <v>52</v>
      </c>
      <c r="C10" s="17" t="s">
        <v>38</v>
      </c>
      <c r="D10" s="18" t="s">
        <v>44</v>
      </c>
      <c r="H10" t="str">
        <f t="shared" si="1"/>
        <v>987146a08c84d39cd779d69d59b03163152f73c3f320123b613d25950e64054a</v>
      </c>
    </row>
    <row r="11">
      <c r="A11" s="23">
        <v>10.0</v>
      </c>
      <c r="B11" s="16" t="s">
        <v>53</v>
      </c>
      <c r="C11" s="17" t="s">
        <v>38</v>
      </c>
      <c r="D11" s="18" t="s">
        <v>44</v>
      </c>
      <c r="H11" t="str">
        <f t="shared" si="1"/>
        <v>7824161814332678f94a021977cb152f54b2f7b4ad0e970bacff5af615f47034</v>
      </c>
    </row>
    <row r="12">
      <c r="A12" s="23">
        <v>11.0</v>
      </c>
      <c r="B12" s="16" t="s">
        <v>54</v>
      </c>
      <c r="C12" s="17" t="s">
        <v>38</v>
      </c>
      <c r="D12" s="18" t="s">
        <v>44</v>
      </c>
      <c r="H12" t="str">
        <f t="shared" si="1"/>
        <v>ee76437412de35763213bd7631e84da26839fbb70a4c2148e56add79364a0de5</v>
      </c>
    </row>
    <row r="13">
      <c r="A13" s="23">
        <v>12.0</v>
      </c>
      <c r="B13" s="16" t="s">
        <v>55</v>
      </c>
      <c r="C13" s="17" t="s">
        <v>38</v>
      </c>
      <c r="D13" s="18" t="s">
        <v>56</v>
      </c>
      <c r="H13" t="str">
        <f t="shared" si="1"/>
        <v>ca3209eaa374d8b646439b913c0fc81929335d3e941493d903bf13a408c94263</v>
      </c>
    </row>
    <row r="14">
      <c r="A14" s="23">
        <v>13.0</v>
      </c>
      <c r="B14" s="16" t="s">
        <v>57</v>
      </c>
      <c r="C14" s="17" t="s">
        <v>38</v>
      </c>
      <c r="D14" s="18" t="s">
        <v>56</v>
      </c>
      <c r="H14" t="str">
        <f t="shared" si="1"/>
        <v>e1aaf0e844421c1c90501952f67cdf9de566a86197339a5e8021a8c114ab1dc6</v>
      </c>
    </row>
    <row r="15">
      <c r="A15" s="23">
        <v>14.0</v>
      </c>
      <c r="B15" s="16" t="s">
        <v>58</v>
      </c>
      <c r="C15" s="17" t="s">
        <v>59</v>
      </c>
      <c r="D15" s="18" t="s">
        <v>56</v>
      </c>
      <c r="H15" t="str">
        <f t="shared" si="1"/>
        <v>ca6ec68bf7b37dbaba31fef9c786f89e05ffd4820e8d3786b1fa0961520d6ea7</v>
      </c>
    </row>
    <row r="16">
      <c r="A16" s="23">
        <v>15.0</v>
      </c>
      <c r="B16" s="16" t="s">
        <v>60</v>
      </c>
      <c r="C16" s="17" t="s">
        <v>59</v>
      </c>
      <c r="D16" s="18" t="s">
        <v>56</v>
      </c>
      <c r="H16" t="str">
        <f t="shared" si="1"/>
        <v>2cc77cba0a4fc7b6c5d4418a03343741636d57795eac1212a72d6e18de958bfe</v>
      </c>
    </row>
    <row r="17">
      <c r="A17" s="23">
        <v>16.0</v>
      </c>
      <c r="B17" s="16" t="s">
        <v>61</v>
      </c>
      <c r="C17" s="24" t="s">
        <v>62</v>
      </c>
      <c r="D17" s="18" t="s">
        <v>56</v>
      </c>
      <c r="H17" t="str">
        <f t="shared" si="1"/>
        <v>374f0d1b30a4e5c0617822c1acb6e2edb10137609153c21c4de1fc672dc4f515</v>
      </c>
    </row>
    <row r="18">
      <c r="A18" s="23">
        <v>17.0</v>
      </c>
      <c r="B18" s="16" t="s">
        <v>63</v>
      </c>
      <c r="C18" s="24" t="s">
        <v>62</v>
      </c>
      <c r="D18" s="18" t="s">
        <v>56</v>
      </c>
      <c r="H18" t="str">
        <f t="shared" si="1"/>
        <v>d66c13ae179ee6529b79d21dae9383dcbe6c8ee54f68497fbf3a2520789c91f8</v>
      </c>
    </row>
    <row r="19">
      <c r="A19" s="23">
        <v>18.0</v>
      </c>
      <c r="B19" s="16" t="s">
        <v>64</v>
      </c>
      <c r="C19" s="24" t="s">
        <v>62</v>
      </c>
      <c r="D19" s="18" t="s">
        <v>56</v>
      </c>
      <c r="H19" t="str">
        <f t="shared" si="1"/>
        <v>8618132a29bffa3495832c5c22c2b78ebf3fca37ea5297046b7f30fec4646c7f</v>
      </c>
    </row>
    <row r="20">
      <c r="A20" s="18">
        <v>19.0</v>
      </c>
      <c r="B20" s="16" t="s">
        <v>65</v>
      </c>
      <c r="C20" s="24" t="s">
        <v>62</v>
      </c>
      <c r="D20" s="18" t="s">
        <v>40</v>
      </c>
      <c r="H20" t="str">
        <f t="shared" si="1"/>
        <v>696546592308288cff5780d3fe682b017e54c1220fb855e489108351bec7a5e6</v>
      </c>
    </row>
    <row r="21">
      <c r="A21" s="18">
        <v>20.0</v>
      </c>
      <c r="B21" s="16" t="s">
        <v>66</v>
      </c>
      <c r="C21" s="24" t="s">
        <v>62</v>
      </c>
      <c r="D21" s="18" t="s">
        <v>56</v>
      </c>
      <c r="H21" t="str">
        <f t="shared" si="1"/>
        <v>4a266d58293c627343fedf1621f7d834cc92d553e5259158ac801cfd008e9447</v>
      </c>
    </row>
    <row r="22">
      <c r="A22" s="18">
        <v>21.0</v>
      </c>
      <c r="B22" s="16" t="s">
        <v>67</v>
      </c>
      <c r="C22" s="24" t="s">
        <v>62</v>
      </c>
      <c r="D22" s="18" t="s">
        <v>44</v>
      </c>
      <c r="H22" t="str">
        <f t="shared" si="1"/>
        <v>ac0208ae709562e878892cbbf273027ef045bbdc6fee989a81f4f21d500a2669</v>
      </c>
    </row>
    <row r="23">
      <c r="A23" s="18">
        <v>22.0</v>
      </c>
      <c r="B23" s="16" t="s">
        <v>68</v>
      </c>
      <c r="C23" s="24" t="s">
        <v>62</v>
      </c>
      <c r="D23" s="18" t="s">
        <v>56</v>
      </c>
      <c r="H23" t="str">
        <f t="shared" si="1"/>
        <v>437912152bb30d9bd8f66ac955f95dabae4e9fc6e3083dfd757045c440311d34</v>
      </c>
    </row>
    <row r="24">
      <c r="A24" s="18">
        <v>23.0</v>
      </c>
      <c r="B24" s="16" t="s">
        <v>69</v>
      </c>
      <c r="C24" s="24" t="s">
        <v>62</v>
      </c>
      <c r="D24" s="18" t="s">
        <v>44</v>
      </c>
      <c r="H24" t="str">
        <f t="shared" si="1"/>
        <v>fa8067cc1163de80aa46c4e6fa0808e6a4a20dc51853d3621b14f64a22bce50f</v>
      </c>
    </row>
    <row r="25">
      <c r="A25" s="18">
        <v>24.0</v>
      </c>
      <c r="B25" s="16" t="s">
        <v>70</v>
      </c>
      <c r="C25" s="24" t="s">
        <v>71</v>
      </c>
      <c r="D25" s="18" t="s">
        <v>40</v>
      </c>
      <c r="H25" t="str">
        <f t="shared" si="1"/>
        <v>1f2a75ef6f0739863b093203fa6c9682032cf2f9bc6c650dc125a102397a256d</v>
      </c>
    </row>
    <row r="26">
      <c r="A26" s="18">
        <v>25.0</v>
      </c>
      <c r="B26" s="16" t="s">
        <v>72</v>
      </c>
      <c r="C26" s="24" t="s">
        <v>71</v>
      </c>
      <c r="D26" s="18" t="s">
        <v>44</v>
      </c>
      <c r="H26" t="str">
        <f t="shared" si="1"/>
        <v>6678c02066ddc546ee9dc0944f133da4ddabffa5962edb2aab8d2116b1b67cc8</v>
      </c>
    </row>
    <row r="27">
      <c r="A27" s="18">
        <v>26.0</v>
      </c>
      <c r="B27" s="16" t="s">
        <v>73</v>
      </c>
      <c r="C27" s="24" t="s">
        <v>71</v>
      </c>
      <c r="D27" s="18" t="s">
        <v>44</v>
      </c>
      <c r="H27" t="str">
        <f t="shared" si="1"/>
        <v>7e4d1d31e240524eef0f8631c433e294cc2c61485b20ed196ef18deccffdc7b8</v>
      </c>
    </row>
    <row r="28">
      <c r="A28" s="18">
        <v>27.0</v>
      </c>
      <c r="B28" s="16" t="s">
        <v>74</v>
      </c>
      <c r="C28" s="24" t="s">
        <v>71</v>
      </c>
      <c r="D28" s="18" t="s">
        <v>44</v>
      </c>
      <c r="H28" t="str">
        <f t="shared" si="1"/>
        <v>809aa4aef798467aa47d35df0c3ac7b6f7f564d9c7fdb3f379111b4924ad918e</v>
      </c>
    </row>
    <row r="29">
      <c r="A29" s="18">
        <v>28.0</v>
      </c>
      <c r="B29" s="16" t="s">
        <v>75</v>
      </c>
      <c r="C29" s="24" t="s">
        <v>71</v>
      </c>
      <c r="D29" s="18" t="s">
        <v>44</v>
      </c>
      <c r="H29" t="str">
        <f t="shared" si="1"/>
        <v>6b164c9e8fffc339d531b577bccc9144ff22d0a832054f9864409ee2617f9c09</v>
      </c>
    </row>
    <row r="30">
      <c r="A30" s="18">
        <v>29.0</v>
      </c>
      <c r="B30" s="16" t="s">
        <v>76</v>
      </c>
      <c r="C30" s="24" t="s">
        <v>71</v>
      </c>
      <c r="D30" s="18" t="s">
        <v>44</v>
      </c>
      <c r="H30" t="str">
        <f t="shared" si="1"/>
        <v>290a43e7e943778850b9e5fa1f05591f0fad315c591090473dd99a76a50db7f0</v>
      </c>
    </row>
    <row r="31">
      <c r="A31" s="18">
        <v>30.0</v>
      </c>
      <c r="B31" s="16" t="s">
        <v>77</v>
      </c>
      <c r="C31" s="24" t="s">
        <v>71</v>
      </c>
      <c r="D31" s="18" t="s">
        <v>56</v>
      </c>
      <c r="H31" t="str">
        <f t="shared" si="1"/>
        <v>3cb1703fa6cfcd656e5e0f398f4aeb8a71a51e426badce9db564fa09b25375fd</v>
      </c>
    </row>
    <row r="32">
      <c r="A32" s="18">
        <v>31.0</v>
      </c>
      <c r="B32" s="16" t="s">
        <v>79</v>
      </c>
      <c r="C32" s="24" t="s">
        <v>71</v>
      </c>
      <c r="D32" s="18" t="s">
        <v>56</v>
      </c>
      <c r="H32" t="str">
        <f t="shared" si="1"/>
        <v>a101b99161e2fe82915fff3d7048dd980e38284664fd2642f1c5cc0424bf0ea9</v>
      </c>
    </row>
    <row r="33">
      <c r="A33" s="18">
        <v>32.0</v>
      </c>
      <c r="B33" s="16" t="s">
        <v>82</v>
      </c>
      <c r="C33" s="24" t="s">
        <v>71</v>
      </c>
      <c r="D33" s="18" t="s">
        <v>56</v>
      </c>
      <c r="H33" t="str">
        <f t="shared" si="1"/>
        <v>cdb952ab4c736bc4740fa55458dbdb2e3b8c1aee0c1c596657aa8c0c8bec8957</v>
      </c>
    </row>
    <row r="34">
      <c r="A34" s="18">
        <v>33.0</v>
      </c>
      <c r="B34" s="16" t="s">
        <v>83</v>
      </c>
      <c r="C34" s="24" t="s">
        <v>71</v>
      </c>
      <c r="D34" s="18" t="s">
        <v>44</v>
      </c>
      <c r="H34" t="str">
        <f t="shared" si="1"/>
        <v>b9f7e7871996623c568ec00e63fdd5c5188f80d8280fdd76338c77fe9d913350</v>
      </c>
    </row>
    <row r="35">
      <c r="A35" s="18">
        <v>34.0</v>
      </c>
      <c r="B35" s="16" t="s">
        <v>84</v>
      </c>
      <c r="C35" s="24" t="s">
        <v>71</v>
      </c>
      <c r="D35" s="18" t="s">
        <v>56</v>
      </c>
      <c r="H35" t="str">
        <f t="shared" si="1"/>
        <v>ee3df76fdf59aee0757c80f68b6a3548129c707c09ed9e4d9d23a710510bf59d</v>
      </c>
    </row>
    <row r="36">
      <c r="A36" s="18">
        <v>35.0</v>
      </c>
      <c r="B36" s="16" t="s">
        <v>85</v>
      </c>
      <c r="C36" s="24" t="s">
        <v>71</v>
      </c>
      <c r="D36" s="18" t="s">
        <v>44</v>
      </c>
      <c r="H36" t="str">
        <f t="shared" si="1"/>
        <v>a217f4e0fcf322555475c704c8812326e9d9717e039434b3f7b2cd21c93d33be</v>
      </c>
    </row>
  </sheetData>
  <dataValidations>
    <dataValidation type="list" allowBlank="1" sqref="D2:D36">
      <formula1>Classification!$B$3:$B$5</formula1>
    </dataValidation>
    <dataValidation type="list" allowBlank="1" sqref="E2:G36">
      <formula1>Classification!$C$3:$C$5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3"/>
      <c r="F1" s="5" t="s">
        <v>4</v>
      </c>
      <c r="G1" s="5" t="s">
        <v>9</v>
      </c>
      <c r="H1" s="3"/>
      <c r="I1" s="3"/>
      <c r="J1" s="3"/>
      <c r="K1" s="3"/>
      <c r="L1" s="3"/>
      <c r="M1" s="3"/>
      <c r="N1" s="3"/>
      <c r="O1" s="3"/>
      <c r="P1" s="3"/>
      <c r="Q1" s="3"/>
      <c r="R1" s="3"/>
      <c r="S1" s="3"/>
      <c r="T1" s="3"/>
      <c r="U1" s="3"/>
      <c r="V1" s="3"/>
      <c r="W1" s="3"/>
      <c r="X1" s="3"/>
      <c r="Y1" s="3"/>
      <c r="Z1" s="3"/>
    </row>
    <row r="2">
      <c r="A2" s="6" t="s">
        <v>10</v>
      </c>
      <c r="B2" s="6" t="s">
        <v>11</v>
      </c>
      <c r="C2" s="6">
        <v>0.0</v>
      </c>
      <c r="D2" s="6" t="s">
        <v>12</v>
      </c>
      <c r="E2" s="3"/>
      <c r="F2" s="7" t="str">
        <f>IFERROR(__xludf.DUMMYFUNCTION("UNIQUE(D2:D19)"),"Neutral")</f>
        <v>Neutral</v>
      </c>
      <c r="G2" s="7">
        <f t="shared" ref="G2:G4" si="1">COUNTIF(D2:D19, F2)</f>
        <v>11</v>
      </c>
      <c r="H2" s="3"/>
      <c r="I2" s="3"/>
      <c r="J2" s="3"/>
      <c r="K2" s="3"/>
      <c r="L2" s="3"/>
      <c r="M2" s="3"/>
      <c r="N2" s="3"/>
      <c r="O2" s="3"/>
      <c r="P2" s="3"/>
      <c r="Q2" s="3"/>
      <c r="R2" s="3"/>
      <c r="S2" s="3"/>
      <c r="T2" s="3"/>
      <c r="U2" s="3"/>
      <c r="V2" s="3"/>
      <c r="W2" s="3"/>
      <c r="X2" s="3"/>
      <c r="Y2" s="3"/>
      <c r="Z2" s="3"/>
    </row>
    <row r="3">
      <c r="A3" s="6" t="s">
        <v>14</v>
      </c>
      <c r="B3" s="6" t="s">
        <v>11</v>
      </c>
      <c r="C3" s="6">
        <v>0.0</v>
      </c>
      <c r="D3" s="6" t="s">
        <v>12</v>
      </c>
      <c r="E3" s="3"/>
      <c r="F3" s="3" t="str">
        <f>IFERROR(__xludf.DUMMYFUNCTION("""COMPUTED_VALUE"""),"Negative")</f>
        <v>Negative</v>
      </c>
      <c r="G3" s="10">
        <f t="shared" si="1"/>
        <v>5</v>
      </c>
      <c r="H3" s="3"/>
      <c r="I3" s="3"/>
      <c r="J3" s="3"/>
      <c r="K3" s="3"/>
      <c r="L3" s="3"/>
      <c r="M3" s="3"/>
      <c r="N3" s="3"/>
      <c r="O3" s="3"/>
      <c r="P3" s="3"/>
      <c r="Q3" s="3"/>
      <c r="R3" s="3"/>
      <c r="S3" s="3"/>
      <c r="T3" s="3"/>
      <c r="U3" s="3"/>
      <c r="V3" s="3"/>
      <c r="W3" s="3"/>
      <c r="X3" s="3"/>
      <c r="Y3" s="3"/>
      <c r="Z3" s="3"/>
    </row>
    <row r="4">
      <c r="A4" s="6" t="s">
        <v>15</v>
      </c>
      <c r="B4" s="6" t="s">
        <v>11</v>
      </c>
      <c r="C4" s="6">
        <v>-0.666666666666666</v>
      </c>
      <c r="D4" s="6" t="s">
        <v>16</v>
      </c>
      <c r="E4" s="3"/>
      <c r="F4" s="3" t="str">
        <f>IFERROR(__xludf.DUMMYFUNCTION("""COMPUTED_VALUE"""),"Positive")</f>
        <v>Positive</v>
      </c>
      <c r="G4" s="10">
        <f t="shared" si="1"/>
        <v>2</v>
      </c>
      <c r="H4" s="3"/>
      <c r="I4" s="3"/>
      <c r="J4" s="3"/>
      <c r="K4" s="3"/>
      <c r="L4" s="3"/>
      <c r="M4" s="3"/>
      <c r="N4" s="3"/>
      <c r="O4" s="3"/>
      <c r="P4" s="3"/>
      <c r="Q4" s="3"/>
      <c r="R4" s="3"/>
      <c r="S4" s="3"/>
      <c r="T4" s="3"/>
      <c r="U4" s="3"/>
      <c r="V4" s="3"/>
      <c r="W4" s="3"/>
      <c r="X4" s="3"/>
      <c r="Y4" s="3"/>
      <c r="Z4" s="3"/>
    </row>
    <row r="5">
      <c r="A5" s="6" t="s">
        <v>17</v>
      </c>
      <c r="B5" s="6" t="s">
        <v>11</v>
      </c>
      <c r="C5" s="6">
        <v>0.0564999999999997</v>
      </c>
      <c r="D5" s="6" t="s">
        <v>18</v>
      </c>
      <c r="E5" s="3"/>
      <c r="F5" s="3"/>
      <c r="G5" s="3"/>
      <c r="H5" s="3"/>
      <c r="I5" s="3"/>
      <c r="J5" s="3"/>
      <c r="K5" s="3"/>
      <c r="L5" s="3"/>
      <c r="M5" s="3"/>
      <c r="N5" s="3"/>
      <c r="O5" s="3"/>
      <c r="P5" s="3"/>
      <c r="Q5" s="3"/>
      <c r="R5" s="3"/>
      <c r="S5" s="3"/>
      <c r="T5" s="3"/>
      <c r="U5" s="3"/>
      <c r="V5" s="3"/>
      <c r="W5" s="3"/>
      <c r="X5" s="3"/>
      <c r="Y5" s="3"/>
      <c r="Z5" s="3"/>
    </row>
    <row r="6">
      <c r="A6" s="6" t="s">
        <v>19</v>
      </c>
      <c r="B6" s="6" t="s">
        <v>11</v>
      </c>
      <c r="C6" s="6">
        <v>0.0</v>
      </c>
      <c r="D6" s="6" t="s">
        <v>12</v>
      </c>
      <c r="E6" s="3"/>
      <c r="F6" s="3"/>
      <c r="G6" s="3"/>
      <c r="H6" s="3"/>
      <c r="I6" s="3"/>
      <c r="J6" s="3"/>
      <c r="K6" s="3"/>
      <c r="L6" s="3"/>
      <c r="M6" s="3"/>
      <c r="N6" s="3"/>
      <c r="O6" s="3"/>
      <c r="P6" s="3"/>
      <c r="Q6" s="3"/>
      <c r="R6" s="3"/>
      <c r="S6" s="3"/>
      <c r="T6" s="3"/>
      <c r="U6" s="3"/>
      <c r="V6" s="3"/>
      <c r="W6" s="3"/>
      <c r="X6" s="3"/>
      <c r="Y6" s="3"/>
      <c r="Z6" s="3"/>
    </row>
    <row r="7">
      <c r="A7" s="6" t="s">
        <v>20</v>
      </c>
      <c r="B7" s="6" t="s">
        <v>11</v>
      </c>
      <c r="C7" s="6">
        <v>1.0</v>
      </c>
      <c r="D7" s="6" t="s">
        <v>18</v>
      </c>
      <c r="E7" s="3"/>
      <c r="F7" s="3"/>
      <c r="G7" s="3"/>
      <c r="H7" s="3"/>
      <c r="I7" s="3"/>
      <c r="J7" s="3"/>
      <c r="K7" s="3"/>
      <c r="L7" s="3"/>
      <c r="M7" s="3"/>
      <c r="N7" s="3"/>
      <c r="O7" s="3"/>
      <c r="P7" s="3"/>
      <c r="Q7" s="3"/>
      <c r="R7" s="3"/>
      <c r="S7" s="3"/>
      <c r="T7" s="3"/>
      <c r="U7" s="3"/>
      <c r="V7" s="3"/>
      <c r="W7" s="3"/>
      <c r="X7" s="3"/>
      <c r="Y7" s="3"/>
      <c r="Z7" s="3"/>
    </row>
    <row r="8">
      <c r="A8" s="6" t="s">
        <v>21</v>
      </c>
      <c r="B8" s="6" t="s">
        <v>11</v>
      </c>
      <c r="C8" s="6">
        <v>-79.3809999999999</v>
      </c>
      <c r="D8" s="6" t="s">
        <v>16</v>
      </c>
      <c r="E8" s="3"/>
      <c r="F8" s="3"/>
      <c r="G8" s="3"/>
      <c r="H8" s="3"/>
      <c r="I8" s="3"/>
      <c r="J8" s="3"/>
      <c r="K8" s="3"/>
      <c r="L8" s="3"/>
      <c r="M8" s="3"/>
      <c r="N8" s="3"/>
      <c r="O8" s="3"/>
      <c r="P8" s="3"/>
      <c r="Q8" s="3"/>
      <c r="R8" s="3"/>
      <c r="S8" s="3"/>
      <c r="T8" s="3"/>
      <c r="U8" s="3"/>
      <c r="V8" s="3"/>
      <c r="W8" s="3"/>
      <c r="X8" s="3"/>
      <c r="Y8" s="3"/>
      <c r="Z8" s="3"/>
    </row>
    <row r="9">
      <c r="A9" s="6" t="s">
        <v>22</v>
      </c>
      <c r="B9" s="6" t="s">
        <v>11</v>
      </c>
      <c r="C9" s="6">
        <v>0.0</v>
      </c>
      <c r="D9" s="6" t="s">
        <v>12</v>
      </c>
      <c r="E9" s="3"/>
      <c r="F9" s="3"/>
      <c r="G9" s="3"/>
      <c r="H9" s="3"/>
      <c r="I9" s="3"/>
      <c r="J9" s="3"/>
      <c r="K9" s="3"/>
      <c r="L9" s="3"/>
      <c r="M9" s="3"/>
      <c r="N9" s="3"/>
      <c r="O9" s="3"/>
      <c r="P9" s="3"/>
      <c r="Q9" s="3"/>
      <c r="R9" s="3"/>
      <c r="S9" s="3"/>
      <c r="T9" s="3"/>
      <c r="U9" s="3"/>
      <c r="V9" s="3"/>
      <c r="W9" s="3"/>
      <c r="X9" s="3"/>
      <c r="Y9" s="3"/>
      <c r="Z9" s="3"/>
    </row>
    <row r="10">
      <c r="A10" s="6" t="s">
        <v>23</v>
      </c>
      <c r="B10" s="6" t="s">
        <v>11</v>
      </c>
      <c r="C10" s="6">
        <v>-2.0</v>
      </c>
      <c r="D10" s="6" t="s">
        <v>16</v>
      </c>
      <c r="E10" s="3"/>
      <c r="F10" s="3"/>
      <c r="G10" s="3"/>
      <c r="H10" s="3"/>
      <c r="I10" s="3"/>
      <c r="J10" s="3"/>
      <c r="K10" s="3"/>
      <c r="L10" s="3"/>
      <c r="M10" s="3"/>
      <c r="N10" s="3"/>
      <c r="O10" s="3"/>
      <c r="P10" s="3"/>
      <c r="Q10" s="3"/>
      <c r="R10" s="3"/>
      <c r="S10" s="3"/>
      <c r="T10" s="3"/>
      <c r="U10" s="3"/>
      <c r="V10" s="3"/>
      <c r="W10" s="3"/>
      <c r="X10" s="3"/>
      <c r="Y10" s="3"/>
      <c r="Z10" s="3"/>
    </row>
    <row r="11">
      <c r="A11" s="6" t="s">
        <v>24</v>
      </c>
      <c r="B11" s="6" t="s">
        <v>11</v>
      </c>
      <c r="C11" s="6">
        <v>0.0</v>
      </c>
      <c r="D11" s="6" t="s">
        <v>12</v>
      </c>
      <c r="E11" s="3"/>
      <c r="F11" s="3"/>
      <c r="G11" s="3"/>
      <c r="H11" s="3"/>
      <c r="I11" s="3"/>
      <c r="J11" s="3"/>
      <c r="K11" s="3"/>
      <c r="L11" s="3"/>
      <c r="M11" s="3"/>
      <c r="N11" s="3"/>
      <c r="O11" s="3"/>
      <c r="P11" s="3"/>
      <c r="Q11" s="3"/>
      <c r="R11" s="3"/>
      <c r="S11" s="3"/>
      <c r="T11" s="3"/>
      <c r="U11" s="3"/>
      <c r="V11" s="3"/>
      <c r="W11" s="3"/>
      <c r="X11" s="3"/>
      <c r="Y11" s="3"/>
      <c r="Z11" s="3"/>
    </row>
    <row r="12">
      <c r="A12" s="6" t="s">
        <v>25</v>
      </c>
      <c r="B12" s="6" t="s">
        <v>11</v>
      </c>
      <c r="C12" s="6">
        <v>-292.07</v>
      </c>
      <c r="D12" s="6" t="s">
        <v>16</v>
      </c>
      <c r="E12" s="3"/>
      <c r="F12" s="3"/>
      <c r="G12" s="3"/>
      <c r="H12" s="3"/>
      <c r="I12" s="3"/>
      <c r="J12" s="3"/>
      <c r="K12" s="3"/>
      <c r="L12" s="3"/>
      <c r="M12" s="3"/>
      <c r="N12" s="3"/>
      <c r="O12" s="3"/>
      <c r="P12" s="3"/>
      <c r="Q12" s="3"/>
      <c r="R12" s="3"/>
      <c r="S12" s="3"/>
      <c r="T12" s="3"/>
      <c r="U12" s="3"/>
      <c r="V12" s="3"/>
      <c r="W12" s="3"/>
      <c r="X12" s="3"/>
      <c r="Y12" s="3"/>
      <c r="Z12" s="3"/>
    </row>
    <row r="13">
      <c r="A13" s="6" t="s">
        <v>26</v>
      </c>
      <c r="B13" s="6" t="s">
        <v>11</v>
      </c>
      <c r="C13" s="6">
        <v>0.0</v>
      </c>
      <c r="D13" s="6" t="s">
        <v>12</v>
      </c>
      <c r="E13" s="3"/>
      <c r="F13" s="3"/>
      <c r="G13" s="3"/>
      <c r="H13" s="3"/>
      <c r="I13" s="3"/>
      <c r="J13" s="3"/>
      <c r="K13" s="3"/>
      <c r="L13" s="3"/>
      <c r="M13" s="3"/>
      <c r="N13" s="3"/>
      <c r="O13" s="3"/>
      <c r="P13" s="3"/>
      <c r="Q13" s="3"/>
      <c r="R13" s="3"/>
      <c r="S13" s="3"/>
      <c r="T13" s="3"/>
      <c r="U13" s="3"/>
      <c r="V13" s="3"/>
      <c r="W13" s="3"/>
      <c r="X13" s="3"/>
      <c r="Y13" s="3"/>
      <c r="Z13" s="3"/>
    </row>
    <row r="14">
      <c r="A14" s="6" t="s">
        <v>27</v>
      </c>
      <c r="B14" s="6" t="s">
        <v>11</v>
      </c>
      <c r="C14" s="6">
        <v>0.0</v>
      </c>
      <c r="D14" s="6" t="s">
        <v>12</v>
      </c>
      <c r="E14" s="3"/>
      <c r="F14" s="3"/>
      <c r="G14" s="3"/>
      <c r="H14" s="3"/>
      <c r="I14" s="3"/>
      <c r="J14" s="3"/>
      <c r="K14" s="3"/>
      <c r="L14" s="3"/>
      <c r="M14" s="3"/>
      <c r="N14" s="3"/>
      <c r="O14" s="3"/>
      <c r="P14" s="3"/>
      <c r="Q14" s="3"/>
      <c r="R14" s="3"/>
      <c r="S14" s="3"/>
      <c r="T14" s="3"/>
      <c r="U14" s="3"/>
      <c r="V14" s="3"/>
      <c r="W14" s="3"/>
      <c r="X14" s="3"/>
      <c r="Y14" s="3"/>
      <c r="Z14" s="3"/>
    </row>
    <row r="15">
      <c r="A15" s="6" t="s">
        <v>35</v>
      </c>
      <c r="B15" s="6" t="s">
        <v>11</v>
      </c>
      <c r="C15" s="6">
        <v>0.0</v>
      </c>
      <c r="D15" s="6" t="s">
        <v>12</v>
      </c>
      <c r="E15" s="3"/>
      <c r="F15" s="3"/>
      <c r="G15" s="3"/>
      <c r="H15" s="3"/>
      <c r="I15" s="3"/>
      <c r="J15" s="3"/>
      <c r="K15" s="3"/>
      <c r="L15" s="3"/>
      <c r="M15" s="3"/>
      <c r="N15" s="3"/>
      <c r="O15" s="3"/>
      <c r="P15" s="3"/>
      <c r="Q15" s="3"/>
      <c r="R15" s="3"/>
      <c r="S15" s="3"/>
      <c r="T15" s="3"/>
      <c r="U15" s="3"/>
      <c r="V15" s="3"/>
      <c r="W15" s="3"/>
      <c r="X15" s="3"/>
      <c r="Y15" s="3"/>
      <c r="Z15" s="3"/>
    </row>
    <row r="16">
      <c r="A16" s="6" t="s">
        <v>36</v>
      </c>
      <c r="B16" s="6" t="s">
        <v>11</v>
      </c>
      <c r="C16" s="6">
        <v>0.0</v>
      </c>
      <c r="D16" s="6" t="s">
        <v>12</v>
      </c>
      <c r="E16" s="3"/>
      <c r="F16" s="3"/>
      <c r="G16" s="3"/>
      <c r="H16" s="3"/>
      <c r="I16" s="3"/>
      <c r="J16" s="3"/>
      <c r="K16" s="3"/>
      <c r="L16" s="3"/>
      <c r="M16" s="3"/>
      <c r="N16" s="3"/>
      <c r="O16" s="3"/>
      <c r="P16" s="3"/>
      <c r="Q16" s="3"/>
      <c r="R16" s="3"/>
      <c r="S16" s="3"/>
      <c r="T16" s="3"/>
      <c r="U16" s="3"/>
      <c r="V16" s="3"/>
      <c r="W16" s="3"/>
      <c r="X16" s="3"/>
      <c r="Y16" s="3"/>
      <c r="Z16" s="3"/>
    </row>
    <row r="17">
      <c r="A17" s="6" t="s">
        <v>39</v>
      </c>
      <c r="B17" s="6" t="s">
        <v>11</v>
      </c>
      <c r="C17" s="6">
        <v>-0.145924573954185</v>
      </c>
      <c r="D17" s="6" t="s">
        <v>16</v>
      </c>
      <c r="E17" s="3"/>
      <c r="F17" s="3"/>
      <c r="G17" s="3"/>
      <c r="H17" s="3"/>
      <c r="I17" s="3"/>
      <c r="J17" s="3"/>
      <c r="K17" s="3"/>
      <c r="L17" s="3"/>
      <c r="M17" s="3"/>
      <c r="N17" s="3"/>
      <c r="O17" s="3"/>
      <c r="P17" s="3"/>
      <c r="Q17" s="3"/>
      <c r="R17" s="3"/>
      <c r="S17" s="3"/>
      <c r="T17" s="3"/>
      <c r="U17" s="3"/>
      <c r="V17" s="3"/>
      <c r="W17" s="3"/>
      <c r="X17" s="3"/>
      <c r="Y17" s="3"/>
      <c r="Z17" s="3"/>
    </row>
    <row r="18">
      <c r="A18" s="6" t="s">
        <v>41</v>
      </c>
      <c r="B18" s="6" t="s">
        <v>11</v>
      </c>
      <c r="C18" s="6">
        <v>0.0</v>
      </c>
      <c r="D18" s="6" t="s">
        <v>12</v>
      </c>
      <c r="E18" s="3"/>
      <c r="F18" s="3"/>
      <c r="G18" s="3"/>
      <c r="H18" s="3"/>
      <c r="I18" s="3"/>
      <c r="J18" s="3"/>
      <c r="K18" s="3"/>
      <c r="L18" s="3"/>
      <c r="M18" s="3"/>
      <c r="N18" s="3"/>
      <c r="O18" s="3"/>
      <c r="P18" s="3"/>
      <c r="Q18" s="3"/>
      <c r="R18" s="3"/>
      <c r="S18" s="3"/>
      <c r="T18" s="3"/>
      <c r="U18" s="3"/>
      <c r="V18" s="3"/>
      <c r="W18" s="3"/>
      <c r="X18" s="3"/>
      <c r="Y18" s="3"/>
      <c r="Z18" s="3"/>
    </row>
    <row r="19">
      <c r="A19" s="6" t="s">
        <v>42</v>
      </c>
      <c r="B19" s="6" t="s">
        <v>11</v>
      </c>
      <c r="C19" s="6">
        <v>0.0</v>
      </c>
      <c r="D19" s="6" t="s">
        <v>12</v>
      </c>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s>
  <sheetData>
    <row r="2">
      <c r="B2" s="2" t="s">
        <v>30</v>
      </c>
      <c r="C2" s="2" t="s">
        <v>31</v>
      </c>
      <c r="F2" s="18" t="s">
        <v>78</v>
      </c>
    </row>
    <row r="3">
      <c r="B3" s="18" t="s">
        <v>40</v>
      </c>
      <c r="C3" s="18" t="s">
        <v>80</v>
      </c>
    </row>
    <row r="4">
      <c r="B4" s="18" t="s">
        <v>56</v>
      </c>
      <c r="C4" s="18" t="s">
        <v>81</v>
      </c>
    </row>
    <row r="5">
      <c r="B5" s="18" t="s">
        <v>44</v>
      </c>
      <c r="C5" s="18" t="s">
        <v>48</v>
      </c>
    </row>
  </sheetData>
  <drawing r:id="rId1"/>
</worksheet>
</file>