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apici\Dropbox\Vulkan znanje\Informatika i racunarstvo 8\Video tutorijali\"/>
    </mc:Choice>
  </mc:AlternateContent>
  <xr:revisionPtr revIDLastSave="0" documentId="13_ncr:1_{9B6642EA-4598-4CD3-B94E-303F813BAA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Стубичасти" sheetId="60" r:id="rId1"/>
    <sheet name="Пита" sheetId="63" r:id="rId2"/>
    <sheet name="Линијски" sheetId="62" r:id="rId3"/>
  </sheets>
  <definedNames>
    <definedName name="Резултати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63" l="1"/>
  <c r="O3" i="63"/>
  <c r="N4" i="60" l="1"/>
  <c r="N5" i="60"/>
  <c r="N6" i="60"/>
  <c r="N7" i="60"/>
  <c r="N8" i="60"/>
  <c r="N9" i="60"/>
  <c r="N10" i="60"/>
  <c r="N3" i="60"/>
</calcChain>
</file>

<file path=xl/sharedStrings.xml><?xml version="1.0" encoding="utf-8"?>
<sst xmlns="http://schemas.openxmlformats.org/spreadsheetml/2006/main" count="92" uniqueCount="50">
  <si>
    <t>Уна</t>
  </si>
  <si>
    <t>Марта</t>
  </si>
  <si>
    <t>Петра</t>
  </si>
  <si>
    <t>Калина</t>
  </si>
  <si>
    <t>Огњен</t>
  </si>
  <si>
    <t>Новак</t>
  </si>
  <si>
    <t>Ђурђе</t>
  </si>
  <si>
    <t>Чучњеви</t>
  </si>
  <si>
    <t>Презиме</t>
  </si>
  <si>
    <t>Име</t>
  </si>
  <si>
    <t>Редни број</t>
  </si>
  <si>
    <t>Зорић</t>
  </si>
  <si>
    <t>Стојановић</t>
  </si>
  <si>
    <t>Каличанин</t>
  </si>
  <si>
    <t>Огњеновић</t>
  </si>
  <si>
    <t>Новаковић</t>
  </si>
  <si>
    <t>Ђорђевић</t>
  </si>
  <si>
    <t>Мартаћ</t>
  </si>
  <si>
    <t>Трка на 100 m [s]</t>
  </si>
  <si>
    <t>Висина [cm]</t>
  </si>
  <si>
    <t>Тежина [kg]</t>
  </si>
  <si>
    <t>Датум рођења</t>
  </si>
  <si>
    <t>Време рођења</t>
  </si>
  <si>
    <t>Пол</t>
  </si>
  <si>
    <t>М</t>
  </si>
  <si>
    <t>Ж</t>
  </si>
  <si>
    <t>Вања</t>
  </si>
  <si>
    <t>Чоловић</t>
  </si>
  <si>
    <t>Скок удаљ [m]</t>
  </si>
  <si>
    <t>Чачак</t>
  </si>
  <si>
    <t>Кикинда</t>
  </si>
  <si>
    <t>Ниш</t>
  </si>
  <si>
    <t>Београд</t>
  </si>
  <si>
    <t>Дец</t>
  </si>
  <si>
    <t>Нов</t>
  </si>
  <si>
    <t>Окт</t>
  </si>
  <si>
    <t>Сеп</t>
  </si>
  <si>
    <t>Авг</t>
  </si>
  <si>
    <t>Јул</t>
  </si>
  <si>
    <t>Јун</t>
  </si>
  <si>
    <t>Мај</t>
  </si>
  <si>
    <t>Апр</t>
  </si>
  <si>
    <t>Мар</t>
  </si>
  <si>
    <t>Феб</t>
  </si>
  <si>
    <t xml:space="preserve">Јан </t>
  </si>
  <si>
    <t>Град\Месец</t>
  </si>
  <si>
    <t>Број</t>
  </si>
  <si>
    <t>Дечаци</t>
  </si>
  <si>
    <t>Девојчице</t>
  </si>
  <si>
    <t>Пуно име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</si>
</sst>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\.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FC26C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8FFF8F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5DD5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/>
    <xf numFmtId="164" fontId="0" fillId="0" borderId="1" xfId="0" applyNumberFormat="1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Fill="1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DD5FF"/>
      <color rgb="FFCFAFE7"/>
      <color rgb="FF8FFF8F"/>
      <color rgb="FFD5B8EA"/>
      <color rgb="FFBA8CDC"/>
      <color rgb="FFAFFFAF"/>
      <color rgb="FFFFA7A7"/>
      <color rgb="FF8FC2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Cyrl-RS"/>
              <a:t>Поређење броја изведених чучњева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Стубичасти!$L$2</c:f>
              <c:strCache>
                <c:ptCount val="1"/>
                <c:pt idx="0">
                  <c:v>Чучњеви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Стубичасти!$N$3:$N$10</c:f>
              <c:strCache>
                <c:ptCount val="8"/>
                <c:pt idx="0">
                  <c:v>Уна Зорић</c:v>
                </c:pt>
                <c:pt idx="1">
                  <c:v>Марта Стојановић</c:v>
                </c:pt>
                <c:pt idx="2">
                  <c:v>Огњен Новаковић</c:v>
                </c:pt>
                <c:pt idx="3">
                  <c:v>Петра Каличанин</c:v>
                </c:pt>
                <c:pt idx="4">
                  <c:v>Новак Ђорђевић</c:v>
                </c:pt>
                <c:pt idx="5">
                  <c:v>Ђурђе Мартаћ</c:v>
                </c:pt>
                <c:pt idx="6">
                  <c:v>Калина Огњеновић</c:v>
                </c:pt>
                <c:pt idx="7">
                  <c:v>Вања Чоловић</c:v>
                </c:pt>
              </c:strCache>
            </c:strRef>
          </c:cat>
          <c:val>
            <c:numRef>
              <c:f>Стубичасти!$L$3:$L$10</c:f>
              <c:numCache>
                <c:formatCode>General</c:formatCode>
                <c:ptCount val="8"/>
                <c:pt idx="0">
                  <c:v>25</c:v>
                </c:pt>
                <c:pt idx="1">
                  <c:v>16</c:v>
                </c:pt>
                <c:pt idx="2">
                  <c:v>5</c:v>
                </c:pt>
                <c:pt idx="3">
                  <c:v>21</c:v>
                </c:pt>
                <c:pt idx="4">
                  <c:v>28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4-40BA-A94B-99DC3043BD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25457856"/>
        <c:axId val="225458184"/>
        <c:axId val="0"/>
      </c:bar3DChart>
      <c:catAx>
        <c:axId val="2254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8184"/>
        <c:crosses val="autoZero"/>
        <c:auto val="1"/>
        <c:lblAlgn val="ctr"/>
        <c:lblOffset val="100"/>
        <c:noMultiLvlLbl val="0"/>
      </c:catAx>
      <c:valAx>
        <c:axId val="2254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5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Однос девојчица</a:t>
            </a:r>
            <a:r>
              <a:rPr lang="sr-Cyrl-RS" baseline="0"/>
              <a:t> и дечака у укупном броју такмичара</a:t>
            </a:r>
            <a:endParaRPr lang="sr-Cyrl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Пита!$O$2</c:f>
              <c:strCache>
                <c:ptCount val="1"/>
                <c:pt idx="0">
                  <c:v>Број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3E8-412F-BC8B-89036BDED3AE}"/>
              </c:ext>
            </c:extLst>
          </c:dPt>
          <c:dPt>
            <c:idx val="1"/>
            <c:bubble3D val="0"/>
            <c:spPr>
              <a:solidFill>
                <a:srgbClr val="BA8CDC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2-B3E8-412F-BC8B-89036BDED3AE}"/>
              </c:ext>
            </c:extLst>
          </c:dPt>
          <c:dLbls>
            <c:dLbl>
              <c:idx val="0"/>
              <c:layout>
                <c:manualLayout>
                  <c:x val="-9.7357871539642454E-2"/>
                  <c:y val="-2.61851122776319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E8-412F-BC8B-89036BDED3AE}"/>
                </c:ext>
              </c:extLst>
            </c:dLbl>
            <c:dLbl>
              <c:idx val="1"/>
              <c:layout>
                <c:manualLayout>
                  <c:x val="9.8667731392066499E-2"/>
                  <c:y val="-2.618511227763196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E8-412F-BC8B-89036BDED3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Пита!$N$3:$N$4</c:f>
              <c:strCache>
                <c:ptCount val="2"/>
                <c:pt idx="0">
                  <c:v>Дечаци</c:v>
                </c:pt>
                <c:pt idx="1">
                  <c:v>Девојчице</c:v>
                </c:pt>
              </c:strCache>
            </c:strRef>
          </c:cat>
          <c:val>
            <c:numRef>
              <c:f>Пита!$O$3:$O$4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12F-BC8B-89036BDED3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110066</xdr:colOff>
      <xdr:row>11</xdr:row>
      <xdr:rowOff>20319</xdr:rowOff>
    </xdr:from>
    <xdr:to>
      <xdr:col>13</xdr:col>
      <xdr:colOff>1208616</xdr:colOff>
      <xdr:row>28</xdr:row>
      <xdr:rowOff>156209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C1927E-2863-47A9-84FA-6CEE0CC5B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10</xdr:row>
      <xdr:rowOff>76784</xdr:rowOff>
    </xdr:from>
    <xdr:to>
      <xdr:col>14</xdr:col>
      <xdr:colOff>412750</xdr:colOff>
      <xdr:row>25</xdr:row>
      <xdr:rowOff>57734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8AC89-3F39-4E8F-AB2F-65E4B91F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selection activeCell="P4" sqref="P4"/>
    </sheetView>
  </sheetViews>
  <sheetFormatPr defaultRowHeight="14.4" x14ac:dyDescent="0.3"/>
  <cols>
    <col min="1" max="1" width="1.77734375" customWidth="1"/>
    <col min="2" max="2" width="6.44140625" bestFit="1" customWidth="1"/>
    <col min="3" max="3" width="8" customWidth="1"/>
    <col min="4" max="4" width="11" bestFit="1" customWidth="1"/>
    <col min="5" max="5" width="4.33203125" bestFit="1" customWidth="1"/>
    <col min="6" max="6" width="7.6640625" customWidth="1"/>
    <col min="7" max="7" width="7.88671875" customWidth="1"/>
    <col min="8" max="8" width="12.21875" customWidth="1"/>
    <col min="11" max="11" width="9.21875" customWidth="1"/>
    <col min="14" max="14" width="17.6640625" customWidth="1"/>
  </cols>
  <sheetData>
    <row r="1" spans="1:14" ht="14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29.4" customHeight="1" x14ac:dyDescent="0.3">
      <c r="A2" s="2"/>
      <c r="B2" s="6" t="s">
        <v>10</v>
      </c>
      <c r="C2" s="7" t="s">
        <v>9</v>
      </c>
      <c r="D2" s="7" t="s">
        <v>8</v>
      </c>
      <c r="E2" s="7" t="s">
        <v>23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18</v>
      </c>
      <c r="K2" s="6" t="s">
        <v>28</v>
      </c>
      <c r="L2" s="7" t="s">
        <v>7</v>
      </c>
      <c r="N2" s="13" t="s">
        <v>49</v>
      </c>
    </row>
    <row r="3" spans="1:14" x14ac:dyDescent="0.3">
      <c r="A3" s="2"/>
      <c r="B3" s="5">
        <v>1</v>
      </c>
      <c r="C3" s="1" t="s">
        <v>0</v>
      </c>
      <c r="D3" s="1" t="s">
        <v>11</v>
      </c>
      <c r="E3" s="5" t="s">
        <v>25</v>
      </c>
      <c r="F3" s="1">
        <v>161</v>
      </c>
      <c r="G3" s="1">
        <v>45</v>
      </c>
      <c r="H3" s="3">
        <v>38835</v>
      </c>
      <c r="I3" s="4">
        <v>0.4201388888888889</v>
      </c>
      <c r="J3" s="1">
        <v>16.32</v>
      </c>
      <c r="K3" s="1">
        <v>1.21</v>
      </c>
      <c r="L3" s="1">
        <v>25</v>
      </c>
      <c r="N3" s="1" t="str">
        <f>CONCATENATE(C3, " ", D3)</f>
        <v>Уна Зорић</v>
      </c>
    </row>
    <row r="4" spans="1:14" x14ac:dyDescent="0.3">
      <c r="A4" s="2"/>
      <c r="B4" s="5">
        <v>2</v>
      </c>
      <c r="C4" s="1" t="s">
        <v>1</v>
      </c>
      <c r="D4" s="1" t="s">
        <v>12</v>
      </c>
      <c r="E4" s="5" t="s">
        <v>25</v>
      </c>
      <c r="F4" s="1">
        <v>165</v>
      </c>
      <c r="G4" s="1">
        <v>53</v>
      </c>
      <c r="H4" s="3">
        <v>38973</v>
      </c>
      <c r="I4" s="4">
        <v>0.68194444444444446</v>
      </c>
      <c r="J4" s="1">
        <v>15.44</v>
      </c>
      <c r="K4" s="1">
        <v>1.01</v>
      </c>
      <c r="L4" s="1">
        <v>16</v>
      </c>
      <c r="N4" s="1" t="str">
        <f t="shared" ref="N4:N10" si="0">CONCATENATE(C4, " ", D4)</f>
        <v>Марта Стојановић</v>
      </c>
    </row>
    <row r="5" spans="1:14" x14ac:dyDescent="0.3">
      <c r="A5" s="2"/>
      <c r="B5" s="5">
        <v>3</v>
      </c>
      <c r="C5" s="1" t="s">
        <v>4</v>
      </c>
      <c r="D5" s="1" t="s">
        <v>15</v>
      </c>
      <c r="E5" s="5" t="s">
        <v>24</v>
      </c>
      <c r="F5" s="1">
        <v>171</v>
      </c>
      <c r="G5" s="1">
        <v>64</v>
      </c>
      <c r="H5" s="3">
        <v>38838</v>
      </c>
      <c r="I5" s="4">
        <v>0.56597222222222221</v>
      </c>
      <c r="J5" s="1">
        <v>14.56</v>
      </c>
      <c r="K5" s="1">
        <v>1.1000000000000001</v>
      </c>
      <c r="L5" s="1">
        <v>5</v>
      </c>
      <c r="N5" s="1" t="str">
        <f t="shared" si="0"/>
        <v>Огњен Новаковић</v>
      </c>
    </row>
    <row r="6" spans="1:14" x14ac:dyDescent="0.3">
      <c r="A6" s="2"/>
      <c r="B6" s="5">
        <v>4</v>
      </c>
      <c r="C6" s="1" t="s">
        <v>2</v>
      </c>
      <c r="D6" s="1" t="s">
        <v>13</v>
      </c>
      <c r="E6" s="5" t="s">
        <v>25</v>
      </c>
      <c r="F6" s="1">
        <v>159</v>
      </c>
      <c r="G6" s="1">
        <v>48</v>
      </c>
      <c r="H6" s="3">
        <v>38946</v>
      </c>
      <c r="I6" s="4">
        <v>0.23958333333333334</v>
      </c>
      <c r="J6" s="1">
        <v>16.98</v>
      </c>
      <c r="K6" s="1">
        <v>0.89</v>
      </c>
      <c r="L6" s="1">
        <v>21</v>
      </c>
      <c r="N6" s="1" t="str">
        <f t="shared" si="0"/>
        <v>Петра Каличанин</v>
      </c>
    </row>
    <row r="7" spans="1:14" x14ac:dyDescent="0.3">
      <c r="A7" s="2"/>
      <c r="B7" s="5">
        <v>5</v>
      </c>
      <c r="C7" s="1" t="s">
        <v>5</v>
      </c>
      <c r="D7" s="1" t="s">
        <v>16</v>
      </c>
      <c r="E7" s="5" t="s">
        <v>24</v>
      </c>
      <c r="F7" s="1">
        <v>175</v>
      </c>
      <c r="G7" s="1">
        <v>67</v>
      </c>
      <c r="H7" s="3">
        <v>39092</v>
      </c>
      <c r="I7" s="4">
        <v>0.92361111111111116</v>
      </c>
      <c r="J7" s="1">
        <v>15.01</v>
      </c>
      <c r="K7" s="1">
        <v>1.32</v>
      </c>
      <c r="L7" s="1">
        <v>28</v>
      </c>
      <c r="N7" s="1" t="str">
        <f t="shared" si="0"/>
        <v>Новак Ђорђевић</v>
      </c>
    </row>
    <row r="8" spans="1:14" x14ac:dyDescent="0.3">
      <c r="A8" s="2"/>
      <c r="B8" s="5">
        <v>6</v>
      </c>
      <c r="C8" s="1" t="s">
        <v>6</v>
      </c>
      <c r="D8" s="1" t="s">
        <v>17</v>
      </c>
      <c r="E8" s="5" t="s">
        <v>24</v>
      </c>
      <c r="F8" s="1">
        <v>178</v>
      </c>
      <c r="G8" s="1">
        <v>65</v>
      </c>
      <c r="H8" s="3">
        <v>39118</v>
      </c>
      <c r="I8" s="4">
        <v>0.12638888888888888</v>
      </c>
      <c r="J8" s="1">
        <v>16.25</v>
      </c>
      <c r="K8" s="1">
        <v>1.18</v>
      </c>
      <c r="L8" s="1">
        <v>25</v>
      </c>
      <c r="N8" s="1" t="str">
        <f t="shared" si="0"/>
        <v>Ђурђе Мартаћ</v>
      </c>
    </row>
    <row r="9" spans="1:14" x14ac:dyDescent="0.3">
      <c r="A9" s="2"/>
      <c r="B9" s="5">
        <v>7</v>
      </c>
      <c r="C9" s="1" t="s">
        <v>3</v>
      </c>
      <c r="D9" s="1" t="s">
        <v>14</v>
      </c>
      <c r="E9" s="5" t="s">
        <v>25</v>
      </c>
      <c r="F9" s="1">
        <v>170</v>
      </c>
      <c r="G9" s="1">
        <v>62</v>
      </c>
      <c r="H9" s="3">
        <v>39036</v>
      </c>
      <c r="I9" s="4">
        <v>0.84722222222222221</v>
      </c>
      <c r="J9" s="1">
        <v>14.38</v>
      </c>
      <c r="K9" s="1">
        <v>0.95</v>
      </c>
      <c r="L9" s="1">
        <v>25</v>
      </c>
      <c r="N9" s="1" t="str">
        <f t="shared" si="0"/>
        <v>Калина Огњеновић</v>
      </c>
    </row>
    <row r="10" spans="1:14" x14ac:dyDescent="0.3">
      <c r="A10" s="2"/>
      <c r="B10" s="5">
        <v>8</v>
      </c>
      <c r="C10" s="1" t="s">
        <v>26</v>
      </c>
      <c r="D10" s="1" t="s">
        <v>27</v>
      </c>
      <c r="E10" s="5" t="s">
        <v>24</v>
      </c>
      <c r="F10" s="1">
        <v>181</v>
      </c>
      <c r="G10" s="1">
        <v>72</v>
      </c>
      <c r="H10" s="3">
        <v>39140</v>
      </c>
      <c r="I10" s="4">
        <v>0.30208333333333331</v>
      </c>
      <c r="J10" s="1">
        <v>14.55</v>
      </c>
      <c r="K10" s="1">
        <v>0.98</v>
      </c>
      <c r="L10" s="1">
        <v>26</v>
      </c>
      <c r="N10" s="1" t="str">
        <f t="shared" si="0"/>
        <v>Вања Чоловић</v>
      </c>
    </row>
  </sheetData>
  <pageMargins left="1" right="1" top="1" bottom="1" header="0.5" footer="0.5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7524-C475-484A-B127-B1E3888C182D}">
  <dimension ref="B1:O10"/>
  <sheetViews>
    <sheetView zoomScale="110" zoomScaleNormal="110" workbookViewId="0">
      <selection activeCell="N10" sqref="N10"/>
    </sheetView>
  </sheetViews>
  <sheetFormatPr defaultRowHeight="14.4" x14ac:dyDescent="0.3"/>
  <cols>
    <col min="1" max="1" width="1.77734375" style="2" customWidth="1"/>
    <col min="2" max="2" width="6.44140625" style="2" bestFit="1" customWidth="1"/>
    <col min="3" max="3" width="8" style="2" customWidth="1"/>
    <col min="4" max="4" width="11" style="2" bestFit="1" customWidth="1"/>
    <col min="5" max="5" width="4.33203125" style="2" bestFit="1" customWidth="1"/>
    <col min="6" max="6" width="7.6640625" style="2" customWidth="1"/>
    <col min="7" max="7" width="7.88671875" style="2" customWidth="1"/>
    <col min="8" max="8" width="12.21875" style="2" customWidth="1"/>
    <col min="9" max="10" width="8.88671875" style="2"/>
    <col min="11" max="11" width="9.21875" style="2" customWidth="1"/>
    <col min="12" max="13" width="8.88671875" style="2"/>
    <col min="14" max="14" width="10" style="2" bestFit="1" customWidth="1"/>
    <col min="15" max="15" width="6.109375" style="2" customWidth="1"/>
    <col min="16" max="16384" width="8.88671875" style="2"/>
  </cols>
  <sheetData>
    <row r="1" spans="2:15" ht="14.4" customHeight="1" x14ac:dyDescent="0.3"/>
    <row r="2" spans="2:15" ht="29.4" customHeight="1" x14ac:dyDescent="0.3">
      <c r="B2" s="6" t="s">
        <v>10</v>
      </c>
      <c r="C2" s="7" t="s">
        <v>9</v>
      </c>
      <c r="D2" s="7" t="s">
        <v>8</v>
      </c>
      <c r="E2" s="7" t="s">
        <v>23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18</v>
      </c>
      <c r="K2" s="6" t="s">
        <v>28</v>
      </c>
      <c r="L2" s="7" t="s">
        <v>7</v>
      </c>
      <c r="N2" s="10" t="s">
        <v>23</v>
      </c>
      <c r="O2" s="10" t="s">
        <v>46</v>
      </c>
    </row>
    <row r="3" spans="2:15" x14ac:dyDescent="0.3">
      <c r="B3" s="5">
        <v>1</v>
      </c>
      <c r="C3" s="1" t="s">
        <v>0</v>
      </c>
      <c r="D3" s="1" t="s">
        <v>11</v>
      </c>
      <c r="E3" s="5" t="s">
        <v>25</v>
      </c>
      <c r="F3" s="1">
        <v>161</v>
      </c>
      <c r="G3" s="1">
        <v>45</v>
      </c>
      <c r="H3" s="3">
        <v>38835</v>
      </c>
      <c r="I3" s="4">
        <v>0.4201388888888889</v>
      </c>
      <c r="J3" s="1">
        <v>16.32</v>
      </c>
      <c r="K3" s="1">
        <v>1.21</v>
      </c>
      <c r="L3" s="1">
        <v>25</v>
      </c>
      <c r="N3" s="12" t="s">
        <v>47</v>
      </c>
      <c r="O3" s="9">
        <f>COUNTIF(E3:E10, "М")</f>
        <v>4</v>
      </c>
    </row>
    <row r="4" spans="2:15" x14ac:dyDescent="0.3">
      <c r="B4" s="5">
        <v>2</v>
      </c>
      <c r="C4" s="1" t="s">
        <v>1</v>
      </c>
      <c r="D4" s="1" t="s">
        <v>12</v>
      </c>
      <c r="E4" s="5" t="s">
        <v>25</v>
      </c>
      <c r="F4" s="1">
        <v>165</v>
      </c>
      <c r="G4" s="1">
        <v>53</v>
      </c>
      <c r="H4" s="3">
        <v>38973</v>
      </c>
      <c r="I4" s="4">
        <v>0.68194444444444446</v>
      </c>
      <c r="J4" s="1">
        <v>15.44</v>
      </c>
      <c r="K4" s="1">
        <v>1.01</v>
      </c>
      <c r="L4" s="1">
        <v>16</v>
      </c>
      <c r="N4" s="11" t="s">
        <v>48</v>
      </c>
      <c r="O4" s="9">
        <f>COUNTIF(E3:E10, "Ж")</f>
        <v>4</v>
      </c>
    </row>
    <row r="5" spans="2:15" x14ac:dyDescent="0.3">
      <c r="B5" s="5">
        <v>3</v>
      </c>
      <c r="C5" s="1" t="s">
        <v>4</v>
      </c>
      <c r="D5" s="1" t="s">
        <v>15</v>
      </c>
      <c r="E5" s="5" t="s">
        <v>24</v>
      </c>
      <c r="F5" s="1">
        <v>171</v>
      </c>
      <c r="G5" s="1">
        <v>64</v>
      </c>
      <c r="H5" s="3">
        <v>38838</v>
      </c>
      <c r="I5" s="4">
        <v>0.56597222222222221</v>
      </c>
      <c r="J5" s="1">
        <v>14.56</v>
      </c>
      <c r="K5" s="1">
        <v>1.1000000000000001</v>
      </c>
      <c r="L5" s="1">
        <v>5</v>
      </c>
    </row>
    <row r="6" spans="2:15" x14ac:dyDescent="0.3">
      <c r="B6" s="5">
        <v>4</v>
      </c>
      <c r="C6" s="1" t="s">
        <v>2</v>
      </c>
      <c r="D6" s="1" t="s">
        <v>13</v>
      </c>
      <c r="E6" s="5" t="s">
        <v>25</v>
      </c>
      <c r="F6" s="1">
        <v>159</v>
      </c>
      <c r="G6" s="1">
        <v>48</v>
      </c>
      <c r="H6" s="3">
        <v>38946</v>
      </c>
      <c r="I6" s="4">
        <v>0.23958333333333334</v>
      </c>
      <c r="J6" s="1">
        <v>16.98</v>
      </c>
      <c r="K6" s="1">
        <v>0.89</v>
      </c>
      <c r="L6" s="1">
        <v>21</v>
      </c>
    </row>
    <row r="7" spans="2:15" x14ac:dyDescent="0.3">
      <c r="B7" s="5">
        <v>5</v>
      </c>
      <c r="C7" s="1" t="s">
        <v>5</v>
      </c>
      <c r="D7" s="1" t="s">
        <v>16</v>
      </c>
      <c r="E7" s="5" t="s">
        <v>24</v>
      </c>
      <c r="F7" s="1">
        <v>175</v>
      </c>
      <c r="G7" s="1">
        <v>67</v>
      </c>
      <c r="H7" s="3">
        <v>39092</v>
      </c>
      <c r="I7" s="4">
        <v>0.92361111111111116</v>
      </c>
      <c r="J7" s="1">
        <v>15.01</v>
      </c>
      <c r="K7" s="1">
        <v>1.32</v>
      </c>
      <c r="L7" s="1">
        <v>28</v>
      </c>
    </row>
    <row r="8" spans="2:15" x14ac:dyDescent="0.3">
      <c r="B8" s="5">
        <v>6</v>
      </c>
      <c r="C8" s="1" t="s">
        <v>6</v>
      </c>
      <c r="D8" s="1" t="s">
        <v>17</v>
      </c>
      <c r="E8" s="5" t="s">
        <v>24</v>
      </c>
      <c r="F8" s="1">
        <v>178</v>
      </c>
      <c r="G8" s="1">
        <v>65</v>
      </c>
      <c r="H8" s="3">
        <v>39118</v>
      </c>
      <c r="I8" s="4">
        <v>0.12638888888888888</v>
      </c>
      <c r="J8" s="1">
        <v>16.25</v>
      </c>
      <c r="K8" s="1">
        <v>1.18</v>
      </c>
      <c r="L8" s="1">
        <v>25</v>
      </c>
    </row>
    <row r="9" spans="2:15" x14ac:dyDescent="0.3">
      <c r="B9" s="5">
        <v>7</v>
      </c>
      <c r="C9" s="1" t="s">
        <v>3</v>
      </c>
      <c r="D9" s="1" t="s">
        <v>14</v>
      </c>
      <c r="E9" s="5" t="s">
        <v>25</v>
      </c>
      <c r="F9" s="1">
        <v>170</v>
      </c>
      <c r="G9" s="1">
        <v>62</v>
      </c>
      <c r="H9" s="3">
        <v>39036</v>
      </c>
      <c r="I9" s="4">
        <v>0.84722222222222221</v>
      </c>
      <c r="J9" s="1">
        <v>14.38</v>
      </c>
      <c r="K9" s="1">
        <v>0.95</v>
      </c>
      <c r="L9" s="1">
        <v>25</v>
      </c>
    </row>
    <row r="10" spans="2:15" x14ac:dyDescent="0.3">
      <c r="B10" s="5">
        <v>8</v>
      </c>
      <c r="C10" s="1" t="s">
        <v>26</v>
      </c>
      <c r="D10" s="1" t="s">
        <v>27</v>
      </c>
      <c r="E10" s="5" t="s">
        <v>24</v>
      </c>
      <c r="F10" s="1">
        <v>181</v>
      </c>
      <c r="G10" s="1">
        <v>72</v>
      </c>
      <c r="H10" s="3">
        <v>39140</v>
      </c>
      <c r="I10" s="4">
        <v>0.30208333333333331</v>
      </c>
      <c r="J10" s="1">
        <v>14.55</v>
      </c>
      <c r="K10" s="1">
        <v>0.98</v>
      </c>
      <c r="L10" s="1">
        <v>26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C564-0A09-47E8-B301-4EAE8C1C792F}">
  <dimension ref="A1:M5"/>
  <sheetViews>
    <sheetView zoomScale="140" zoomScaleNormal="140" workbookViewId="0">
      <selection activeCell="K12" sqref="K12"/>
    </sheetView>
  </sheetViews>
  <sheetFormatPr defaultRowHeight="14.4" x14ac:dyDescent="0.3"/>
  <cols>
    <col min="1" max="1" width="8.88671875" style="2"/>
    <col min="2" max="13" width="6" style="2" customWidth="1"/>
    <col min="14" max="16384" width="8.88671875" style="2"/>
  </cols>
  <sheetData>
    <row r="1" spans="1:13" x14ac:dyDescent="0.3">
      <c r="A1" s="16" t="s">
        <v>45</v>
      </c>
      <c r="B1" s="17" t="s">
        <v>44</v>
      </c>
      <c r="C1" s="17" t="s">
        <v>43</v>
      </c>
      <c r="D1" s="17" t="s">
        <v>42</v>
      </c>
      <c r="E1" s="17" t="s">
        <v>41</v>
      </c>
      <c r="F1" s="17" t="s">
        <v>40</v>
      </c>
      <c r="G1" s="17" t="s">
        <v>39</v>
      </c>
      <c r="H1" s="17" t="s">
        <v>38</v>
      </c>
      <c r="I1" s="17" t="s">
        <v>37</v>
      </c>
      <c r="J1" s="17" t="s">
        <v>36</v>
      </c>
      <c r="K1" s="17" t="s">
        <v>35</v>
      </c>
      <c r="L1" s="17" t="s">
        <v>34</v>
      </c>
      <c r="M1" s="17" t="s">
        <v>33</v>
      </c>
    </row>
    <row r="2" spans="1:13" x14ac:dyDescent="0.3">
      <c r="A2" s="14" t="s">
        <v>32</v>
      </c>
      <c r="B2" s="1">
        <v>0.8</v>
      </c>
      <c r="C2" s="1">
        <v>5.6</v>
      </c>
      <c r="D2" s="1">
        <v>11.4</v>
      </c>
      <c r="E2" s="1">
        <v>14.2</v>
      </c>
      <c r="F2" s="1">
        <v>15.6</v>
      </c>
      <c r="G2" s="1">
        <v>24.1</v>
      </c>
      <c r="H2" s="1">
        <v>24.3</v>
      </c>
      <c r="I2" s="1">
        <v>26.2</v>
      </c>
      <c r="J2" s="1">
        <v>20.2</v>
      </c>
      <c r="K2" s="1">
        <v>16.100000000000001</v>
      </c>
      <c r="L2" s="1">
        <v>12.4</v>
      </c>
      <c r="M2" s="8">
        <v>6</v>
      </c>
    </row>
    <row r="3" spans="1:13" x14ac:dyDescent="0.3">
      <c r="A3" s="14" t="s">
        <v>31</v>
      </c>
      <c r="B3" s="1">
        <v>1.4</v>
      </c>
      <c r="C3" s="1">
        <v>3.05</v>
      </c>
      <c r="D3" s="1">
        <v>7.65</v>
      </c>
      <c r="E3" s="1">
        <v>12.4</v>
      </c>
      <c r="F3" s="1">
        <v>17.399999999999999</v>
      </c>
      <c r="G3" s="1">
        <v>20.45</v>
      </c>
      <c r="H3" s="1">
        <v>22.6</v>
      </c>
      <c r="I3" s="1">
        <v>22.75</v>
      </c>
      <c r="J3" s="1">
        <v>18.25</v>
      </c>
      <c r="K3" s="1">
        <v>13.35</v>
      </c>
      <c r="L3" s="1">
        <v>7.25</v>
      </c>
      <c r="M3" s="1">
        <v>2.65</v>
      </c>
    </row>
    <row r="4" spans="1:13" x14ac:dyDescent="0.3">
      <c r="A4" s="15" t="s">
        <v>30</v>
      </c>
      <c r="B4" s="1">
        <v>1.1000000000000001</v>
      </c>
      <c r="C4" s="1">
        <v>4.2</v>
      </c>
      <c r="D4" s="1">
        <v>9.5</v>
      </c>
      <c r="E4" s="1">
        <v>12.7</v>
      </c>
      <c r="F4" s="1">
        <v>16.05</v>
      </c>
      <c r="G4" s="1">
        <v>22.1</v>
      </c>
      <c r="H4" s="1">
        <v>23.1</v>
      </c>
      <c r="I4" s="1">
        <v>26.5</v>
      </c>
      <c r="J4" s="1">
        <v>20.100000000000001</v>
      </c>
      <c r="K4" s="1">
        <v>15.9</v>
      </c>
      <c r="L4" s="1">
        <v>8.8000000000000007</v>
      </c>
      <c r="M4" s="8">
        <v>4</v>
      </c>
    </row>
    <row r="5" spans="1:13" x14ac:dyDescent="0.3">
      <c r="A5" s="15" t="s">
        <v>29</v>
      </c>
      <c r="B5" s="1">
        <v>0.5</v>
      </c>
      <c r="C5" s="1">
        <v>4.8</v>
      </c>
      <c r="D5" s="1">
        <v>8.4</v>
      </c>
      <c r="E5" s="1">
        <v>13.7</v>
      </c>
      <c r="F5" s="1">
        <v>15.5</v>
      </c>
      <c r="G5" s="1">
        <v>21.9</v>
      </c>
      <c r="H5" s="1">
        <v>23.4</v>
      </c>
      <c r="I5" s="1">
        <v>24.66</v>
      </c>
      <c r="J5" s="1">
        <v>19.8</v>
      </c>
      <c r="K5" s="1">
        <v>14.7</v>
      </c>
      <c r="L5" s="8">
        <v>10</v>
      </c>
      <c r="M5" s="1">
        <v>5.0999999999999996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Стубичасти</vt:lpstr>
      <vt:lpstr>Пита</vt:lpstr>
      <vt:lpstr>Линијски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PeraPeric</dc:creator>
  <cp:lastModifiedBy>Milos Papic</cp:lastModifiedBy>
  <cp:lastPrinted>2020-11-07T10:08:37Z</cp:lastPrinted>
  <dcterms:created xsi:type="dcterms:W3CDTF">2019-11-18T10:04:47Z</dcterms:created>
  <dcterms:modified xsi:type="dcterms:W3CDTF">2020-11-08T08:05:57Z</dcterms:modified>
</cp:coreProperties>
</file>