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hidePivotFieldList="1" defaultThemeVersion="166925"/>
  <mc:AlternateContent xmlns:mc="http://schemas.openxmlformats.org/markup-compatibility/2006">
    <mc:Choice Requires="x15">
      <x15ac:absPath xmlns:x15ac="http://schemas.microsoft.com/office/spreadsheetml/2010/11/ac" url="https://d.docs.live.net/5ddf145935b9d1fa/Desktop/Excel_Projects/"/>
    </mc:Choice>
  </mc:AlternateContent>
  <xr:revisionPtr revIDLastSave="0" documentId="8_{CAEEA170-BF5D-40D8-93DD-0FC989EAC105}" xr6:coauthVersionLast="47" xr6:coauthVersionMax="47" xr10:uidLastSave="{00000000-0000-0000-0000-000000000000}"/>
  <bookViews>
    <workbookView xWindow="8340" yWindow="5340" windowWidth="18990" windowHeight="10620" firstSheet="2" activeTab="5" xr2:uid="{00000000-000D-0000-FFFF-FFFF00000000}"/>
  </bookViews>
  <sheets>
    <sheet name="tweets_classifying " sheetId="1" r:id="rId1"/>
    <sheet name="clean tweets" sheetId="3" r:id="rId2"/>
    <sheet name="sort tweets" sheetId="4" r:id="rId3"/>
    <sheet name="positive tweets" sheetId="6" r:id="rId4"/>
    <sheet name="negative tweets" sheetId="7" r:id="rId5"/>
    <sheet name="predict_sentiment_results" sheetId="5" r:id="rId6"/>
  </sheets>
  <definedNames>
    <definedName name="_xlnm._FilterDatabase" localSheetId="1" hidden="1">'clean tweets'!$A$1:$W$146</definedName>
    <definedName name="_xlnm._FilterDatabase" localSheetId="2" hidden="1">'sort tweets'!$A$1:$B$104</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5" l="1"/>
  <c r="E30" i="5"/>
  <c r="F30" i="5"/>
  <c r="H30" i="5"/>
  <c r="I30" i="5"/>
  <c r="J30" i="5"/>
  <c r="K30" i="5"/>
  <c r="L30" i="5"/>
  <c r="M30" i="5"/>
  <c r="N30" i="5"/>
  <c r="O30" i="5"/>
  <c r="P30" i="5"/>
  <c r="Q30" i="5"/>
  <c r="R30" i="5"/>
  <c r="S30" i="5"/>
  <c r="T30" i="5"/>
  <c r="U30" i="5"/>
  <c r="V30" i="5"/>
  <c r="W30" i="5"/>
  <c r="X30" i="5"/>
  <c r="Y30" i="5"/>
  <c r="Z30" i="5"/>
  <c r="AA30" i="5"/>
  <c r="AB30" i="5"/>
  <c r="AC30" i="5"/>
  <c r="AD30" i="5"/>
  <c r="AE30" i="5"/>
  <c r="AF30" i="5"/>
  <c r="AG30" i="5"/>
  <c r="AH30" i="5"/>
  <c r="AI30" i="5"/>
  <c r="AJ30" i="5"/>
  <c r="AK30" i="5"/>
  <c r="AL30" i="5"/>
  <c r="AM30" i="5"/>
  <c r="AN30" i="5"/>
  <c r="AO30" i="5"/>
  <c r="AP30" i="5"/>
  <c r="AQ30" i="5"/>
  <c r="AR30" i="5"/>
  <c r="AS30" i="5"/>
  <c r="AT30" i="5"/>
  <c r="AU30" i="5"/>
  <c r="G31" i="5"/>
  <c r="H31" i="5"/>
  <c r="I31" i="5"/>
  <c r="J31" i="5"/>
  <c r="K31" i="5"/>
  <c r="L31" i="5"/>
  <c r="M31" i="5"/>
  <c r="N31" i="5"/>
  <c r="O31" i="5"/>
  <c r="P31" i="5"/>
  <c r="Q31" i="5"/>
  <c r="R31" i="5"/>
  <c r="S31" i="5"/>
  <c r="U31" i="5"/>
  <c r="V31" i="5"/>
  <c r="W31" i="5"/>
  <c r="X31" i="5"/>
  <c r="Y31" i="5"/>
  <c r="Z31" i="5"/>
  <c r="AA31" i="5"/>
  <c r="AB31" i="5"/>
  <c r="AC31" i="5"/>
  <c r="AD31" i="5"/>
  <c r="AE31" i="5"/>
  <c r="AF31" i="5"/>
  <c r="AG31" i="5"/>
  <c r="AH31" i="5"/>
  <c r="AI31" i="5"/>
  <c r="AJ31" i="5"/>
  <c r="AK31" i="5"/>
  <c r="AL31" i="5"/>
  <c r="AM31" i="5"/>
  <c r="AN31" i="5"/>
  <c r="AO31" i="5"/>
  <c r="AP31" i="5"/>
  <c r="AQ31" i="5"/>
  <c r="AR31" i="5"/>
  <c r="AS31" i="5"/>
  <c r="AT31" i="5"/>
  <c r="AU31" i="5"/>
  <c r="E32" i="5"/>
  <c r="F32" i="5"/>
  <c r="G32" i="5"/>
  <c r="H32" i="5"/>
  <c r="I32" i="5"/>
  <c r="J32" i="5"/>
  <c r="K32" i="5"/>
  <c r="L32" i="5"/>
  <c r="M32" i="5"/>
  <c r="N32" i="5"/>
  <c r="O32" i="5"/>
  <c r="P32" i="5"/>
  <c r="Q32" i="5"/>
  <c r="R32" i="5"/>
  <c r="S32" i="5"/>
  <c r="T32" i="5"/>
  <c r="U32" i="5"/>
  <c r="V32" i="5"/>
  <c r="W32" i="5"/>
  <c r="X32" i="5"/>
  <c r="Y32" i="5"/>
  <c r="Z32" i="5"/>
  <c r="AA32" i="5"/>
  <c r="AB32" i="5"/>
  <c r="AC32" i="5"/>
  <c r="AD32" i="5"/>
  <c r="AE32" i="5"/>
  <c r="AF32" i="5"/>
  <c r="AG32" i="5"/>
  <c r="AH32" i="5"/>
  <c r="AI32" i="5"/>
  <c r="AJ32" i="5"/>
  <c r="AK32" i="5"/>
  <c r="AL32" i="5"/>
  <c r="AM32" i="5"/>
  <c r="AN32" i="5"/>
  <c r="AO32" i="5"/>
  <c r="AP32" i="5"/>
  <c r="AQ32" i="5"/>
  <c r="AR32" i="5"/>
  <c r="AS32" i="5"/>
  <c r="AT32" i="5"/>
  <c r="AU32" i="5"/>
  <c r="E33" i="5"/>
  <c r="F33" i="5"/>
  <c r="G33" i="5"/>
  <c r="H33" i="5"/>
  <c r="I33" i="5"/>
  <c r="J33" i="5"/>
  <c r="K33" i="5"/>
  <c r="L33" i="5"/>
  <c r="M33" i="5"/>
  <c r="N33" i="5"/>
  <c r="O33" i="5"/>
  <c r="P33" i="5"/>
  <c r="Q33" i="5"/>
  <c r="R33" i="5"/>
  <c r="S33" i="5"/>
  <c r="T33" i="5"/>
  <c r="U33" i="5"/>
  <c r="V33" i="5"/>
  <c r="W33" i="5"/>
  <c r="X33" i="5"/>
  <c r="Y33" i="5"/>
  <c r="Z33" i="5"/>
  <c r="AA33" i="5"/>
  <c r="AB33" i="5"/>
  <c r="AC33" i="5"/>
  <c r="AD33" i="5"/>
  <c r="AE33" i="5"/>
  <c r="AF33" i="5"/>
  <c r="AG33" i="5"/>
  <c r="AH33" i="5"/>
  <c r="AI33" i="5"/>
  <c r="AJ33" i="5"/>
  <c r="AK33" i="5"/>
  <c r="AL33" i="5"/>
  <c r="AM33" i="5"/>
  <c r="AN33" i="5"/>
  <c r="AO33" i="5"/>
  <c r="AP33" i="5"/>
  <c r="AQ33" i="5"/>
  <c r="AR33" i="5"/>
  <c r="AS33" i="5"/>
  <c r="AT33" i="5"/>
  <c r="AU33" i="5"/>
  <c r="E34" i="5"/>
  <c r="F34" i="5"/>
  <c r="G34" i="5"/>
  <c r="H34" i="5"/>
  <c r="I34" i="5"/>
  <c r="J34" i="5"/>
  <c r="K34" i="5"/>
  <c r="L34" i="5"/>
  <c r="M34" i="5"/>
  <c r="N34" i="5"/>
  <c r="O34" i="5"/>
  <c r="P34" i="5"/>
  <c r="Q34" i="5"/>
  <c r="R34" i="5"/>
  <c r="S34" i="5"/>
  <c r="T34" i="5"/>
  <c r="U34" i="5"/>
  <c r="V34" i="5"/>
  <c r="W34" i="5"/>
  <c r="X34" i="5"/>
  <c r="Y34" i="5"/>
  <c r="Z34" i="5"/>
  <c r="AA34" i="5"/>
  <c r="AB34" i="5"/>
  <c r="AC34" i="5"/>
  <c r="AD34" i="5"/>
  <c r="AE34" i="5"/>
  <c r="AF34" i="5"/>
  <c r="AG34" i="5"/>
  <c r="AH34" i="5"/>
  <c r="AI34" i="5"/>
  <c r="AJ34" i="5"/>
  <c r="AK34" i="5"/>
  <c r="AL34" i="5"/>
  <c r="AM34" i="5"/>
  <c r="AN34" i="5"/>
  <c r="AO34" i="5"/>
  <c r="AP34" i="5"/>
  <c r="AQ34" i="5"/>
  <c r="AR34" i="5"/>
  <c r="AS34" i="5"/>
  <c r="AT34" i="5"/>
  <c r="AU34" i="5"/>
  <c r="E35" i="5"/>
  <c r="F35" i="5"/>
  <c r="G35" i="5"/>
  <c r="H35" i="5"/>
  <c r="I35" i="5"/>
  <c r="J35" i="5"/>
  <c r="K35" i="5"/>
  <c r="L35" i="5"/>
  <c r="M35" i="5"/>
  <c r="N35" i="5"/>
  <c r="O35" i="5"/>
  <c r="P35" i="5"/>
  <c r="Q35" i="5"/>
  <c r="R35" i="5"/>
  <c r="S35" i="5"/>
  <c r="T35" i="5"/>
  <c r="U35" i="5"/>
  <c r="V35" i="5"/>
  <c r="W35" i="5"/>
  <c r="X35" i="5"/>
  <c r="Y35" i="5"/>
  <c r="Z35" i="5"/>
  <c r="AA35" i="5"/>
  <c r="AB35" i="5"/>
  <c r="AC35" i="5"/>
  <c r="AD35" i="5"/>
  <c r="AE35" i="5"/>
  <c r="AF35" i="5"/>
  <c r="AG35" i="5"/>
  <c r="AH35" i="5"/>
  <c r="AI35" i="5"/>
  <c r="AJ35" i="5"/>
  <c r="AK35" i="5"/>
  <c r="AL35" i="5"/>
  <c r="AM35" i="5"/>
  <c r="AN35" i="5"/>
  <c r="AO35" i="5"/>
  <c r="AP35" i="5"/>
  <c r="AQ35" i="5"/>
  <c r="AR35" i="5"/>
  <c r="AS35" i="5"/>
  <c r="AT35" i="5"/>
  <c r="AU35" i="5"/>
  <c r="E36" i="5"/>
  <c r="F36" i="5"/>
  <c r="G36" i="5"/>
  <c r="H36" i="5"/>
  <c r="I36" i="5"/>
  <c r="J36" i="5"/>
  <c r="K36" i="5"/>
  <c r="L36" i="5"/>
  <c r="M36" i="5"/>
  <c r="N36" i="5"/>
  <c r="O36" i="5"/>
  <c r="P36" i="5"/>
  <c r="Q36" i="5"/>
  <c r="R36" i="5"/>
  <c r="S36" i="5"/>
  <c r="T36" i="5"/>
  <c r="U36" i="5"/>
  <c r="V36" i="5"/>
  <c r="W36" i="5"/>
  <c r="X36" i="5"/>
  <c r="Y36" i="5"/>
  <c r="Z36" i="5"/>
  <c r="AA36" i="5"/>
  <c r="AB36" i="5"/>
  <c r="AC36" i="5"/>
  <c r="AD36" i="5"/>
  <c r="AE36" i="5"/>
  <c r="AF36" i="5"/>
  <c r="AG36" i="5"/>
  <c r="AH36" i="5"/>
  <c r="AI36" i="5"/>
  <c r="AJ36" i="5"/>
  <c r="AK36" i="5"/>
  <c r="AL36" i="5"/>
  <c r="AM36" i="5"/>
  <c r="AN36" i="5"/>
  <c r="AO36" i="5"/>
  <c r="AP36" i="5"/>
  <c r="AQ36" i="5"/>
  <c r="AR36" i="5"/>
  <c r="AS36" i="5"/>
  <c r="AT36" i="5"/>
  <c r="AU36" i="5"/>
  <c r="E37" i="5"/>
  <c r="F37" i="5"/>
  <c r="G37" i="5"/>
  <c r="H37" i="5"/>
  <c r="I37" i="5"/>
  <c r="J37" i="5"/>
  <c r="K37" i="5"/>
  <c r="L37" i="5"/>
  <c r="M37" i="5"/>
  <c r="N37" i="5"/>
  <c r="O37" i="5"/>
  <c r="P37" i="5"/>
  <c r="Q37" i="5"/>
  <c r="R37" i="5"/>
  <c r="S37" i="5"/>
  <c r="T37" i="5"/>
  <c r="U37" i="5"/>
  <c r="V37" i="5"/>
  <c r="W37" i="5"/>
  <c r="X37" i="5"/>
  <c r="Y37" i="5"/>
  <c r="Z37" i="5"/>
  <c r="AA37" i="5"/>
  <c r="AB37" i="5"/>
  <c r="AC37" i="5"/>
  <c r="AD37" i="5"/>
  <c r="AE37" i="5"/>
  <c r="AF37" i="5"/>
  <c r="AG37" i="5"/>
  <c r="AH37" i="5"/>
  <c r="AI37" i="5"/>
  <c r="AJ37" i="5"/>
  <c r="AK37" i="5"/>
  <c r="AL37" i="5"/>
  <c r="AM37" i="5"/>
  <c r="AN37" i="5"/>
  <c r="AO37" i="5"/>
  <c r="AP37" i="5"/>
  <c r="AQ37" i="5"/>
  <c r="AR37" i="5"/>
  <c r="AS37" i="5"/>
  <c r="AT37" i="5"/>
  <c r="AU37" i="5"/>
  <c r="E38" i="5"/>
  <c r="F38" i="5"/>
  <c r="G38" i="5"/>
  <c r="H38" i="5"/>
  <c r="I38" i="5"/>
  <c r="J38" i="5"/>
  <c r="K38" i="5"/>
  <c r="L38" i="5"/>
  <c r="M38" i="5"/>
  <c r="N38" i="5"/>
  <c r="O38" i="5"/>
  <c r="P38" i="5"/>
  <c r="Q38" i="5"/>
  <c r="R38" i="5"/>
  <c r="S38" i="5"/>
  <c r="T38" i="5"/>
  <c r="U38" i="5"/>
  <c r="V38" i="5"/>
  <c r="W38" i="5"/>
  <c r="X38" i="5"/>
  <c r="Y38" i="5"/>
  <c r="Z38" i="5"/>
  <c r="AA38" i="5"/>
  <c r="AB38" i="5"/>
  <c r="AC38" i="5"/>
  <c r="AD38" i="5"/>
  <c r="AE38" i="5"/>
  <c r="AF38" i="5"/>
  <c r="AG38" i="5"/>
  <c r="AH38" i="5"/>
  <c r="AI38" i="5"/>
  <c r="AJ38" i="5"/>
  <c r="AK38" i="5"/>
  <c r="AL38" i="5"/>
  <c r="AM38" i="5"/>
  <c r="AN38" i="5"/>
  <c r="AO38" i="5"/>
  <c r="AP38" i="5"/>
  <c r="AQ38" i="5"/>
  <c r="AR38" i="5"/>
  <c r="AS38" i="5"/>
  <c r="AT38" i="5"/>
  <c r="AU38" i="5"/>
  <c r="F29" i="5"/>
  <c r="G29" i="5"/>
  <c r="H29" i="5"/>
  <c r="I29" i="5"/>
  <c r="J29" i="5"/>
  <c r="K29" i="5"/>
  <c r="L29" i="5"/>
  <c r="M29" i="5"/>
  <c r="N29" i="5"/>
  <c r="O29" i="5"/>
  <c r="P29" i="5"/>
  <c r="Q29" i="5"/>
  <c r="R29" i="5"/>
  <c r="S29" i="5"/>
  <c r="T29" i="5"/>
  <c r="U29" i="5"/>
  <c r="V29" i="5"/>
  <c r="W29" i="5"/>
  <c r="X29" i="5"/>
  <c r="Y29" i="5"/>
  <c r="Z29" i="5"/>
  <c r="AA29" i="5"/>
  <c r="AB29" i="5"/>
  <c r="AC29" i="5"/>
  <c r="AD29" i="5"/>
  <c r="AE29" i="5"/>
  <c r="AF29" i="5"/>
  <c r="AH29" i="5"/>
  <c r="AI29" i="5"/>
  <c r="AJ29" i="5"/>
  <c r="AK29" i="5"/>
  <c r="AL29" i="5"/>
  <c r="AM29" i="5"/>
  <c r="AN29" i="5"/>
  <c r="AO29" i="5"/>
  <c r="AP29" i="5"/>
  <c r="AQ29" i="5"/>
  <c r="AR29" i="5"/>
  <c r="AS29" i="5"/>
  <c r="AT29" i="5"/>
  <c r="AU29" i="5"/>
  <c r="E29" i="5"/>
  <c r="E18" i="5"/>
  <c r="G18" i="5"/>
  <c r="H18" i="5"/>
  <c r="I18" i="5"/>
  <c r="J18" i="5"/>
  <c r="K18" i="5"/>
  <c r="L18" i="5"/>
  <c r="M18" i="5"/>
  <c r="N18" i="5"/>
  <c r="O18" i="5"/>
  <c r="P18" i="5"/>
  <c r="Q18" i="5"/>
  <c r="R18" i="5"/>
  <c r="S18" i="5"/>
  <c r="T18" i="5"/>
  <c r="U18" i="5"/>
  <c r="V18" i="5"/>
  <c r="W18" i="5"/>
  <c r="X18" i="5"/>
  <c r="Y18" i="5"/>
  <c r="Z18" i="5"/>
  <c r="AA18" i="5"/>
  <c r="AB18" i="5"/>
  <c r="AC18" i="5"/>
  <c r="AD18" i="5"/>
  <c r="AE18" i="5"/>
  <c r="AF18" i="5"/>
  <c r="AG18" i="5"/>
  <c r="AH18" i="5"/>
  <c r="AI18" i="5"/>
  <c r="AJ18" i="5"/>
  <c r="AK18" i="5"/>
  <c r="AL18" i="5"/>
  <c r="AM18" i="5"/>
  <c r="AN18" i="5"/>
  <c r="AO18" i="5"/>
  <c r="AP18" i="5"/>
  <c r="AQ18" i="5"/>
  <c r="AR18" i="5"/>
  <c r="AS18" i="5"/>
  <c r="AT18" i="5"/>
  <c r="AU18" i="5"/>
  <c r="E19" i="5"/>
  <c r="H19" i="5"/>
  <c r="I19" i="5"/>
  <c r="J19" i="5"/>
  <c r="K19" i="5"/>
  <c r="L19" i="5"/>
  <c r="M19" i="5"/>
  <c r="N19" i="5"/>
  <c r="O19" i="5"/>
  <c r="P19" i="5"/>
  <c r="Q19" i="5"/>
  <c r="R19" i="5"/>
  <c r="S19" i="5"/>
  <c r="T19" i="5"/>
  <c r="U19" i="5"/>
  <c r="V19" i="5"/>
  <c r="W19" i="5"/>
  <c r="X19" i="5"/>
  <c r="Y19" i="5"/>
  <c r="Z19" i="5"/>
  <c r="AA19" i="5"/>
  <c r="AB19" i="5"/>
  <c r="AC19" i="5"/>
  <c r="AD19" i="5"/>
  <c r="AE19" i="5"/>
  <c r="AF19" i="5"/>
  <c r="AG19" i="5"/>
  <c r="AH19" i="5"/>
  <c r="AI19" i="5"/>
  <c r="AJ19" i="5"/>
  <c r="AK19" i="5"/>
  <c r="AL19" i="5"/>
  <c r="AM19" i="5"/>
  <c r="AN19" i="5"/>
  <c r="AO19" i="5"/>
  <c r="AP19" i="5"/>
  <c r="AQ19" i="5"/>
  <c r="AR19" i="5"/>
  <c r="AS19" i="5"/>
  <c r="AT19" i="5"/>
  <c r="AU19" i="5"/>
  <c r="E20" i="5"/>
  <c r="F20" i="5"/>
  <c r="G20" i="5"/>
  <c r="H20" i="5"/>
  <c r="I20" i="5"/>
  <c r="J20" i="5"/>
  <c r="K20" i="5"/>
  <c r="L20" i="5"/>
  <c r="M20" i="5"/>
  <c r="N20" i="5"/>
  <c r="P20" i="5"/>
  <c r="Q20" i="5"/>
  <c r="R20" i="5"/>
  <c r="S20" i="5"/>
  <c r="T20" i="5"/>
  <c r="U20" i="5"/>
  <c r="V20" i="5"/>
  <c r="W20" i="5"/>
  <c r="X20" i="5"/>
  <c r="Y20" i="5"/>
  <c r="Z20" i="5"/>
  <c r="AA20" i="5"/>
  <c r="AB20" i="5"/>
  <c r="AC20" i="5"/>
  <c r="AD20" i="5"/>
  <c r="AE20" i="5"/>
  <c r="AF20" i="5"/>
  <c r="AG20" i="5"/>
  <c r="AH20" i="5"/>
  <c r="AI20" i="5"/>
  <c r="AJ20" i="5"/>
  <c r="AK20" i="5"/>
  <c r="AL20" i="5"/>
  <c r="AM20" i="5"/>
  <c r="AN20" i="5"/>
  <c r="AO20" i="5"/>
  <c r="AP20" i="5"/>
  <c r="AQ20" i="5"/>
  <c r="AR20" i="5"/>
  <c r="AS20" i="5"/>
  <c r="AT20" i="5"/>
  <c r="AU20" i="5"/>
  <c r="F21" i="5"/>
  <c r="G21" i="5"/>
  <c r="H21" i="5"/>
  <c r="I21" i="5"/>
  <c r="J21" i="5"/>
  <c r="K21" i="5"/>
  <c r="L21" i="5"/>
  <c r="M21" i="5"/>
  <c r="N21" i="5"/>
  <c r="O21" i="5"/>
  <c r="P21" i="5"/>
  <c r="Q21" i="5"/>
  <c r="R21" i="5"/>
  <c r="S21" i="5"/>
  <c r="T21" i="5"/>
  <c r="U21" i="5"/>
  <c r="V21" i="5"/>
  <c r="W21" i="5"/>
  <c r="X21" i="5"/>
  <c r="Y21" i="5"/>
  <c r="Z21" i="5"/>
  <c r="AA21" i="5"/>
  <c r="AB21" i="5"/>
  <c r="AC21" i="5"/>
  <c r="AD21" i="5"/>
  <c r="AE21" i="5"/>
  <c r="AF21" i="5"/>
  <c r="AG21" i="5"/>
  <c r="AH21" i="5"/>
  <c r="AI21" i="5"/>
  <c r="AJ21" i="5"/>
  <c r="AK21" i="5"/>
  <c r="AL21" i="5"/>
  <c r="AM21" i="5"/>
  <c r="AN21" i="5"/>
  <c r="AO21" i="5"/>
  <c r="AP21" i="5"/>
  <c r="AQ21" i="5"/>
  <c r="AR21" i="5"/>
  <c r="AS21" i="5"/>
  <c r="AT21" i="5"/>
  <c r="AU21" i="5"/>
  <c r="F22" i="5"/>
  <c r="G22" i="5"/>
  <c r="H22" i="5"/>
  <c r="I22" i="5"/>
  <c r="J22" i="5"/>
  <c r="K22" i="5"/>
  <c r="L22" i="5"/>
  <c r="M22" i="5"/>
  <c r="N22" i="5"/>
  <c r="O22" i="5"/>
  <c r="P22" i="5"/>
  <c r="Q22" i="5"/>
  <c r="S22" i="5"/>
  <c r="T22" i="5"/>
  <c r="U22" i="5"/>
  <c r="V22" i="5"/>
  <c r="W22" i="5"/>
  <c r="X22" i="5"/>
  <c r="Y22" i="5"/>
  <c r="Z22" i="5"/>
  <c r="AA22" i="5"/>
  <c r="AB22" i="5"/>
  <c r="AC22" i="5"/>
  <c r="AD22" i="5"/>
  <c r="AE22" i="5"/>
  <c r="AF22" i="5"/>
  <c r="AG22" i="5"/>
  <c r="AH22" i="5"/>
  <c r="AI22" i="5"/>
  <c r="AJ22" i="5"/>
  <c r="AK22" i="5"/>
  <c r="AL22" i="5"/>
  <c r="AM22" i="5"/>
  <c r="AN22" i="5"/>
  <c r="AO22" i="5"/>
  <c r="AP22" i="5"/>
  <c r="AQ22" i="5"/>
  <c r="AR22" i="5"/>
  <c r="AS22" i="5"/>
  <c r="AT22" i="5"/>
  <c r="AU22" i="5"/>
  <c r="F23" i="5"/>
  <c r="G23" i="5"/>
  <c r="H23" i="5"/>
  <c r="I23" i="5"/>
  <c r="J23" i="5"/>
  <c r="K23" i="5"/>
  <c r="L23" i="5"/>
  <c r="M23" i="5"/>
  <c r="N23" i="5"/>
  <c r="O23" i="5"/>
  <c r="P23" i="5"/>
  <c r="Q23" i="5"/>
  <c r="R23" i="5"/>
  <c r="S23" i="5"/>
  <c r="T23" i="5"/>
  <c r="U23" i="5"/>
  <c r="V23" i="5"/>
  <c r="W23" i="5"/>
  <c r="X23" i="5"/>
  <c r="Y23" i="5"/>
  <c r="Z23" i="5"/>
  <c r="AA23" i="5"/>
  <c r="AB23" i="5"/>
  <c r="AC23" i="5"/>
  <c r="AD23" i="5"/>
  <c r="AE23" i="5"/>
  <c r="AF23" i="5"/>
  <c r="AG23" i="5"/>
  <c r="AH23" i="5"/>
  <c r="AI23" i="5"/>
  <c r="AJ23" i="5"/>
  <c r="AK23" i="5"/>
  <c r="AL23" i="5"/>
  <c r="AM23" i="5"/>
  <c r="AN23" i="5"/>
  <c r="AO23" i="5"/>
  <c r="AP23" i="5"/>
  <c r="AQ23" i="5"/>
  <c r="AR23" i="5"/>
  <c r="AS23" i="5"/>
  <c r="AT23" i="5"/>
  <c r="AU23" i="5"/>
  <c r="F24" i="5"/>
  <c r="G24" i="5"/>
  <c r="H24" i="5"/>
  <c r="I24" i="5"/>
  <c r="J24" i="5"/>
  <c r="K24" i="5"/>
  <c r="L24" i="5"/>
  <c r="M24" i="5"/>
  <c r="N24" i="5"/>
  <c r="P24" i="5"/>
  <c r="Q24" i="5"/>
  <c r="R24" i="5"/>
  <c r="S24" i="5"/>
  <c r="T24" i="5"/>
  <c r="U24" i="5"/>
  <c r="V24" i="5"/>
  <c r="W24" i="5"/>
  <c r="X24" i="5"/>
  <c r="Y24" i="5"/>
  <c r="Z24" i="5"/>
  <c r="AA24" i="5"/>
  <c r="AB24" i="5"/>
  <c r="AC24" i="5"/>
  <c r="AD24" i="5"/>
  <c r="AE24" i="5"/>
  <c r="AF24" i="5"/>
  <c r="AG24" i="5"/>
  <c r="AH24" i="5"/>
  <c r="AI24" i="5"/>
  <c r="AJ24" i="5"/>
  <c r="AK24" i="5"/>
  <c r="AL24" i="5"/>
  <c r="AM24" i="5"/>
  <c r="AN24" i="5"/>
  <c r="AO24" i="5"/>
  <c r="AP24" i="5"/>
  <c r="AQ24" i="5"/>
  <c r="AR24" i="5"/>
  <c r="AS24" i="5"/>
  <c r="AT24" i="5"/>
  <c r="AU24" i="5"/>
  <c r="E25" i="5"/>
  <c r="F25" i="5"/>
  <c r="G25" i="5"/>
  <c r="H25" i="5"/>
  <c r="I25" i="5"/>
  <c r="J25" i="5"/>
  <c r="K25" i="5"/>
  <c r="L25" i="5"/>
  <c r="M25" i="5"/>
  <c r="N25" i="5"/>
  <c r="O25" i="5"/>
  <c r="P25" i="5"/>
  <c r="Q25" i="5"/>
  <c r="S25" i="5"/>
  <c r="T25" i="5"/>
  <c r="U25" i="5"/>
  <c r="V25" i="5"/>
  <c r="W25" i="5"/>
  <c r="X25" i="5"/>
  <c r="Y25" i="5"/>
  <c r="Z25" i="5"/>
  <c r="AA25" i="5"/>
  <c r="AB25" i="5"/>
  <c r="AC25" i="5"/>
  <c r="AD25" i="5"/>
  <c r="AE25" i="5"/>
  <c r="AF25" i="5"/>
  <c r="AG25" i="5"/>
  <c r="AH25" i="5"/>
  <c r="AI25" i="5"/>
  <c r="AJ25" i="5"/>
  <c r="AK25" i="5"/>
  <c r="AL25" i="5"/>
  <c r="AM25" i="5"/>
  <c r="AN25" i="5"/>
  <c r="AO25" i="5"/>
  <c r="AP25" i="5"/>
  <c r="AQ25" i="5"/>
  <c r="AR25" i="5"/>
  <c r="AS25" i="5"/>
  <c r="AT25" i="5"/>
  <c r="AU25" i="5"/>
  <c r="E26" i="5"/>
  <c r="F26" i="5"/>
  <c r="G26" i="5"/>
  <c r="H26" i="5"/>
  <c r="I26" i="5"/>
  <c r="J26" i="5"/>
  <c r="K26" i="5"/>
  <c r="L26" i="5"/>
  <c r="M26" i="5"/>
  <c r="N26" i="5"/>
  <c r="O26" i="5"/>
  <c r="P26" i="5"/>
  <c r="Q26" i="5"/>
  <c r="R26" i="5"/>
  <c r="S26" i="5"/>
  <c r="U26" i="5"/>
  <c r="V26" i="5"/>
  <c r="W26" i="5"/>
  <c r="X26" i="5"/>
  <c r="Y26" i="5"/>
  <c r="Z26" i="5"/>
  <c r="AA26" i="5"/>
  <c r="AB26" i="5"/>
  <c r="AC26" i="5"/>
  <c r="AD26" i="5"/>
  <c r="AE26" i="5"/>
  <c r="AF26" i="5"/>
  <c r="AG26" i="5"/>
  <c r="AH26" i="5"/>
  <c r="AI26" i="5"/>
  <c r="AJ26" i="5"/>
  <c r="AK26" i="5"/>
  <c r="AL26" i="5"/>
  <c r="AM26" i="5"/>
  <c r="AN26" i="5"/>
  <c r="AO26" i="5"/>
  <c r="AP26" i="5"/>
  <c r="AQ26" i="5"/>
  <c r="AR26" i="5"/>
  <c r="AS26" i="5"/>
  <c r="AT26" i="5"/>
  <c r="AU26" i="5"/>
  <c r="F17" i="5"/>
  <c r="G17" i="5"/>
  <c r="H17" i="5"/>
  <c r="J17" i="5"/>
  <c r="K17" i="5"/>
  <c r="L17" i="5"/>
  <c r="M17" i="5"/>
  <c r="N17" i="5"/>
  <c r="O17" i="5"/>
  <c r="P17" i="5"/>
  <c r="Q17" i="5"/>
  <c r="R17" i="5"/>
  <c r="S17" i="5"/>
  <c r="T17" i="5"/>
  <c r="U17" i="5"/>
  <c r="V17" i="5"/>
  <c r="W17" i="5"/>
  <c r="X17" i="5"/>
  <c r="Y17" i="5"/>
  <c r="Z17" i="5"/>
  <c r="AA17" i="5"/>
  <c r="AB17" i="5"/>
  <c r="AC17" i="5"/>
  <c r="AD17" i="5"/>
  <c r="AE17" i="5"/>
  <c r="AF17" i="5"/>
  <c r="AG17" i="5"/>
  <c r="AH17" i="5"/>
  <c r="AI17" i="5"/>
  <c r="AJ17" i="5"/>
  <c r="AK17" i="5"/>
  <c r="AL17" i="5"/>
  <c r="AM17" i="5"/>
  <c r="AN17" i="5"/>
  <c r="AO17" i="5"/>
  <c r="AP17" i="5"/>
  <c r="AR17" i="5"/>
  <c r="AS17" i="5"/>
  <c r="AT17" i="5"/>
  <c r="AU17" i="5"/>
  <c r="E17" i="5"/>
  <c r="J7" i="6"/>
  <c r="J8" i="6"/>
  <c r="J9" i="6"/>
  <c r="J10" i="6"/>
  <c r="F19" i="5" s="1"/>
  <c r="J11" i="6"/>
  <c r="E22" i="5" s="1"/>
  <c r="J12" i="6"/>
  <c r="J13" i="6"/>
  <c r="J14" i="6"/>
  <c r="J15" i="6"/>
  <c r="E24" i="5" s="1"/>
  <c r="J16" i="6"/>
  <c r="J17" i="6"/>
  <c r="J18" i="6"/>
  <c r="J19" i="6"/>
  <c r="J6" i="6"/>
  <c r="J6" i="7"/>
  <c r="C3" i="6"/>
  <c r="D3" i="6" s="1"/>
  <c r="E3" i="6" s="1"/>
  <c r="C4" i="6"/>
  <c r="D4" i="6" s="1"/>
  <c r="E4" i="6" s="1"/>
  <c r="C5" i="6"/>
  <c r="D5" i="6" s="1"/>
  <c r="E5" i="6" s="1"/>
  <c r="C6" i="6"/>
  <c r="D6" i="6" s="1"/>
  <c r="E6" i="6" s="1"/>
  <c r="C7" i="6"/>
  <c r="D7" i="6" s="1"/>
  <c r="E7" i="6" s="1"/>
  <c r="C8" i="6"/>
  <c r="D8" i="6" s="1"/>
  <c r="E8" i="6" s="1"/>
  <c r="C9" i="6"/>
  <c r="D9" i="6" s="1"/>
  <c r="E9" i="6" s="1"/>
  <c r="C10" i="6"/>
  <c r="D10" i="6" s="1"/>
  <c r="E10" i="6" s="1"/>
  <c r="C11" i="6"/>
  <c r="D11" i="6" s="1"/>
  <c r="E11" i="6" s="1"/>
  <c r="C12" i="6"/>
  <c r="D12" i="6" s="1"/>
  <c r="E12" i="6" s="1"/>
  <c r="C13" i="6"/>
  <c r="D13" i="6" s="1"/>
  <c r="E13" i="6" s="1"/>
  <c r="C14" i="6"/>
  <c r="D14" i="6" s="1"/>
  <c r="E14" i="6" s="1"/>
  <c r="C15" i="6"/>
  <c r="D15" i="6" s="1"/>
  <c r="E15" i="6" s="1"/>
  <c r="C16" i="6"/>
  <c r="D16" i="6" s="1"/>
  <c r="E16" i="6" s="1"/>
  <c r="C17" i="6"/>
  <c r="D17" i="6" s="1"/>
  <c r="E17" i="6" s="1"/>
  <c r="C18" i="6"/>
  <c r="D18" i="6" s="1"/>
  <c r="E18" i="6" s="1"/>
  <c r="C19" i="6"/>
  <c r="D19" i="6" s="1"/>
  <c r="E19" i="6" s="1"/>
  <c r="C20" i="6"/>
  <c r="D20" i="6" s="1"/>
  <c r="E20" i="6" s="1"/>
  <c r="C21" i="6"/>
  <c r="D21" i="6" s="1"/>
  <c r="E21" i="6" s="1"/>
  <c r="C2" i="6"/>
  <c r="D2" i="6" s="1"/>
  <c r="E2" i="6" s="1"/>
  <c r="E22" i="6" s="1"/>
  <c r="J14" i="7"/>
  <c r="J8" i="7"/>
  <c r="J7" i="7"/>
  <c r="J9" i="7"/>
  <c r="J10" i="7"/>
  <c r="J11" i="7"/>
  <c r="E31" i="5" s="1"/>
  <c r="J12" i="7"/>
  <c r="J13" i="7"/>
  <c r="F31" i="5" s="1"/>
  <c r="J15" i="7"/>
  <c r="J16" i="7"/>
  <c r="J17" i="7"/>
  <c r="J18" i="7"/>
  <c r="AG29" i="5" s="1"/>
  <c r="J19" i="7"/>
  <c r="C3" i="7"/>
  <c r="D3" i="7" s="1"/>
  <c r="E3" i="7" s="1"/>
  <c r="C4" i="7"/>
  <c r="D4" i="7" s="1"/>
  <c r="E4" i="7" s="1"/>
  <c r="C5" i="7"/>
  <c r="D5" i="7" s="1"/>
  <c r="E5" i="7" s="1"/>
  <c r="C6" i="7"/>
  <c r="D6" i="7" s="1"/>
  <c r="E6" i="7" s="1"/>
  <c r="C7" i="7"/>
  <c r="D7" i="7" s="1"/>
  <c r="E7" i="7" s="1"/>
  <c r="C8" i="7"/>
  <c r="D8" i="7" s="1"/>
  <c r="E8" i="7" s="1"/>
  <c r="C9" i="7"/>
  <c r="D9" i="7" s="1"/>
  <c r="E9" i="7" s="1"/>
  <c r="C10" i="7"/>
  <c r="D10" i="7" s="1"/>
  <c r="E10" i="7" s="1"/>
  <c r="C11" i="7"/>
  <c r="D11" i="7" s="1"/>
  <c r="E11" i="7" s="1"/>
  <c r="C12" i="7"/>
  <c r="D12" i="7" s="1"/>
  <c r="E12" i="7" s="1"/>
  <c r="C13" i="7"/>
  <c r="D13" i="7" s="1"/>
  <c r="E13" i="7" s="1"/>
  <c r="C14" i="7"/>
  <c r="D14" i="7" s="1"/>
  <c r="E14" i="7" s="1"/>
  <c r="C15" i="7"/>
  <c r="D15" i="7" s="1"/>
  <c r="E15" i="7" s="1"/>
  <c r="C16" i="7"/>
  <c r="D16" i="7" s="1"/>
  <c r="E16" i="7" s="1"/>
  <c r="C17" i="7"/>
  <c r="D17" i="7" s="1"/>
  <c r="E17" i="7" s="1"/>
  <c r="C18" i="7"/>
  <c r="D18" i="7" s="1"/>
  <c r="E18" i="7" s="1"/>
  <c r="C19" i="7"/>
  <c r="D19" i="7" s="1"/>
  <c r="E19" i="7" s="1"/>
  <c r="C20" i="7"/>
  <c r="D20" i="7" s="1"/>
  <c r="E20" i="7" s="1"/>
  <c r="C21" i="7"/>
  <c r="D21" i="7" s="1"/>
  <c r="E21" i="7" s="1"/>
  <c r="C2" i="7"/>
  <c r="D2" i="7" s="1"/>
  <c r="E2" i="7" s="1"/>
  <c r="F28" i="4"/>
  <c r="F20" i="4"/>
  <c r="F3" i="4"/>
  <c r="F2" i="4"/>
  <c r="F8" i="4"/>
  <c r="F32" i="4"/>
  <c r="F24" i="4"/>
  <c r="F25" i="4"/>
  <c r="F21" i="4"/>
  <c r="F19" i="4"/>
  <c r="F30" i="4"/>
  <c r="F26" i="4"/>
  <c r="F15" i="4"/>
  <c r="F27" i="4"/>
  <c r="F29" i="4"/>
  <c r="F4" i="4"/>
  <c r="F11" i="4"/>
  <c r="F9" i="4"/>
  <c r="F18" i="4"/>
  <c r="F13" i="4"/>
  <c r="F16" i="4"/>
  <c r="F35" i="4"/>
  <c r="F31" i="4"/>
  <c r="F12" i="4"/>
  <c r="F22" i="4"/>
  <c r="F33" i="4"/>
  <c r="F17" i="4"/>
  <c r="F5" i="4"/>
  <c r="F23" i="4"/>
  <c r="F10" i="4"/>
  <c r="F36" i="4"/>
  <c r="F14" i="4"/>
  <c r="F7" i="4"/>
  <c r="F34" i="4"/>
  <c r="F6" i="4"/>
  <c r="C67" i="4"/>
  <c r="C11" i="4"/>
  <c r="C5" i="4"/>
  <c r="C35" i="4"/>
  <c r="C3" i="4"/>
  <c r="C65" i="4"/>
  <c r="C64" i="4"/>
  <c r="C43" i="4"/>
  <c r="C2" i="4"/>
  <c r="C29" i="4"/>
  <c r="C33" i="4"/>
  <c r="C18" i="4"/>
  <c r="C24" i="4"/>
  <c r="C8" i="4"/>
  <c r="C68" i="4"/>
  <c r="C69" i="4"/>
  <c r="C54" i="4"/>
  <c r="C50" i="4"/>
  <c r="C58" i="4"/>
  <c r="C57" i="4"/>
  <c r="C44" i="4"/>
  <c r="C52" i="4"/>
  <c r="C34" i="4"/>
  <c r="C31" i="4"/>
  <c r="C46" i="4"/>
  <c r="C41" i="4"/>
  <c r="C47" i="4"/>
  <c r="C13" i="4"/>
  <c r="C20" i="4"/>
  <c r="C66" i="4"/>
  <c r="C4" i="4"/>
  <c r="C19" i="4"/>
  <c r="C21" i="4"/>
  <c r="C61" i="4"/>
  <c r="C16" i="4"/>
  <c r="C55" i="4"/>
  <c r="C45" i="4"/>
  <c r="C7" i="4"/>
  <c r="C17" i="4"/>
  <c r="C36" i="4"/>
  <c r="C62" i="4"/>
  <c r="C53" i="4"/>
  <c r="C22" i="4"/>
  <c r="C25" i="4"/>
  <c r="C6" i="4"/>
  <c r="C30" i="4"/>
  <c r="C14" i="4"/>
  <c r="C23" i="4"/>
  <c r="C49" i="4"/>
  <c r="C15" i="4"/>
  <c r="C48" i="4"/>
  <c r="C27" i="4"/>
  <c r="C12" i="4"/>
  <c r="C39" i="4"/>
  <c r="C37" i="4"/>
  <c r="C28" i="4"/>
  <c r="C56" i="4"/>
  <c r="C9" i="4"/>
  <c r="C63" i="4"/>
  <c r="C10" i="4"/>
  <c r="C32" i="4"/>
  <c r="C60" i="4"/>
  <c r="C38" i="4"/>
  <c r="C26" i="4"/>
  <c r="C59" i="4"/>
  <c r="C42" i="4"/>
  <c r="C51" i="4"/>
  <c r="C40" i="4"/>
  <c r="W6" i="3"/>
  <c r="W7" i="3"/>
  <c r="W10" i="3"/>
  <c r="W17" i="3"/>
  <c r="W24" i="3"/>
  <c r="W29" i="3"/>
  <c r="W30" i="3"/>
  <c r="W32" i="3"/>
  <c r="W35" i="3"/>
  <c r="W36" i="3"/>
  <c r="W37" i="3"/>
  <c r="W38" i="3"/>
  <c r="W42" i="3"/>
  <c r="W43" i="3"/>
  <c r="W48" i="3"/>
  <c r="W49" i="3"/>
  <c r="W53" i="3"/>
  <c r="W65" i="3"/>
  <c r="W70" i="3"/>
  <c r="W71" i="3"/>
  <c r="W73" i="3"/>
  <c r="W75" i="3"/>
  <c r="W77" i="3"/>
  <c r="W79" i="3"/>
  <c r="W82" i="3"/>
  <c r="W84" i="3"/>
  <c r="W88" i="3"/>
  <c r="W90" i="3"/>
  <c r="W95" i="3"/>
  <c r="W101" i="3"/>
  <c r="W103" i="3"/>
  <c r="W107" i="3"/>
  <c r="W108" i="3"/>
  <c r="W111" i="3"/>
  <c r="W113" i="3"/>
  <c r="W114" i="3"/>
  <c r="W116" i="3"/>
  <c r="W117" i="3"/>
  <c r="W136" i="3"/>
  <c r="W139" i="3"/>
  <c r="W140" i="3"/>
  <c r="W144" i="3"/>
  <c r="C3" i="3"/>
  <c r="D3" i="3" s="1"/>
  <c r="E3" i="3" s="1"/>
  <c r="F3" i="3" s="1"/>
  <c r="G3" i="3" s="1"/>
  <c r="H3" i="3" s="1"/>
  <c r="I3" i="3" s="1"/>
  <c r="J3" i="3" s="1"/>
  <c r="K3" i="3" s="1"/>
  <c r="L3" i="3" s="1"/>
  <c r="M3" i="3" s="1"/>
  <c r="N3" i="3" s="1"/>
  <c r="O3" i="3" s="1"/>
  <c r="P3" i="3" s="1"/>
  <c r="Q3" i="3" s="1"/>
  <c r="R3" i="3" s="1"/>
  <c r="S3" i="3" s="1"/>
  <c r="T3" i="3" s="1"/>
  <c r="U3" i="3" s="1"/>
  <c r="V3" i="3" s="1"/>
  <c r="C4" i="3"/>
  <c r="D4" i="3" s="1"/>
  <c r="E4" i="3" s="1"/>
  <c r="F4" i="3" s="1"/>
  <c r="G4" i="3" s="1"/>
  <c r="H4" i="3" s="1"/>
  <c r="I4" i="3" s="1"/>
  <c r="J4" i="3" s="1"/>
  <c r="K4" i="3" s="1"/>
  <c r="L4" i="3" s="1"/>
  <c r="M4" i="3" s="1"/>
  <c r="N4" i="3" s="1"/>
  <c r="O4" i="3" s="1"/>
  <c r="P4" i="3" s="1"/>
  <c r="Q4" i="3" s="1"/>
  <c r="R4" i="3" s="1"/>
  <c r="S4" i="3" s="1"/>
  <c r="T4" i="3" s="1"/>
  <c r="U4" i="3" s="1"/>
  <c r="V4" i="3" s="1"/>
  <c r="C5" i="3"/>
  <c r="D5" i="3" s="1"/>
  <c r="E5" i="3" s="1"/>
  <c r="F5" i="3" s="1"/>
  <c r="G5" i="3" s="1"/>
  <c r="H5" i="3" s="1"/>
  <c r="I5" i="3" s="1"/>
  <c r="J5" i="3" s="1"/>
  <c r="K5" i="3" s="1"/>
  <c r="L5" i="3" s="1"/>
  <c r="M5" i="3" s="1"/>
  <c r="N5" i="3" s="1"/>
  <c r="O5" i="3" s="1"/>
  <c r="P5" i="3" s="1"/>
  <c r="Q5" i="3" s="1"/>
  <c r="R5" i="3" s="1"/>
  <c r="S5" i="3" s="1"/>
  <c r="T5" i="3" s="1"/>
  <c r="U5" i="3" s="1"/>
  <c r="V5" i="3" s="1"/>
  <c r="C6" i="3"/>
  <c r="D6" i="3" s="1"/>
  <c r="E6" i="3" s="1"/>
  <c r="F6" i="3" s="1"/>
  <c r="G6" i="3" s="1"/>
  <c r="H6" i="3" s="1"/>
  <c r="I6" i="3" s="1"/>
  <c r="J6" i="3" s="1"/>
  <c r="K6" i="3" s="1"/>
  <c r="L6" i="3" s="1"/>
  <c r="M6" i="3" s="1"/>
  <c r="N6" i="3" s="1"/>
  <c r="O6" i="3" s="1"/>
  <c r="P6" i="3" s="1"/>
  <c r="Q6" i="3" s="1"/>
  <c r="R6" i="3" s="1"/>
  <c r="S6" i="3" s="1"/>
  <c r="T6" i="3" s="1"/>
  <c r="U6" i="3" s="1"/>
  <c r="V6" i="3" s="1"/>
  <c r="C7" i="3"/>
  <c r="D7" i="3" s="1"/>
  <c r="E7" i="3" s="1"/>
  <c r="F7" i="3" s="1"/>
  <c r="G7" i="3" s="1"/>
  <c r="H7" i="3" s="1"/>
  <c r="I7" i="3" s="1"/>
  <c r="J7" i="3" s="1"/>
  <c r="K7" i="3" s="1"/>
  <c r="L7" i="3" s="1"/>
  <c r="M7" i="3" s="1"/>
  <c r="N7" i="3" s="1"/>
  <c r="O7" i="3" s="1"/>
  <c r="P7" i="3" s="1"/>
  <c r="Q7" i="3" s="1"/>
  <c r="R7" i="3" s="1"/>
  <c r="S7" i="3" s="1"/>
  <c r="T7" i="3" s="1"/>
  <c r="U7" i="3" s="1"/>
  <c r="V7" i="3" s="1"/>
  <c r="C8" i="3"/>
  <c r="D8" i="3" s="1"/>
  <c r="E8" i="3" s="1"/>
  <c r="F8" i="3" s="1"/>
  <c r="G8" i="3" s="1"/>
  <c r="H8" i="3" s="1"/>
  <c r="I8" i="3" s="1"/>
  <c r="J8" i="3" s="1"/>
  <c r="K8" i="3" s="1"/>
  <c r="L8" i="3" s="1"/>
  <c r="M8" i="3" s="1"/>
  <c r="N8" i="3" s="1"/>
  <c r="O8" i="3" s="1"/>
  <c r="P8" i="3" s="1"/>
  <c r="Q8" i="3" s="1"/>
  <c r="R8" i="3" s="1"/>
  <c r="S8" i="3" s="1"/>
  <c r="T8" i="3" s="1"/>
  <c r="U8" i="3" s="1"/>
  <c r="V8" i="3" s="1"/>
  <c r="C9" i="3"/>
  <c r="D9" i="3" s="1"/>
  <c r="E9" i="3" s="1"/>
  <c r="F9" i="3" s="1"/>
  <c r="G9" i="3" s="1"/>
  <c r="H9" i="3" s="1"/>
  <c r="I9" i="3" s="1"/>
  <c r="J9" i="3" s="1"/>
  <c r="K9" i="3" s="1"/>
  <c r="L9" i="3" s="1"/>
  <c r="M9" i="3" s="1"/>
  <c r="N9" i="3" s="1"/>
  <c r="O9" i="3" s="1"/>
  <c r="P9" i="3" s="1"/>
  <c r="Q9" i="3" s="1"/>
  <c r="R9" i="3" s="1"/>
  <c r="S9" i="3" s="1"/>
  <c r="T9" i="3" s="1"/>
  <c r="U9" i="3" s="1"/>
  <c r="V9" i="3" s="1"/>
  <c r="C10" i="3"/>
  <c r="D10" i="3" s="1"/>
  <c r="E10" i="3" s="1"/>
  <c r="F10" i="3" s="1"/>
  <c r="G10" i="3" s="1"/>
  <c r="H10" i="3" s="1"/>
  <c r="I10" i="3" s="1"/>
  <c r="J10" i="3" s="1"/>
  <c r="K10" i="3" s="1"/>
  <c r="L10" i="3" s="1"/>
  <c r="M10" i="3" s="1"/>
  <c r="N10" i="3" s="1"/>
  <c r="O10" i="3" s="1"/>
  <c r="P10" i="3" s="1"/>
  <c r="Q10" i="3" s="1"/>
  <c r="R10" i="3" s="1"/>
  <c r="S10" i="3" s="1"/>
  <c r="T10" i="3" s="1"/>
  <c r="U10" i="3" s="1"/>
  <c r="V10" i="3" s="1"/>
  <c r="C11" i="3"/>
  <c r="D11" i="3" s="1"/>
  <c r="E11" i="3" s="1"/>
  <c r="F11" i="3" s="1"/>
  <c r="G11" i="3" s="1"/>
  <c r="H11" i="3" s="1"/>
  <c r="I11" i="3" s="1"/>
  <c r="J11" i="3" s="1"/>
  <c r="K11" i="3" s="1"/>
  <c r="L11" i="3" s="1"/>
  <c r="M11" i="3" s="1"/>
  <c r="N11" i="3" s="1"/>
  <c r="O11" i="3" s="1"/>
  <c r="P11" i="3" s="1"/>
  <c r="Q11" i="3" s="1"/>
  <c r="R11" i="3" s="1"/>
  <c r="S11" i="3" s="1"/>
  <c r="T11" i="3" s="1"/>
  <c r="U11" i="3" s="1"/>
  <c r="V11" i="3" s="1"/>
  <c r="C12" i="3"/>
  <c r="D12" i="3" s="1"/>
  <c r="E12" i="3" s="1"/>
  <c r="F12" i="3" s="1"/>
  <c r="G12" i="3" s="1"/>
  <c r="H12" i="3" s="1"/>
  <c r="I12" i="3" s="1"/>
  <c r="J12" i="3" s="1"/>
  <c r="K12" i="3" s="1"/>
  <c r="L12" i="3" s="1"/>
  <c r="M12" i="3" s="1"/>
  <c r="N12" i="3" s="1"/>
  <c r="O12" i="3" s="1"/>
  <c r="P12" i="3" s="1"/>
  <c r="Q12" i="3" s="1"/>
  <c r="R12" i="3" s="1"/>
  <c r="S12" i="3" s="1"/>
  <c r="T12" i="3" s="1"/>
  <c r="U12" i="3" s="1"/>
  <c r="V12" i="3" s="1"/>
  <c r="C13" i="3"/>
  <c r="D13" i="3" s="1"/>
  <c r="E13" i="3" s="1"/>
  <c r="F13" i="3" s="1"/>
  <c r="G13" i="3" s="1"/>
  <c r="H13" i="3" s="1"/>
  <c r="I13" i="3" s="1"/>
  <c r="J13" i="3" s="1"/>
  <c r="K13" i="3" s="1"/>
  <c r="L13" i="3" s="1"/>
  <c r="M13" i="3" s="1"/>
  <c r="N13" i="3" s="1"/>
  <c r="O13" i="3" s="1"/>
  <c r="P13" i="3" s="1"/>
  <c r="Q13" i="3" s="1"/>
  <c r="R13" i="3" s="1"/>
  <c r="S13" i="3" s="1"/>
  <c r="T13" i="3" s="1"/>
  <c r="U13" i="3" s="1"/>
  <c r="V13" i="3" s="1"/>
  <c r="C14" i="3"/>
  <c r="D14" i="3" s="1"/>
  <c r="E14" i="3" s="1"/>
  <c r="F14" i="3" s="1"/>
  <c r="G14" i="3" s="1"/>
  <c r="H14" i="3" s="1"/>
  <c r="I14" i="3" s="1"/>
  <c r="J14" i="3" s="1"/>
  <c r="K14" i="3" s="1"/>
  <c r="L14" i="3" s="1"/>
  <c r="M14" i="3" s="1"/>
  <c r="N14" i="3" s="1"/>
  <c r="O14" i="3" s="1"/>
  <c r="P14" i="3" s="1"/>
  <c r="Q14" i="3" s="1"/>
  <c r="R14" i="3" s="1"/>
  <c r="S14" i="3" s="1"/>
  <c r="T14" i="3" s="1"/>
  <c r="U14" i="3" s="1"/>
  <c r="V14" i="3" s="1"/>
  <c r="C15" i="3"/>
  <c r="D15" i="3" s="1"/>
  <c r="E15" i="3" s="1"/>
  <c r="F15" i="3" s="1"/>
  <c r="G15" i="3" s="1"/>
  <c r="H15" i="3" s="1"/>
  <c r="I15" i="3" s="1"/>
  <c r="J15" i="3" s="1"/>
  <c r="K15" i="3" s="1"/>
  <c r="L15" i="3" s="1"/>
  <c r="M15" i="3" s="1"/>
  <c r="N15" i="3" s="1"/>
  <c r="O15" i="3" s="1"/>
  <c r="P15" i="3" s="1"/>
  <c r="Q15" i="3" s="1"/>
  <c r="R15" i="3" s="1"/>
  <c r="S15" i="3" s="1"/>
  <c r="T15" i="3" s="1"/>
  <c r="U15" i="3" s="1"/>
  <c r="V15" i="3" s="1"/>
  <c r="C16" i="3"/>
  <c r="D16" i="3" s="1"/>
  <c r="E16" i="3" s="1"/>
  <c r="F16" i="3" s="1"/>
  <c r="G16" i="3" s="1"/>
  <c r="H16" i="3" s="1"/>
  <c r="I16" i="3" s="1"/>
  <c r="J16" i="3" s="1"/>
  <c r="K16" i="3" s="1"/>
  <c r="L16" i="3" s="1"/>
  <c r="M16" i="3" s="1"/>
  <c r="N16" i="3" s="1"/>
  <c r="O16" i="3" s="1"/>
  <c r="P16" i="3" s="1"/>
  <c r="Q16" i="3" s="1"/>
  <c r="R16" i="3" s="1"/>
  <c r="S16" i="3" s="1"/>
  <c r="T16" i="3" s="1"/>
  <c r="U16" i="3" s="1"/>
  <c r="V16" i="3" s="1"/>
  <c r="C17" i="3"/>
  <c r="D17" i="3" s="1"/>
  <c r="E17" i="3" s="1"/>
  <c r="F17" i="3" s="1"/>
  <c r="G17" i="3" s="1"/>
  <c r="H17" i="3" s="1"/>
  <c r="I17" i="3" s="1"/>
  <c r="J17" i="3" s="1"/>
  <c r="K17" i="3" s="1"/>
  <c r="L17" i="3" s="1"/>
  <c r="M17" i="3" s="1"/>
  <c r="N17" i="3" s="1"/>
  <c r="O17" i="3" s="1"/>
  <c r="P17" i="3" s="1"/>
  <c r="Q17" i="3" s="1"/>
  <c r="R17" i="3" s="1"/>
  <c r="S17" i="3" s="1"/>
  <c r="T17" i="3" s="1"/>
  <c r="U17" i="3" s="1"/>
  <c r="V17" i="3" s="1"/>
  <c r="C18" i="3"/>
  <c r="D18" i="3" s="1"/>
  <c r="E18" i="3" s="1"/>
  <c r="F18" i="3" s="1"/>
  <c r="G18" i="3" s="1"/>
  <c r="H18" i="3" s="1"/>
  <c r="I18" i="3" s="1"/>
  <c r="J18" i="3" s="1"/>
  <c r="K18" i="3" s="1"/>
  <c r="L18" i="3" s="1"/>
  <c r="M18" i="3" s="1"/>
  <c r="N18" i="3" s="1"/>
  <c r="O18" i="3" s="1"/>
  <c r="P18" i="3" s="1"/>
  <c r="Q18" i="3" s="1"/>
  <c r="R18" i="3" s="1"/>
  <c r="S18" i="3" s="1"/>
  <c r="T18" i="3" s="1"/>
  <c r="U18" i="3" s="1"/>
  <c r="V18" i="3" s="1"/>
  <c r="C19" i="3"/>
  <c r="D19" i="3" s="1"/>
  <c r="E19" i="3" s="1"/>
  <c r="F19" i="3" s="1"/>
  <c r="G19" i="3" s="1"/>
  <c r="H19" i="3" s="1"/>
  <c r="I19" i="3" s="1"/>
  <c r="J19" i="3" s="1"/>
  <c r="K19" i="3" s="1"/>
  <c r="L19" i="3" s="1"/>
  <c r="M19" i="3" s="1"/>
  <c r="N19" i="3" s="1"/>
  <c r="O19" i="3" s="1"/>
  <c r="P19" i="3" s="1"/>
  <c r="Q19" i="3" s="1"/>
  <c r="R19" i="3" s="1"/>
  <c r="S19" i="3" s="1"/>
  <c r="T19" i="3" s="1"/>
  <c r="U19" i="3" s="1"/>
  <c r="V19" i="3" s="1"/>
  <c r="C20" i="3"/>
  <c r="D20" i="3" s="1"/>
  <c r="E20" i="3" s="1"/>
  <c r="F20" i="3" s="1"/>
  <c r="G20" i="3" s="1"/>
  <c r="H20" i="3" s="1"/>
  <c r="I20" i="3" s="1"/>
  <c r="J20" i="3" s="1"/>
  <c r="K20" i="3" s="1"/>
  <c r="L20" i="3" s="1"/>
  <c r="M20" i="3" s="1"/>
  <c r="N20" i="3" s="1"/>
  <c r="O20" i="3" s="1"/>
  <c r="P20" i="3" s="1"/>
  <c r="Q20" i="3" s="1"/>
  <c r="R20" i="3" s="1"/>
  <c r="S20" i="3" s="1"/>
  <c r="T20" i="3" s="1"/>
  <c r="U20" i="3" s="1"/>
  <c r="V20" i="3" s="1"/>
  <c r="C21" i="3"/>
  <c r="D21" i="3" s="1"/>
  <c r="E21" i="3" s="1"/>
  <c r="F21" i="3" s="1"/>
  <c r="G21" i="3" s="1"/>
  <c r="H21" i="3" s="1"/>
  <c r="I21" i="3" s="1"/>
  <c r="J21" i="3" s="1"/>
  <c r="K21" i="3" s="1"/>
  <c r="L21" i="3" s="1"/>
  <c r="M21" i="3" s="1"/>
  <c r="N21" i="3" s="1"/>
  <c r="O21" i="3" s="1"/>
  <c r="P21" i="3" s="1"/>
  <c r="Q21" i="3" s="1"/>
  <c r="R21" i="3" s="1"/>
  <c r="S21" i="3" s="1"/>
  <c r="T21" i="3" s="1"/>
  <c r="U21" i="3" s="1"/>
  <c r="V21" i="3" s="1"/>
  <c r="C22" i="3"/>
  <c r="D22" i="3" s="1"/>
  <c r="E22" i="3" s="1"/>
  <c r="F22" i="3" s="1"/>
  <c r="G22" i="3" s="1"/>
  <c r="H22" i="3" s="1"/>
  <c r="I22" i="3" s="1"/>
  <c r="J22" i="3" s="1"/>
  <c r="K22" i="3" s="1"/>
  <c r="L22" i="3" s="1"/>
  <c r="M22" i="3" s="1"/>
  <c r="N22" i="3" s="1"/>
  <c r="O22" i="3" s="1"/>
  <c r="P22" i="3" s="1"/>
  <c r="Q22" i="3" s="1"/>
  <c r="R22" i="3" s="1"/>
  <c r="S22" i="3" s="1"/>
  <c r="T22" i="3" s="1"/>
  <c r="U22" i="3" s="1"/>
  <c r="V22" i="3" s="1"/>
  <c r="C23" i="3"/>
  <c r="D23" i="3" s="1"/>
  <c r="E23" i="3" s="1"/>
  <c r="F23" i="3" s="1"/>
  <c r="G23" i="3" s="1"/>
  <c r="H23" i="3" s="1"/>
  <c r="I23" i="3" s="1"/>
  <c r="J23" i="3" s="1"/>
  <c r="K23" i="3" s="1"/>
  <c r="L23" i="3" s="1"/>
  <c r="M23" i="3" s="1"/>
  <c r="N23" i="3" s="1"/>
  <c r="O23" i="3" s="1"/>
  <c r="P23" i="3" s="1"/>
  <c r="Q23" i="3" s="1"/>
  <c r="R23" i="3" s="1"/>
  <c r="S23" i="3" s="1"/>
  <c r="T23" i="3" s="1"/>
  <c r="U23" i="3" s="1"/>
  <c r="V23" i="3" s="1"/>
  <c r="C24" i="3"/>
  <c r="D24" i="3" s="1"/>
  <c r="E24" i="3" s="1"/>
  <c r="F24" i="3" s="1"/>
  <c r="G24" i="3" s="1"/>
  <c r="H24" i="3" s="1"/>
  <c r="I24" i="3" s="1"/>
  <c r="J24" i="3" s="1"/>
  <c r="K24" i="3" s="1"/>
  <c r="L24" i="3" s="1"/>
  <c r="M24" i="3" s="1"/>
  <c r="N24" i="3" s="1"/>
  <c r="O24" i="3" s="1"/>
  <c r="P24" i="3" s="1"/>
  <c r="Q24" i="3" s="1"/>
  <c r="R24" i="3" s="1"/>
  <c r="S24" i="3" s="1"/>
  <c r="T24" i="3" s="1"/>
  <c r="U24" i="3" s="1"/>
  <c r="V24" i="3" s="1"/>
  <c r="C25" i="3"/>
  <c r="D25" i="3" s="1"/>
  <c r="E25" i="3" s="1"/>
  <c r="F25" i="3" s="1"/>
  <c r="G25" i="3" s="1"/>
  <c r="H25" i="3" s="1"/>
  <c r="I25" i="3" s="1"/>
  <c r="J25" i="3" s="1"/>
  <c r="K25" i="3" s="1"/>
  <c r="L25" i="3" s="1"/>
  <c r="M25" i="3" s="1"/>
  <c r="N25" i="3" s="1"/>
  <c r="O25" i="3" s="1"/>
  <c r="P25" i="3" s="1"/>
  <c r="Q25" i="3" s="1"/>
  <c r="R25" i="3" s="1"/>
  <c r="S25" i="3" s="1"/>
  <c r="T25" i="3" s="1"/>
  <c r="U25" i="3" s="1"/>
  <c r="V25" i="3" s="1"/>
  <c r="C26" i="3"/>
  <c r="D26" i="3" s="1"/>
  <c r="E26" i="3" s="1"/>
  <c r="F26" i="3" s="1"/>
  <c r="G26" i="3" s="1"/>
  <c r="H26" i="3" s="1"/>
  <c r="I26" i="3" s="1"/>
  <c r="J26" i="3" s="1"/>
  <c r="K26" i="3" s="1"/>
  <c r="L26" i="3" s="1"/>
  <c r="M26" i="3" s="1"/>
  <c r="N26" i="3" s="1"/>
  <c r="O26" i="3" s="1"/>
  <c r="P26" i="3" s="1"/>
  <c r="Q26" i="3" s="1"/>
  <c r="R26" i="3" s="1"/>
  <c r="S26" i="3" s="1"/>
  <c r="T26" i="3" s="1"/>
  <c r="U26" i="3" s="1"/>
  <c r="V26" i="3" s="1"/>
  <c r="C27" i="3"/>
  <c r="D27" i="3" s="1"/>
  <c r="E27" i="3" s="1"/>
  <c r="F27" i="3" s="1"/>
  <c r="G27" i="3" s="1"/>
  <c r="H27" i="3" s="1"/>
  <c r="I27" i="3" s="1"/>
  <c r="J27" i="3" s="1"/>
  <c r="K27" i="3" s="1"/>
  <c r="L27" i="3" s="1"/>
  <c r="M27" i="3" s="1"/>
  <c r="N27" i="3" s="1"/>
  <c r="O27" i="3" s="1"/>
  <c r="P27" i="3" s="1"/>
  <c r="Q27" i="3" s="1"/>
  <c r="R27" i="3" s="1"/>
  <c r="S27" i="3" s="1"/>
  <c r="T27" i="3" s="1"/>
  <c r="U27" i="3" s="1"/>
  <c r="V27" i="3" s="1"/>
  <c r="C28" i="3"/>
  <c r="D28" i="3" s="1"/>
  <c r="E28" i="3" s="1"/>
  <c r="F28" i="3" s="1"/>
  <c r="G28" i="3" s="1"/>
  <c r="H28" i="3" s="1"/>
  <c r="I28" i="3" s="1"/>
  <c r="J28" i="3" s="1"/>
  <c r="K28" i="3" s="1"/>
  <c r="L28" i="3" s="1"/>
  <c r="M28" i="3" s="1"/>
  <c r="N28" i="3" s="1"/>
  <c r="O28" i="3" s="1"/>
  <c r="P28" i="3" s="1"/>
  <c r="Q28" i="3" s="1"/>
  <c r="R28" i="3" s="1"/>
  <c r="S28" i="3" s="1"/>
  <c r="T28" i="3" s="1"/>
  <c r="U28" i="3" s="1"/>
  <c r="V28" i="3" s="1"/>
  <c r="C29" i="3"/>
  <c r="D29" i="3" s="1"/>
  <c r="E29" i="3" s="1"/>
  <c r="F29" i="3" s="1"/>
  <c r="G29" i="3" s="1"/>
  <c r="H29" i="3" s="1"/>
  <c r="I29" i="3" s="1"/>
  <c r="J29" i="3" s="1"/>
  <c r="K29" i="3" s="1"/>
  <c r="L29" i="3" s="1"/>
  <c r="M29" i="3" s="1"/>
  <c r="N29" i="3" s="1"/>
  <c r="O29" i="3" s="1"/>
  <c r="P29" i="3" s="1"/>
  <c r="Q29" i="3" s="1"/>
  <c r="R29" i="3" s="1"/>
  <c r="S29" i="3" s="1"/>
  <c r="T29" i="3" s="1"/>
  <c r="U29" i="3" s="1"/>
  <c r="V29" i="3" s="1"/>
  <c r="C30" i="3"/>
  <c r="D30" i="3" s="1"/>
  <c r="E30" i="3" s="1"/>
  <c r="F30" i="3" s="1"/>
  <c r="G30" i="3" s="1"/>
  <c r="H30" i="3" s="1"/>
  <c r="I30" i="3" s="1"/>
  <c r="J30" i="3" s="1"/>
  <c r="K30" i="3" s="1"/>
  <c r="L30" i="3" s="1"/>
  <c r="M30" i="3" s="1"/>
  <c r="N30" i="3" s="1"/>
  <c r="O30" i="3" s="1"/>
  <c r="P30" i="3" s="1"/>
  <c r="Q30" i="3" s="1"/>
  <c r="R30" i="3" s="1"/>
  <c r="S30" i="3" s="1"/>
  <c r="T30" i="3" s="1"/>
  <c r="U30" i="3" s="1"/>
  <c r="V30" i="3" s="1"/>
  <c r="C31" i="3"/>
  <c r="D31" i="3" s="1"/>
  <c r="E31" i="3" s="1"/>
  <c r="F31" i="3" s="1"/>
  <c r="G31" i="3" s="1"/>
  <c r="H31" i="3" s="1"/>
  <c r="I31" i="3" s="1"/>
  <c r="J31" i="3" s="1"/>
  <c r="K31" i="3" s="1"/>
  <c r="L31" i="3" s="1"/>
  <c r="M31" i="3" s="1"/>
  <c r="N31" i="3" s="1"/>
  <c r="O31" i="3" s="1"/>
  <c r="P31" i="3" s="1"/>
  <c r="Q31" i="3" s="1"/>
  <c r="R31" i="3" s="1"/>
  <c r="S31" i="3" s="1"/>
  <c r="T31" i="3" s="1"/>
  <c r="U31" i="3" s="1"/>
  <c r="V31" i="3" s="1"/>
  <c r="C32" i="3"/>
  <c r="D32" i="3" s="1"/>
  <c r="E32" i="3" s="1"/>
  <c r="F32" i="3" s="1"/>
  <c r="G32" i="3" s="1"/>
  <c r="H32" i="3" s="1"/>
  <c r="I32" i="3" s="1"/>
  <c r="J32" i="3" s="1"/>
  <c r="K32" i="3" s="1"/>
  <c r="L32" i="3" s="1"/>
  <c r="M32" i="3" s="1"/>
  <c r="N32" i="3" s="1"/>
  <c r="O32" i="3" s="1"/>
  <c r="P32" i="3" s="1"/>
  <c r="Q32" i="3" s="1"/>
  <c r="R32" i="3" s="1"/>
  <c r="S32" i="3" s="1"/>
  <c r="T32" i="3" s="1"/>
  <c r="U32" i="3" s="1"/>
  <c r="V32" i="3" s="1"/>
  <c r="C33" i="3"/>
  <c r="D33" i="3" s="1"/>
  <c r="E33" i="3" s="1"/>
  <c r="F33" i="3" s="1"/>
  <c r="G33" i="3" s="1"/>
  <c r="H33" i="3" s="1"/>
  <c r="I33" i="3" s="1"/>
  <c r="J33" i="3" s="1"/>
  <c r="K33" i="3" s="1"/>
  <c r="L33" i="3" s="1"/>
  <c r="M33" i="3" s="1"/>
  <c r="N33" i="3" s="1"/>
  <c r="O33" i="3" s="1"/>
  <c r="P33" i="3" s="1"/>
  <c r="Q33" i="3" s="1"/>
  <c r="R33" i="3" s="1"/>
  <c r="S33" i="3" s="1"/>
  <c r="T33" i="3" s="1"/>
  <c r="U33" i="3" s="1"/>
  <c r="V33" i="3" s="1"/>
  <c r="C34" i="3"/>
  <c r="D34" i="3" s="1"/>
  <c r="E34" i="3" s="1"/>
  <c r="F34" i="3" s="1"/>
  <c r="G34" i="3" s="1"/>
  <c r="H34" i="3" s="1"/>
  <c r="I34" i="3" s="1"/>
  <c r="J34" i="3" s="1"/>
  <c r="K34" i="3" s="1"/>
  <c r="L34" i="3" s="1"/>
  <c r="M34" i="3" s="1"/>
  <c r="N34" i="3" s="1"/>
  <c r="O34" i="3" s="1"/>
  <c r="P34" i="3" s="1"/>
  <c r="Q34" i="3" s="1"/>
  <c r="R34" i="3" s="1"/>
  <c r="S34" i="3" s="1"/>
  <c r="T34" i="3" s="1"/>
  <c r="U34" i="3" s="1"/>
  <c r="V34" i="3" s="1"/>
  <c r="C35" i="3"/>
  <c r="D35" i="3" s="1"/>
  <c r="E35" i="3" s="1"/>
  <c r="F35" i="3" s="1"/>
  <c r="G35" i="3" s="1"/>
  <c r="H35" i="3" s="1"/>
  <c r="I35" i="3" s="1"/>
  <c r="J35" i="3" s="1"/>
  <c r="K35" i="3" s="1"/>
  <c r="L35" i="3" s="1"/>
  <c r="M35" i="3" s="1"/>
  <c r="N35" i="3" s="1"/>
  <c r="O35" i="3" s="1"/>
  <c r="P35" i="3" s="1"/>
  <c r="Q35" i="3" s="1"/>
  <c r="R35" i="3" s="1"/>
  <c r="S35" i="3" s="1"/>
  <c r="T35" i="3" s="1"/>
  <c r="U35" i="3" s="1"/>
  <c r="V35" i="3" s="1"/>
  <c r="C36" i="3"/>
  <c r="D36" i="3" s="1"/>
  <c r="E36" i="3" s="1"/>
  <c r="F36" i="3" s="1"/>
  <c r="G36" i="3" s="1"/>
  <c r="H36" i="3" s="1"/>
  <c r="I36" i="3" s="1"/>
  <c r="J36" i="3" s="1"/>
  <c r="K36" i="3" s="1"/>
  <c r="L36" i="3" s="1"/>
  <c r="M36" i="3" s="1"/>
  <c r="N36" i="3" s="1"/>
  <c r="O36" i="3" s="1"/>
  <c r="P36" i="3" s="1"/>
  <c r="Q36" i="3" s="1"/>
  <c r="R36" i="3" s="1"/>
  <c r="S36" i="3" s="1"/>
  <c r="T36" i="3" s="1"/>
  <c r="U36" i="3" s="1"/>
  <c r="V36" i="3" s="1"/>
  <c r="C37" i="3"/>
  <c r="D37" i="3" s="1"/>
  <c r="E37" i="3" s="1"/>
  <c r="F37" i="3" s="1"/>
  <c r="G37" i="3" s="1"/>
  <c r="H37" i="3" s="1"/>
  <c r="I37" i="3" s="1"/>
  <c r="J37" i="3" s="1"/>
  <c r="K37" i="3" s="1"/>
  <c r="L37" i="3" s="1"/>
  <c r="M37" i="3" s="1"/>
  <c r="N37" i="3" s="1"/>
  <c r="O37" i="3" s="1"/>
  <c r="P37" i="3" s="1"/>
  <c r="Q37" i="3" s="1"/>
  <c r="R37" i="3" s="1"/>
  <c r="S37" i="3" s="1"/>
  <c r="T37" i="3" s="1"/>
  <c r="U37" i="3" s="1"/>
  <c r="V37" i="3" s="1"/>
  <c r="C38" i="3"/>
  <c r="D38" i="3" s="1"/>
  <c r="E38" i="3" s="1"/>
  <c r="F38" i="3" s="1"/>
  <c r="G38" i="3" s="1"/>
  <c r="H38" i="3" s="1"/>
  <c r="I38" i="3" s="1"/>
  <c r="J38" i="3" s="1"/>
  <c r="K38" i="3" s="1"/>
  <c r="L38" i="3" s="1"/>
  <c r="M38" i="3" s="1"/>
  <c r="N38" i="3" s="1"/>
  <c r="O38" i="3" s="1"/>
  <c r="P38" i="3" s="1"/>
  <c r="Q38" i="3" s="1"/>
  <c r="R38" i="3" s="1"/>
  <c r="S38" i="3" s="1"/>
  <c r="T38" i="3" s="1"/>
  <c r="U38" i="3" s="1"/>
  <c r="V38" i="3" s="1"/>
  <c r="C39" i="3"/>
  <c r="D39" i="3" s="1"/>
  <c r="E39" i="3" s="1"/>
  <c r="F39" i="3" s="1"/>
  <c r="G39" i="3" s="1"/>
  <c r="H39" i="3" s="1"/>
  <c r="I39" i="3" s="1"/>
  <c r="J39" i="3" s="1"/>
  <c r="K39" i="3" s="1"/>
  <c r="L39" i="3" s="1"/>
  <c r="M39" i="3" s="1"/>
  <c r="N39" i="3" s="1"/>
  <c r="O39" i="3" s="1"/>
  <c r="P39" i="3" s="1"/>
  <c r="Q39" i="3" s="1"/>
  <c r="R39" i="3" s="1"/>
  <c r="S39" i="3" s="1"/>
  <c r="T39" i="3" s="1"/>
  <c r="U39" i="3" s="1"/>
  <c r="V39" i="3" s="1"/>
  <c r="C40" i="3"/>
  <c r="D40" i="3" s="1"/>
  <c r="E40" i="3" s="1"/>
  <c r="F40" i="3" s="1"/>
  <c r="G40" i="3" s="1"/>
  <c r="H40" i="3" s="1"/>
  <c r="I40" i="3" s="1"/>
  <c r="J40" i="3" s="1"/>
  <c r="K40" i="3" s="1"/>
  <c r="L40" i="3" s="1"/>
  <c r="M40" i="3" s="1"/>
  <c r="N40" i="3" s="1"/>
  <c r="O40" i="3" s="1"/>
  <c r="P40" i="3" s="1"/>
  <c r="Q40" i="3" s="1"/>
  <c r="R40" i="3" s="1"/>
  <c r="S40" i="3" s="1"/>
  <c r="T40" i="3" s="1"/>
  <c r="U40" i="3" s="1"/>
  <c r="V40" i="3" s="1"/>
  <c r="C41" i="3"/>
  <c r="D41" i="3" s="1"/>
  <c r="E41" i="3" s="1"/>
  <c r="F41" i="3" s="1"/>
  <c r="G41" i="3" s="1"/>
  <c r="H41" i="3" s="1"/>
  <c r="I41" i="3" s="1"/>
  <c r="J41" i="3" s="1"/>
  <c r="K41" i="3" s="1"/>
  <c r="L41" i="3" s="1"/>
  <c r="M41" i="3" s="1"/>
  <c r="N41" i="3" s="1"/>
  <c r="O41" i="3" s="1"/>
  <c r="P41" i="3" s="1"/>
  <c r="Q41" i="3" s="1"/>
  <c r="R41" i="3" s="1"/>
  <c r="S41" i="3" s="1"/>
  <c r="T41" i="3" s="1"/>
  <c r="U41" i="3" s="1"/>
  <c r="V41" i="3" s="1"/>
  <c r="C42" i="3"/>
  <c r="D42" i="3" s="1"/>
  <c r="E42" i="3" s="1"/>
  <c r="F42" i="3" s="1"/>
  <c r="G42" i="3" s="1"/>
  <c r="H42" i="3" s="1"/>
  <c r="I42" i="3" s="1"/>
  <c r="J42" i="3" s="1"/>
  <c r="K42" i="3" s="1"/>
  <c r="L42" i="3" s="1"/>
  <c r="M42" i="3" s="1"/>
  <c r="N42" i="3" s="1"/>
  <c r="O42" i="3" s="1"/>
  <c r="P42" i="3" s="1"/>
  <c r="Q42" i="3" s="1"/>
  <c r="R42" i="3" s="1"/>
  <c r="S42" i="3" s="1"/>
  <c r="T42" i="3" s="1"/>
  <c r="U42" i="3" s="1"/>
  <c r="V42" i="3" s="1"/>
  <c r="C43" i="3"/>
  <c r="D43" i="3" s="1"/>
  <c r="E43" i="3" s="1"/>
  <c r="F43" i="3" s="1"/>
  <c r="G43" i="3" s="1"/>
  <c r="H43" i="3" s="1"/>
  <c r="I43" i="3" s="1"/>
  <c r="J43" i="3" s="1"/>
  <c r="K43" i="3" s="1"/>
  <c r="L43" i="3" s="1"/>
  <c r="M43" i="3" s="1"/>
  <c r="N43" i="3" s="1"/>
  <c r="O43" i="3" s="1"/>
  <c r="P43" i="3" s="1"/>
  <c r="Q43" i="3" s="1"/>
  <c r="R43" i="3" s="1"/>
  <c r="S43" i="3" s="1"/>
  <c r="T43" i="3" s="1"/>
  <c r="U43" i="3" s="1"/>
  <c r="V43" i="3" s="1"/>
  <c r="C44" i="3"/>
  <c r="D44" i="3" s="1"/>
  <c r="E44" i="3" s="1"/>
  <c r="F44" i="3" s="1"/>
  <c r="G44" i="3" s="1"/>
  <c r="H44" i="3" s="1"/>
  <c r="I44" i="3" s="1"/>
  <c r="J44" i="3" s="1"/>
  <c r="K44" i="3" s="1"/>
  <c r="L44" i="3" s="1"/>
  <c r="M44" i="3" s="1"/>
  <c r="N44" i="3" s="1"/>
  <c r="O44" i="3" s="1"/>
  <c r="P44" i="3" s="1"/>
  <c r="Q44" i="3" s="1"/>
  <c r="R44" i="3" s="1"/>
  <c r="S44" i="3" s="1"/>
  <c r="T44" i="3" s="1"/>
  <c r="U44" i="3" s="1"/>
  <c r="V44" i="3" s="1"/>
  <c r="C45" i="3"/>
  <c r="D45" i="3" s="1"/>
  <c r="E45" i="3" s="1"/>
  <c r="F45" i="3" s="1"/>
  <c r="G45" i="3" s="1"/>
  <c r="H45" i="3" s="1"/>
  <c r="I45" i="3" s="1"/>
  <c r="J45" i="3" s="1"/>
  <c r="K45" i="3" s="1"/>
  <c r="L45" i="3" s="1"/>
  <c r="M45" i="3" s="1"/>
  <c r="N45" i="3" s="1"/>
  <c r="O45" i="3" s="1"/>
  <c r="P45" i="3" s="1"/>
  <c r="Q45" i="3" s="1"/>
  <c r="R45" i="3" s="1"/>
  <c r="S45" i="3" s="1"/>
  <c r="T45" i="3" s="1"/>
  <c r="U45" i="3" s="1"/>
  <c r="V45" i="3" s="1"/>
  <c r="C46" i="3"/>
  <c r="D46" i="3" s="1"/>
  <c r="E46" i="3" s="1"/>
  <c r="F46" i="3" s="1"/>
  <c r="G46" i="3" s="1"/>
  <c r="H46" i="3" s="1"/>
  <c r="I46" i="3" s="1"/>
  <c r="J46" i="3" s="1"/>
  <c r="K46" i="3" s="1"/>
  <c r="L46" i="3" s="1"/>
  <c r="M46" i="3" s="1"/>
  <c r="N46" i="3" s="1"/>
  <c r="O46" i="3" s="1"/>
  <c r="P46" i="3" s="1"/>
  <c r="Q46" i="3" s="1"/>
  <c r="R46" i="3" s="1"/>
  <c r="S46" i="3" s="1"/>
  <c r="T46" i="3" s="1"/>
  <c r="U46" i="3" s="1"/>
  <c r="V46" i="3" s="1"/>
  <c r="C47" i="3"/>
  <c r="D47" i="3" s="1"/>
  <c r="E47" i="3" s="1"/>
  <c r="F47" i="3" s="1"/>
  <c r="G47" i="3" s="1"/>
  <c r="H47" i="3" s="1"/>
  <c r="I47" i="3" s="1"/>
  <c r="J47" i="3" s="1"/>
  <c r="K47" i="3" s="1"/>
  <c r="L47" i="3" s="1"/>
  <c r="M47" i="3" s="1"/>
  <c r="N47" i="3" s="1"/>
  <c r="O47" i="3" s="1"/>
  <c r="P47" i="3" s="1"/>
  <c r="Q47" i="3" s="1"/>
  <c r="R47" i="3" s="1"/>
  <c r="S47" i="3" s="1"/>
  <c r="T47" i="3" s="1"/>
  <c r="U47" i="3" s="1"/>
  <c r="V47" i="3" s="1"/>
  <c r="C48" i="3"/>
  <c r="D48" i="3" s="1"/>
  <c r="E48" i="3" s="1"/>
  <c r="F48" i="3" s="1"/>
  <c r="G48" i="3" s="1"/>
  <c r="H48" i="3" s="1"/>
  <c r="I48" i="3" s="1"/>
  <c r="J48" i="3" s="1"/>
  <c r="K48" i="3" s="1"/>
  <c r="L48" i="3" s="1"/>
  <c r="M48" i="3" s="1"/>
  <c r="N48" i="3" s="1"/>
  <c r="O48" i="3" s="1"/>
  <c r="P48" i="3" s="1"/>
  <c r="Q48" i="3" s="1"/>
  <c r="R48" i="3" s="1"/>
  <c r="S48" i="3" s="1"/>
  <c r="T48" i="3" s="1"/>
  <c r="U48" i="3" s="1"/>
  <c r="V48" i="3" s="1"/>
  <c r="C49" i="3"/>
  <c r="D49" i="3" s="1"/>
  <c r="E49" i="3" s="1"/>
  <c r="F49" i="3" s="1"/>
  <c r="G49" i="3" s="1"/>
  <c r="H49" i="3" s="1"/>
  <c r="I49" i="3" s="1"/>
  <c r="J49" i="3" s="1"/>
  <c r="K49" i="3" s="1"/>
  <c r="L49" i="3" s="1"/>
  <c r="M49" i="3" s="1"/>
  <c r="N49" i="3" s="1"/>
  <c r="O49" i="3" s="1"/>
  <c r="P49" i="3" s="1"/>
  <c r="Q49" i="3" s="1"/>
  <c r="R49" i="3" s="1"/>
  <c r="S49" i="3" s="1"/>
  <c r="T49" i="3" s="1"/>
  <c r="U49" i="3" s="1"/>
  <c r="V49" i="3" s="1"/>
  <c r="C50" i="3"/>
  <c r="D50" i="3" s="1"/>
  <c r="E50" i="3" s="1"/>
  <c r="F50" i="3" s="1"/>
  <c r="G50" i="3" s="1"/>
  <c r="H50" i="3" s="1"/>
  <c r="I50" i="3" s="1"/>
  <c r="J50" i="3" s="1"/>
  <c r="K50" i="3" s="1"/>
  <c r="L50" i="3" s="1"/>
  <c r="M50" i="3" s="1"/>
  <c r="N50" i="3" s="1"/>
  <c r="O50" i="3" s="1"/>
  <c r="P50" i="3" s="1"/>
  <c r="Q50" i="3" s="1"/>
  <c r="R50" i="3" s="1"/>
  <c r="S50" i="3" s="1"/>
  <c r="T50" i="3" s="1"/>
  <c r="U50" i="3" s="1"/>
  <c r="V50" i="3" s="1"/>
  <c r="C51" i="3"/>
  <c r="D51" i="3" s="1"/>
  <c r="E51" i="3" s="1"/>
  <c r="F51" i="3" s="1"/>
  <c r="G51" i="3" s="1"/>
  <c r="H51" i="3" s="1"/>
  <c r="I51" i="3" s="1"/>
  <c r="J51" i="3" s="1"/>
  <c r="K51" i="3" s="1"/>
  <c r="L51" i="3" s="1"/>
  <c r="M51" i="3" s="1"/>
  <c r="N51" i="3" s="1"/>
  <c r="O51" i="3" s="1"/>
  <c r="P51" i="3" s="1"/>
  <c r="Q51" i="3" s="1"/>
  <c r="R51" i="3" s="1"/>
  <c r="S51" i="3" s="1"/>
  <c r="T51" i="3" s="1"/>
  <c r="U51" i="3" s="1"/>
  <c r="V51" i="3" s="1"/>
  <c r="C52" i="3"/>
  <c r="D52" i="3" s="1"/>
  <c r="E52" i="3" s="1"/>
  <c r="F52" i="3" s="1"/>
  <c r="G52" i="3" s="1"/>
  <c r="H52" i="3" s="1"/>
  <c r="I52" i="3" s="1"/>
  <c r="J52" i="3" s="1"/>
  <c r="K52" i="3" s="1"/>
  <c r="L52" i="3" s="1"/>
  <c r="M52" i="3" s="1"/>
  <c r="N52" i="3" s="1"/>
  <c r="O52" i="3" s="1"/>
  <c r="P52" i="3" s="1"/>
  <c r="Q52" i="3" s="1"/>
  <c r="R52" i="3" s="1"/>
  <c r="S52" i="3" s="1"/>
  <c r="T52" i="3" s="1"/>
  <c r="U52" i="3" s="1"/>
  <c r="V52" i="3" s="1"/>
  <c r="C53" i="3"/>
  <c r="D53" i="3" s="1"/>
  <c r="E53" i="3" s="1"/>
  <c r="F53" i="3" s="1"/>
  <c r="G53" i="3" s="1"/>
  <c r="H53" i="3" s="1"/>
  <c r="I53" i="3" s="1"/>
  <c r="J53" i="3" s="1"/>
  <c r="K53" i="3" s="1"/>
  <c r="L53" i="3" s="1"/>
  <c r="M53" i="3" s="1"/>
  <c r="N53" i="3" s="1"/>
  <c r="O53" i="3" s="1"/>
  <c r="P53" i="3" s="1"/>
  <c r="Q53" i="3" s="1"/>
  <c r="R53" i="3" s="1"/>
  <c r="S53" i="3" s="1"/>
  <c r="T53" i="3" s="1"/>
  <c r="U53" i="3" s="1"/>
  <c r="V53" i="3" s="1"/>
  <c r="C54" i="3"/>
  <c r="D54" i="3" s="1"/>
  <c r="E54" i="3" s="1"/>
  <c r="F54" i="3" s="1"/>
  <c r="G54" i="3" s="1"/>
  <c r="H54" i="3" s="1"/>
  <c r="I54" i="3" s="1"/>
  <c r="J54" i="3" s="1"/>
  <c r="K54" i="3" s="1"/>
  <c r="L54" i="3" s="1"/>
  <c r="M54" i="3" s="1"/>
  <c r="N54" i="3" s="1"/>
  <c r="O54" i="3" s="1"/>
  <c r="P54" i="3" s="1"/>
  <c r="Q54" i="3" s="1"/>
  <c r="R54" i="3" s="1"/>
  <c r="S54" i="3" s="1"/>
  <c r="T54" i="3" s="1"/>
  <c r="U54" i="3" s="1"/>
  <c r="V54" i="3" s="1"/>
  <c r="C55" i="3"/>
  <c r="D55" i="3" s="1"/>
  <c r="E55" i="3" s="1"/>
  <c r="F55" i="3" s="1"/>
  <c r="G55" i="3" s="1"/>
  <c r="H55" i="3" s="1"/>
  <c r="I55" i="3" s="1"/>
  <c r="J55" i="3" s="1"/>
  <c r="K55" i="3" s="1"/>
  <c r="L55" i="3" s="1"/>
  <c r="M55" i="3" s="1"/>
  <c r="N55" i="3" s="1"/>
  <c r="O55" i="3" s="1"/>
  <c r="P55" i="3" s="1"/>
  <c r="Q55" i="3" s="1"/>
  <c r="R55" i="3" s="1"/>
  <c r="S55" i="3" s="1"/>
  <c r="T55" i="3" s="1"/>
  <c r="U55" i="3" s="1"/>
  <c r="V55" i="3" s="1"/>
  <c r="C56" i="3"/>
  <c r="D56" i="3" s="1"/>
  <c r="E56" i="3" s="1"/>
  <c r="F56" i="3" s="1"/>
  <c r="G56" i="3" s="1"/>
  <c r="H56" i="3" s="1"/>
  <c r="I56" i="3" s="1"/>
  <c r="J56" i="3" s="1"/>
  <c r="K56" i="3" s="1"/>
  <c r="L56" i="3" s="1"/>
  <c r="M56" i="3" s="1"/>
  <c r="N56" i="3" s="1"/>
  <c r="O56" i="3" s="1"/>
  <c r="P56" i="3" s="1"/>
  <c r="Q56" i="3" s="1"/>
  <c r="R56" i="3" s="1"/>
  <c r="S56" i="3" s="1"/>
  <c r="T56" i="3" s="1"/>
  <c r="U56" i="3" s="1"/>
  <c r="V56" i="3" s="1"/>
  <c r="C57" i="3"/>
  <c r="D57" i="3" s="1"/>
  <c r="E57" i="3" s="1"/>
  <c r="F57" i="3" s="1"/>
  <c r="G57" i="3" s="1"/>
  <c r="H57" i="3" s="1"/>
  <c r="I57" i="3" s="1"/>
  <c r="J57" i="3" s="1"/>
  <c r="K57" i="3" s="1"/>
  <c r="L57" i="3" s="1"/>
  <c r="M57" i="3" s="1"/>
  <c r="N57" i="3" s="1"/>
  <c r="O57" i="3" s="1"/>
  <c r="P57" i="3" s="1"/>
  <c r="Q57" i="3" s="1"/>
  <c r="R57" i="3" s="1"/>
  <c r="S57" i="3" s="1"/>
  <c r="T57" i="3" s="1"/>
  <c r="U57" i="3" s="1"/>
  <c r="V57" i="3" s="1"/>
  <c r="C58" i="3"/>
  <c r="D58" i="3" s="1"/>
  <c r="E58" i="3" s="1"/>
  <c r="F58" i="3" s="1"/>
  <c r="G58" i="3" s="1"/>
  <c r="H58" i="3" s="1"/>
  <c r="I58" i="3" s="1"/>
  <c r="J58" i="3" s="1"/>
  <c r="K58" i="3" s="1"/>
  <c r="L58" i="3" s="1"/>
  <c r="M58" i="3" s="1"/>
  <c r="N58" i="3" s="1"/>
  <c r="O58" i="3" s="1"/>
  <c r="P58" i="3" s="1"/>
  <c r="Q58" i="3" s="1"/>
  <c r="R58" i="3" s="1"/>
  <c r="S58" i="3" s="1"/>
  <c r="T58" i="3" s="1"/>
  <c r="U58" i="3" s="1"/>
  <c r="V58" i="3" s="1"/>
  <c r="C59" i="3"/>
  <c r="D59" i="3" s="1"/>
  <c r="E59" i="3" s="1"/>
  <c r="F59" i="3" s="1"/>
  <c r="G59" i="3" s="1"/>
  <c r="H59" i="3" s="1"/>
  <c r="I59" i="3" s="1"/>
  <c r="J59" i="3" s="1"/>
  <c r="K59" i="3" s="1"/>
  <c r="L59" i="3" s="1"/>
  <c r="M59" i="3" s="1"/>
  <c r="N59" i="3" s="1"/>
  <c r="O59" i="3" s="1"/>
  <c r="P59" i="3" s="1"/>
  <c r="Q59" i="3" s="1"/>
  <c r="R59" i="3" s="1"/>
  <c r="S59" i="3" s="1"/>
  <c r="T59" i="3" s="1"/>
  <c r="U59" i="3" s="1"/>
  <c r="V59" i="3" s="1"/>
  <c r="C60" i="3"/>
  <c r="D60" i="3" s="1"/>
  <c r="E60" i="3" s="1"/>
  <c r="F60" i="3" s="1"/>
  <c r="G60" i="3" s="1"/>
  <c r="H60" i="3" s="1"/>
  <c r="I60" i="3" s="1"/>
  <c r="J60" i="3" s="1"/>
  <c r="K60" i="3" s="1"/>
  <c r="L60" i="3" s="1"/>
  <c r="M60" i="3" s="1"/>
  <c r="N60" i="3" s="1"/>
  <c r="O60" i="3" s="1"/>
  <c r="P60" i="3" s="1"/>
  <c r="Q60" i="3" s="1"/>
  <c r="R60" i="3" s="1"/>
  <c r="S60" i="3" s="1"/>
  <c r="T60" i="3" s="1"/>
  <c r="U60" i="3" s="1"/>
  <c r="V60" i="3" s="1"/>
  <c r="C61" i="3"/>
  <c r="D61" i="3" s="1"/>
  <c r="E61" i="3" s="1"/>
  <c r="F61" i="3" s="1"/>
  <c r="G61" i="3" s="1"/>
  <c r="H61" i="3" s="1"/>
  <c r="I61" i="3" s="1"/>
  <c r="J61" i="3" s="1"/>
  <c r="K61" i="3" s="1"/>
  <c r="L61" i="3" s="1"/>
  <c r="M61" i="3" s="1"/>
  <c r="N61" i="3" s="1"/>
  <c r="O61" i="3" s="1"/>
  <c r="P61" i="3" s="1"/>
  <c r="Q61" i="3" s="1"/>
  <c r="R61" i="3" s="1"/>
  <c r="S61" i="3" s="1"/>
  <c r="T61" i="3" s="1"/>
  <c r="U61" i="3" s="1"/>
  <c r="V61" i="3" s="1"/>
  <c r="C62" i="3"/>
  <c r="D62" i="3" s="1"/>
  <c r="E62" i="3" s="1"/>
  <c r="F62" i="3" s="1"/>
  <c r="G62" i="3" s="1"/>
  <c r="H62" i="3" s="1"/>
  <c r="I62" i="3" s="1"/>
  <c r="J62" i="3" s="1"/>
  <c r="K62" i="3" s="1"/>
  <c r="L62" i="3" s="1"/>
  <c r="M62" i="3" s="1"/>
  <c r="N62" i="3" s="1"/>
  <c r="O62" i="3" s="1"/>
  <c r="P62" i="3" s="1"/>
  <c r="Q62" i="3" s="1"/>
  <c r="R62" i="3" s="1"/>
  <c r="S62" i="3" s="1"/>
  <c r="T62" i="3" s="1"/>
  <c r="U62" i="3" s="1"/>
  <c r="V62" i="3" s="1"/>
  <c r="C63" i="3"/>
  <c r="D63" i="3" s="1"/>
  <c r="E63" i="3" s="1"/>
  <c r="F63" i="3" s="1"/>
  <c r="G63" i="3" s="1"/>
  <c r="H63" i="3" s="1"/>
  <c r="I63" i="3" s="1"/>
  <c r="J63" i="3" s="1"/>
  <c r="K63" i="3" s="1"/>
  <c r="L63" i="3" s="1"/>
  <c r="M63" i="3" s="1"/>
  <c r="N63" i="3" s="1"/>
  <c r="O63" i="3" s="1"/>
  <c r="P63" i="3" s="1"/>
  <c r="Q63" i="3" s="1"/>
  <c r="R63" i="3" s="1"/>
  <c r="S63" i="3" s="1"/>
  <c r="T63" i="3" s="1"/>
  <c r="U63" i="3" s="1"/>
  <c r="V63" i="3" s="1"/>
  <c r="C64" i="3"/>
  <c r="D64" i="3" s="1"/>
  <c r="E64" i="3" s="1"/>
  <c r="F64" i="3" s="1"/>
  <c r="G64" i="3" s="1"/>
  <c r="H64" i="3" s="1"/>
  <c r="I64" i="3" s="1"/>
  <c r="J64" i="3" s="1"/>
  <c r="K64" i="3" s="1"/>
  <c r="L64" i="3" s="1"/>
  <c r="M64" i="3" s="1"/>
  <c r="N64" i="3" s="1"/>
  <c r="O64" i="3" s="1"/>
  <c r="P64" i="3" s="1"/>
  <c r="Q64" i="3" s="1"/>
  <c r="R64" i="3" s="1"/>
  <c r="S64" i="3" s="1"/>
  <c r="T64" i="3" s="1"/>
  <c r="U64" i="3" s="1"/>
  <c r="V64" i="3" s="1"/>
  <c r="C65" i="3"/>
  <c r="D65" i="3" s="1"/>
  <c r="E65" i="3" s="1"/>
  <c r="F65" i="3" s="1"/>
  <c r="G65" i="3" s="1"/>
  <c r="H65" i="3" s="1"/>
  <c r="I65" i="3" s="1"/>
  <c r="J65" i="3" s="1"/>
  <c r="K65" i="3" s="1"/>
  <c r="L65" i="3" s="1"/>
  <c r="M65" i="3" s="1"/>
  <c r="N65" i="3" s="1"/>
  <c r="O65" i="3" s="1"/>
  <c r="P65" i="3" s="1"/>
  <c r="Q65" i="3" s="1"/>
  <c r="R65" i="3" s="1"/>
  <c r="S65" i="3" s="1"/>
  <c r="T65" i="3" s="1"/>
  <c r="U65" i="3" s="1"/>
  <c r="V65" i="3" s="1"/>
  <c r="C66" i="3"/>
  <c r="D66" i="3" s="1"/>
  <c r="E66" i="3" s="1"/>
  <c r="F66" i="3" s="1"/>
  <c r="G66" i="3" s="1"/>
  <c r="H66" i="3" s="1"/>
  <c r="I66" i="3" s="1"/>
  <c r="J66" i="3" s="1"/>
  <c r="K66" i="3" s="1"/>
  <c r="L66" i="3" s="1"/>
  <c r="M66" i="3" s="1"/>
  <c r="N66" i="3" s="1"/>
  <c r="O66" i="3" s="1"/>
  <c r="P66" i="3" s="1"/>
  <c r="Q66" i="3" s="1"/>
  <c r="R66" i="3" s="1"/>
  <c r="S66" i="3" s="1"/>
  <c r="T66" i="3" s="1"/>
  <c r="U66" i="3" s="1"/>
  <c r="V66" i="3" s="1"/>
  <c r="C67" i="3"/>
  <c r="D67" i="3" s="1"/>
  <c r="E67" i="3" s="1"/>
  <c r="F67" i="3" s="1"/>
  <c r="G67" i="3" s="1"/>
  <c r="H67" i="3" s="1"/>
  <c r="I67" i="3" s="1"/>
  <c r="J67" i="3" s="1"/>
  <c r="K67" i="3" s="1"/>
  <c r="L67" i="3" s="1"/>
  <c r="M67" i="3" s="1"/>
  <c r="N67" i="3" s="1"/>
  <c r="O67" i="3" s="1"/>
  <c r="P67" i="3" s="1"/>
  <c r="Q67" i="3" s="1"/>
  <c r="R67" i="3" s="1"/>
  <c r="S67" i="3" s="1"/>
  <c r="T67" i="3" s="1"/>
  <c r="U67" i="3" s="1"/>
  <c r="V67" i="3" s="1"/>
  <c r="C68" i="3"/>
  <c r="D68" i="3" s="1"/>
  <c r="E68" i="3" s="1"/>
  <c r="F68" i="3" s="1"/>
  <c r="G68" i="3" s="1"/>
  <c r="H68" i="3" s="1"/>
  <c r="I68" i="3" s="1"/>
  <c r="J68" i="3" s="1"/>
  <c r="K68" i="3" s="1"/>
  <c r="L68" i="3" s="1"/>
  <c r="M68" i="3" s="1"/>
  <c r="N68" i="3" s="1"/>
  <c r="O68" i="3" s="1"/>
  <c r="P68" i="3" s="1"/>
  <c r="Q68" i="3" s="1"/>
  <c r="R68" i="3" s="1"/>
  <c r="S68" i="3" s="1"/>
  <c r="T68" i="3" s="1"/>
  <c r="U68" i="3" s="1"/>
  <c r="V68" i="3" s="1"/>
  <c r="C69" i="3"/>
  <c r="D69" i="3" s="1"/>
  <c r="E69" i="3" s="1"/>
  <c r="F69" i="3" s="1"/>
  <c r="G69" i="3" s="1"/>
  <c r="H69" i="3" s="1"/>
  <c r="I69" i="3" s="1"/>
  <c r="J69" i="3" s="1"/>
  <c r="K69" i="3" s="1"/>
  <c r="L69" i="3" s="1"/>
  <c r="M69" i="3" s="1"/>
  <c r="N69" i="3" s="1"/>
  <c r="O69" i="3" s="1"/>
  <c r="P69" i="3" s="1"/>
  <c r="Q69" i="3" s="1"/>
  <c r="R69" i="3" s="1"/>
  <c r="S69" i="3" s="1"/>
  <c r="T69" i="3" s="1"/>
  <c r="U69" i="3" s="1"/>
  <c r="V69" i="3" s="1"/>
  <c r="C70" i="3"/>
  <c r="D70" i="3" s="1"/>
  <c r="E70" i="3" s="1"/>
  <c r="F70" i="3" s="1"/>
  <c r="G70" i="3" s="1"/>
  <c r="H70" i="3" s="1"/>
  <c r="I70" i="3" s="1"/>
  <c r="J70" i="3" s="1"/>
  <c r="K70" i="3" s="1"/>
  <c r="L70" i="3" s="1"/>
  <c r="M70" i="3" s="1"/>
  <c r="N70" i="3" s="1"/>
  <c r="O70" i="3" s="1"/>
  <c r="P70" i="3" s="1"/>
  <c r="Q70" i="3" s="1"/>
  <c r="R70" i="3" s="1"/>
  <c r="S70" i="3" s="1"/>
  <c r="T70" i="3" s="1"/>
  <c r="U70" i="3" s="1"/>
  <c r="V70" i="3" s="1"/>
  <c r="C71" i="3"/>
  <c r="D71" i="3" s="1"/>
  <c r="E71" i="3" s="1"/>
  <c r="F71" i="3" s="1"/>
  <c r="G71" i="3" s="1"/>
  <c r="H71" i="3" s="1"/>
  <c r="I71" i="3" s="1"/>
  <c r="J71" i="3" s="1"/>
  <c r="K71" i="3" s="1"/>
  <c r="L71" i="3" s="1"/>
  <c r="M71" i="3" s="1"/>
  <c r="N71" i="3" s="1"/>
  <c r="O71" i="3" s="1"/>
  <c r="P71" i="3" s="1"/>
  <c r="Q71" i="3" s="1"/>
  <c r="R71" i="3" s="1"/>
  <c r="S71" i="3" s="1"/>
  <c r="T71" i="3" s="1"/>
  <c r="U71" i="3" s="1"/>
  <c r="V71" i="3" s="1"/>
  <c r="C72" i="3"/>
  <c r="D72" i="3" s="1"/>
  <c r="E72" i="3" s="1"/>
  <c r="F72" i="3" s="1"/>
  <c r="G72" i="3" s="1"/>
  <c r="H72" i="3" s="1"/>
  <c r="I72" i="3" s="1"/>
  <c r="J72" i="3" s="1"/>
  <c r="K72" i="3" s="1"/>
  <c r="L72" i="3" s="1"/>
  <c r="M72" i="3" s="1"/>
  <c r="N72" i="3" s="1"/>
  <c r="O72" i="3" s="1"/>
  <c r="P72" i="3" s="1"/>
  <c r="Q72" i="3" s="1"/>
  <c r="R72" i="3" s="1"/>
  <c r="S72" i="3" s="1"/>
  <c r="T72" i="3" s="1"/>
  <c r="U72" i="3" s="1"/>
  <c r="V72" i="3" s="1"/>
  <c r="C73" i="3"/>
  <c r="D73" i="3" s="1"/>
  <c r="E73" i="3" s="1"/>
  <c r="F73" i="3" s="1"/>
  <c r="G73" i="3" s="1"/>
  <c r="H73" i="3" s="1"/>
  <c r="I73" i="3" s="1"/>
  <c r="J73" i="3" s="1"/>
  <c r="K73" i="3" s="1"/>
  <c r="L73" i="3" s="1"/>
  <c r="M73" i="3" s="1"/>
  <c r="N73" i="3" s="1"/>
  <c r="O73" i="3" s="1"/>
  <c r="P73" i="3" s="1"/>
  <c r="Q73" i="3" s="1"/>
  <c r="R73" i="3" s="1"/>
  <c r="S73" i="3" s="1"/>
  <c r="T73" i="3" s="1"/>
  <c r="U73" i="3" s="1"/>
  <c r="V73" i="3" s="1"/>
  <c r="C74" i="3"/>
  <c r="D74" i="3" s="1"/>
  <c r="E74" i="3" s="1"/>
  <c r="F74" i="3" s="1"/>
  <c r="G74" i="3" s="1"/>
  <c r="H74" i="3" s="1"/>
  <c r="I74" i="3" s="1"/>
  <c r="J74" i="3" s="1"/>
  <c r="K74" i="3" s="1"/>
  <c r="L74" i="3" s="1"/>
  <c r="M74" i="3" s="1"/>
  <c r="N74" i="3" s="1"/>
  <c r="O74" i="3" s="1"/>
  <c r="P74" i="3" s="1"/>
  <c r="Q74" i="3" s="1"/>
  <c r="R74" i="3" s="1"/>
  <c r="S74" i="3" s="1"/>
  <c r="T74" i="3" s="1"/>
  <c r="U74" i="3" s="1"/>
  <c r="V74" i="3" s="1"/>
  <c r="C75" i="3"/>
  <c r="D75" i="3" s="1"/>
  <c r="E75" i="3" s="1"/>
  <c r="F75" i="3" s="1"/>
  <c r="G75" i="3" s="1"/>
  <c r="H75" i="3" s="1"/>
  <c r="I75" i="3" s="1"/>
  <c r="J75" i="3" s="1"/>
  <c r="K75" i="3" s="1"/>
  <c r="L75" i="3" s="1"/>
  <c r="M75" i="3" s="1"/>
  <c r="N75" i="3" s="1"/>
  <c r="O75" i="3" s="1"/>
  <c r="P75" i="3" s="1"/>
  <c r="Q75" i="3" s="1"/>
  <c r="R75" i="3" s="1"/>
  <c r="S75" i="3" s="1"/>
  <c r="T75" i="3" s="1"/>
  <c r="U75" i="3" s="1"/>
  <c r="V75" i="3" s="1"/>
  <c r="C76" i="3"/>
  <c r="D76" i="3" s="1"/>
  <c r="E76" i="3" s="1"/>
  <c r="F76" i="3" s="1"/>
  <c r="G76" i="3" s="1"/>
  <c r="H76" i="3" s="1"/>
  <c r="I76" i="3" s="1"/>
  <c r="J76" i="3" s="1"/>
  <c r="K76" i="3" s="1"/>
  <c r="L76" i="3" s="1"/>
  <c r="M76" i="3" s="1"/>
  <c r="N76" i="3" s="1"/>
  <c r="O76" i="3" s="1"/>
  <c r="P76" i="3" s="1"/>
  <c r="Q76" i="3" s="1"/>
  <c r="R76" i="3" s="1"/>
  <c r="S76" i="3" s="1"/>
  <c r="T76" i="3" s="1"/>
  <c r="U76" i="3" s="1"/>
  <c r="V76" i="3" s="1"/>
  <c r="C77" i="3"/>
  <c r="D77" i="3" s="1"/>
  <c r="E77" i="3" s="1"/>
  <c r="F77" i="3" s="1"/>
  <c r="G77" i="3" s="1"/>
  <c r="H77" i="3" s="1"/>
  <c r="I77" i="3" s="1"/>
  <c r="J77" i="3" s="1"/>
  <c r="K77" i="3" s="1"/>
  <c r="L77" i="3" s="1"/>
  <c r="M77" i="3" s="1"/>
  <c r="N77" i="3" s="1"/>
  <c r="O77" i="3" s="1"/>
  <c r="P77" i="3" s="1"/>
  <c r="Q77" i="3" s="1"/>
  <c r="R77" i="3" s="1"/>
  <c r="S77" i="3" s="1"/>
  <c r="T77" i="3" s="1"/>
  <c r="U77" i="3" s="1"/>
  <c r="V77" i="3" s="1"/>
  <c r="C78" i="3"/>
  <c r="D78" i="3" s="1"/>
  <c r="E78" i="3" s="1"/>
  <c r="F78" i="3" s="1"/>
  <c r="G78" i="3" s="1"/>
  <c r="H78" i="3" s="1"/>
  <c r="I78" i="3" s="1"/>
  <c r="J78" i="3" s="1"/>
  <c r="K78" i="3" s="1"/>
  <c r="L78" i="3" s="1"/>
  <c r="M78" i="3" s="1"/>
  <c r="N78" i="3" s="1"/>
  <c r="O78" i="3" s="1"/>
  <c r="P78" i="3" s="1"/>
  <c r="Q78" i="3" s="1"/>
  <c r="R78" i="3" s="1"/>
  <c r="S78" i="3" s="1"/>
  <c r="T78" i="3" s="1"/>
  <c r="U78" i="3" s="1"/>
  <c r="V78" i="3" s="1"/>
  <c r="C79" i="3"/>
  <c r="D79" i="3" s="1"/>
  <c r="E79" i="3" s="1"/>
  <c r="F79" i="3" s="1"/>
  <c r="G79" i="3" s="1"/>
  <c r="H79" i="3" s="1"/>
  <c r="I79" i="3" s="1"/>
  <c r="J79" i="3" s="1"/>
  <c r="K79" i="3" s="1"/>
  <c r="L79" i="3" s="1"/>
  <c r="M79" i="3" s="1"/>
  <c r="N79" i="3" s="1"/>
  <c r="O79" i="3" s="1"/>
  <c r="P79" i="3" s="1"/>
  <c r="Q79" i="3" s="1"/>
  <c r="R79" i="3" s="1"/>
  <c r="S79" i="3" s="1"/>
  <c r="T79" i="3" s="1"/>
  <c r="U79" i="3" s="1"/>
  <c r="V79" i="3" s="1"/>
  <c r="C80" i="3"/>
  <c r="D80" i="3" s="1"/>
  <c r="E80" i="3" s="1"/>
  <c r="F80" i="3" s="1"/>
  <c r="G80" i="3" s="1"/>
  <c r="H80" i="3" s="1"/>
  <c r="I80" i="3" s="1"/>
  <c r="J80" i="3" s="1"/>
  <c r="K80" i="3" s="1"/>
  <c r="L80" i="3" s="1"/>
  <c r="M80" i="3" s="1"/>
  <c r="N80" i="3" s="1"/>
  <c r="O80" i="3" s="1"/>
  <c r="P80" i="3" s="1"/>
  <c r="Q80" i="3" s="1"/>
  <c r="R80" i="3" s="1"/>
  <c r="S80" i="3" s="1"/>
  <c r="T80" i="3" s="1"/>
  <c r="U80" i="3" s="1"/>
  <c r="V80" i="3" s="1"/>
  <c r="C81" i="3"/>
  <c r="D81" i="3" s="1"/>
  <c r="E81" i="3" s="1"/>
  <c r="F81" i="3" s="1"/>
  <c r="G81" i="3" s="1"/>
  <c r="H81" i="3" s="1"/>
  <c r="I81" i="3" s="1"/>
  <c r="J81" i="3" s="1"/>
  <c r="K81" i="3" s="1"/>
  <c r="L81" i="3" s="1"/>
  <c r="M81" i="3" s="1"/>
  <c r="N81" i="3" s="1"/>
  <c r="O81" i="3" s="1"/>
  <c r="P81" i="3" s="1"/>
  <c r="Q81" i="3" s="1"/>
  <c r="R81" i="3" s="1"/>
  <c r="S81" i="3" s="1"/>
  <c r="T81" i="3" s="1"/>
  <c r="U81" i="3" s="1"/>
  <c r="V81" i="3" s="1"/>
  <c r="C82" i="3"/>
  <c r="D82" i="3" s="1"/>
  <c r="E82" i="3" s="1"/>
  <c r="F82" i="3" s="1"/>
  <c r="G82" i="3" s="1"/>
  <c r="H82" i="3" s="1"/>
  <c r="I82" i="3" s="1"/>
  <c r="J82" i="3" s="1"/>
  <c r="K82" i="3" s="1"/>
  <c r="L82" i="3" s="1"/>
  <c r="M82" i="3" s="1"/>
  <c r="N82" i="3" s="1"/>
  <c r="O82" i="3" s="1"/>
  <c r="P82" i="3" s="1"/>
  <c r="Q82" i="3" s="1"/>
  <c r="R82" i="3" s="1"/>
  <c r="S82" i="3" s="1"/>
  <c r="T82" i="3" s="1"/>
  <c r="U82" i="3" s="1"/>
  <c r="V82" i="3" s="1"/>
  <c r="C83" i="3"/>
  <c r="D83" i="3" s="1"/>
  <c r="E83" i="3" s="1"/>
  <c r="F83" i="3" s="1"/>
  <c r="G83" i="3" s="1"/>
  <c r="H83" i="3" s="1"/>
  <c r="I83" i="3" s="1"/>
  <c r="J83" i="3" s="1"/>
  <c r="K83" i="3" s="1"/>
  <c r="L83" i="3" s="1"/>
  <c r="M83" i="3" s="1"/>
  <c r="N83" i="3" s="1"/>
  <c r="O83" i="3" s="1"/>
  <c r="P83" i="3" s="1"/>
  <c r="Q83" i="3" s="1"/>
  <c r="R83" i="3" s="1"/>
  <c r="S83" i="3" s="1"/>
  <c r="T83" i="3" s="1"/>
  <c r="U83" i="3" s="1"/>
  <c r="V83" i="3" s="1"/>
  <c r="C84" i="3"/>
  <c r="D84" i="3" s="1"/>
  <c r="E84" i="3" s="1"/>
  <c r="F84" i="3" s="1"/>
  <c r="G84" i="3" s="1"/>
  <c r="H84" i="3" s="1"/>
  <c r="I84" i="3" s="1"/>
  <c r="J84" i="3" s="1"/>
  <c r="K84" i="3" s="1"/>
  <c r="L84" i="3" s="1"/>
  <c r="M84" i="3" s="1"/>
  <c r="N84" i="3" s="1"/>
  <c r="O84" i="3" s="1"/>
  <c r="P84" i="3" s="1"/>
  <c r="Q84" i="3" s="1"/>
  <c r="R84" i="3" s="1"/>
  <c r="S84" i="3" s="1"/>
  <c r="T84" i="3" s="1"/>
  <c r="U84" i="3" s="1"/>
  <c r="V84" i="3" s="1"/>
  <c r="C85" i="3"/>
  <c r="D85" i="3" s="1"/>
  <c r="E85" i="3" s="1"/>
  <c r="F85" i="3" s="1"/>
  <c r="G85" i="3" s="1"/>
  <c r="H85" i="3" s="1"/>
  <c r="I85" i="3" s="1"/>
  <c r="J85" i="3" s="1"/>
  <c r="K85" i="3" s="1"/>
  <c r="L85" i="3" s="1"/>
  <c r="M85" i="3" s="1"/>
  <c r="N85" i="3" s="1"/>
  <c r="O85" i="3" s="1"/>
  <c r="P85" i="3" s="1"/>
  <c r="Q85" i="3" s="1"/>
  <c r="R85" i="3" s="1"/>
  <c r="S85" i="3" s="1"/>
  <c r="T85" i="3" s="1"/>
  <c r="U85" i="3" s="1"/>
  <c r="V85" i="3" s="1"/>
  <c r="C86" i="3"/>
  <c r="D86" i="3" s="1"/>
  <c r="E86" i="3" s="1"/>
  <c r="F86" i="3" s="1"/>
  <c r="G86" i="3" s="1"/>
  <c r="H86" i="3" s="1"/>
  <c r="I86" i="3" s="1"/>
  <c r="J86" i="3" s="1"/>
  <c r="K86" i="3" s="1"/>
  <c r="L86" i="3" s="1"/>
  <c r="M86" i="3" s="1"/>
  <c r="N86" i="3" s="1"/>
  <c r="O86" i="3" s="1"/>
  <c r="P86" i="3" s="1"/>
  <c r="Q86" i="3" s="1"/>
  <c r="R86" i="3" s="1"/>
  <c r="S86" i="3" s="1"/>
  <c r="T86" i="3" s="1"/>
  <c r="U86" i="3" s="1"/>
  <c r="V86" i="3" s="1"/>
  <c r="C87" i="3"/>
  <c r="D87" i="3" s="1"/>
  <c r="E87" i="3" s="1"/>
  <c r="F87" i="3" s="1"/>
  <c r="G87" i="3" s="1"/>
  <c r="H87" i="3" s="1"/>
  <c r="I87" i="3" s="1"/>
  <c r="J87" i="3" s="1"/>
  <c r="K87" i="3" s="1"/>
  <c r="L87" i="3" s="1"/>
  <c r="M87" i="3" s="1"/>
  <c r="N87" i="3" s="1"/>
  <c r="O87" i="3" s="1"/>
  <c r="P87" i="3" s="1"/>
  <c r="Q87" i="3" s="1"/>
  <c r="R87" i="3" s="1"/>
  <c r="S87" i="3" s="1"/>
  <c r="T87" i="3" s="1"/>
  <c r="U87" i="3" s="1"/>
  <c r="V87" i="3" s="1"/>
  <c r="C88" i="3"/>
  <c r="D88" i="3" s="1"/>
  <c r="E88" i="3" s="1"/>
  <c r="F88" i="3" s="1"/>
  <c r="G88" i="3" s="1"/>
  <c r="H88" i="3" s="1"/>
  <c r="I88" i="3" s="1"/>
  <c r="J88" i="3" s="1"/>
  <c r="K88" i="3" s="1"/>
  <c r="L88" i="3" s="1"/>
  <c r="M88" i="3" s="1"/>
  <c r="N88" i="3" s="1"/>
  <c r="O88" i="3" s="1"/>
  <c r="P88" i="3" s="1"/>
  <c r="Q88" i="3" s="1"/>
  <c r="R88" i="3" s="1"/>
  <c r="S88" i="3" s="1"/>
  <c r="T88" i="3" s="1"/>
  <c r="U88" i="3" s="1"/>
  <c r="V88" i="3" s="1"/>
  <c r="C89" i="3"/>
  <c r="D89" i="3" s="1"/>
  <c r="E89" i="3" s="1"/>
  <c r="F89" i="3" s="1"/>
  <c r="G89" i="3" s="1"/>
  <c r="H89" i="3" s="1"/>
  <c r="I89" i="3" s="1"/>
  <c r="J89" i="3" s="1"/>
  <c r="K89" i="3" s="1"/>
  <c r="L89" i="3" s="1"/>
  <c r="M89" i="3" s="1"/>
  <c r="N89" i="3" s="1"/>
  <c r="O89" i="3" s="1"/>
  <c r="P89" i="3" s="1"/>
  <c r="Q89" i="3" s="1"/>
  <c r="R89" i="3" s="1"/>
  <c r="S89" i="3" s="1"/>
  <c r="T89" i="3" s="1"/>
  <c r="U89" i="3" s="1"/>
  <c r="V89" i="3" s="1"/>
  <c r="C90" i="3"/>
  <c r="D90" i="3" s="1"/>
  <c r="E90" i="3" s="1"/>
  <c r="F90" i="3" s="1"/>
  <c r="G90" i="3" s="1"/>
  <c r="H90" i="3" s="1"/>
  <c r="I90" i="3" s="1"/>
  <c r="J90" i="3" s="1"/>
  <c r="K90" i="3" s="1"/>
  <c r="L90" i="3" s="1"/>
  <c r="M90" i="3" s="1"/>
  <c r="N90" i="3" s="1"/>
  <c r="O90" i="3" s="1"/>
  <c r="P90" i="3" s="1"/>
  <c r="Q90" i="3" s="1"/>
  <c r="R90" i="3" s="1"/>
  <c r="S90" i="3" s="1"/>
  <c r="T90" i="3" s="1"/>
  <c r="U90" i="3" s="1"/>
  <c r="V90" i="3" s="1"/>
  <c r="C91" i="3"/>
  <c r="D91" i="3" s="1"/>
  <c r="E91" i="3" s="1"/>
  <c r="F91" i="3" s="1"/>
  <c r="G91" i="3" s="1"/>
  <c r="H91" i="3" s="1"/>
  <c r="I91" i="3" s="1"/>
  <c r="J91" i="3" s="1"/>
  <c r="K91" i="3" s="1"/>
  <c r="L91" i="3" s="1"/>
  <c r="M91" i="3" s="1"/>
  <c r="N91" i="3" s="1"/>
  <c r="O91" i="3" s="1"/>
  <c r="P91" i="3" s="1"/>
  <c r="Q91" i="3" s="1"/>
  <c r="R91" i="3" s="1"/>
  <c r="S91" i="3" s="1"/>
  <c r="T91" i="3" s="1"/>
  <c r="U91" i="3" s="1"/>
  <c r="V91" i="3" s="1"/>
  <c r="C92" i="3"/>
  <c r="D92" i="3" s="1"/>
  <c r="E92" i="3" s="1"/>
  <c r="F92" i="3" s="1"/>
  <c r="G92" i="3" s="1"/>
  <c r="H92" i="3" s="1"/>
  <c r="I92" i="3" s="1"/>
  <c r="J92" i="3" s="1"/>
  <c r="K92" i="3" s="1"/>
  <c r="L92" i="3" s="1"/>
  <c r="M92" i="3" s="1"/>
  <c r="N92" i="3" s="1"/>
  <c r="O92" i="3" s="1"/>
  <c r="P92" i="3" s="1"/>
  <c r="Q92" i="3" s="1"/>
  <c r="R92" i="3" s="1"/>
  <c r="S92" i="3" s="1"/>
  <c r="T92" i="3" s="1"/>
  <c r="U92" i="3" s="1"/>
  <c r="V92" i="3" s="1"/>
  <c r="C93" i="3"/>
  <c r="D93" i="3" s="1"/>
  <c r="E93" i="3" s="1"/>
  <c r="F93" i="3" s="1"/>
  <c r="G93" i="3" s="1"/>
  <c r="H93" i="3" s="1"/>
  <c r="I93" i="3" s="1"/>
  <c r="J93" i="3" s="1"/>
  <c r="K93" i="3" s="1"/>
  <c r="L93" i="3" s="1"/>
  <c r="M93" i="3" s="1"/>
  <c r="N93" i="3" s="1"/>
  <c r="O93" i="3" s="1"/>
  <c r="P93" i="3" s="1"/>
  <c r="Q93" i="3" s="1"/>
  <c r="R93" i="3" s="1"/>
  <c r="S93" i="3" s="1"/>
  <c r="T93" i="3" s="1"/>
  <c r="U93" i="3" s="1"/>
  <c r="V93" i="3" s="1"/>
  <c r="C94" i="3"/>
  <c r="D94" i="3" s="1"/>
  <c r="E94" i="3" s="1"/>
  <c r="F94" i="3" s="1"/>
  <c r="G94" i="3" s="1"/>
  <c r="H94" i="3" s="1"/>
  <c r="I94" i="3" s="1"/>
  <c r="J94" i="3" s="1"/>
  <c r="K94" i="3" s="1"/>
  <c r="L94" i="3" s="1"/>
  <c r="M94" i="3" s="1"/>
  <c r="N94" i="3" s="1"/>
  <c r="O94" i="3" s="1"/>
  <c r="P94" i="3" s="1"/>
  <c r="Q94" i="3" s="1"/>
  <c r="R94" i="3" s="1"/>
  <c r="S94" i="3" s="1"/>
  <c r="T94" i="3" s="1"/>
  <c r="U94" i="3" s="1"/>
  <c r="V94" i="3" s="1"/>
  <c r="C95" i="3"/>
  <c r="D95" i="3" s="1"/>
  <c r="E95" i="3" s="1"/>
  <c r="F95" i="3" s="1"/>
  <c r="G95" i="3" s="1"/>
  <c r="H95" i="3" s="1"/>
  <c r="I95" i="3" s="1"/>
  <c r="J95" i="3" s="1"/>
  <c r="K95" i="3" s="1"/>
  <c r="L95" i="3" s="1"/>
  <c r="M95" i="3" s="1"/>
  <c r="N95" i="3" s="1"/>
  <c r="O95" i="3" s="1"/>
  <c r="P95" i="3" s="1"/>
  <c r="Q95" i="3" s="1"/>
  <c r="R95" i="3" s="1"/>
  <c r="S95" i="3" s="1"/>
  <c r="T95" i="3" s="1"/>
  <c r="U95" i="3" s="1"/>
  <c r="V95" i="3" s="1"/>
  <c r="C96" i="3"/>
  <c r="D96" i="3" s="1"/>
  <c r="E96" i="3" s="1"/>
  <c r="F96" i="3" s="1"/>
  <c r="G96" i="3" s="1"/>
  <c r="H96" i="3" s="1"/>
  <c r="I96" i="3" s="1"/>
  <c r="J96" i="3" s="1"/>
  <c r="K96" i="3" s="1"/>
  <c r="L96" i="3" s="1"/>
  <c r="M96" i="3" s="1"/>
  <c r="N96" i="3" s="1"/>
  <c r="O96" i="3" s="1"/>
  <c r="P96" i="3" s="1"/>
  <c r="Q96" i="3" s="1"/>
  <c r="R96" i="3" s="1"/>
  <c r="S96" i="3" s="1"/>
  <c r="T96" i="3" s="1"/>
  <c r="U96" i="3" s="1"/>
  <c r="V96" i="3" s="1"/>
  <c r="C97" i="3"/>
  <c r="D97" i="3" s="1"/>
  <c r="E97" i="3" s="1"/>
  <c r="F97" i="3" s="1"/>
  <c r="G97" i="3" s="1"/>
  <c r="H97" i="3" s="1"/>
  <c r="I97" i="3" s="1"/>
  <c r="J97" i="3" s="1"/>
  <c r="K97" i="3" s="1"/>
  <c r="L97" i="3" s="1"/>
  <c r="M97" i="3" s="1"/>
  <c r="N97" i="3" s="1"/>
  <c r="O97" i="3" s="1"/>
  <c r="P97" i="3" s="1"/>
  <c r="Q97" i="3" s="1"/>
  <c r="R97" i="3" s="1"/>
  <c r="S97" i="3" s="1"/>
  <c r="T97" i="3" s="1"/>
  <c r="U97" i="3" s="1"/>
  <c r="V97" i="3" s="1"/>
  <c r="C98" i="3"/>
  <c r="D98" i="3" s="1"/>
  <c r="E98" i="3" s="1"/>
  <c r="F98" i="3" s="1"/>
  <c r="G98" i="3" s="1"/>
  <c r="H98" i="3" s="1"/>
  <c r="I98" i="3" s="1"/>
  <c r="J98" i="3" s="1"/>
  <c r="K98" i="3" s="1"/>
  <c r="L98" i="3" s="1"/>
  <c r="M98" i="3" s="1"/>
  <c r="N98" i="3" s="1"/>
  <c r="O98" i="3" s="1"/>
  <c r="P98" i="3" s="1"/>
  <c r="Q98" i="3" s="1"/>
  <c r="R98" i="3" s="1"/>
  <c r="S98" i="3" s="1"/>
  <c r="T98" i="3" s="1"/>
  <c r="U98" i="3" s="1"/>
  <c r="V98" i="3" s="1"/>
  <c r="C99" i="3"/>
  <c r="D99" i="3" s="1"/>
  <c r="E99" i="3" s="1"/>
  <c r="F99" i="3" s="1"/>
  <c r="G99" i="3" s="1"/>
  <c r="H99" i="3" s="1"/>
  <c r="I99" i="3" s="1"/>
  <c r="J99" i="3" s="1"/>
  <c r="K99" i="3" s="1"/>
  <c r="L99" i="3" s="1"/>
  <c r="M99" i="3" s="1"/>
  <c r="N99" i="3" s="1"/>
  <c r="O99" i="3" s="1"/>
  <c r="P99" i="3" s="1"/>
  <c r="Q99" i="3" s="1"/>
  <c r="R99" i="3" s="1"/>
  <c r="S99" i="3" s="1"/>
  <c r="T99" i="3" s="1"/>
  <c r="U99" i="3" s="1"/>
  <c r="V99" i="3" s="1"/>
  <c r="C100" i="3"/>
  <c r="D100" i="3" s="1"/>
  <c r="E100" i="3" s="1"/>
  <c r="F100" i="3" s="1"/>
  <c r="G100" i="3" s="1"/>
  <c r="H100" i="3" s="1"/>
  <c r="I100" i="3" s="1"/>
  <c r="J100" i="3" s="1"/>
  <c r="K100" i="3" s="1"/>
  <c r="L100" i="3" s="1"/>
  <c r="M100" i="3" s="1"/>
  <c r="N100" i="3" s="1"/>
  <c r="O100" i="3" s="1"/>
  <c r="P100" i="3" s="1"/>
  <c r="Q100" i="3" s="1"/>
  <c r="R100" i="3" s="1"/>
  <c r="S100" i="3" s="1"/>
  <c r="T100" i="3" s="1"/>
  <c r="U100" i="3" s="1"/>
  <c r="V100" i="3" s="1"/>
  <c r="C101" i="3"/>
  <c r="D101" i="3" s="1"/>
  <c r="E101" i="3" s="1"/>
  <c r="F101" i="3" s="1"/>
  <c r="G101" i="3" s="1"/>
  <c r="H101" i="3" s="1"/>
  <c r="I101" i="3" s="1"/>
  <c r="J101" i="3" s="1"/>
  <c r="K101" i="3" s="1"/>
  <c r="L101" i="3" s="1"/>
  <c r="M101" i="3" s="1"/>
  <c r="N101" i="3" s="1"/>
  <c r="O101" i="3" s="1"/>
  <c r="P101" i="3" s="1"/>
  <c r="Q101" i="3" s="1"/>
  <c r="R101" i="3" s="1"/>
  <c r="S101" i="3" s="1"/>
  <c r="T101" i="3" s="1"/>
  <c r="U101" i="3" s="1"/>
  <c r="V101" i="3" s="1"/>
  <c r="C102" i="3"/>
  <c r="D102" i="3" s="1"/>
  <c r="E102" i="3" s="1"/>
  <c r="F102" i="3" s="1"/>
  <c r="G102" i="3" s="1"/>
  <c r="H102" i="3" s="1"/>
  <c r="I102" i="3" s="1"/>
  <c r="J102" i="3" s="1"/>
  <c r="K102" i="3" s="1"/>
  <c r="L102" i="3" s="1"/>
  <c r="M102" i="3" s="1"/>
  <c r="N102" i="3" s="1"/>
  <c r="O102" i="3" s="1"/>
  <c r="P102" i="3" s="1"/>
  <c r="Q102" i="3" s="1"/>
  <c r="R102" i="3" s="1"/>
  <c r="S102" i="3" s="1"/>
  <c r="T102" i="3" s="1"/>
  <c r="U102" i="3" s="1"/>
  <c r="V102" i="3" s="1"/>
  <c r="C103" i="3"/>
  <c r="D103" i="3" s="1"/>
  <c r="E103" i="3" s="1"/>
  <c r="F103" i="3" s="1"/>
  <c r="G103" i="3" s="1"/>
  <c r="H103" i="3" s="1"/>
  <c r="I103" i="3" s="1"/>
  <c r="J103" i="3" s="1"/>
  <c r="K103" i="3" s="1"/>
  <c r="L103" i="3" s="1"/>
  <c r="M103" i="3" s="1"/>
  <c r="N103" i="3" s="1"/>
  <c r="O103" i="3" s="1"/>
  <c r="P103" i="3" s="1"/>
  <c r="Q103" i="3" s="1"/>
  <c r="R103" i="3" s="1"/>
  <c r="S103" i="3" s="1"/>
  <c r="T103" i="3" s="1"/>
  <c r="U103" i="3" s="1"/>
  <c r="V103" i="3" s="1"/>
  <c r="C104" i="3"/>
  <c r="D104" i="3" s="1"/>
  <c r="E104" i="3" s="1"/>
  <c r="F104" i="3" s="1"/>
  <c r="G104" i="3" s="1"/>
  <c r="H104" i="3" s="1"/>
  <c r="I104" i="3" s="1"/>
  <c r="J104" i="3" s="1"/>
  <c r="K104" i="3" s="1"/>
  <c r="L104" i="3" s="1"/>
  <c r="M104" i="3" s="1"/>
  <c r="N104" i="3" s="1"/>
  <c r="O104" i="3" s="1"/>
  <c r="P104" i="3" s="1"/>
  <c r="Q104" i="3" s="1"/>
  <c r="R104" i="3" s="1"/>
  <c r="S104" i="3" s="1"/>
  <c r="T104" i="3" s="1"/>
  <c r="U104" i="3" s="1"/>
  <c r="V104" i="3" s="1"/>
  <c r="C105" i="3"/>
  <c r="D105" i="3" s="1"/>
  <c r="E105" i="3" s="1"/>
  <c r="F105" i="3" s="1"/>
  <c r="G105" i="3" s="1"/>
  <c r="H105" i="3" s="1"/>
  <c r="I105" i="3" s="1"/>
  <c r="J105" i="3" s="1"/>
  <c r="K105" i="3" s="1"/>
  <c r="L105" i="3" s="1"/>
  <c r="M105" i="3" s="1"/>
  <c r="N105" i="3" s="1"/>
  <c r="O105" i="3" s="1"/>
  <c r="P105" i="3" s="1"/>
  <c r="Q105" i="3" s="1"/>
  <c r="R105" i="3" s="1"/>
  <c r="S105" i="3" s="1"/>
  <c r="T105" i="3" s="1"/>
  <c r="U105" i="3" s="1"/>
  <c r="V105" i="3" s="1"/>
  <c r="C106" i="3"/>
  <c r="D106" i="3" s="1"/>
  <c r="E106" i="3" s="1"/>
  <c r="F106" i="3" s="1"/>
  <c r="G106" i="3" s="1"/>
  <c r="H106" i="3" s="1"/>
  <c r="I106" i="3" s="1"/>
  <c r="J106" i="3" s="1"/>
  <c r="K106" i="3" s="1"/>
  <c r="L106" i="3" s="1"/>
  <c r="M106" i="3" s="1"/>
  <c r="N106" i="3" s="1"/>
  <c r="O106" i="3" s="1"/>
  <c r="P106" i="3" s="1"/>
  <c r="Q106" i="3" s="1"/>
  <c r="R106" i="3" s="1"/>
  <c r="S106" i="3" s="1"/>
  <c r="T106" i="3" s="1"/>
  <c r="U106" i="3" s="1"/>
  <c r="V106" i="3" s="1"/>
  <c r="C107" i="3"/>
  <c r="D107" i="3" s="1"/>
  <c r="E107" i="3" s="1"/>
  <c r="F107" i="3" s="1"/>
  <c r="G107" i="3" s="1"/>
  <c r="H107" i="3" s="1"/>
  <c r="I107" i="3" s="1"/>
  <c r="J107" i="3" s="1"/>
  <c r="K107" i="3" s="1"/>
  <c r="L107" i="3" s="1"/>
  <c r="M107" i="3" s="1"/>
  <c r="N107" i="3" s="1"/>
  <c r="O107" i="3" s="1"/>
  <c r="P107" i="3" s="1"/>
  <c r="Q107" i="3" s="1"/>
  <c r="R107" i="3" s="1"/>
  <c r="S107" i="3" s="1"/>
  <c r="T107" i="3" s="1"/>
  <c r="U107" i="3" s="1"/>
  <c r="V107" i="3" s="1"/>
  <c r="C108" i="3"/>
  <c r="D108" i="3" s="1"/>
  <c r="E108" i="3" s="1"/>
  <c r="F108" i="3" s="1"/>
  <c r="G108" i="3" s="1"/>
  <c r="H108" i="3" s="1"/>
  <c r="I108" i="3" s="1"/>
  <c r="J108" i="3" s="1"/>
  <c r="K108" i="3" s="1"/>
  <c r="L108" i="3" s="1"/>
  <c r="M108" i="3" s="1"/>
  <c r="N108" i="3" s="1"/>
  <c r="O108" i="3" s="1"/>
  <c r="P108" i="3" s="1"/>
  <c r="Q108" i="3" s="1"/>
  <c r="R108" i="3" s="1"/>
  <c r="S108" i="3" s="1"/>
  <c r="T108" i="3" s="1"/>
  <c r="U108" i="3" s="1"/>
  <c r="V108" i="3" s="1"/>
  <c r="C109" i="3"/>
  <c r="D109" i="3" s="1"/>
  <c r="E109" i="3" s="1"/>
  <c r="F109" i="3" s="1"/>
  <c r="G109" i="3" s="1"/>
  <c r="H109" i="3" s="1"/>
  <c r="I109" i="3" s="1"/>
  <c r="J109" i="3" s="1"/>
  <c r="K109" i="3" s="1"/>
  <c r="L109" i="3" s="1"/>
  <c r="M109" i="3" s="1"/>
  <c r="N109" i="3" s="1"/>
  <c r="O109" i="3" s="1"/>
  <c r="P109" i="3" s="1"/>
  <c r="Q109" i="3" s="1"/>
  <c r="R109" i="3" s="1"/>
  <c r="S109" i="3" s="1"/>
  <c r="T109" i="3" s="1"/>
  <c r="U109" i="3" s="1"/>
  <c r="V109" i="3" s="1"/>
  <c r="C110" i="3"/>
  <c r="D110" i="3" s="1"/>
  <c r="E110" i="3" s="1"/>
  <c r="F110" i="3" s="1"/>
  <c r="G110" i="3" s="1"/>
  <c r="H110" i="3" s="1"/>
  <c r="I110" i="3" s="1"/>
  <c r="J110" i="3" s="1"/>
  <c r="K110" i="3" s="1"/>
  <c r="L110" i="3" s="1"/>
  <c r="M110" i="3" s="1"/>
  <c r="N110" i="3" s="1"/>
  <c r="O110" i="3" s="1"/>
  <c r="P110" i="3" s="1"/>
  <c r="Q110" i="3" s="1"/>
  <c r="R110" i="3" s="1"/>
  <c r="S110" i="3" s="1"/>
  <c r="T110" i="3" s="1"/>
  <c r="U110" i="3" s="1"/>
  <c r="V110" i="3" s="1"/>
  <c r="C111" i="3"/>
  <c r="D111" i="3" s="1"/>
  <c r="E111" i="3" s="1"/>
  <c r="F111" i="3" s="1"/>
  <c r="G111" i="3" s="1"/>
  <c r="H111" i="3" s="1"/>
  <c r="I111" i="3" s="1"/>
  <c r="J111" i="3" s="1"/>
  <c r="K111" i="3" s="1"/>
  <c r="L111" i="3" s="1"/>
  <c r="M111" i="3" s="1"/>
  <c r="N111" i="3" s="1"/>
  <c r="O111" i="3" s="1"/>
  <c r="P111" i="3" s="1"/>
  <c r="Q111" i="3" s="1"/>
  <c r="R111" i="3" s="1"/>
  <c r="S111" i="3" s="1"/>
  <c r="T111" i="3" s="1"/>
  <c r="U111" i="3" s="1"/>
  <c r="V111" i="3" s="1"/>
  <c r="C112" i="3"/>
  <c r="D112" i="3" s="1"/>
  <c r="E112" i="3" s="1"/>
  <c r="F112" i="3" s="1"/>
  <c r="G112" i="3" s="1"/>
  <c r="H112" i="3" s="1"/>
  <c r="I112" i="3" s="1"/>
  <c r="J112" i="3" s="1"/>
  <c r="K112" i="3" s="1"/>
  <c r="L112" i="3" s="1"/>
  <c r="M112" i="3" s="1"/>
  <c r="N112" i="3" s="1"/>
  <c r="O112" i="3" s="1"/>
  <c r="P112" i="3" s="1"/>
  <c r="Q112" i="3" s="1"/>
  <c r="R112" i="3" s="1"/>
  <c r="S112" i="3" s="1"/>
  <c r="T112" i="3" s="1"/>
  <c r="U112" i="3" s="1"/>
  <c r="V112" i="3" s="1"/>
  <c r="C113" i="3"/>
  <c r="D113" i="3" s="1"/>
  <c r="E113" i="3" s="1"/>
  <c r="F113" i="3" s="1"/>
  <c r="G113" i="3" s="1"/>
  <c r="H113" i="3" s="1"/>
  <c r="I113" i="3" s="1"/>
  <c r="J113" i="3" s="1"/>
  <c r="K113" i="3" s="1"/>
  <c r="L113" i="3" s="1"/>
  <c r="M113" i="3" s="1"/>
  <c r="N113" i="3" s="1"/>
  <c r="O113" i="3" s="1"/>
  <c r="P113" i="3" s="1"/>
  <c r="Q113" i="3" s="1"/>
  <c r="R113" i="3" s="1"/>
  <c r="S113" i="3" s="1"/>
  <c r="T113" i="3" s="1"/>
  <c r="U113" i="3" s="1"/>
  <c r="V113" i="3" s="1"/>
  <c r="C114" i="3"/>
  <c r="D114" i="3" s="1"/>
  <c r="E114" i="3" s="1"/>
  <c r="F114" i="3" s="1"/>
  <c r="G114" i="3" s="1"/>
  <c r="H114" i="3" s="1"/>
  <c r="I114" i="3" s="1"/>
  <c r="J114" i="3" s="1"/>
  <c r="K114" i="3" s="1"/>
  <c r="L114" i="3" s="1"/>
  <c r="M114" i="3" s="1"/>
  <c r="N114" i="3" s="1"/>
  <c r="O114" i="3" s="1"/>
  <c r="P114" i="3" s="1"/>
  <c r="Q114" i="3" s="1"/>
  <c r="R114" i="3" s="1"/>
  <c r="S114" i="3" s="1"/>
  <c r="T114" i="3" s="1"/>
  <c r="U114" i="3" s="1"/>
  <c r="V114" i="3" s="1"/>
  <c r="C115" i="3"/>
  <c r="D115" i="3" s="1"/>
  <c r="E115" i="3" s="1"/>
  <c r="F115" i="3" s="1"/>
  <c r="G115" i="3" s="1"/>
  <c r="H115" i="3" s="1"/>
  <c r="I115" i="3" s="1"/>
  <c r="J115" i="3" s="1"/>
  <c r="K115" i="3" s="1"/>
  <c r="L115" i="3" s="1"/>
  <c r="M115" i="3" s="1"/>
  <c r="N115" i="3" s="1"/>
  <c r="O115" i="3" s="1"/>
  <c r="P115" i="3" s="1"/>
  <c r="Q115" i="3" s="1"/>
  <c r="R115" i="3" s="1"/>
  <c r="S115" i="3" s="1"/>
  <c r="T115" i="3" s="1"/>
  <c r="U115" i="3" s="1"/>
  <c r="V115" i="3" s="1"/>
  <c r="C116" i="3"/>
  <c r="D116" i="3" s="1"/>
  <c r="E116" i="3" s="1"/>
  <c r="F116" i="3" s="1"/>
  <c r="G116" i="3" s="1"/>
  <c r="H116" i="3" s="1"/>
  <c r="I116" i="3" s="1"/>
  <c r="J116" i="3" s="1"/>
  <c r="K116" i="3" s="1"/>
  <c r="L116" i="3" s="1"/>
  <c r="M116" i="3" s="1"/>
  <c r="N116" i="3" s="1"/>
  <c r="O116" i="3" s="1"/>
  <c r="P116" i="3" s="1"/>
  <c r="Q116" i="3" s="1"/>
  <c r="R116" i="3" s="1"/>
  <c r="S116" i="3" s="1"/>
  <c r="T116" i="3" s="1"/>
  <c r="U116" i="3" s="1"/>
  <c r="V116" i="3" s="1"/>
  <c r="C117" i="3"/>
  <c r="D117" i="3" s="1"/>
  <c r="E117" i="3" s="1"/>
  <c r="F117" i="3" s="1"/>
  <c r="G117" i="3" s="1"/>
  <c r="H117" i="3" s="1"/>
  <c r="I117" i="3" s="1"/>
  <c r="J117" i="3" s="1"/>
  <c r="K117" i="3" s="1"/>
  <c r="L117" i="3" s="1"/>
  <c r="M117" i="3" s="1"/>
  <c r="N117" i="3" s="1"/>
  <c r="O117" i="3" s="1"/>
  <c r="P117" i="3" s="1"/>
  <c r="Q117" i="3" s="1"/>
  <c r="R117" i="3" s="1"/>
  <c r="S117" i="3" s="1"/>
  <c r="T117" i="3" s="1"/>
  <c r="U117" i="3" s="1"/>
  <c r="V117" i="3" s="1"/>
  <c r="C118" i="3"/>
  <c r="D118" i="3" s="1"/>
  <c r="E118" i="3" s="1"/>
  <c r="F118" i="3" s="1"/>
  <c r="G118" i="3" s="1"/>
  <c r="H118" i="3" s="1"/>
  <c r="I118" i="3" s="1"/>
  <c r="J118" i="3" s="1"/>
  <c r="K118" i="3" s="1"/>
  <c r="L118" i="3" s="1"/>
  <c r="M118" i="3" s="1"/>
  <c r="N118" i="3" s="1"/>
  <c r="O118" i="3" s="1"/>
  <c r="P118" i="3" s="1"/>
  <c r="Q118" i="3" s="1"/>
  <c r="R118" i="3" s="1"/>
  <c r="S118" i="3" s="1"/>
  <c r="T118" i="3" s="1"/>
  <c r="U118" i="3" s="1"/>
  <c r="V118" i="3" s="1"/>
  <c r="C119" i="3"/>
  <c r="D119" i="3" s="1"/>
  <c r="E119" i="3" s="1"/>
  <c r="F119" i="3" s="1"/>
  <c r="G119" i="3" s="1"/>
  <c r="H119" i="3" s="1"/>
  <c r="I119" i="3" s="1"/>
  <c r="J119" i="3" s="1"/>
  <c r="K119" i="3" s="1"/>
  <c r="L119" i="3" s="1"/>
  <c r="M119" i="3" s="1"/>
  <c r="N119" i="3" s="1"/>
  <c r="O119" i="3" s="1"/>
  <c r="P119" i="3" s="1"/>
  <c r="Q119" i="3" s="1"/>
  <c r="R119" i="3" s="1"/>
  <c r="S119" i="3" s="1"/>
  <c r="T119" i="3" s="1"/>
  <c r="U119" i="3" s="1"/>
  <c r="V119" i="3" s="1"/>
  <c r="C120" i="3"/>
  <c r="D120" i="3" s="1"/>
  <c r="E120" i="3" s="1"/>
  <c r="F120" i="3" s="1"/>
  <c r="G120" i="3" s="1"/>
  <c r="H120" i="3" s="1"/>
  <c r="I120" i="3" s="1"/>
  <c r="J120" i="3" s="1"/>
  <c r="K120" i="3" s="1"/>
  <c r="L120" i="3" s="1"/>
  <c r="M120" i="3" s="1"/>
  <c r="N120" i="3" s="1"/>
  <c r="O120" i="3" s="1"/>
  <c r="P120" i="3" s="1"/>
  <c r="Q120" i="3" s="1"/>
  <c r="R120" i="3" s="1"/>
  <c r="S120" i="3" s="1"/>
  <c r="T120" i="3" s="1"/>
  <c r="U120" i="3" s="1"/>
  <c r="V120" i="3" s="1"/>
  <c r="C121" i="3"/>
  <c r="D121" i="3" s="1"/>
  <c r="E121" i="3" s="1"/>
  <c r="F121" i="3" s="1"/>
  <c r="G121" i="3" s="1"/>
  <c r="H121" i="3" s="1"/>
  <c r="I121" i="3" s="1"/>
  <c r="J121" i="3" s="1"/>
  <c r="K121" i="3" s="1"/>
  <c r="L121" i="3" s="1"/>
  <c r="M121" i="3" s="1"/>
  <c r="N121" i="3" s="1"/>
  <c r="O121" i="3" s="1"/>
  <c r="P121" i="3" s="1"/>
  <c r="Q121" i="3" s="1"/>
  <c r="R121" i="3" s="1"/>
  <c r="S121" i="3" s="1"/>
  <c r="T121" i="3" s="1"/>
  <c r="U121" i="3" s="1"/>
  <c r="V121" i="3" s="1"/>
  <c r="C122" i="3"/>
  <c r="D122" i="3" s="1"/>
  <c r="E122" i="3" s="1"/>
  <c r="F122" i="3" s="1"/>
  <c r="G122" i="3" s="1"/>
  <c r="H122" i="3" s="1"/>
  <c r="I122" i="3" s="1"/>
  <c r="J122" i="3" s="1"/>
  <c r="K122" i="3" s="1"/>
  <c r="L122" i="3" s="1"/>
  <c r="M122" i="3" s="1"/>
  <c r="N122" i="3" s="1"/>
  <c r="O122" i="3" s="1"/>
  <c r="P122" i="3" s="1"/>
  <c r="Q122" i="3" s="1"/>
  <c r="R122" i="3" s="1"/>
  <c r="S122" i="3" s="1"/>
  <c r="T122" i="3" s="1"/>
  <c r="U122" i="3" s="1"/>
  <c r="V122" i="3" s="1"/>
  <c r="C123" i="3"/>
  <c r="D123" i="3" s="1"/>
  <c r="E123" i="3" s="1"/>
  <c r="F123" i="3" s="1"/>
  <c r="G123" i="3" s="1"/>
  <c r="H123" i="3" s="1"/>
  <c r="I123" i="3" s="1"/>
  <c r="J123" i="3" s="1"/>
  <c r="K123" i="3" s="1"/>
  <c r="L123" i="3" s="1"/>
  <c r="M123" i="3" s="1"/>
  <c r="N123" i="3" s="1"/>
  <c r="O123" i="3" s="1"/>
  <c r="P123" i="3" s="1"/>
  <c r="Q123" i="3" s="1"/>
  <c r="R123" i="3" s="1"/>
  <c r="S123" i="3" s="1"/>
  <c r="T123" i="3" s="1"/>
  <c r="U123" i="3" s="1"/>
  <c r="V123" i="3" s="1"/>
  <c r="C124" i="3"/>
  <c r="D124" i="3" s="1"/>
  <c r="E124" i="3" s="1"/>
  <c r="F124" i="3" s="1"/>
  <c r="G124" i="3" s="1"/>
  <c r="H124" i="3" s="1"/>
  <c r="I124" i="3" s="1"/>
  <c r="J124" i="3" s="1"/>
  <c r="K124" i="3" s="1"/>
  <c r="L124" i="3" s="1"/>
  <c r="M124" i="3" s="1"/>
  <c r="N124" i="3" s="1"/>
  <c r="O124" i="3" s="1"/>
  <c r="P124" i="3" s="1"/>
  <c r="Q124" i="3" s="1"/>
  <c r="R124" i="3" s="1"/>
  <c r="S124" i="3" s="1"/>
  <c r="T124" i="3" s="1"/>
  <c r="U124" i="3" s="1"/>
  <c r="V124" i="3" s="1"/>
  <c r="C125" i="3"/>
  <c r="D125" i="3" s="1"/>
  <c r="E125" i="3" s="1"/>
  <c r="F125" i="3" s="1"/>
  <c r="G125" i="3" s="1"/>
  <c r="H125" i="3" s="1"/>
  <c r="I125" i="3" s="1"/>
  <c r="J125" i="3" s="1"/>
  <c r="K125" i="3" s="1"/>
  <c r="L125" i="3" s="1"/>
  <c r="M125" i="3" s="1"/>
  <c r="N125" i="3" s="1"/>
  <c r="O125" i="3" s="1"/>
  <c r="P125" i="3" s="1"/>
  <c r="Q125" i="3" s="1"/>
  <c r="R125" i="3" s="1"/>
  <c r="S125" i="3" s="1"/>
  <c r="T125" i="3" s="1"/>
  <c r="U125" i="3" s="1"/>
  <c r="V125" i="3" s="1"/>
  <c r="C126" i="3"/>
  <c r="D126" i="3" s="1"/>
  <c r="E126" i="3" s="1"/>
  <c r="F126" i="3" s="1"/>
  <c r="G126" i="3" s="1"/>
  <c r="H126" i="3" s="1"/>
  <c r="I126" i="3" s="1"/>
  <c r="J126" i="3" s="1"/>
  <c r="K126" i="3" s="1"/>
  <c r="L126" i="3" s="1"/>
  <c r="M126" i="3" s="1"/>
  <c r="N126" i="3" s="1"/>
  <c r="O126" i="3" s="1"/>
  <c r="P126" i="3" s="1"/>
  <c r="Q126" i="3" s="1"/>
  <c r="R126" i="3" s="1"/>
  <c r="S126" i="3" s="1"/>
  <c r="T126" i="3" s="1"/>
  <c r="U126" i="3" s="1"/>
  <c r="V126" i="3" s="1"/>
  <c r="C127" i="3"/>
  <c r="D127" i="3" s="1"/>
  <c r="E127" i="3" s="1"/>
  <c r="F127" i="3" s="1"/>
  <c r="G127" i="3" s="1"/>
  <c r="H127" i="3" s="1"/>
  <c r="I127" i="3" s="1"/>
  <c r="J127" i="3" s="1"/>
  <c r="K127" i="3" s="1"/>
  <c r="L127" i="3" s="1"/>
  <c r="M127" i="3" s="1"/>
  <c r="N127" i="3" s="1"/>
  <c r="O127" i="3" s="1"/>
  <c r="P127" i="3" s="1"/>
  <c r="Q127" i="3" s="1"/>
  <c r="R127" i="3" s="1"/>
  <c r="S127" i="3" s="1"/>
  <c r="T127" i="3" s="1"/>
  <c r="U127" i="3" s="1"/>
  <c r="V127" i="3" s="1"/>
  <c r="C128" i="3"/>
  <c r="D128" i="3" s="1"/>
  <c r="E128" i="3" s="1"/>
  <c r="F128" i="3" s="1"/>
  <c r="G128" i="3" s="1"/>
  <c r="H128" i="3" s="1"/>
  <c r="I128" i="3" s="1"/>
  <c r="J128" i="3" s="1"/>
  <c r="K128" i="3" s="1"/>
  <c r="L128" i="3" s="1"/>
  <c r="M128" i="3" s="1"/>
  <c r="N128" i="3" s="1"/>
  <c r="O128" i="3" s="1"/>
  <c r="P128" i="3" s="1"/>
  <c r="Q128" i="3" s="1"/>
  <c r="R128" i="3" s="1"/>
  <c r="S128" i="3" s="1"/>
  <c r="T128" i="3" s="1"/>
  <c r="U128" i="3" s="1"/>
  <c r="V128" i="3" s="1"/>
  <c r="C129" i="3"/>
  <c r="D129" i="3" s="1"/>
  <c r="E129" i="3" s="1"/>
  <c r="F129" i="3" s="1"/>
  <c r="G129" i="3" s="1"/>
  <c r="H129" i="3" s="1"/>
  <c r="I129" i="3" s="1"/>
  <c r="J129" i="3" s="1"/>
  <c r="K129" i="3" s="1"/>
  <c r="L129" i="3" s="1"/>
  <c r="M129" i="3" s="1"/>
  <c r="N129" i="3" s="1"/>
  <c r="O129" i="3" s="1"/>
  <c r="P129" i="3" s="1"/>
  <c r="Q129" i="3" s="1"/>
  <c r="R129" i="3" s="1"/>
  <c r="S129" i="3" s="1"/>
  <c r="T129" i="3" s="1"/>
  <c r="U129" i="3" s="1"/>
  <c r="V129" i="3" s="1"/>
  <c r="C130" i="3"/>
  <c r="D130" i="3" s="1"/>
  <c r="E130" i="3" s="1"/>
  <c r="F130" i="3" s="1"/>
  <c r="G130" i="3" s="1"/>
  <c r="H130" i="3" s="1"/>
  <c r="I130" i="3" s="1"/>
  <c r="J130" i="3" s="1"/>
  <c r="K130" i="3" s="1"/>
  <c r="L130" i="3" s="1"/>
  <c r="M130" i="3" s="1"/>
  <c r="N130" i="3" s="1"/>
  <c r="O130" i="3" s="1"/>
  <c r="P130" i="3" s="1"/>
  <c r="Q130" i="3" s="1"/>
  <c r="R130" i="3" s="1"/>
  <c r="S130" i="3" s="1"/>
  <c r="T130" i="3" s="1"/>
  <c r="U130" i="3" s="1"/>
  <c r="V130" i="3" s="1"/>
  <c r="C131" i="3"/>
  <c r="D131" i="3" s="1"/>
  <c r="E131" i="3" s="1"/>
  <c r="F131" i="3" s="1"/>
  <c r="G131" i="3" s="1"/>
  <c r="H131" i="3" s="1"/>
  <c r="I131" i="3" s="1"/>
  <c r="J131" i="3" s="1"/>
  <c r="K131" i="3" s="1"/>
  <c r="L131" i="3" s="1"/>
  <c r="M131" i="3" s="1"/>
  <c r="N131" i="3" s="1"/>
  <c r="O131" i="3" s="1"/>
  <c r="P131" i="3" s="1"/>
  <c r="Q131" i="3" s="1"/>
  <c r="R131" i="3" s="1"/>
  <c r="S131" i="3" s="1"/>
  <c r="T131" i="3" s="1"/>
  <c r="U131" i="3" s="1"/>
  <c r="V131" i="3" s="1"/>
  <c r="C132" i="3"/>
  <c r="D132" i="3" s="1"/>
  <c r="E132" i="3" s="1"/>
  <c r="F132" i="3" s="1"/>
  <c r="G132" i="3" s="1"/>
  <c r="H132" i="3" s="1"/>
  <c r="I132" i="3" s="1"/>
  <c r="J132" i="3" s="1"/>
  <c r="K132" i="3" s="1"/>
  <c r="L132" i="3" s="1"/>
  <c r="M132" i="3" s="1"/>
  <c r="N132" i="3" s="1"/>
  <c r="O132" i="3" s="1"/>
  <c r="P132" i="3" s="1"/>
  <c r="Q132" i="3" s="1"/>
  <c r="R132" i="3" s="1"/>
  <c r="S132" i="3" s="1"/>
  <c r="T132" i="3" s="1"/>
  <c r="U132" i="3" s="1"/>
  <c r="V132" i="3" s="1"/>
  <c r="C133" i="3"/>
  <c r="D133" i="3" s="1"/>
  <c r="E133" i="3" s="1"/>
  <c r="F133" i="3" s="1"/>
  <c r="G133" i="3" s="1"/>
  <c r="H133" i="3" s="1"/>
  <c r="I133" i="3" s="1"/>
  <c r="J133" i="3" s="1"/>
  <c r="K133" i="3" s="1"/>
  <c r="L133" i="3" s="1"/>
  <c r="M133" i="3" s="1"/>
  <c r="N133" i="3" s="1"/>
  <c r="O133" i="3" s="1"/>
  <c r="P133" i="3" s="1"/>
  <c r="Q133" i="3" s="1"/>
  <c r="R133" i="3" s="1"/>
  <c r="S133" i="3" s="1"/>
  <c r="T133" i="3" s="1"/>
  <c r="U133" i="3" s="1"/>
  <c r="V133" i="3" s="1"/>
  <c r="C134" i="3"/>
  <c r="D134" i="3" s="1"/>
  <c r="E134" i="3" s="1"/>
  <c r="F134" i="3" s="1"/>
  <c r="G134" i="3" s="1"/>
  <c r="H134" i="3" s="1"/>
  <c r="I134" i="3" s="1"/>
  <c r="J134" i="3" s="1"/>
  <c r="K134" i="3" s="1"/>
  <c r="L134" i="3" s="1"/>
  <c r="M134" i="3" s="1"/>
  <c r="N134" i="3" s="1"/>
  <c r="O134" i="3" s="1"/>
  <c r="P134" i="3" s="1"/>
  <c r="Q134" i="3" s="1"/>
  <c r="R134" i="3" s="1"/>
  <c r="S134" i="3" s="1"/>
  <c r="T134" i="3" s="1"/>
  <c r="U134" i="3" s="1"/>
  <c r="V134" i="3" s="1"/>
  <c r="C135" i="3"/>
  <c r="D135" i="3" s="1"/>
  <c r="E135" i="3" s="1"/>
  <c r="F135" i="3" s="1"/>
  <c r="G135" i="3" s="1"/>
  <c r="H135" i="3" s="1"/>
  <c r="I135" i="3" s="1"/>
  <c r="J135" i="3" s="1"/>
  <c r="K135" i="3" s="1"/>
  <c r="L135" i="3" s="1"/>
  <c r="M135" i="3" s="1"/>
  <c r="N135" i="3" s="1"/>
  <c r="O135" i="3" s="1"/>
  <c r="P135" i="3" s="1"/>
  <c r="Q135" i="3" s="1"/>
  <c r="R135" i="3" s="1"/>
  <c r="S135" i="3" s="1"/>
  <c r="T135" i="3" s="1"/>
  <c r="U135" i="3" s="1"/>
  <c r="V135" i="3" s="1"/>
  <c r="C136" i="3"/>
  <c r="D136" i="3" s="1"/>
  <c r="E136" i="3" s="1"/>
  <c r="F136" i="3" s="1"/>
  <c r="G136" i="3" s="1"/>
  <c r="H136" i="3" s="1"/>
  <c r="I136" i="3" s="1"/>
  <c r="J136" i="3" s="1"/>
  <c r="K136" i="3" s="1"/>
  <c r="L136" i="3" s="1"/>
  <c r="M136" i="3" s="1"/>
  <c r="N136" i="3" s="1"/>
  <c r="O136" i="3" s="1"/>
  <c r="P136" i="3" s="1"/>
  <c r="Q136" i="3" s="1"/>
  <c r="R136" i="3" s="1"/>
  <c r="S136" i="3" s="1"/>
  <c r="T136" i="3" s="1"/>
  <c r="U136" i="3" s="1"/>
  <c r="V136" i="3" s="1"/>
  <c r="C137" i="3"/>
  <c r="D137" i="3" s="1"/>
  <c r="E137" i="3" s="1"/>
  <c r="F137" i="3" s="1"/>
  <c r="G137" i="3" s="1"/>
  <c r="H137" i="3" s="1"/>
  <c r="I137" i="3" s="1"/>
  <c r="J137" i="3" s="1"/>
  <c r="K137" i="3" s="1"/>
  <c r="L137" i="3" s="1"/>
  <c r="M137" i="3" s="1"/>
  <c r="N137" i="3" s="1"/>
  <c r="O137" i="3" s="1"/>
  <c r="P137" i="3" s="1"/>
  <c r="Q137" i="3" s="1"/>
  <c r="R137" i="3" s="1"/>
  <c r="S137" i="3" s="1"/>
  <c r="T137" i="3" s="1"/>
  <c r="U137" i="3" s="1"/>
  <c r="V137" i="3" s="1"/>
  <c r="C138" i="3"/>
  <c r="D138" i="3" s="1"/>
  <c r="E138" i="3" s="1"/>
  <c r="F138" i="3" s="1"/>
  <c r="G138" i="3" s="1"/>
  <c r="H138" i="3" s="1"/>
  <c r="I138" i="3" s="1"/>
  <c r="J138" i="3" s="1"/>
  <c r="K138" i="3" s="1"/>
  <c r="L138" i="3" s="1"/>
  <c r="M138" i="3" s="1"/>
  <c r="N138" i="3" s="1"/>
  <c r="O138" i="3" s="1"/>
  <c r="P138" i="3" s="1"/>
  <c r="Q138" i="3" s="1"/>
  <c r="R138" i="3" s="1"/>
  <c r="S138" i="3" s="1"/>
  <c r="T138" i="3" s="1"/>
  <c r="U138" i="3" s="1"/>
  <c r="V138" i="3" s="1"/>
  <c r="C139" i="3"/>
  <c r="D139" i="3" s="1"/>
  <c r="E139" i="3" s="1"/>
  <c r="F139" i="3" s="1"/>
  <c r="G139" i="3" s="1"/>
  <c r="H139" i="3" s="1"/>
  <c r="I139" i="3" s="1"/>
  <c r="J139" i="3" s="1"/>
  <c r="K139" i="3" s="1"/>
  <c r="L139" i="3" s="1"/>
  <c r="M139" i="3" s="1"/>
  <c r="N139" i="3" s="1"/>
  <c r="O139" i="3" s="1"/>
  <c r="P139" i="3" s="1"/>
  <c r="Q139" i="3" s="1"/>
  <c r="R139" i="3" s="1"/>
  <c r="S139" i="3" s="1"/>
  <c r="T139" i="3" s="1"/>
  <c r="U139" i="3" s="1"/>
  <c r="V139" i="3" s="1"/>
  <c r="C140" i="3"/>
  <c r="D140" i="3" s="1"/>
  <c r="E140" i="3" s="1"/>
  <c r="F140" i="3" s="1"/>
  <c r="G140" i="3" s="1"/>
  <c r="H140" i="3" s="1"/>
  <c r="I140" i="3" s="1"/>
  <c r="J140" i="3" s="1"/>
  <c r="K140" i="3" s="1"/>
  <c r="L140" i="3" s="1"/>
  <c r="M140" i="3" s="1"/>
  <c r="N140" i="3" s="1"/>
  <c r="O140" i="3" s="1"/>
  <c r="P140" i="3" s="1"/>
  <c r="Q140" i="3" s="1"/>
  <c r="R140" i="3" s="1"/>
  <c r="S140" i="3" s="1"/>
  <c r="T140" i="3" s="1"/>
  <c r="U140" i="3" s="1"/>
  <c r="V140" i="3" s="1"/>
  <c r="C141" i="3"/>
  <c r="D141" i="3" s="1"/>
  <c r="E141" i="3" s="1"/>
  <c r="F141" i="3" s="1"/>
  <c r="G141" i="3" s="1"/>
  <c r="H141" i="3" s="1"/>
  <c r="I141" i="3" s="1"/>
  <c r="J141" i="3" s="1"/>
  <c r="K141" i="3" s="1"/>
  <c r="L141" i="3" s="1"/>
  <c r="M141" i="3" s="1"/>
  <c r="N141" i="3" s="1"/>
  <c r="O141" i="3" s="1"/>
  <c r="P141" i="3" s="1"/>
  <c r="Q141" i="3" s="1"/>
  <c r="R141" i="3" s="1"/>
  <c r="S141" i="3" s="1"/>
  <c r="T141" i="3" s="1"/>
  <c r="U141" i="3" s="1"/>
  <c r="V141" i="3" s="1"/>
  <c r="C142" i="3"/>
  <c r="D142" i="3" s="1"/>
  <c r="E142" i="3" s="1"/>
  <c r="F142" i="3" s="1"/>
  <c r="G142" i="3" s="1"/>
  <c r="H142" i="3" s="1"/>
  <c r="I142" i="3" s="1"/>
  <c r="J142" i="3" s="1"/>
  <c r="K142" i="3" s="1"/>
  <c r="L142" i="3" s="1"/>
  <c r="M142" i="3" s="1"/>
  <c r="N142" i="3" s="1"/>
  <c r="O142" i="3" s="1"/>
  <c r="P142" i="3" s="1"/>
  <c r="Q142" i="3" s="1"/>
  <c r="R142" i="3" s="1"/>
  <c r="S142" i="3" s="1"/>
  <c r="T142" i="3" s="1"/>
  <c r="U142" i="3" s="1"/>
  <c r="V142" i="3" s="1"/>
  <c r="C143" i="3"/>
  <c r="D143" i="3" s="1"/>
  <c r="E143" i="3" s="1"/>
  <c r="F143" i="3" s="1"/>
  <c r="G143" i="3" s="1"/>
  <c r="H143" i="3" s="1"/>
  <c r="I143" i="3" s="1"/>
  <c r="J143" i="3" s="1"/>
  <c r="K143" i="3" s="1"/>
  <c r="L143" i="3" s="1"/>
  <c r="M143" i="3" s="1"/>
  <c r="N143" i="3" s="1"/>
  <c r="O143" i="3" s="1"/>
  <c r="P143" i="3" s="1"/>
  <c r="Q143" i="3" s="1"/>
  <c r="R143" i="3" s="1"/>
  <c r="S143" i="3" s="1"/>
  <c r="T143" i="3" s="1"/>
  <c r="U143" i="3" s="1"/>
  <c r="V143" i="3" s="1"/>
  <c r="C144" i="3"/>
  <c r="D144" i="3" s="1"/>
  <c r="E144" i="3" s="1"/>
  <c r="F144" i="3" s="1"/>
  <c r="G144" i="3" s="1"/>
  <c r="H144" i="3" s="1"/>
  <c r="I144" i="3" s="1"/>
  <c r="J144" i="3" s="1"/>
  <c r="K144" i="3" s="1"/>
  <c r="L144" i="3" s="1"/>
  <c r="M144" i="3" s="1"/>
  <c r="N144" i="3" s="1"/>
  <c r="O144" i="3" s="1"/>
  <c r="P144" i="3" s="1"/>
  <c r="Q144" i="3" s="1"/>
  <c r="R144" i="3" s="1"/>
  <c r="S144" i="3" s="1"/>
  <c r="T144" i="3" s="1"/>
  <c r="U144" i="3" s="1"/>
  <c r="V144" i="3" s="1"/>
  <c r="C145" i="3"/>
  <c r="D145" i="3" s="1"/>
  <c r="E145" i="3" s="1"/>
  <c r="F145" i="3" s="1"/>
  <c r="G145" i="3" s="1"/>
  <c r="H145" i="3" s="1"/>
  <c r="I145" i="3" s="1"/>
  <c r="J145" i="3" s="1"/>
  <c r="K145" i="3" s="1"/>
  <c r="L145" i="3" s="1"/>
  <c r="M145" i="3" s="1"/>
  <c r="N145" i="3" s="1"/>
  <c r="O145" i="3" s="1"/>
  <c r="P145" i="3" s="1"/>
  <c r="Q145" i="3" s="1"/>
  <c r="R145" i="3" s="1"/>
  <c r="S145" i="3" s="1"/>
  <c r="T145" i="3" s="1"/>
  <c r="U145" i="3" s="1"/>
  <c r="V145" i="3" s="1"/>
  <c r="C146" i="3"/>
  <c r="D146" i="3" s="1"/>
  <c r="E146" i="3" s="1"/>
  <c r="F146" i="3" s="1"/>
  <c r="G146" i="3" s="1"/>
  <c r="H146" i="3" s="1"/>
  <c r="I146" i="3" s="1"/>
  <c r="J146" i="3" s="1"/>
  <c r="K146" i="3" s="1"/>
  <c r="L146" i="3" s="1"/>
  <c r="M146" i="3" s="1"/>
  <c r="N146" i="3" s="1"/>
  <c r="O146" i="3" s="1"/>
  <c r="P146" i="3" s="1"/>
  <c r="Q146" i="3" s="1"/>
  <c r="R146" i="3" s="1"/>
  <c r="S146" i="3" s="1"/>
  <c r="T146" i="3" s="1"/>
  <c r="U146" i="3" s="1"/>
  <c r="V146" i="3" s="1"/>
  <c r="C2" i="3"/>
  <c r="D2" i="3" s="1"/>
  <c r="E2" i="3" s="1"/>
  <c r="F2" i="3" s="1"/>
  <c r="G2" i="3" s="1"/>
  <c r="H2" i="3" s="1"/>
  <c r="I2" i="3" s="1"/>
  <c r="J2" i="3" s="1"/>
  <c r="K2" i="3" s="1"/>
  <c r="L2" i="3" s="1"/>
  <c r="M2" i="3" s="1"/>
  <c r="N2" i="3" s="1"/>
  <c r="O2" i="3" s="1"/>
  <c r="P2" i="3" s="1"/>
  <c r="Q2" i="3" s="1"/>
  <c r="R2" i="3" s="1"/>
  <c r="S2" i="3" s="1"/>
  <c r="T2" i="3" s="1"/>
  <c r="U2" i="3" s="1"/>
  <c r="V2" i="3" s="1"/>
  <c r="G30" i="5" l="1"/>
  <c r="T31" i="5"/>
  <c r="C31" i="5"/>
  <c r="F18" i="5"/>
  <c r="G19" i="5"/>
  <c r="O20" i="5"/>
  <c r="E21" i="5"/>
  <c r="C21" i="5" s="1"/>
  <c r="R22" i="5"/>
  <c r="E23" i="5"/>
  <c r="C23" i="5" s="1"/>
  <c r="O24" i="5"/>
  <c r="R25" i="5"/>
  <c r="T26" i="5"/>
  <c r="I17" i="5"/>
  <c r="AQ17" i="5"/>
  <c r="C24" i="5"/>
  <c r="C22" i="5"/>
  <c r="C17" i="5"/>
  <c r="C26" i="5"/>
  <c r="C25" i="5"/>
  <c r="C20" i="5"/>
  <c r="C19" i="5"/>
  <c r="C4" i="5" s="1"/>
  <c r="D4" i="5" s="1"/>
  <c r="C18" i="5"/>
  <c r="C29" i="5"/>
  <c r="C38" i="5"/>
  <c r="C37" i="5"/>
  <c r="C36" i="5"/>
  <c r="C35" i="5"/>
  <c r="C34" i="5"/>
  <c r="C33" i="5"/>
  <c r="C32" i="5"/>
  <c r="C30" i="5"/>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C3056" i="1"/>
  <c r="C3057" i="1"/>
  <c r="C3058" i="1"/>
  <c r="C3059" i="1"/>
  <c r="C3060" i="1"/>
  <c r="C3061" i="1"/>
  <c r="C3062" i="1"/>
  <c r="C3063" i="1"/>
  <c r="C3064" i="1"/>
  <c r="C3065" i="1"/>
  <c r="C3066" i="1"/>
  <c r="C3067" i="1"/>
  <c r="C3068" i="1"/>
  <c r="C3069" i="1"/>
  <c r="C3070" i="1"/>
  <c r="C3071" i="1"/>
  <c r="C3072" i="1"/>
  <c r="C3073" i="1"/>
  <c r="C3074"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3108" i="1"/>
  <c r="C3109" i="1"/>
  <c r="C3110" i="1"/>
  <c r="C3111" i="1"/>
  <c r="C3112" i="1"/>
  <c r="C3113" i="1"/>
  <c r="C3114" i="1"/>
  <c r="C3115" i="1"/>
  <c r="C3116" i="1"/>
  <c r="C3117" i="1"/>
  <c r="C3118" i="1"/>
  <c r="C3119" i="1"/>
  <c r="C3120" i="1"/>
  <c r="C3121" i="1"/>
  <c r="C3122" i="1"/>
  <c r="C3123" i="1"/>
  <c r="C3124" i="1"/>
  <c r="C3125" i="1"/>
  <c r="C3126" i="1"/>
  <c r="C3127" i="1"/>
  <c r="C3128" i="1"/>
  <c r="C3129"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3157" i="1"/>
  <c r="C3158" i="1"/>
  <c r="C3159" i="1"/>
  <c r="C3160" i="1"/>
  <c r="C3161" i="1"/>
  <c r="C3162" i="1"/>
  <c r="C3163" i="1"/>
  <c r="C3164" i="1"/>
  <c r="C3165" i="1"/>
  <c r="C3166" i="1"/>
  <c r="C3167" i="1"/>
  <c r="C3168" i="1"/>
  <c r="C3169" i="1"/>
  <c r="C3170" i="1"/>
  <c r="C3171" i="1"/>
  <c r="C3172" i="1"/>
  <c r="C3173" i="1"/>
  <c r="C3174" i="1"/>
  <c r="C3175" i="1"/>
  <c r="C3176" i="1"/>
  <c r="C3177" i="1"/>
  <c r="C3178" i="1"/>
  <c r="C3179" i="1"/>
  <c r="C3180" i="1"/>
  <c r="C3181"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 r="C3205" i="1"/>
  <c r="C3206" i="1"/>
  <c r="C3207" i="1"/>
  <c r="C3208" i="1"/>
  <c r="C3209" i="1"/>
  <c r="C3210" i="1"/>
  <c r="C3211" i="1"/>
  <c r="C3212" i="1"/>
  <c r="C3213" i="1"/>
  <c r="C3214" i="1"/>
  <c r="C3215" i="1"/>
  <c r="C3216" i="1"/>
  <c r="C3217" i="1"/>
  <c r="C3218" i="1"/>
  <c r="C3219" i="1"/>
  <c r="C3220" i="1"/>
  <c r="C3221" i="1"/>
  <c r="C3222" i="1"/>
  <c r="C3223" i="1"/>
  <c r="C3224" i="1"/>
  <c r="C3225" i="1"/>
  <c r="C3226" i="1"/>
  <c r="C3227" i="1"/>
  <c r="C3228" i="1"/>
  <c r="C3229" i="1"/>
  <c r="C3230" i="1"/>
  <c r="C3231" i="1"/>
  <c r="C3232" i="1"/>
  <c r="C3233" i="1"/>
  <c r="C3234" i="1"/>
  <c r="C3235" i="1"/>
  <c r="C3236" i="1"/>
  <c r="C3237" i="1"/>
  <c r="C3238" i="1"/>
  <c r="C3239" i="1"/>
  <c r="C3240" i="1"/>
  <c r="C3241" i="1"/>
  <c r="C3242" i="1"/>
  <c r="C3243" i="1"/>
  <c r="C3244" i="1"/>
  <c r="C3245" i="1"/>
  <c r="C3246" i="1"/>
  <c r="C3247" i="1"/>
  <c r="C3248" i="1"/>
  <c r="C3249" i="1"/>
  <c r="C3250" i="1"/>
  <c r="C3251" i="1"/>
  <c r="C3252" i="1"/>
  <c r="C3253" i="1"/>
  <c r="C3254" i="1"/>
  <c r="C3255" i="1"/>
  <c r="C3256" i="1"/>
  <c r="C3257" i="1"/>
  <c r="C3258" i="1"/>
  <c r="C3259" i="1"/>
  <c r="C3260" i="1"/>
  <c r="C3261" i="1"/>
  <c r="C3262" i="1"/>
  <c r="C3263" i="1"/>
  <c r="C3264" i="1"/>
  <c r="C3265" i="1"/>
  <c r="C3266" i="1"/>
  <c r="C3267" i="1"/>
  <c r="C3268" i="1"/>
  <c r="C3269" i="1"/>
  <c r="C3270" i="1"/>
  <c r="C3271" i="1"/>
  <c r="C3272" i="1"/>
  <c r="C3273" i="1"/>
  <c r="C3274" i="1"/>
  <c r="C3275" i="1"/>
  <c r="C3276" i="1"/>
  <c r="C3277" i="1"/>
  <c r="C3278" i="1"/>
  <c r="C3279" i="1"/>
  <c r="C3280" i="1"/>
  <c r="C3281" i="1"/>
  <c r="C3282" i="1"/>
  <c r="C3283" i="1"/>
  <c r="C3284" i="1"/>
  <c r="C3285" i="1"/>
  <c r="C3286" i="1"/>
  <c r="C3287" i="1"/>
  <c r="C3288" i="1"/>
  <c r="C3289" i="1"/>
  <c r="C3290" i="1"/>
  <c r="C3291" i="1"/>
  <c r="C3292" i="1"/>
  <c r="C3293" i="1"/>
  <c r="C3294" i="1"/>
  <c r="C3295" i="1"/>
  <c r="C3296" i="1"/>
  <c r="C3297" i="1"/>
  <c r="C3298" i="1"/>
  <c r="C3299" i="1"/>
  <c r="C3300" i="1"/>
  <c r="C3301" i="1"/>
  <c r="C3302" i="1"/>
  <c r="C3303" i="1"/>
  <c r="C3304" i="1"/>
  <c r="C3305" i="1"/>
  <c r="C3306" i="1"/>
  <c r="C3307" i="1"/>
  <c r="C3308" i="1"/>
  <c r="C3309" i="1"/>
  <c r="C3310" i="1"/>
  <c r="C3311" i="1"/>
  <c r="C3312" i="1"/>
  <c r="C3313" i="1"/>
  <c r="C3314" i="1"/>
  <c r="C3315" i="1"/>
  <c r="C3316" i="1"/>
  <c r="C3317" i="1"/>
  <c r="C3318" i="1"/>
  <c r="C3319" i="1"/>
  <c r="C3320" i="1"/>
  <c r="C3321" i="1"/>
  <c r="C3322" i="1"/>
  <c r="C3323" i="1"/>
  <c r="C3324" i="1"/>
  <c r="C3325" i="1"/>
  <c r="C3326" i="1"/>
  <c r="C3327" i="1"/>
  <c r="C3328" i="1"/>
  <c r="C3329" i="1"/>
  <c r="C3330" i="1"/>
  <c r="C3331" i="1"/>
  <c r="C3332" i="1"/>
  <c r="C3333" i="1"/>
  <c r="C3334" i="1"/>
  <c r="C3335" i="1"/>
  <c r="C3336" i="1"/>
  <c r="C3337" i="1"/>
  <c r="C3338" i="1"/>
  <c r="C3339" i="1"/>
  <c r="C3340" i="1"/>
  <c r="C3341" i="1"/>
  <c r="C3342" i="1"/>
  <c r="C3343" i="1"/>
  <c r="C3344" i="1"/>
  <c r="C3345" i="1"/>
  <c r="C3346" i="1"/>
  <c r="C3347" i="1"/>
  <c r="C3348" i="1"/>
  <c r="C3349" i="1"/>
  <c r="C3350" i="1"/>
  <c r="C3351" i="1"/>
  <c r="C3352" i="1"/>
  <c r="C3353" i="1"/>
  <c r="C3354" i="1"/>
  <c r="C3355" i="1"/>
  <c r="C3356" i="1"/>
  <c r="C3357" i="1"/>
  <c r="C3358" i="1"/>
  <c r="C3359" i="1"/>
  <c r="C3360" i="1"/>
  <c r="C3361" i="1"/>
  <c r="C3362" i="1"/>
  <c r="C3363" i="1"/>
  <c r="C3364" i="1"/>
  <c r="C3365" i="1"/>
  <c r="C3366" i="1"/>
  <c r="C3367" i="1"/>
  <c r="C3368" i="1"/>
  <c r="C3369" i="1"/>
  <c r="C3370" i="1"/>
  <c r="C3371" i="1"/>
  <c r="C3372" i="1"/>
  <c r="C3373" i="1"/>
  <c r="C3374" i="1"/>
  <c r="C3375" i="1"/>
  <c r="C3376" i="1"/>
  <c r="C3377" i="1"/>
  <c r="C3378" i="1"/>
  <c r="C3379" i="1"/>
  <c r="C3380" i="1"/>
  <c r="C3381" i="1"/>
  <c r="C3382" i="1"/>
  <c r="C3383" i="1"/>
  <c r="C3384" i="1"/>
  <c r="C3385" i="1"/>
  <c r="C3386" i="1"/>
  <c r="C3387" i="1"/>
  <c r="C3388" i="1"/>
  <c r="C3389" i="1"/>
  <c r="C3390" i="1"/>
  <c r="C3391" i="1"/>
  <c r="C3392" i="1"/>
  <c r="C3393" i="1"/>
  <c r="C3394" i="1"/>
  <c r="C3395" i="1"/>
  <c r="C3396" i="1"/>
  <c r="C3397" i="1"/>
  <c r="C3398" i="1"/>
  <c r="C3399" i="1"/>
  <c r="C3400" i="1"/>
  <c r="C3401" i="1"/>
  <c r="C3402" i="1"/>
  <c r="C3403" i="1"/>
  <c r="C3404" i="1"/>
  <c r="C3405" i="1"/>
  <c r="C3406" i="1"/>
  <c r="C3407" i="1"/>
  <c r="C3408" i="1"/>
  <c r="C3409" i="1"/>
  <c r="C3410" i="1"/>
  <c r="C3411" i="1"/>
  <c r="C3412" i="1"/>
  <c r="C3413" i="1"/>
  <c r="C3414" i="1"/>
  <c r="C3415" i="1"/>
  <c r="C3416" i="1"/>
  <c r="C3417" i="1"/>
  <c r="C3418" i="1"/>
  <c r="C3419" i="1"/>
  <c r="C3420" i="1"/>
  <c r="C3421" i="1"/>
  <c r="C3422" i="1"/>
  <c r="C3423" i="1"/>
  <c r="C3424" i="1"/>
  <c r="C3425" i="1"/>
  <c r="C3426" i="1"/>
  <c r="C3427" i="1"/>
  <c r="C3428" i="1"/>
  <c r="C3429" i="1"/>
  <c r="C3430" i="1"/>
  <c r="C3431" i="1"/>
  <c r="C3432" i="1"/>
  <c r="C3433" i="1"/>
  <c r="C3434" i="1"/>
  <c r="C3435" i="1"/>
  <c r="C3436" i="1"/>
  <c r="C3437" i="1"/>
  <c r="C3438" i="1"/>
  <c r="C3439" i="1"/>
  <c r="C3440" i="1"/>
  <c r="C3441" i="1"/>
  <c r="C3442" i="1"/>
  <c r="C3443" i="1"/>
  <c r="C3444" i="1"/>
  <c r="C3445" i="1"/>
  <c r="C3446" i="1"/>
  <c r="C3447" i="1"/>
  <c r="C3448" i="1"/>
  <c r="C3449" i="1"/>
  <c r="C3450" i="1"/>
  <c r="C3451" i="1"/>
  <c r="C3452" i="1"/>
  <c r="C3453" i="1"/>
  <c r="C3454" i="1"/>
  <c r="C3455" i="1"/>
  <c r="C3456" i="1"/>
  <c r="C3457" i="1"/>
  <c r="C3458" i="1"/>
  <c r="C3459" i="1"/>
  <c r="C3460" i="1"/>
  <c r="C3461" i="1"/>
  <c r="C3462" i="1"/>
  <c r="C3463" i="1"/>
  <c r="C3464" i="1"/>
  <c r="C3465" i="1"/>
  <c r="C3466" i="1"/>
  <c r="C3467" i="1"/>
  <c r="C3468" i="1"/>
  <c r="C3469" i="1"/>
  <c r="C3470" i="1"/>
  <c r="C3471" i="1"/>
  <c r="C3472" i="1"/>
  <c r="C3473" i="1"/>
  <c r="C3474" i="1"/>
  <c r="C3475" i="1"/>
  <c r="C3476" i="1"/>
  <c r="C3477" i="1"/>
  <c r="C3478" i="1"/>
  <c r="C3479" i="1"/>
  <c r="C3480" i="1"/>
  <c r="C3481" i="1"/>
  <c r="C3482" i="1"/>
  <c r="C3483" i="1"/>
  <c r="C3484" i="1"/>
  <c r="C3485" i="1"/>
  <c r="C3486" i="1"/>
  <c r="C3487" i="1"/>
  <c r="C3488" i="1"/>
  <c r="C3489" i="1"/>
  <c r="C3490" i="1"/>
  <c r="C3491" i="1"/>
  <c r="C3492" i="1"/>
  <c r="C3493" i="1"/>
  <c r="C3494" i="1"/>
  <c r="C3495" i="1"/>
  <c r="C3496" i="1"/>
  <c r="C3497" i="1"/>
  <c r="C3498" i="1"/>
  <c r="C3499" i="1"/>
  <c r="C3500" i="1"/>
  <c r="C3501" i="1"/>
  <c r="C3502" i="1"/>
  <c r="C3503" i="1"/>
  <c r="C3504" i="1"/>
  <c r="C3505" i="1"/>
  <c r="C3506" i="1"/>
  <c r="C3507" i="1"/>
  <c r="C3508" i="1"/>
  <c r="C3509" i="1"/>
  <c r="C3510" i="1"/>
  <c r="C3511" i="1"/>
  <c r="C3512" i="1"/>
  <c r="C3513" i="1"/>
  <c r="C3514" i="1"/>
  <c r="C3515" i="1"/>
  <c r="C3516" i="1"/>
  <c r="C3517" i="1"/>
  <c r="C3518" i="1"/>
  <c r="C3519" i="1"/>
  <c r="C3520" i="1"/>
  <c r="C3521" i="1"/>
  <c r="C3522" i="1"/>
  <c r="C3523" i="1"/>
  <c r="C3524" i="1"/>
  <c r="C3525" i="1"/>
  <c r="C3526" i="1"/>
  <c r="C3527" i="1"/>
  <c r="C3528" i="1"/>
  <c r="C3529" i="1"/>
  <c r="C3530" i="1"/>
  <c r="C3531" i="1"/>
  <c r="C3532" i="1"/>
  <c r="C3533" i="1"/>
  <c r="C3534" i="1"/>
  <c r="C3535" i="1"/>
  <c r="C3536" i="1"/>
  <c r="C3537" i="1"/>
  <c r="C3538" i="1"/>
  <c r="C3539" i="1"/>
  <c r="C3540" i="1"/>
  <c r="C3541" i="1"/>
  <c r="C3542" i="1"/>
  <c r="C3543" i="1"/>
  <c r="C3544" i="1"/>
  <c r="C3545" i="1"/>
  <c r="C3546" i="1"/>
  <c r="C3547" i="1"/>
  <c r="C3548" i="1"/>
  <c r="C3549" i="1"/>
  <c r="C3550" i="1"/>
  <c r="C3551" i="1"/>
  <c r="C3552" i="1"/>
  <c r="C3553" i="1"/>
  <c r="C3554" i="1"/>
  <c r="C3555" i="1"/>
  <c r="C3556" i="1"/>
  <c r="C3557" i="1"/>
  <c r="C3558" i="1"/>
  <c r="C3559" i="1"/>
  <c r="C3560" i="1"/>
  <c r="C3561" i="1"/>
  <c r="C3562" i="1"/>
  <c r="C3563" i="1"/>
  <c r="C3564" i="1"/>
  <c r="C3565" i="1"/>
  <c r="C3566" i="1"/>
  <c r="C3567" i="1"/>
  <c r="C3568" i="1"/>
  <c r="C3569" i="1"/>
  <c r="C3570" i="1"/>
  <c r="C3571" i="1"/>
  <c r="C3572" i="1"/>
  <c r="C3573" i="1"/>
  <c r="C3574" i="1"/>
  <c r="C3575" i="1"/>
  <c r="C3576" i="1"/>
  <c r="C3577" i="1"/>
  <c r="C3578" i="1"/>
  <c r="C3579" i="1"/>
  <c r="C3580" i="1"/>
  <c r="C3581" i="1"/>
  <c r="C3582" i="1"/>
  <c r="C3583" i="1"/>
  <c r="C3584" i="1"/>
  <c r="C3585" i="1"/>
  <c r="C3586" i="1"/>
  <c r="C3587" i="1"/>
  <c r="C3588" i="1"/>
  <c r="C3589" i="1"/>
  <c r="C3590" i="1"/>
  <c r="C3591" i="1"/>
  <c r="C3592" i="1"/>
  <c r="C3593" i="1"/>
  <c r="C3594" i="1"/>
  <c r="C3595" i="1"/>
  <c r="C3596" i="1"/>
  <c r="C3597" i="1"/>
  <c r="C3598" i="1"/>
  <c r="C3599" i="1"/>
  <c r="C3600" i="1"/>
  <c r="C3601" i="1"/>
  <c r="C3602" i="1"/>
  <c r="C3603" i="1"/>
  <c r="C3604" i="1"/>
  <c r="C3605" i="1"/>
  <c r="C3606" i="1"/>
  <c r="C3607" i="1"/>
  <c r="C3608" i="1"/>
  <c r="C3609" i="1"/>
  <c r="C3610" i="1"/>
  <c r="C3611" i="1"/>
  <c r="C3612" i="1"/>
  <c r="C3613" i="1"/>
  <c r="C3614" i="1"/>
  <c r="C3615" i="1"/>
  <c r="C3616" i="1"/>
  <c r="C3617" i="1"/>
  <c r="C3618" i="1"/>
  <c r="C3619" i="1"/>
  <c r="C3620" i="1"/>
  <c r="C3621" i="1"/>
  <c r="C3622" i="1"/>
  <c r="C3623" i="1"/>
  <c r="C3624" i="1"/>
  <c r="C3625" i="1"/>
  <c r="C3626" i="1"/>
  <c r="C3627" i="1"/>
  <c r="C3628" i="1"/>
  <c r="C3629" i="1"/>
  <c r="C3630" i="1"/>
  <c r="C3631" i="1"/>
  <c r="C3632" i="1"/>
  <c r="C3633" i="1"/>
  <c r="C3634" i="1"/>
  <c r="C3635" i="1"/>
  <c r="C3636" i="1"/>
  <c r="C3637" i="1"/>
  <c r="C3638" i="1"/>
  <c r="C3639" i="1"/>
  <c r="C3640" i="1"/>
  <c r="C3641" i="1"/>
  <c r="C3642" i="1"/>
  <c r="C3643" i="1"/>
  <c r="C3644" i="1"/>
  <c r="C3645" i="1"/>
  <c r="C3646" i="1"/>
  <c r="C3647" i="1"/>
  <c r="C3648" i="1"/>
  <c r="C3649" i="1"/>
  <c r="C3650" i="1"/>
  <c r="C3651" i="1"/>
  <c r="C3652" i="1"/>
  <c r="C3653" i="1"/>
  <c r="C3654" i="1"/>
  <c r="C3655" i="1"/>
  <c r="C3656" i="1"/>
  <c r="C3657" i="1"/>
  <c r="C3658" i="1"/>
  <c r="C3659" i="1"/>
  <c r="C3660" i="1"/>
  <c r="C3661" i="1"/>
  <c r="C3662" i="1"/>
  <c r="C3663" i="1"/>
  <c r="C3664" i="1"/>
  <c r="C3665" i="1"/>
  <c r="C3666" i="1"/>
  <c r="C3667" i="1"/>
  <c r="C3668" i="1"/>
  <c r="C3669" i="1"/>
  <c r="C3670" i="1"/>
  <c r="C3671" i="1"/>
  <c r="C3672" i="1"/>
  <c r="C3673" i="1"/>
  <c r="C3674" i="1"/>
  <c r="C3675" i="1"/>
  <c r="C3676" i="1"/>
  <c r="C3677" i="1"/>
  <c r="C3678" i="1"/>
  <c r="C3679" i="1"/>
  <c r="C3680" i="1"/>
  <c r="C3681" i="1"/>
  <c r="C3682" i="1"/>
  <c r="C3683" i="1"/>
  <c r="C3684" i="1"/>
  <c r="C3685" i="1"/>
  <c r="C3686" i="1"/>
  <c r="C3687" i="1"/>
  <c r="C3688" i="1"/>
  <c r="C3689" i="1"/>
  <c r="C3690" i="1"/>
  <c r="C3691" i="1"/>
  <c r="C3692" i="1"/>
  <c r="C3693" i="1"/>
  <c r="C3694" i="1"/>
  <c r="C3695" i="1"/>
  <c r="C3696" i="1"/>
  <c r="C3697" i="1"/>
  <c r="C3698" i="1"/>
  <c r="C3699" i="1"/>
  <c r="C3700" i="1"/>
  <c r="C3701" i="1"/>
  <c r="C3702" i="1"/>
  <c r="C3703" i="1"/>
  <c r="C3704" i="1"/>
  <c r="C3705" i="1"/>
  <c r="C3706" i="1"/>
  <c r="C3707" i="1"/>
  <c r="C3708" i="1"/>
  <c r="C3709" i="1"/>
  <c r="C3710" i="1"/>
  <c r="C3711" i="1"/>
  <c r="C3712" i="1"/>
  <c r="C3713" i="1"/>
  <c r="C3714" i="1"/>
  <c r="C3715" i="1"/>
  <c r="C3716" i="1"/>
  <c r="C3717" i="1"/>
  <c r="C3718" i="1"/>
  <c r="C3719" i="1"/>
  <c r="C3720" i="1"/>
  <c r="C3721" i="1"/>
  <c r="C3722" i="1"/>
  <c r="C3723" i="1"/>
  <c r="C3724" i="1"/>
  <c r="C3725" i="1"/>
  <c r="C3726" i="1"/>
  <c r="C3727" i="1"/>
  <c r="C3728" i="1"/>
  <c r="C3729" i="1"/>
  <c r="C3730" i="1"/>
  <c r="C3731" i="1"/>
  <c r="C3732" i="1"/>
  <c r="C3733" i="1"/>
  <c r="C3734" i="1"/>
  <c r="C3735" i="1"/>
  <c r="C3736" i="1"/>
  <c r="C3737" i="1"/>
  <c r="C3738" i="1"/>
  <c r="C3739" i="1"/>
  <c r="C3740" i="1"/>
  <c r="C3741" i="1"/>
  <c r="C3742" i="1"/>
  <c r="C3743" i="1"/>
  <c r="C3744" i="1"/>
  <c r="C3745" i="1"/>
  <c r="C3746" i="1"/>
  <c r="C3747" i="1"/>
  <c r="C3748" i="1"/>
  <c r="C3749" i="1"/>
  <c r="C3750" i="1"/>
  <c r="C3751" i="1"/>
  <c r="C3752" i="1"/>
  <c r="C3753" i="1"/>
  <c r="C3754" i="1"/>
  <c r="C3755" i="1"/>
  <c r="C3756" i="1"/>
  <c r="C3757" i="1"/>
  <c r="C3758" i="1"/>
  <c r="C3759" i="1"/>
  <c r="C3760" i="1"/>
  <c r="C3761" i="1"/>
  <c r="C3762" i="1"/>
  <c r="C3763" i="1"/>
  <c r="C3764" i="1"/>
  <c r="C3765" i="1"/>
  <c r="C3766" i="1"/>
  <c r="C3767" i="1"/>
  <c r="C3768" i="1"/>
  <c r="C3769" i="1"/>
  <c r="C3770" i="1"/>
  <c r="C3771" i="1"/>
  <c r="C3772" i="1"/>
  <c r="C3773" i="1"/>
  <c r="C3774" i="1"/>
  <c r="C3775" i="1"/>
  <c r="C3776" i="1"/>
  <c r="C3777" i="1"/>
  <c r="C3778" i="1"/>
  <c r="C3779" i="1"/>
  <c r="C3780" i="1"/>
  <c r="C3781" i="1"/>
  <c r="C3782" i="1"/>
  <c r="C3783" i="1"/>
  <c r="C3784" i="1"/>
  <c r="C3785" i="1"/>
  <c r="C3786" i="1"/>
  <c r="C3787" i="1"/>
  <c r="C3788" i="1"/>
  <c r="C3789" i="1"/>
  <c r="C3790" i="1"/>
  <c r="C3791" i="1"/>
  <c r="C3792" i="1"/>
  <c r="C3793" i="1"/>
  <c r="C3794" i="1"/>
  <c r="C3795" i="1"/>
  <c r="C3796" i="1"/>
  <c r="C3797" i="1"/>
  <c r="C3798" i="1"/>
  <c r="C3799" i="1"/>
  <c r="C3800" i="1"/>
  <c r="C3801" i="1"/>
  <c r="C3802" i="1"/>
  <c r="C3803" i="1"/>
  <c r="C3804" i="1"/>
  <c r="C3805" i="1"/>
  <c r="C3806" i="1"/>
  <c r="C3807" i="1"/>
  <c r="C3808" i="1"/>
  <c r="C3809" i="1"/>
  <c r="C3810" i="1"/>
  <c r="C3811" i="1"/>
  <c r="C3812" i="1"/>
  <c r="C3813" i="1"/>
  <c r="C3814" i="1"/>
  <c r="C3815" i="1"/>
  <c r="C3816" i="1"/>
  <c r="C3817" i="1"/>
  <c r="C3818" i="1"/>
  <c r="C3819" i="1"/>
  <c r="C3820" i="1"/>
  <c r="C3821" i="1"/>
  <c r="C3822" i="1"/>
  <c r="C3823" i="1"/>
  <c r="C3824" i="1"/>
  <c r="C3825" i="1"/>
  <c r="C3826" i="1"/>
  <c r="C3827" i="1"/>
  <c r="C3828" i="1"/>
  <c r="C3829" i="1"/>
  <c r="C3830" i="1"/>
  <c r="C3831" i="1"/>
  <c r="C3832" i="1"/>
  <c r="C3833" i="1"/>
  <c r="C3834" i="1"/>
  <c r="C3835" i="1"/>
  <c r="C3836" i="1"/>
  <c r="C3837" i="1"/>
  <c r="C3838" i="1"/>
  <c r="C3839" i="1"/>
  <c r="C3840" i="1"/>
  <c r="C3841" i="1"/>
  <c r="C3842" i="1"/>
  <c r="C3843" i="1"/>
  <c r="C3844" i="1"/>
  <c r="C3845" i="1"/>
  <c r="C3846" i="1"/>
  <c r="C3847" i="1"/>
  <c r="C3848" i="1"/>
  <c r="C3849" i="1"/>
  <c r="C3850" i="1"/>
  <c r="C3851" i="1"/>
  <c r="C3852" i="1"/>
  <c r="C3853" i="1"/>
  <c r="C3854" i="1"/>
  <c r="C3855" i="1"/>
  <c r="C3856" i="1"/>
  <c r="C3857" i="1"/>
  <c r="C3858" i="1"/>
  <c r="C3859" i="1"/>
  <c r="C3860" i="1"/>
  <c r="C3861" i="1"/>
  <c r="C3862" i="1"/>
  <c r="C3863" i="1"/>
  <c r="C3864" i="1"/>
  <c r="C3865" i="1"/>
  <c r="C3866" i="1"/>
  <c r="C3867" i="1"/>
  <c r="C3868" i="1"/>
  <c r="C3869" i="1"/>
  <c r="C3870" i="1"/>
  <c r="C3871" i="1"/>
  <c r="C3872" i="1"/>
  <c r="C3873" i="1"/>
  <c r="C3874" i="1"/>
  <c r="C3875" i="1"/>
  <c r="C3876" i="1"/>
  <c r="C3877" i="1"/>
  <c r="C3878" i="1"/>
  <c r="C3879" i="1"/>
  <c r="C3880" i="1"/>
  <c r="C3881" i="1"/>
  <c r="C3882" i="1"/>
  <c r="C3883" i="1"/>
  <c r="C3884" i="1"/>
  <c r="C3885" i="1"/>
  <c r="C3886" i="1"/>
  <c r="C3887" i="1"/>
  <c r="C3888" i="1"/>
  <c r="C3889" i="1"/>
  <c r="C3890" i="1"/>
  <c r="C3891" i="1"/>
  <c r="C3892" i="1"/>
  <c r="C3893" i="1"/>
  <c r="C3894" i="1"/>
  <c r="C3895" i="1"/>
  <c r="C3896" i="1"/>
  <c r="C3897" i="1"/>
  <c r="C3898" i="1"/>
  <c r="C3899" i="1"/>
  <c r="C3900" i="1"/>
  <c r="C3901" i="1"/>
  <c r="C3902" i="1"/>
  <c r="C3903" i="1"/>
  <c r="C3904" i="1"/>
  <c r="C3905" i="1"/>
  <c r="C3906" i="1"/>
  <c r="C3907" i="1"/>
  <c r="C3908" i="1"/>
  <c r="C3909" i="1"/>
  <c r="C3910" i="1"/>
  <c r="C3911" i="1"/>
  <c r="C3912" i="1"/>
  <c r="C3913" i="1"/>
  <c r="C3914" i="1"/>
  <c r="C3915" i="1"/>
  <c r="C3916" i="1"/>
  <c r="C3917" i="1"/>
  <c r="C3918" i="1"/>
  <c r="C3919" i="1"/>
  <c r="C3920" i="1"/>
  <c r="C3921" i="1"/>
  <c r="C3922" i="1"/>
  <c r="C3923" i="1"/>
  <c r="C3924" i="1"/>
  <c r="C3925" i="1"/>
  <c r="C3926" i="1"/>
  <c r="C3927" i="1"/>
  <c r="C3928" i="1"/>
  <c r="C3929" i="1"/>
  <c r="C3930" i="1"/>
  <c r="C3931" i="1"/>
  <c r="C3932" i="1"/>
  <c r="C3933" i="1"/>
  <c r="C3934" i="1"/>
  <c r="C3935" i="1"/>
  <c r="C3936" i="1"/>
  <c r="C3937" i="1"/>
  <c r="C3938" i="1"/>
  <c r="C3939" i="1"/>
  <c r="C3940" i="1"/>
  <c r="C3941" i="1"/>
  <c r="C3942" i="1"/>
  <c r="C3943" i="1"/>
  <c r="C3944" i="1"/>
  <c r="C3945" i="1"/>
  <c r="C3946" i="1"/>
  <c r="C3947" i="1"/>
  <c r="C3948" i="1"/>
  <c r="C3949" i="1"/>
  <c r="C3950" i="1"/>
  <c r="C3951" i="1"/>
  <c r="C3952" i="1"/>
  <c r="C3953" i="1"/>
  <c r="C3954" i="1"/>
  <c r="C3955" i="1"/>
  <c r="C3956" i="1"/>
  <c r="C3957" i="1"/>
  <c r="C3958" i="1"/>
  <c r="C3959" i="1"/>
  <c r="C3960" i="1"/>
  <c r="C3961" i="1"/>
  <c r="C3962" i="1"/>
  <c r="C3963" i="1"/>
  <c r="C3964" i="1"/>
  <c r="C3965" i="1"/>
  <c r="C3966" i="1"/>
  <c r="C3967" i="1"/>
  <c r="C3968" i="1"/>
  <c r="C3969" i="1"/>
  <c r="C3970" i="1"/>
  <c r="C3971" i="1"/>
  <c r="C3972" i="1"/>
  <c r="C3973" i="1"/>
  <c r="C3974" i="1"/>
  <c r="C3975" i="1"/>
  <c r="C3976" i="1"/>
  <c r="C3977" i="1"/>
  <c r="C3978" i="1"/>
  <c r="C3979" i="1"/>
  <c r="C3980" i="1"/>
  <c r="C3981" i="1"/>
  <c r="C3982" i="1"/>
  <c r="C3983" i="1"/>
  <c r="C3984" i="1"/>
  <c r="C3985" i="1"/>
  <c r="C3986" i="1"/>
  <c r="C3987" i="1"/>
  <c r="C3988" i="1"/>
  <c r="C3989" i="1"/>
  <c r="C3990" i="1"/>
  <c r="C3991" i="1"/>
  <c r="C3992" i="1"/>
  <c r="C3993" i="1"/>
  <c r="C3994" i="1"/>
  <c r="C3995" i="1"/>
  <c r="C3996" i="1"/>
  <c r="C3997" i="1"/>
  <c r="C3998" i="1"/>
  <c r="C3999" i="1"/>
  <c r="C4000" i="1"/>
  <c r="C4001" i="1"/>
  <c r="C4002" i="1"/>
  <c r="C4003" i="1"/>
  <c r="C4004" i="1"/>
  <c r="C4005" i="1"/>
  <c r="C4006" i="1"/>
  <c r="C4007" i="1"/>
  <c r="C4008" i="1"/>
  <c r="C4009" i="1"/>
  <c r="C4010" i="1"/>
  <c r="C4011" i="1"/>
  <c r="C4012" i="1"/>
  <c r="C4013" i="1"/>
  <c r="C4014" i="1"/>
  <c r="C4015" i="1"/>
  <c r="C4016" i="1"/>
  <c r="C4017" i="1"/>
  <c r="C4018" i="1"/>
  <c r="C4019" i="1"/>
  <c r="C4020" i="1"/>
  <c r="C4021" i="1"/>
  <c r="C4022" i="1"/>
  <c r="C4023" i="1"/>
  <c r="C4024" i="1"/>
  <c r="C4025" i="1"/>
  <c r="C4026" i="1"/>
  <c r="C4027" i="1"/>
  <c r="C4028" i="1"/>
  <c r="C4029" i="1"/>
  <c r="C4030" i="1"/>
  <c r="C4031" i="1"/>
  <c r="C4032" i="1"/>
  <c r="C4033" i="1"/>
  <c r="C4034" i="1"/>
  <c r="C4035" i="1"/>
  <c r="C4036" i="1"/>
  <c r="C4037" i="1"/>
  <c r="C4038" i="1"/>
  <c r="C4039" i="1"/>
  <c r="C4040" i="1"/>
  <c r="C4041" i="1"/>
  <c r="C4042" i="1"/>
  <c r="C4043" i="1"/>
  <c r="C4044" i="1"/>
  <c r="C4045" i="1"/>
  <c r="C4046" i="1"/>
  <c r="C4047" i="1"/>
  <c r="C4048" i="1"/>
  <c r="C4049" i="1"/>
  <c r="C4050" i="1"/>
  <c r="C4051" i="1"/>
  <c r="C4052" i="1"/>
  <c r="C4053" i="1"/>
  <c r="C4054" i="1"/>
  <c r="C4055" i="1"/>
  <c r="C4056" i="1"/>
  <c r="C4057" i="1"/>
  <c r="C4058" i="1"/>
  <c r="C4059" i="1"/>
  <c r="C4060" i="1"/>
  <c r="C4061" i="1"/>
  <c r="C4062" i="1"/>
  <c r="C4063" i="1"/>
  <c r="C4064" i="1"/>
  <c r="C4065" i="1"/>
  <c r="C4066" i="1"/>
  <c r="C4067" i="1"/>
  <c r="C4068" i="1"/>
  <c r="C4069" i="1"/>
  <c r="C4070" i="1"/>
  <c r="C4071" i="1"/>
  <c r="C4072" i="1"/>
  <c r="C4073" i="1"/>
  <c r="C4074" i="1"/>
  <c r="C4075" i="1"/>
  <c r="C4076" i="1"/>
  <c r="C4077" i="1"/>
  <c r="C4078" i="1"/>
  <c r="C4079" i="1"/>
  <c r="C4080" i="1"/>
  <c r="C4081" i="1"/>
  <c r="C4082" i="1"/>
  <c r="C4083" i="1"/>
  <c r="C4084" i="1"/>
  <c r="C4085" i="1"/>
  <c r="C4086" i="1"/>
  <c r="C4087" i="1"/>
  <c r="C4088" i="1"/>
  <c r="C4089" i="1"/>
  <c r="C4090" i="1"/>
  <c r="C4091" i="1"/>
  <c r="C4092" i="1"/>
  <c r="C4093" i="1"/>
  <c r="C4094" i="1"/>
  <c r="C4095" i="1"/>
  <c r="C4096" i="1"/>
  <c r="C4097" i="1"/>
  <c r="C4098" i="1"/>
  <c r="C4099" i="1"/>
  <c r="C4100" i="1"/>
  <c r="C4101" i="1"/>
  <c r="C4102" i="1"/>
  <c r="C4103" i="1"/>
  <c r="C4104" i="1"/>
  <c r="C4105" i="1"/>
  <c r="C4106" i="1"/>
  <c r="C4107" i="1"/>
  <c r="C4108" i="1"/>
  <c r="C4109" i="1"/>
  <c r="C4110" i="1"/>
  <c r="C4111" i="1"/>
  <c r="C4112" i="1"/>
  <c r="C4113" i="1"/>
  <c r="C4114" i="1"/>
  <c r="C4115" i="1"/>
  <c r="C4116" i="1"/>
  <c r="C4117" i="1"/>
  <c r="C4118" i="1"/>
  <c r="C4119" i="1"/>
  <c r="C4120" i="1"/>
  <c r="C4121" i="1"/>
  <c r="C4122" i="1"/>
  <c r="C4123" i="1"/>
  <c r="C4124" i="1"/>
  <c r="C4125" i="1"/>
  <c r="C4126" i="1"/>
  <c r="C4127" i="1"/>
  <c r="C4128" i="1"/>
  <c r="C4129" i="1"/>
  <c r="C4130" i="1"/>
  <c r="C4131" i="1"/>
  <c r="C4132" i="1"/>
  <c r="C4133" i="1"/>
  <c r="C4134" i="1"/>
  <c r="C4135" i="1"/>
  <c r="C4136" i="1"/>
  <c r="C4137" i="1"/>
  <c r="C4138" i="1"/>
  <c r="C4139" i="1"/>
  <c r="C4140" i="1"/>
  <c r="C4141" i="1"/>
  <c r="C4142" i="1"/>
  <c r="C4143" i="1"/>
  <c r="C4144" i="1"/>
  <c r="C4145" i="1"/>
  <c r="C4146" i="1"/>
  <c r="C4147" i="1"/>
  <c r="C4148" i="1"/>
  <c r="C4149" i="1"/>
  <c r="C4150" i="1"/>
  <c r="C4151" i="1"/>
  <c r="C4152" i="1"/>
  <c r="C4153" i="1"/>
  <c r="C4154" i="1"/>
  <c r="C4155" i="1"/>
  <c r="C4156" i="1"/>
  <c r="C4157" i="1"/>
  <c r="C4158" i="1"/>
  <c r="C4159" i="1"/>
  <c r="C4160" i="1"/>
  <c r="C4161" i="1"/>
  <c r="C4162" i="1"/>
  <c r="C4163" i="1"/>
  <c r="C4164" i="1"/>
  <c r="C4165" i="1"/>
  <c r="C4166" i="1"/>
  <c r="C4167" i="1"/>
  <c r="C4168" i="1"/>
  <c r="C4169" i="1"/>
  <c r="C4170" i="1"/>
  <c r="C4171" i="1"/>
  <c r="C4172" i="1"/>
  <c r="C4173" i="1"/>
  <c r="C4174" i="1"/>
  <c r="C4175" i="1"/>
  <c r="C4176" i="1"/>
  <c r="C4177" i="1"/>
  <c r="C4178" i="1"/>
  <c r="C4179" i="1"/>
  <c r="C4180" i="1"/>
  <c r="C4181" i="1"/>
  <c r="C4182" i="1"/>
  <c r="C4183" i="1"/>
  <c r="C4184" i="1"/>
  <c r="C4185" i="1"/>
  <c r="C4186" i="1"/>
  <c r="C4187" i="1"/>
  <c r="C4188" i="1"/>
  <c r="C4189" i="1"/>
  <c r="C4190" i="1"/>
  <c r="C4191" i="1"/>
  <c r="C4192" i="1"/>
  <c r="C4193" i="1"/>
  <c r="C4194" i="1"/>
  <c r="C4195" i="1"/>
  <c r="C4196" i="1"/>
  <c r="C4197" i="1"/>
  <c r="C4198" i="1"/>
  <c r="C4199" i="1"/>
  <c r="C4200" i="1"/>
  <c r="C4201" i="1"/>
  <c r="C4202" i="1"/>
  <c r="C4203" i="1"/>
  <c r="C4204" i="1"/>
  <c r="C4205" i="1"/>
  <c r="C4206" i="1"/>
  <c r="C4207" i="1"/>
  <c r="C4208" i="1"/>
  <c r="C4209" i="1"/>
  <c r="C4210" i="1"/>
  <c r="C4211" i="1"/>
  <c r="C4212" i="1"/>
  <c r="C4213" i="1"/>
  <c r="C4214" i="1"/>
  <c r="C4215" i="1"/>
  <c r="C4216" i="1"/>
  <c r="C4217" i="1"/>
  <c r="C4218" i="1"/>
  <c r="C4219" i="1"/>
  <c r="C4220" i="1"/>
  <c r="C4221" i="1"/>
  <c r="C4222" i="1"/>
  <c r="C4223" i="1"/>
  <c r="C4224" i="1"/>
  <c r="C4225" i="1"/>
  <c r="C4226" i="1"/>
  <c r="C4227" i="1"/>
  <c r="C4228" i="1"/>
  <c r="C4229" i="1"/>
  <c r="C4230" i="1"/>
  <c r="C4231" i="1"/>
  <c r="C4232" i="1"/>
  <c r="C4233" i="1"/>
  <c r="C4234" i="1"/>
  <c r="C4235" i="1"/>
  <c r="C4236" i="1"/>
  <c r="C4237" i="1"/>
  <c r="C4238" i="1"/>
  <c r="C4239" i="1"/>
  <c r="C4240" i="1"/>
  <c r="C4241" i="1"/>
  <c r="C4242" i="1"/>
  <c r="C4243" i="1"/>
  <c r="C4244" i="1"/>
  <c r="C4245" i="1"/>
  <c r="C4246" i="1"/>
  <c r="C4247" i="1"/>
  <c r="C4248" i="1"/>
  <c r="C4249" i="1"/>
  <c r="C4250" i="1"/>
  <c r="C4251" i="1"/>
  <c r="C4252" i="1"/>
  <c r="C4253" i="1"/>
  <c r="C4254" i="1"/>
  <c r="C4255" i="1"/>
  <c r="C4256" i="1"/>
  <c r="C4257" i="1"/>
  <c r="C4258" i="1"/>
  <c r="C4259" i="1"/>
  <c r="C4260" i="1"/>
  <c r="C4261" i="1"/>
  <c r="C4262" i="1"/>
  <c r="C4263" i="1"/>
  <c r="C4264" i="1"/>
  <c r="C4265" i="1"/>
  <c r="C4266" i="1"/>
  <c r="C4267" i="1"/>
  <c r="C4268" i="1"/>
  <c r="C4269" i="1"/>
  <c r="C4270" i="1"/>
  <c r="C4271" i="1"/>
  <c r="C4272" i="1"/>
  <c r="C4273" i="1"/>
  <c r="C4274" i="1"/>
  <c r="C4275" i="1"/>
  <c r="C4276" i="1"/>
  <c r="C4277" i="1"/>
  <c r="C4278" i="1"/>
  <c r="C4279" i="1"/>
  <c r="C4280" i="1"/>
  <c r="C4281" i="1"/>
  <c r="C4282" i="1"/>
  <c r="C4283" i="1"/>
  <c r="C4284" i="1"/>
  <c r="C4285" i="1"/>
  <c r="C4286" i="1"/>
  <c r="C4287" i="1"/>
  <c r="C4288" i="1"/>
  <c r="C4289" i="1"/>
  <c r="C4290" i="1"/>
  <c r="C4291" i="1"/>
  <c r="C4292" i="1"/>
  <c r="C4293" i="1"/>
  <c r="C4294" i="1"/>
  <c r="C4295" i="1"/>
  <c r="C4296" i="1"/>
  <c r="C4297" i="1"/>
  <c r="C4298" i="1"/>
  <c r="C4299" i="1"/>
  <c r="C4300" i="1"/>
  <c r="C4301" i="1"/>
  <c r="C4302" i="1"/>
  <c r="C4303" i="1"/>
  <c r="C4304" i="1"/>
  <c r="C4305" i="1"/>
  <c r="C4306" i="1"/>
  <c r="C4307" i="1"/>
  <c r="C4308" i="1"/>
  <c r="C4309" i="1"/>
  <c r="C4310" i="1"/>
  <c r="C4311" i="1"/>
  <c r="C4312" i="1"/>
  <c r="C4313" i="1"/>
  <c r="C4314" i="1"/>
  <c r="C4315" i="1"/>
  <c r="C4316" i="1"/>
  <c r="C4317" i="1"/>
  <c r="C4318" i="1"/>
  <c r="C4319" i="1"/>
  <c r="C4320" i="1"/>
  <c r="C4321" i="1"/>
  <c r="C4322" i="1"/>
  <c r="C4323" i="1"/>
  <c r="C4324" i="1"/>
  <c r="C4325" i="1"/>
  <c r="C4326" i="1"/>
  <c r="C4327" i="1"/>
  <c r="C4328" i="1"/>
  <c r="C4329" i="1"/>
  <c r="C4330" i="1"/>
  <c r="C4331" i="1"/>
  <c r="C4332" i="1"/>
  <c r="C4333" i="1"/>
  <c r="C4334" i="1"/>
  <c r="C4335" i="1"/>
  <c r="C4336" i="1"/>
  <c r="C4337" i="1"/>
  <c r="C4338" i="1"/>
  <c r="C4339" i="1"/>
  <c r="C4340" i="1"/>
  <c r="C4341" i="1"/>
  <c r="C4342" i="1"/>
  <c r="C4343" i="1"/>
  <c r="C4344" i="1"/>
  <c r="C4345" i="1"/>
  <c r="C4346" i="1"/>
  <c r="C4347" i="1"/>
  <c r="C4348" i="1"/>
  <c r="C4349" i="1"/>
  <c r="C4350" i="1"/>
  <c r="C4351" i="1"/>
  <c r="C4352" i="1"/>
  <c r="C4353" i="1"/>
  <c r="C4354" i="1"/>
  <c r="C4355" i="1"/>
  <c r="C4356" i="1"/>
  <c r="C4357" i="1"/>
  <c r="C4358" i="1"/>
  <c r="C4359" i="1"/>
  <c r="C4360" i="1"/>
  <c r="C4361" i="1"/>
  <c r="C4362" i="1"/>
  <c r="C4363" i="1"/>
  <c r="C4364" i="1"/>
  <c r="C4365" i="1"/>
  <c r="C4366" i="1"/>
  <c r="C4367" i="1"/>
  <c r="C4368" i="1"/>
  <c r="C4369" i="1"/>
  <c r="C4370" i="1"/>
  <c r="C4371" i="1"/>
  <c r="C4372" i="1"/>
  <c r="C4373" i="1"/>
  <c r="C4374" i="1"/>
  <c r="C4375" i="1"/>
  <c r="C4376" i="1"/>
  <c r="C4377" i="1"/>
  <c r="C4378" i="1"/>
  <c r="C4379" i="1"/>
  <c r="C4380" i="1"/>
  <c r="C4381" i="1"/>
  <c r="C4382" i="1"/>
  <c r="C4383" i="1"/>
  <c r="C4384" i="1"/>
  <c r="C4385" i="1"/>
  <c r="C4386" i="1"/>
  <c r="C4387" i="1"/>
  <c r="C4388" i="1"/>
  <c r="C4389" i="1"/>
  <c r="C4390" i="1"/>
  <c r="C4391" i="1"/>
  <c r="C4392" i="1"/>
  <c r="C4393" i="1"/>
  <c r="C4394" i="1"/>
  <c r="C4395" i="1"/>
  <c r="C4396" i="1"/>
  <c r="C4397" i="1"/>
  <c r="C4398" i="1"/>
  <c r="C4399" i="1"/>
  <c r="C4400" i="1"/>
  <c r="C4401" i="1"/>
  <c r="C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603" i="1"/>
  <c r="C4604" i="1"/>
  <c r="C4605" i="1"/>
  <c r="C4606" i="1"/>
  <c r="C4607" i="1"/>
  <c r="C4608" i="1"/>
  <c r="C4609" i="1"/>
  <c r="C4610" i="1"/>
  <c r="C4611" i="1"/>
  <c r="C4612" i="1"/>
  <c r="C4613" i="1"/>
  <c r="C4614" i="1"/>
  <c r="C4615" i="1"/>
  <c r="C4616" i="1"/>
  <c r="C4617" i="1"/>
  <c r="C4618" i="1"/>
  <c r="C4619" i="1"/>
  <c r="C4620" i="1"/>
  <c r="C4621" i="1"/>
  <c r="C4622" i="1"/>
  <c r="C4623" i="1"/>
  <c r="C4624" i="1"/>
  <c r="C4625" i="1"/>
  <c r="C4626" i="1"/>
  <c r="C4627" i="1"/>
  <c r="C4628" i="1"/>
  <c r="C4629" i="1"/>
  <c r="C4630" i="1"/>
  <c r="C4631" i="1"/>
  <c r="C4632" i="1"/>
  <c r="C4633" i="1"/>
  <c r="C4634" i="1"/>
  <c r="C4635" i="1"/>
  <c r="C4636" i="1"/>
  <c r="C4637" i="1"/>
  <c r="C4638" i="1"/>
  <c r="C4639" i="1"/>
  <c r="C4640" i="1"/>
  <c r="C4641" i="1"/>
  <c r="C4642" i="1"/>
  <c r="C4643" i="1"/>
  <c r="C4644" i="1"/>
  <c r="C4645" i="1"/>
  <c r="C4646" i="1"/>
  <c r="C4647" i="1"/>
  <c r="C4648" i="1"/>
  <c r="C4649" i="1"/>
  <c r="C4650" i="1"/>
  <c r="C4651" i="1"/>
  <c r="C4652" i="1"/>
  <c r="C4653" i="1"/>
  <c r="C4654" i="1"/>
  <c r="C4655" i="1"/>
  <c r="C4656" i="1"/>
  <c r="C4657" i="1"/>
  <c r="C4658" i="1"/>
  <c r="C4659" i="1"/>
  <c r="C4660" i="1"/>
  <c r="C4661" i="1"/>
  <c r="C4662" i="1"/>
  <c r="C4663" i="1"/>
  <c r="C4664" i="1"/>
  <c r="C4665" i="1"/>
  <c r="C4666" i="1"/>
  <c r="C4667" i="1"/>
  <c r="C4668" i="1"/>
  <c r="C4669" i="1"/>
  <c r="C4670" i="1"/>
  <c r="C4671" i="1"/>
  <c r="C4672" i="1"/>
  <c r="C4673" i="1"/>
  <c r="C4674" i="1"/>
  <c r="C4675" i="1"/>
  <c r="C4676" i="1"/>
  <c r="C4677" i="1"/>
  <c r="C4678" i="1"/>
  <c r="C4679" i="1"/>
  <c r="C4680" i="1"/>
  <c r="C4681" i="1"/>
  <c r="C4682" i="1"/>
  <c r="C4683" i="1"/>
  <c r="C4684" i="1"/>
  <c r="C4685" i="1"/>
  <c r="C4686" i="1"/>
  <c r="C4687" i="1"/>
  <c r="C4688" i="1"/>
  <c r="C4689" i="1"/>
  <c r="C4690" i="1"/>
  <c r="C4691" i="1"/>
  <c r="C4692" i="1"/>
  <c r="C4693" i="1"/>
  <c r="C4694" i="1"/>
  <c r="C4695" i="1"/>
  <c r="C4696" i="1"/>
  <c r="C4697" i="1"/>
  <c r="C4698" i="1"/>
  <c r="C4699" i="1"/>
  <c r="C4700" i="1"/>
  <c r="C4701" i="1"/>
  <c r="C4702" i="1"/>
  <c r="C4703" i="1"/>
  <c r="C4704" i="1"/>
  <c r="C4705" i="1"/>
  <c r="C4706" i="1"/>
  <c r="C4707" i="1"/>
  <c r="C4708" i="1"/>
  <c r="C4709" i="1"/>
  <c r="C4710" i="1"/>
  <c r="C4711" i="1"/>
  <c r="C4712" i="1"/>
  <c r="C4713" i="1"/>
  <c r="C4714" i="1"/>
  <c r="C4715" i="1"/>
  <c r="C4716" i="1"/>
  <c r="C4717" i="1"/>
  <c r="C4718" i="1"/>
  <c r="C4719" i="1"/>
  <c r="C4720" i="1"/>
  <c r="C4721" i="1"/>
  <c r="C4722" i="1"/>
  <c r="C4723" i="1"/>
  <c r="C4724" i="1"/>
  <c r="C4725" i="1"/>
  <c r="C4726" i="1"/>
  <c r="C4727" i="1"/>
  <c r="C4728" i="1"/>
  <c r="C4729" i="1"/>
  <c r="C4730" i="1"/>
  <c r="C4731" i="1"/>
  <c r="C4732" i="1"/>
  <c r="C4733" i="1"/>
  <c r="C4734" i="1"/>
  <c r="C4735" i="1"/>
  <c r="C4736" i="1"/>
  <c r="C4737" i="1"/>
  <c r="C4738" i="1"/>
  <c r="C4739" i="1"/>
  <c r="C4740" i="1"/>
  <c r="C4741" i="1"/>
  <c r="C4742" i="1"/>
  <c r="C4743" i="1"/>
  <c r="C4744" i="1"/>
  <c r="C4745" i="1"/>
  <c r="C4746" i="1"/>
  <c r="C4747" i="1"/>
  <c r="C4748" i="1"/>
  <c r="C4749" i="1"/>
  <c r="C4750" i="1"/>
  <c r="C4751" i="1"/>
  <c r="C4752" i="1"/>
  <c r="C4753" i="1"/>
  <c r="C4754" i="1"/>
  <c r="C4755" i="1"/>
  <c r="C4756" i="1"/>
  <c r="C4757" i="1"/>
  <c r="C4758" i="1"/>
  <c r="C4759" i="1"/>
  <c r="C4760" i="1"/>
  <c r="C4761" i="1"/>
  <c r="C4762" i="1"/>
  <c r="C4763" i="1"/>
  <c r="C4764" i="1"/>
  <c r="C4765" i="1"/>
  <c r="C4766" i="1"/>
  <c r="C4767" i="1"/>
  <c r="C4768" i="1"/>
  <c r="C4769" i="1"/>
  <c r="C4770" i="1"/>
  <c r="C4771" i="1"/>
  <c r="C4772" i="1"/>
  <c r="C4773" i="1"/>
  <c r="C4774" i="1"/>
  <c r="C4775" i="1"/>
  <c r="C4776" i="1"/>
  <c r="C4777" i="1"/>
  <c r="C4778" i="1"/>
  <c r="C4779" i="1"/>
  <c r="C4780" i="1"/>
  <c r="C4781" i="1"/>
  <c r="C4782" i="1"/>
  <c r="C4783" i="1"/>
  <c r="C4784" i="1"/>
  <c r="C4785" i="1"/>
  <c r="C4786" i="1"/>
  <c r="C4787" i="1"/>
  <c r="C4788" i="1"/>
  <c r="C4789" i="1"/>
  <c r="C4790" i="1"/>
  <c r="C4791" i="1"/>
  <c r="C4792" i="1"/>
  <c r="C4793" i="1"/>
  <c r="C4794" i="1"/>
  <c r="C4795" i="1"/>
  <c r="C4796" i="1"/>
  <c r="C4797" i="1"/>
  <c r="C4798" i="1"/>
  <c r="C4799" i="1"/>
  <c r="C4800" i="1"/>
  <c r="C4801" i="1"/>
  <c r="C4802" i="1"/>
  <c r="C4803" i="1"/>
  <c r="C4804" i="1"/>
  <c r="C4805" i="1"/>
  <c r="C4806" i="1"/>
  <c r="C4807" i="1"/>
  <c r="C4808" i="1"/>
  <c r="C4809" i="1"/>
  <c r="C4810" i="1"/>
  <c r="C4811" i="1"/>
  <c r="C4812" i="1"/>
  <c r="C4813" i="1"/>
  <c r="C4814" i="1"/>
  <c r="C4815" i="1"/>
  <c r="C4816" i="1"/>
  <c r="C4817" i="1"/>
  <c r="C4818" i="1"/>
  <c r="C4819" i="1"/>
  <c r="C4820" i="1"/>
  <c r="C4821" i="1"/>
  <c r="C4822" i="1"/>
  <c r="C4823" i="1"/>
  <c r="C4824" i="1"/>
  <c r="C4825" i="1"/>
  <c r="C4826" i="1"/>
  <c r="C4827" i="1"/>
  <c r="C4828" i="1"/>
  <c r="C4829" i="1"/>
  <c r="C4830" i="1"/>
  <c r="C4831" i="1"/>
  <c r="C4832" i="1"/>
  <c r="C4833" i="1"/>
  <c r="C4834" i="1"/>
  <c r="C4835" i="1"/>
  <c r="C4836" i="1"/>
  <c r="C4837" i="1"/>
  <c r="C4838" i="1"/>
  <c r="C4839" i="1"/>
  <c r="C4840" i="1"/>
  <c r="C4841" i="1"/>
  <c r="C4842" i="1"/>
  <c r="C4843" i="1"/>
  <c r="C4844" i="1"/>
  <c r="C4845" i="1"/>
  <c r="C4846" i="1"/>
  <c r="C4847" i="1"/>
  <c r="C4848" i="1"/>
  <c r="C4849" i="1"/>
  <c r="C4850" i="1"/>
  <c r="C4851" i="1"/>
  <c r="C2" i="1"/>
  <c r="D2" i="1" s="1" a="1"/>
  <c r="D2" i="1" s="1"/>
  <c r="C3" i="5" l="1"/>
  <c r="D3" i="5" s="1"/>
  <c r="C5" i="5"/>
  <c r="D5" i="5" s="1"/>
  <c r="C10" i="5"/>
  <c r="D10" i="5" s="1"/>
  <c r="C11" i="5"/>
  <c r="D11" i="5" s="1"/>
  <c r="C2" i="5"/>
  <c r="D2" i="5" s="1"/>
  <c r="C7" i="5"/>
  <c r="D7" i="5" s="1"/>
  <c r="C9" i="5"/>
  <c r="D9" i="5" s="1"/>
  <c r="C8" i="5"/>
  <c r="D8" i="5" s="1"/>
  <c r="C6" i="5"/>
  <c r="D6" i="5" s="1"/>
  <c r="D4851" i="1" a="1"/>
  <c r="D4851" i="1" s="1"/>
  <c r="D4850" i="1" a="1"/>
  <c r="D4850" i="1" s="1"/>
  <c r="D4849" i="1" a="1"/>
  <c r="D4849" i="1" s="1"/>
  <c r="D4848" i="1" a="1"/>
  <c r="D4848" i="1" s="1"/>
  <c r="D4847" i="1" a="1"/>
  <c r="D4847" i="1" s="1"/>
  <c r="D4846" i="1" a="1"/>
  <c r="D4846" i="1" s="1"/>
  <c r="D4845" i="1" a="1"/>
  <c r="D4845" i="1" s="1"/>
  <c r="D4844" i="1" a="1"/>
  <c r="D4844" i="1" s="1"/>
  <c r="D4843" i="1" a="1"/>
  <c r="D4843" i="1" s="1"/>
  <c r="D4842" i="1" a="1"/>
  <c r="D4842" i="1" s="1"/>
  <c r="D4841" i="1" a="1"/>
  <c r="D4841" i="1" s="1"/>
  <c r="D4840" i="1" a="1"/>
  <c r="D4840" i="1" s="1"/>
  <c r="D4839" i="1" a="1"/>
  <c r="D4839" i="1" s="1"/>
  <c r="D4838" i="1" a="1"/>
  <c r="D4838" i="1" s="1"/>
  <c r="D4837" i="1" a="1"/>
  <c r="D4837" i="1" s="1"/>
  <c r="D4836" i="1" a="1"/>
  <c r="D4836" i="1" s="1"/>
  <c r="D4835" i="1" a="1"/>
  <c r="D4835" i="1" s="1"/>
  <c r="D4834" i="1" a="1"/>
  <c r="D4834" i="1" s="1"/>
  <c r="D4833" i="1" a="1"/>
  <c r="D4833" i="1" s="1"/>
  <c r="D4832" i="1" a="1"/>
  <c r="D4832" i="1" s="1"/>
  <c r="D4831" i="1" a="1"/>
  <c r="D4831" i="1" s="1"/>
  <c r="D4830" i="1" a="1"/>
  <c r="D4830" i="1" s="1"/>
  <c r="D4829" i="1" a="1"/>
  <c r="D4829" i="1" s="1"/>
  <c r="D4828" i="1" a="1"/>
  <c r="D4828" i="1" s="1"/>
  <c r="D4827" i="1" a="1"/>
  <c r="D4827" i="1" s="1"/>
  <c r="D4826" i="1" a="1"/>
  <c r="D4826" i="1" s="1"/>
  <c r="D4825" i="1" a="1"/>
  <c r="D4825" i="1" s="1"/>
  <c r="D4824" i="1" a="1"/>
  <c r="D4824" i="1" s="1"/>
  <c r="D4823" i="1" a="1"/>
  <c r="D4823" i="1" s="1"/>
  <c r="D4822" i="1" a="1"/>
  <c r="D4822" i="1" s="1"/>
  <c r="D4821" i="1" a="1"/>
  <c r="D4821" i="1" s="1"/>
  <c r="D4820" i="1" a="1"/>
  <c r="D4820" i="1" s="1"/>
  <c r="D4819" i="1" a="1"/>
  <c r="D4819" i="1" s="1"/>
  <c r="D4818" i="1" a="1"/>
  <c r="D4818" i="1" s="1"/>
  <c r="D4817" i="1" a="1"/>
  <c r="D4817" i="1" s="1"/>
  <c r="D4816" i="1" a="1"/>
  <c r="D4816" i="1" s="1"/>
  <c r="D4815" i="1" a="1"/>
  <c r="D4815" i="1" s="1"/>
  <c r="D4814" i="1" a="1"/>
  <c r="D4814" i="1" s="1"/>
  <c r="D4813" i="1" a="1"/>
  <c r="D4813" i="1" s="1"/>
  <c r="D4812" i="1" a="1"/>
  <c r="D4812" i="1" s="1"/>
  <c r="D4811" i="1" a="1"/>
  <c r="D4811" i="1" s="1"/>
  <c r="D4810" i="1" a="1"/>
  <c r="D4810" i="1" s="1"/>
  <c r="D4809" i="1" a="1"/>
  <c r="D4809" i="1" s="1"/>
  <c r="D4808" i="1" a="1"/>
  <c r="D4808" i="1" s="1"/>
  <c r="D4807" i="1" a="1"/>
  <c r="D4807" i="1" s="1"/>
  <c r="D4806" i="1" a="1"/>
  <c r="D4806" i="1" s="1"/>
  <c r="D4805" i="1" a="1"/>
  <c r="D4805" i="1" s="1"/>
  <c r="D4804" i="1" a="1"/>
  <c r="D4804" i="1" s="1"/>
  <c r="D4803" i="1" a="1"/>
  <c r="D4803" i="1" s="1"/>
  <c r="D4802" i="1" a="1"/>
  <c r="D4802" i="1" s="1"/>
  <c r="D4801" i="1" a="1"/>
  <c r="D4801" i="1" s="1"/>
  <c r="D4800" i="1" a="1"/>
  <c r="D4800" i="1" s="1"/>
  <c r="D4799" i="1" a="1"/>
  <c r="D4799" i="1" s="1"/>
  <c r="D4798" i="1" a="1"/>
  <c r="D4798" i="1" s="1"/>
  <c r="D4797" i="1" a="1"/>
  <c r="D4797" i="1" s="1"/>
  <c r="D4796" i="1" a="1"/>
  <c r="D4796" i="1" s="1"/>
  <c r="D4795" i="1" a="1"/>
  <c r="D4795" i="1" s="1"/>
  <c r="D4794" i="1" a="1"/>
  <c r="D4794" i="1" s="1"/>
  <c r="D4793" i="1" a="1"/>
  <c r="D4793" i="1" s="1"/>
  <c r="D4792" i="1" a="1"/>
  <c r="D4792" i="1" s="1"/>
  <c r="D4791" i="1" a="1"/>
  <c r="D4791" i="1" s="1"/>
  <c r="D4790" i="1" a="1"/>
  <c r="D4790" i="1" s="1"/>
  <c r="D4789" i="1" a="1"/>
  <c r="D4789" i="1" s="1"/>
  <c r="D4788" i="1" a="1"/>
  <c r="D4788" i="1" s="1"/>
  <c r="D4787" i="1" a="1"/>
  <c r="D4787" i="1" s="1"/>
  <c r="D4786" i="1" a="1"/>
  <c r="D4786" i="1" s="1"/>
  <c r="D4785" i="1" a="1"/>
  <c r="D4785" i="1" s="1"/>
  <c r="D4784" i="1" a="1"/>
  <c r="D4784" i="1" s="1"/>
  <c r="D4783" i="1" a="1"/>
  <c r="D4783" i="1" s="1"/>
  <c r="D4782" i="1" a="1"/>
  <c r="D4782" i="1" s="1"/>
  <c r="D4781" i="1" a="1"/>
  <c r="D4781" i="1" s="1"/>
  <c r="D4780" i="1" a="1"/>
  <c r="D4780" i="1" s="1"/>
  <c r="D4779" i="1" a="1"/>
  <c r="D4779" i="1" s="1"/>
  <c r="D4778" i="1" a="1"/>
  <c r="D4778" i="1" s="1"/>
  <c r="D4777" i="1" a="1"/>
  <c r="D4777" i="1" s="1"/>
  <c r="D4776" i="1" a="1"/>
  <c r="D4776" i="1" s="1"/>
  <c r="D4775" i="1" a="1"/>
  <c r="D4775" i="1" s="1"/>
  <c r="D4774" i="1" a="1"/>
  <c r="D4774" i="1" s="1"/>
  <c r="D4773" i="1" a="1"/>
  <c r="D4773" i="1" s="1"/>
  <c r="D4772" i="1" a="1"/>
  <c r="D4772" i="1" s="1"/>
  <c r="D4771" i="1" a="1"/>
  <c r="D4771" i="1" s="1"/>
  <c r="D4770" i="1" a="1"/>
  <c r="D4770" i="1" s="1"/>
  <c r="D4769" i="1" a="1"/>
  <c r="D4769" i="1" s="1"/>
  <c r="D4768" i="1" a="1"/>
  <c r="D4768" i="1" s="1"/>
  <c r="D4767" i="1" a="1"/>
  <c r="D4767" i="1" s="1"/>
  <c r="D4766" i="1" a="1"/>
  <c r="D4766" i="1" s="1"/>
  <c r="D4765" i="1" a="1"/>
  <c r="D4765" i="1" s="1"/>
  <c r="D4764" i="1" a="1"/>
  <c r="D4764" i="1" s="1"/>
  <c r="D4763" i="1" a="1"/>
  <c r="D4763" i="1" s="1"/>
  <c r="D4762" i="1" a="1"/>
  <c r="D4762" i="1" s="1"/>
  <c r="D4761" i="1" a="1"/>
  <c r="D4761" i="1" s="1"/>
  <c r="D4760" i="1" a="1"/>
  <c r="D4760" i="1" s="1"/>
  <c r="D4759" i="1" a="1"/>
  <c r="D4759" i="1" s="1"/>
  <c r="D4758" i="1" a="1"/>
  <c r="D4758" i="1" s="1"/>
  <c r="D4757" i="1" a="1"/>
  <c r="D4757" i="1" s="1"/>
  <c r="D4756" i="1" a="1"/>
  <c r="D4756" i="1" s="1"/>
  <c r="D4755" i="1" a="1"/>
  <c r="D4755" i="1" s="1"/>
  <c r="D4754" i="1" a="1"/>
  <c r="D4754" i="1" s="1"/>
  <c r="D4753" i="1" a="1"/>
  <c r="D4753" i="1" s="1"/>
  <c r="D4752" i="1" a="1"/>
  <c r="D4752" i="1" s="1"/>
  <c r="D4751" i="1" a="1"/>
  <c r="D4751" i="1" s="1"/>
  <c r="D4750" i="1" a="1"/>
  <c r="D4750" i="1" s="1"/>
  <c r="D4749" i="1" a="1"/>
  <c r="D4749" i="1" s="1"/>
  <c r="D4748" i="1" a="1"/>
  <c r="D4748" i="1" s="1"/>
  <c r="D4747" i="1" a="1"/>
  <c r="D4747" i="1" s="1"/>
  <c r="D4746" i="1" a="1"/>
  <c r="D4746" i="1" s="1"/>
  <c r="D4745" i="1" a="1"/>
  <c r="D4745" i="1" s="1"/>
  <c r="D4744" i="1" a="1"/>
  <c r="D4744" i="1" s="1"/>
  <c r="D4743" i="1" a="1"/>
  <c r="D4743" i="1" s="1"/>
  <c r="D4742" i="1" a="1"/>
  <c r="D4742" i="1" s="1"/>
  <c r="D4741" i="1" a="1"/>
  <c r="D4741" i="1" s="1"/>
  <c r="D4740" i="1" a="1"/>
  <c r="D4740" i="1" s="1"/>
  <c r="D4739" i="1" a="1"/>
  <c r="D4739" i="1" s="1"/>
  <c r="D4738" i="1" a="1"/>
  <c r="D4738" i="1" s="1"/>
  <c r="D4737" i="1" a="1"/>
  <c r="D4737" i="1" s="1"/>
  <c r="D4736" i="1" a="1"/>
  <c r="D4736" i="1" s="1"/>
  <c r="D4735" i="1" a="1"/>
  <c r="D4735" i="1" s="1"/>
  <c r="D4734" i="1" a="1"/>
  <c r="D4734" i="1" s="1"/>
  <c r="D4733" i="1" a="1"/>
  <c r="D4733" i="1" s="1"/>
  <c r="D4732" i="1" a="1"/>
  <c r="D4732" i="1" s="1"/>
  <c r="D4731" i="1" a="1"/>
  <c r="D4731" i="1" s="1"/>
  <c r="D4730" i="1" a="1"/>
  <c r="D4730" i="1" s="1"/>
  <c r="D4729" i="1" a="1"/>
  <c r="D4729" i="1" s="1"/>
  <c r="D4728" i="1" a="1"/>
  <c r="D4728" i="1" s="1"/>
  <c r="D4727" i="1" a="1"/>
  <c r="D4727" i="1" s="1"/>
  <c r="D4726" i="1" a="1"/>
  <c r="D4726" i="1" s="1"/>
  <c r="D4725" i="1" a="1"/>
  <c r="D4725" i="1" s="1"/>
  <c r="D4724" i="1" a="1"/>
  <c r="D4724" i="1" s="1"/>
  <c r="D4723" i="1" a="1"/>
  <c r="D4723" i="1" s="1"/>
  <c r="D4722" i="1" a="1"/>
  <c r="D4722" i="1" s="1"/>
  <c r="D4721" i="1" a="1"/>
  <c r="D4721" i="1" s="1"/>
  <c r="D4720" i="1" a="1"/>
  <c r="D4720" i="1" s="1"/>
  <c r="D4719" i="1" a="1"/>
  <c r="D4719" i="1" s="1"/>
  <c r="D4718" i="1" a="1"/>
  <c r="D4718" i="1" s="1"/>
  <c r="D4717" i="1" a="1"/>
  <c r="D4717" i="1" s="1"/>
  <c r="D4716" i="1" a="1"/>
  <c r="D4716" i="1" s="1"/>
  <c r="D4715" i="1" a="1"/>
  <c r="D4715" i="1" s="1"/>
  <c r="D4714" i="1" a="1"/>
  <c r="D4714" i="1" s="1"/>
  <c r="D4713" i="1" a="1"/>
  <c r="D4713" i="1" s="1"/>
  <c r="D4712" i="1" a="1"/>
  <c r="D4712" i="1" s="1"/>
  <c r="D4711" i="1" a="1"/>
  <c r="D4711" i="1" s="1"/>
  <c r="D4710" i="1" a="1"/>
  <c r="D4710" i="1" s="1"/>
  <c r="D4709" i="1" a="1"/>
  <c r="D4709" i="1" s="1"/>
  <c r="D4708" i="1" a="1"/>
  <c r="D4708" i="1" s="1"/>
  <c r="D4707" i="1" a="1"/>
  <c r="D4707" i="1" s="1"/>
  <c r="D4706" i="1" a="1"/>
  <c r="D4706" i="1" s="1"/>
  <c r="D4705" i="1" a="1"/>
  <c r="D4705" i="1" s="1"/>
  <c r="D4704" i="1" a="1"/>
  <c r="D4704" i="1" s="1"/>
  <c r="D4703" i="1" a="1"/>
  <c r="D4703" i="1" s="1"/>
  <c r="D4702" i="1" a="1"/>
  <c r="D4702" i="1" s="1"/>
  <c r="D4701" i="1" a="1"/>
  <c r="D4701" i="1" s="1"/>
  <c r="D4700" i="1" a="1"/>
  <c r="D4700" i="1" s="1"/>
  <c r="D4699" i="1" a="1"/>
  <c r="D4699" i="1" s="1"/>
  <c r="D4698" i="1" a="1"/>
  <c r="D4698" i="1" s="1"/>
  <c r="D4697" i="1" a="1"/>
  <c r="D4697" i="1" s="1"/>
  <c r="D4696" i="1" a="1"/>
  <c r="D4696" i="1" s="1"/>
  <c r="D4695" i="1" a="1"/>
  <c r="D4695" i="1" s="1"/>
  <c r="D4694" i="1" a="1"/>
  <c r="D4694" i="1" s="1"/>
  <c r="D4693" i="1" a="1"/>
  <c r="D4693" i="1" s="1"/>
  <c r="D4692" i="1" a="1"/>
  <c r="D4692" i="1" s="1"/>
  <c r="D4691" i="1" a="1"/>
  <c r="D4691" i="1" s="1"/>
  <c r="D4690" i="1" a="1"/>
  <c r="D4690" i="1" s="1"/>
  <c r="D4689" i="1" a="1"/>
  <c r="D4689" i="1" s="1"/>
  <c r="D4688" i="1" a="1"/>
  <c r="D4688" i="1" s="1"/>
  <c r="D4687" i="1" a="1"/>
  <c r="D4687" i="1" s="1"/>
  <c r="D4686" i="1" a="1"/>
  <c r="D4686" i="1" s="1"/>
  <c r="D4685" i="1" a="1"/>
  <c r="D4685" i="1" s="1"/>
  <c r="D4684" i="1" a="1"/>
  <c r="D4684" i="1" s="1"/>
  <c r="D4683" i="1" a="1"/>
  <c r="D4683" i="1" s="1"/>
  <c r="D4682" i="1" a="1"/>
  <c r="D4682" i="1" s="1"/>
  <c r="D4681" i="1" a="1"/>
  <c r="D4681" i="1" s="1"/>
  <c r="D4680" i="1" a="1"/>
  <c r="D4680" i="1" s="1"/>
  <c r="D4679" i="1" a="1"/>
  <c r="D4679" i="1" s="1"/>
  <c r="D4678" i="1" a="1"/>
  <c r="D4678" i="1" s="1"/>
  <c r="D4677" i="1" a="1"/>
  <c r="D4677" i="1" s="1"/>
  <c r="D4676" i="1" a="1"/>
  <c r="D4676" i="1" s="1"/>
  <c r="D4675" i="1" a="1"/>
  <c r="D4675" i="1" s="1"/>
  <c r="D4674" i="1" a="1"/>
  <c r="D4674" i="1" s="1"/>
  <c r="D4673" i="1" a="1"/>
  <c r="D4673" i="1" s="1"/>
  <c r="D4672" i="1" a="1"/>
  <c r="D4672" i="1" s="1"/>
  <c r="D4671" i="1" a="1"/>
  <c r="D4671" i="1" s="1"/>
  <c r="D4670" i="1" a="1"/>
  <c r="D4670" i="1" s="1"/>
  <c r="D4669" i="1" a="1"/>
  <c r="D4669" i="1" s="1"/>
  <c r="D4668" i="1" a="1"/>
  <c r="D4668" i="1" s="1"/>
  <c r="D4667" i="1" a="1"/>
  <c r="D4667" i="1" s="1"/>
  <c r="D4666" i="1" a="1"/>
  <c r="D4666" i="1" s="1"/>
  <c r="D4665" i="1" a="1"/>
  <c r="D4665" i="1" s="1"/>
  <c r="D4664" i="1" a="1"/>
  <c r="D4664" i="1" s="1"/>
  <c r="D4663" i="1" a="1"/>
  <c r="D4663" i="1" s="1"/>
  <c r="D4662" i="1" a="1"/>
  <c r="D4662" i="1" s="1"/>
  <c r="D4661" i="1" a="1"/>
  <c r="D4661" i="1" s="1"/>
  <c r="D4660" i="1" a="1"/>
  <c r="D4660" i="1" s="1"/>
  <c r="D4659" i="1" a="1"/>
  <c r="D4659" i="1" s="1"/>
  <c r="D4658" i="1" a="1"/>
  <c r="D4658" i="1" s="1"/>
  <c r="D4657" i="1" a="1"/>
  <c r="D4657" i="1" s="1"/>
  <c r="D4656" i="1" a="1"/>
  <c r="D4656" i="1" s="1"/>
  <c r="D4655" i="1" a="1"/>
  <c r="D4655" i="1" s="1"/>
  <c r="D4654" i="1" a="1"/>
  <c r="D4654" i="1" s="1"/>
  <c r="D4653" i="1" a="1"/>
  <c r="D4653" i="1" s="1"/>
  <c r="D4652" i="1" a="1"/>
  <c r="D4652" i="1" s="1"/>
  <c r="D4651" i="1" a="1"/>
  <c r="D4651" i="1" s="1"/>
  <c r="D4650" i="1" a="1"/>
  <c r="D4650" i="1" s="1"/>
  <c r="D4649" i="1" a="1"/>
  <c r="D4649" i="1" s="1"/>
  <c r="D4648" i="1" a="1"/>
  <c r="D4648" i="1" s="1"/>
  <c r="D4647" i="1" a="1"/>
  <c r="D4647" i="1" s="1"/>
  <c r="D4646" i="1" a="1"/>
  <c r="D4646" i="1" s="1"/>
  <c r="D4645" i="1" a="1"/>
  <c r="D4645" i="1" s="1"/>
  <c r="D4644" i="1" a="1"/>
  <c r="D4644" i="1" s="1"/>
  <c r="D4643" i="1" a="1"/>
  <c r="D4643" i="1" s="1"/>
  <c r="D4642" i="1" a="1"/>
  <c r="D4642" i="1" s="1"/>
  <c r="D4641" i="1" a="1"/>
  <c r="D4641" i="1" s="1"/>
  <c r="D4640" i="1" a="1"/>
  <c r="D4640" i="1" s="1"/>
  <c r="D4639" i="1" a="1"/>
  <c r="D4639" i="1" s="1"/>
  <c r="D4638" i="1" a="1"/>
  <c r="D4638" i="1" s="1"/>
  <c r="D4637" i="1" a="1"/>
  <c r="D4637" i="1" s="1"/>
  <c r="D4636" i="1" a="1"/>
  <c r="D4636" i="1" s="1"/>
  <c r="D4635" i="1" a="1"/>
  <c r="D4635" i="1" s="1"/>
  <c r="D4634" i="1" a="1"/>
  <c r="D4634" i="1" s="1"/>
  <c r="D4633" i="1" a="1"/>
  <c r="D4633" i="1" s="1"/>
  <c r="D4632" i="1" a="1"/>
  <c r="D4632" i="1" s="1"/>
  <c r="D4631" i="1" a="1"/>
  <c r="D4631" i="1" s="1"/>
  <c r="D4630" i="1" a="1"/>
  <c r="D4630" i="1" s="1"/>
  <c r="D4629" i="1" a="1"/>
  <c r="D4629" i="1" s="1"/>
  <c r="D4628" i="1" a="1"/>
  <c r="D4628" i="1" s="1"/>
  <c r="D4627" i="1" a="1"/>
  <c r="D4627" i="1" s="1"/>
  <c r="D4626" i="1" a="1"/>
  <c r="D4626" i="1" s="1"/>
  <c r="D4625" i="1" a="1"/>
  <c r="D4625" i="1" s="1"/>
  <c r="D4624" i="1" a="1"/>
  <c r="D4624" i="1" s="1"/>
  <c r="D4623" i="1" a="1"/>
  <c r="D4623" i="1" s="1"/>
  <c r="D4622" i="1" a="1"/>
  <c r="D4622" i="1" s="1"/>
  <c r="D4621" i="1" a="1"/>
  <c r="D4621" i="1" s="1"/>
  <c r="D4620" i="1" a="1"/>
  <c r="D4620" i="1" s="1"/>
  <c r="D4619" i="1" a="1"/>
  <c r="D4619" i="1" s="1"/>
  <c r="D4618" i="1" a="1"/>
  <c r="D4618" i="1" s="1"/>
  <c r="D4617" i="1" a="1"/>
  <c r="D4617" i="1" s="1"/>
  <c r="D4616" i="1" a="1"/>
  <c r="D4616" i="1" s="1"/>
  <c r="D4615" i="1" a="1"/>
  <c r="D4615" i="1" s="1"/>
  <c r="D4614" i="1" a="1"/>
  <c r="D4614" i="1" s="1"/>
  <c r="D4613" i="1" a="1"/>
  <c r="D4613" i="1" s="1"/>
  <c r="D4612" i="1" a="1"/>
  <c r="D4612" i="1" s="1"/>
  <c r="D4611" i="1" a="1"/>
  <c r="D4611" i="1" s="1"/>
  <c r="D4610" i="1" a="1"/>
  <c r="D4610" i="1" s="1"/>
  <c r="D4609" i="1" a="1"/>
  <c r="D4609" i="1" s="1"/>
  <c r="D4608" i="1" a="1"/>
  <c r="D4608" i="1" s="1"/>
  <c r="D4607" i="1" a="1"/>
  <c r="D4607" i="1" s="1"/>
  <c r="D4606" i="1" a="1"/>
  <c r="D4606" i="1" s="1"/>
  <c r="D4605" i="1" a="1"/>
  <c r="D4605" i="1" s="1"/>
  <c r="D4604" i="1" a="1"/>
  <c r="D4604" i="1" s="1"/>
  <c r="D4603" i="1" a="1"/>
  <c r="D4603" i="1" s="1"/>
  <c r="D4602" i="1" a="1"/>
  <c r="D4602" i="1" s="1"/>
  <c r="D4601" i="1" a="1"/>
  <c r="D4601" i="1" s="1"/>
  <c r="D4600" i="1" a="1"/>
  <c r="D4600" i="1" s="1"/>
  <c r="D4599" i="1" a="1"/>
  <c r="D4599" i="1" s="1"/>
  <c r="D4598" i="1" a="1"/>
  <c r="D4598" i="1" s="1"/>
  <c r="D4597" i="1" a="1"/>
  <c r="D4597" i="1" s="1"/>
  <c r="D4596" i="1" a="1"/>
  <c r="D4596" i="1" s="1"/>
  <c r="D4595" i="1" a="1"/>
  <c r="D4595" i="1" s="1"/>
  <c r="D4594" i="1" a="1"/>
  <c r="D4594" i="1" s="1"/>
  <c r="D4593" i="1" a="1"/>
  <c r="D4593" i="1" s="1"/>
  <c r="D4592" i="1" a="1"/>
  <c r="D4592" i="1" s="1"/>
  <c r="D4591" i="1" a="1"/>
  <c r="D4591" i="1" s="1"/>
  <c r="D4590" i="1" a="1"/>
  <c r="D4590" i="1" s="1"/>
  <c r="D4589" i="1" a="1"/>
  <c r="D4589" i="1" s="1"/>
  <c r="D4588" i="1" a="1"/>
  <c r="D4588" i="1" s="1"/>
  <c r="D4587" i="1" a="1"/>
  <c r="D4587" i="1" s="1"/>
  <c r="D4586" i="1" a="1"/>
  <c r="D4586" i="1" s="1"/>
  <c r="D4585" i="1" a="1"/>
  <c r="D4585" i="1" s="1"/>
  <c r="D4584" i="1" a="1"/>
  <c r="D4584" i="1" s="1"/>
  <c r="D4583" i="1" a="1"/>
  <c r="D4583" i="1" s="1"/>
  <c r="D4582" i="1" a="1"/>
  <c r="D4582" i="1" s="1"/>
  <c r="D4581" i="1" a="1"/>
  <c r="D4581" i="1" s="1"/>
  <c r="D4580" i="1" a="1"/>
  <c r="D4580" i="1" s="1"/>
  <c r="D4579" i="1" a="1"/>
  <c r="D4579" i="1" s="1"/>
  <c r="D4578" i="1" a="1"/>
  <c r="D4578" i="1" s="1"/>
  <c r="D4577" i="1" a="1"/>
  <c r="D4577" i="1" s="1"/>
  <c r="D4576" i="1" a="1"/>
  <c r="D4576" i="1" s="1"/>
  <c r="D4575" i="1" a="1"/>
  <c r="D4575" i="1" s="1"/>
  <c r="D4574" i="1" a="1"/>
  <c r="D4574" i="1" s="1"/>
  <c r="D4573" i="1" a="1"/>
  <c r="D4573" i="1" s="1"/>
  <c r="D4572" i="1" a="1"/>
  <c r="D4572" i="1" s="1"/>
  <c r="D4571" i="1" a="1"/>
  <c r="D4571" i="1" s="1"/>
  <c r="D4570" i="1" a="1"/>
  <c r="D4570" i="1" s="1"/>
  <c r="D4569" i="1" a="1"/>
  <c r="D4569" i="1" s="1"/>
  <c r="D4568" i="1" a="1"/>
  <c r="D4568" i="1" s="1"/>
  <c r="D4567" i="1" a="1"/>
  <c r="D4567" i="1" s="1"/>
  <c r="D4566" i="1" a="1"/>
  <c r="D4566" i="1" s="1"/>
  <c r="D4565" i="1" a="1"/>
  <c r="D4565" i="1" s="1"/>
  <c r="D4564" i="1" a="1"/>
  <c r="D4564" i="1" s="1"/>
  <c r="D4563" i="1" a="1"/>
  <c r="D4563" i="1" s="1"/>
  <c r="D4562" i="1" a="1"/>
  <c r="D4562" i="1" s="1"/>
  <c r="D4561" i="1" a="1"/>
  <c r="D4561" i="1" s="1"/>
  <c r="D4560" i="1" a="1"/>
  <c r="D4560" i="1" s="1"/>
  <c r="D4559" i="1" a="1"/>
  <c r="D4559" i="1" s="1"/>
  <c r="D4558" i="1" a="1"/>
  <c r="D4558" i="1" s="1"/>
  <c r="D4557" i="1" a="1"/>
  <c r="D4557" i="1" s="1"/>
  <c r="D4556" i="1" a="1"/>
  <c r="D4556" i="1" s="1"/>
  <c r="D4555" i="1" a="1"/>
  <c r="D4555" i="1" s="1"/>
  <c r="D4554" i="1" a="1"/>
  <c r="D4554" i="1" s="1"/>
  <c r="D4553" i="1" a="1"/>
  <c r="D4553" i="1" s="1"/>
  <c r="D4552" i="1" a="1"/>
  <c r="D4552" i="1" s="1"/>
  <c r="D4551" i="1" a="1"/>
  <c r="D4551" i="1" s="1"/>
  <c r="D4550" i="1" a="1"/>
  <c r="D4550" i="1" s="1"/>
  <c r="D4549" i="1" a="1"/>
  <c r="D4549" i="1" s="1"/>
  <c r="D4548" i="1" a="1"/>
  <c r="D4548" i="1" s="1"/>
  <c r="D4547" i="1" a="1"/>
  <c r="D4547" i="1" s="1"/>
  <c r="D4546" i="1" a="1"/>
  <c r="D4546" i="1" s="1"/>
  <c r="D4545" i="1" a="1"/>
  <c r="D4545" i="1" s="1"/>
  <c r="D4544" i="1" a="1"/>
  <c r="D4544" i="1" s="1"/>
  <c r="D4543" i="1" a="1"/>
  <c r="D4543" i="1" s="1"/>
  <c r="D4542" i="1" a="1"/>
  <c r="D4542" i="1" s="1"/>
  <c r="D4541" i="1" a="1"/>
  <c r="D4541" i="1" s="1"/>
  <c r="D4540" i="1" a="1"/>
  <c r="D4540" i="1" s="1"/>
  <c r="D4539" i="1" a="1"/>
  <c r="D4539" i="1" s="1"/>
  <c r="D4538" i="1" a="1"/>
  <c r="D4538" i="1" s="1"/>
  <c r="D4537" i="1" a="1"/>
  <c r="D4537" i="1" s="1"/>
  <c r="D4536" i="1" a="1"/>
  <c r="D4536" i="1" s="1"/>
  <c r="D4535" i="1" a="1"/>
  <c r="D4535" i="1" s="1"/>
  <c r="D4534" i="1" a="1"/>
  <c r="D4534" i="1" s="1"/>
  <c r="D4533" i="1" a="1"/>
  <c r="D4533" i="1" s="1"/>
  <c r="D4532" i="1" a="1"/>
  <c r="D4532" i="1" s="1"/>
  <c r="D4531" i="1" a="1"/>
  <c r="D4531" i="1" s="1"/>
  <c r="D4530" i="1" a="1"/>
  <c r="D4530" i="1" s="1"/>
  <c r="D4529" i="1" a="1"/>
  <c r="D4529" i="1" s="1"/>
  <c r="D4528" i="1" a="1"/>
  <c r="D4528" i="1" s="1"/>
  <c r="D4527" i="1" a="1"/>
  <c r="D4527" i="1" s="1"/>
  <c r="D4526" i="1" a="1"/>
  <c r="D4526" i="1" s="1"/>
  <c r="D4525" i="1" a="1"/>
  <c r="D4525" i="1" s="1"/>
  <c r="D4524" i="1" a="1"/>
  <c r="D4524" i="1" s="1"/>
  <c r="D4523" i="1" a="1"/>
  <c r="D4523" i="1" s="1"/>
  <c r="D4522" i="1" a="1"/>
  <c r="D4522" i="1" s="1"/>
  <c r="D4521" i="1" a="1"/>
  <c r="D4521" i="1" s="1"/>
  <c r="D4520" i="1" a="1"/>
  <c r="D4520" i="1" s="1"/>
  <c r="D4519" i="1" a="1"/>
  <c r="D4519" i="1" s="1"/>
  <c r="D4518" i="1" a="1"/>
  <c r="D4518" i="1" s="1"/>
  <c r="D4517" i="1" a="1"/>
  <c r="D4517" i="1" s="1"/>
  <c r="D4516" i="1" a="1"/>
  <c r="D4516" i="1" s="1"/>
  <c r="D4515" i="1" a="1"/>
  <c r="D4515" i="1" s="1"/>
  <c r="D4514" i="1" a="1"/>
  <c r="D4514" i="1" s="1"/>
  <c r="D4513" i="1" a="1"/>
  <c r="D4513" i="1" s="1"/>
  <c r="D4512" i="1" a="1"/>
  <c r="D4512" i="1" s="1"/>
  <c r="D4511" i="1" a="1"/>
  <c r="D4511" i="1" s="1"/>
  <c r="D4510" i="1" a="1"/>
  <c r="D4510" i="1" s="1"/>
  <c r="D4509" i="1" a="1"/>
  <c r="D4509" i="1" s="1"/>
  <c r="D4508" i="1" a="1"/>
  <c r="D4508" i="1" s="1"/>
  <c r="D4507" i="1" a="1"/>
  <c r="D4507" i="1" s="1"/>
  <c r="D4506" i="1" a="1"/>
  <c r="D4506" i="1" s="1"/>
  <c r="D4505" i="1" a="1"/>
  <c r="D4505" i="1" s="1"/>
  <c r="D4504" i="1" a="1"/>
  <c r="D4504" i="1" s="1"/>
  <c r="D4503" i="1" a="1"/>
  <c r="D4503" i="1" s="1"/>
  <c r="D4502" i="1" a="1"/>
  <c r="D4502" i="1" s="1"/>
  <c r="D4501" i="1" a="1"/>
  <c r="D4501" i="1" s="1"/>
  <c r="D4500" i="1" a="1"/>
  <c r="D4500" i="1" s="1"/>
  <c r="D4499" i="1" a="1"/>
  <c r="D4499" i="1" s="1"/>
  <c r="D4498" i="1" a="1"/>
  <c r="D4498" i="1" s="1"/>
  <c r="D4497" i="1" a="1"/>
  <c r="D4497" i="1" s="1"/>
  <c r="D4496" i="1" a="1"/>
  <c r="D4496" i="1" s="1"/>
  <c r="D4495" i="1" a="1"/>
  <c r="D4495" i="1" s="1"/>
  <c r="D4494" i="1" a="1"/>
  <c r="D4494" i="1" s="1"/>
  <c r="D4493" i="1" a="1"/>
  <c r="D4493" i="1" s="1"/>
  <c r="D4492" i="1" a="1"/>
  <c r="D4492" i="1" s="1"/>
  <c r="D4491" i="1" a="1"/>
  <c r="D4491" i="1" s="1"/>
  <c r="D4490" i="1" a="1"/>
  <c r="D4490" i="1" s="1"/>
  <c r="D4489" i="1" a="1"/>
  <c r="D4489" i="1" s="1"/>
  <c r="D4488" i="1" a="1"/>
  <c r="D4488" i="1" s="1"/>
  <c r="D4487" i="1" a="1"/>
  <c r="D4487" i="1" s="1"/>
  <c r="D4486" i="1" a="1"/>
  <c r="D4486" i="1" s="1"/>
  <c r="D4485" i="1" a="1"/>
  <c r="D4485" i="1" s="1"/>
  <c r="D4484" i="1" a="1"/>
  <c r="D4484" i="1" s="1"/>
  <c r="D4483" i="1" a="1"/>
  <c r="D4483" i="1" s="1"/>
  <c r="D4482" i="1" a="1"/>
  <c r="D4482" i="1" s="1"/>
  <c r="D4481" i="1" a="1"/>
  <c r="D4481" i="1" s="1"/>
  <c r="D4480" i="1" a="1"/>
  <c r="D4480" i="1" s="1"/>
  <c r="D4479" i="1" a="1"/>
  <c r="D4479" i="1" s="1"/>
  <c r="D4478" i="1" a="1"/>
  <c r="D4478" i="1" s="1"/>
  <c r="D4477" i="1" a="1"/>
  <c r="D4477" i="1" s="1"/>
  <c r="D4476" i="1" a="1"/>
  <c r="D4476" i="1" s="1"/>
  <c r="D4475" i="1" a="1"/>
  <c r="D4475" i="1" s="1"/>
  <c r="D4474" i="1" a="1"/>
  <c r="D4474" i="1" s="1"/>
  <c r="D4473" i="1" a="1"/>
  <c r="D4473" i="1" s="1"/>
  <c r="D4472" i="1" a="1"/>
  <c r="D4472" i="1" s="1"/>
  <c r="D4471" i="1" a="1"/>
  <c r="D4471" i="1" s="1"/>
  <c r="D4470" i="1" a="1"/>
  <c r="D4470" i="1" s="1"/>
  <c r="D4469" i="1" a="1"/>
  <c r="D4469" i="1" s="1"/>
  <c r="D4468" i="1" a="1"/>
  <c r="D4468" i="1" s="1"/>
  <c r="D4467" i="1" a="1"/>
  <c r="D4467" i="1" s="1"/>
  <c r="D4466" i="1" a="1"/>
  <c r="D4466" i="1" s="1"/>
  <c r="D4465" i="1" a="1"/>
  <c r="D4465" i="1" s="1"/>
  <c r="D4464" i="1" a="1"/>
  <c r="D4464" i="1" s="1"/>
  <c r="D4463" i="1" a="1"/>
  <c r="D4463" i="1" s="1"/>
  <c r="D4462" i="1" a="1"/>
  <c r="D4462" i="1" s="1"/>
  <c r="D4461" i="1" a="1"/>
  <c r="D4461" i="1" s="1"/>
  <c r="D4460" i="1" a="1"/>
  <c r="D4460" i="1" s="1"/>
  <c r="D4459" i="1" a="1"/>
  <c r="D4459" i="1" s="1"/>
  <c r="D4458" i="1" a="1"/>
  <c r="D4458" i="1" s="1"/>
  <c r="D4457" i="1" a="1"/>
  <c r="D4457" i="1" s="1"/>
  <c r="D4456" i="1" a="1"/>
  <c r="D4456" i="1" s="1"/>
  <c r="D4455" i="1" a="1"/>
  <c r="D4455" i="1" s="1"/>
  <c r="D4454" i="1" a="1"/>
  <c r="D4454" i="1" s="1"/>
  <c r="D4453" i="1" a="1"/>
  <c r="D4453" i="1" s="1"/>
  <c r="D4452" i="1" a="1"/>
  <c r="D4452" i="1" s="1"/>
  <c r="D4451" i="1" a="1"/>
  <c r="D4451" i="1" s="1"/>
  <c r="D4450" i="1" a="1"/>
  <c r="D4450" i="1" s="1"/>
  <c r="D4449" i="1" a="1"/>
  <c r="D4449" i="1" s="1"/>
  <c r="D4448" i="1" a="1"/>
  <c r="D4448" i="1" s="1"/>
  <c r="D4447" i="1" a="1"/>
  <c r="D4447" i="1" s="1"/>
  <c r="D4446" i="1" a="1"/>
  <c r="D4446" i="1" s="1"/>
  <c r="D4445" i="1" a="1"/>
  <c r="D4445" i="1" s="1"/>
  <c r="D4444" i="1" a="1"/>
  <c r="D4444" i="1" s="1"/>
  <c r="D4443" i="1" a="1"/>
  <c r="D4443" i="1" s="1"/>
  <c r="D4442" i="1" a="1"/>
  <c r="D4442" i="1" s="1"/>
  <c r="D4441" i="1" a="1"/>
  <c r="D4441" i="1" s="1"/>
  <c r="D4440" i="1" a="1"/>
  <c r="D4440" i="1" s="1"/>
  <c r="D4439" i="1" a="1"/>
  <c r="D4439" i="1" s="1"/>
  <c r="D4438" i="1" a="1"/>
  <c r="D4438" i="1" s="1"/>
  <c r="D4437" i="1" a="1"/>
  <c r="D4437" i="1" s="1"/>
  <c r="D4436" i="1" a="1"/>
  <c r="D4436" i="1" s="1"/>
  <c r="D4435" i="1" a="1"/>
  <c r="D4435" i="1" s="1"/>
  <c r="D4434" i="1" a="1"/>
  <c r="D4434" i="1" s="1"/>
  <c r="D4433" i="1" a="1"/>
  <c r="D4433" i="1" s="1"/>
  <c r="D4432" i="1" a="1"/>
  <c r="D4432" i="1" s="1"/>
  <c r="D4431" i="1" a="1"/>
  <c r="D4431" i="1" s="1"/>
  <c r="D4430" i="1" a="1"/>
  <c r="D4430" i="1" s="1"/>
  <c r="D4429" i="1" a="1"/>
  <c r="D4429" i="1" s="1"/>
  <c r="D4428" i="1" a="1"/>
  <c r="D4428" i="1" s="1"/>
  <c r="D4427" i="1" a="1"/>
  <c r="D4427" i="1" s="1"/>
  <c r="D4426" i="1" a="1"/>
  <c r="D4426" i="1" s="1"/>
  <c r="D4425" i="1" a="1"/>
  <c r="D4425" i="1" s="1"/>
  <c r="D4424" i="1" a="1"/>
  <c r="D4424" i="1" s="1"/>
  <c r="D4423" i="1" a="1"/>
  <c r="D4423" i="1" s="1"/>
  <c r="D4422" i="1" a="1"/>
  <c r="D4422" i="1" s="1"/>
  <c r="D4421" i="1" a="1"/>
  <c r="D4421" i="1" s="1"/>
  <c r="D4420" i="1" a="1"/>
  <c r="D4420" i="1" s="1"/>
  <c r="D4419" i="1" a="1"/>
  <c r="D4419" i="1" s="1"/>
  <c r="D4418" i="1" a="1"/>
  <c r="D4418" i="1" s="1"/>
  <c r="D4417" i="1" a="1"/>
  <c r="D4417" i="1" s="1"/>
  <c r="D4416" i="1" a="1"/>
  <c r="D4416" i="1" s="1"/>
  <c r="D4415" i="1" a="1"/>
  <c r="D4415" i="1" s="1"/>
  <c r="D4414" i="1" a="1"/>
  <c r="D4414" i="1" s="1"/>
  <c r="D4413" i="1" a="1"/>
  <c r="D4413" i="1" s="1"/>
  <c r="D4412" i="1" a="1"/>
  <c r="D4412" i="1" s="1"/>
  <c r="D4411" i="1" a="1"/>
  <c r="D4411" i="1" s="1"/>
  <c r="D4410" i="1" a="1"/>
  <c r="D4410" i="1" s="1"/>
  <c r="D4409" i="1" a="1"/>
  <c r="D4409" i="1" s="1"/>
  <c r="D4408" i="1" a="1"/>
  <c r="D4408" i="1" s="1"/>
  <c r="D4407" i="1" a="1"/>
  <c r="D4407" i="1" s="1"/>
  <c r="D4406" i="1" a="1"/>
  <c r="D4406" i="1" s="1"/>
  <c r="D4405" i="1" a="1"/>
  <c r="D4405" i="1" s="1"/>
  <c r="D4404" i="1" a="1"/>
  <c r="D4404" i="1" s="1"/>
  <c r="D4403" i="1" a="1"/>
  <c r="D4403" i="1" s="1"/>
  <c r="D4402" i="1" a="1"/>
  <c r="D4402" i="1" s="1"/>
  <c r="D4401" i="1" a="1"/>
  <c r="D4401" i="1" s="1"/>
  <c r="D4400" i="1" a="1"/>
  <c r="D4400" i="1" s="1"/>
  <c r="D4399" i="1" a="1"/>
  <c r="D4399" i="1" s="1"/>
  <c r="D4398" i="1" a="1"/>
  <c r="D4398" i="1" s="1"/>
  <c r="D4397" i="1" a="1"/>
  <c r="D4397" i="1" s="1"/>
  <c r="D4396" i="1" a="1"/>
  <c r="D4396" i="1" s="1"/>
  <c r="D4395" i="1" a="1"/>
  <c r="D4395" i="1" s="1"/>
  <c r="D4394" i="1" a="1"/>
  <c r="D4394" i="1" s="1"/>
  <c r="D4393" i="1" a="1"/>
  <c r="D4393" i="1" s="1"/>
  <c r="D4392" i="1" a="1"/>
  <c r="D4392" i="1" s="1"/>
  <c r="D4391" i="1" a="1"/>
  <c r="D4391" i="1" s="1"/>
  <c r="D4390" i="1" a="1"/>
  <c r="D4390" i="1" s="1"/>
  <c r="D4389" i="1" a="1"/>
  <c r="D4389" i="1" s="1"/>
  <c r="D4388" i="1" a="1"/>
  <c r="D4388" i="1" s="1"/>
  <c r="D4387" i="1" a="1"/>
  <c r="D4387" i="1" s="1"/>
  <c r="D4386" i="1" a="1"/>
  <c r="D4386" i="1" s="1"/>
  <c r="D4385" i="1" a="1"/>
  <c r="D4385" i="1" s="1"/>
  <c r="D4384" i="1" a="1"/>
  <c r="D4384" i="1" s="1"/>
  <c r="D4383" i="1" a="1"/>
  <c r="D4383" i="1" s="1"/>
  <c r="D4382" i="1" a="1"/>
  <c r="D4382" i="1" s="1"/>
  <c r="D4381" i="1" a="1"/>
  <c r="D4381" i="1" s="1"/>
  <c r="D4380" i="1" a="1"/>
  <c r="D4380" i="1" s="1"/>
  <c r="D4379" i="1" a="1"/>
  <c r="D4379" i="1" s="1"/>
  <c r="D4378" i="1" a="1"/>
  <c r="D4378" i="1" s="1"/>
  <c r="D4377" i="1" a="1"/>
  <c r="D4377" i="1" s="1"/>
  <c r="D4376" i="1" a="1"/>
  <c r="D4376" i="1" s="1"/>
  <c r="D4375" i="1" a="1"/>
  <c r="D4375" i="1" s="1"/>
  <c r="D4374" i="1" a="1"/>
  <c r="D4374" i="1" s="1"/>
  <c r="D4373" i="1" a="1"/>
  <c r="D4373" i="1" s="1"/>
  <c r="D4372" i="1" a="1"/>
  <c r="D4372" i="1" s="1"/>
  <c r="D4371" i="1" a="1"/>
  <c r="D4371" i="1" s="1"/>
  <c r="D4370" i="1" a="1"/>
  <c r="D4370" i="1" s="1"/>
  <c r="D4369" i="1" a="1"/>
  <c r="D4369" i="1" s="1"/>
  <c r="D4368" i="1" a="1"/>
  <c r="D4368" i="1" s="1"/>
  <c r="D4367" i="1" a="1"/>
  <c r="D4367" i="1" s="1"/>
  <c r="D4366" i="1" a="1"/>
  <c r="D4366" i="1" s="1"/>
  <c r="D4365" i="1" a="1"/>
  <c r="D4365" i="1" s="1"/>
  <c r="D4364" i="1" a="1"/>
  <c r="D4364" i="1" s="1"/>
  <c r="D4363" i="1" a="1"/>
  <c r="D4363" i="1" s="1"/>
  <c r="D4362" i="1" a="1"/>
  <c r="D4362" i="1" s="1"/>
  <c r="D4361" i="1" a="1"/>
  <c r="D4361" i="1" s="1"/>
  <c r="D4360" i="1" a="1"/>
  <c r="D4360" i="1" s="1"/>
  <c r="D4359" i="1" a="1"/>
  <c r="D4359" i="1" s="1"/>
  <c r="D4358" i="1" a="1"/>
  <c r="D4358" i="1" s="1"/>
  <c r="D4357" i="1" a="1"/>
  <c r="D4357" i="1" s="1"/>
  <c r="D4356" i="1" a="1"/>
  <c r="D4356" i="1" s="1"/>
  <c r="D4355" i="1" a="1"/>
  <c r="D4355" i="1" s="1"/>
  <c r="D4354" i="1" a="1"/>
  <c r="D4354" i="1" s="1"/>
  <c r="D4353" i="1" a="1"/>
  <c r="D4353" i="1" s="1"/>
  <c r="D4352" i="1" a="1"/>
  <c r="D4352" i="1" s="1"/>
  <c r="D4351" i="1" a="1"/>
  <c r="D4351" i="1" s="1"/>
  <c r="D4350" i="1" a="1"/>
  <c r="D4350" i="1" s="1"/>
  <c r="D4349" i="1" a="1"/>
  <c r="D4349" i="1" s="1"/>
  <c r="D4348" i="1" a="1"/>
  <c r="D4348" i="1" s="1"/>
  <c r="D4347" i="1" a="1"/>
  <c r="D4347" i="1" s="1"/>
  <c r="D4346" i="1" a="1"/>
  <c r="D4346" i="1" s="1"/>
  <c r="D4345" i="1" a="1"/>
  <c r="D4345" i="1" s="1"/>
  <c r="D4344" i="1" a="1"/>
  <c r="D4344" i="1" s="1"/>
  <c r="D4343" i="1" a="1"/>
  <c r="D4343" i="1" s="1"/>
  <c r="D4342" i="1" a="1"/>
  <c r="D4342" i="1" s="1"/>
  <c r="D4341" i="1" a="1"/>
  <c r="D4341" i="1" s="1"/>
  <c r="D4340" i="1" a="1"/>
  <c r="D4340" i="1" s="1"/>
  <c r="D4339" i="1" a="1"/>
  <c r="D4339" i="1" s="1"/>
  <c r="D4338" i="1" a="1"/>
  <c r="D4338" i="1" s="1"/>
  <c r="D4337" i="1" a="1"/>
  <c r="D4337" i="1" s="1"/>
  <c r="D4336" i="1" a="1"/>
  <c r="D4336" i="1" s="1"/>
  <c r="D4335" i="1" a="1"/>
  <c r="D4335" i="1" s="1"/>
  <c r="D4334" i="1" a="1"/>
  <c r="D4334" i="1" s="1"/>
  <c r="D4333" i="1" a="1"/>
  <c r="D4333" i="1" s="1"/>
  <c r="D4332" i="1" a="1"/>
  <c r="D4332" i="1" s="1"/>
  <c r="D4331" i="1" a="1"/>
  <c r="D4331" i="1" s="1"/>
  <c r="D4330" i="1" a="1"/>
  <c r="D4330" i="1" s="1"/>
  <c r="D4329" i="1" a="1"/>
  <c r="D4329" i="1" s="1"/>
  <c r="D4328" i="1" a="1"/>
  <c r="D4328" i="1" s="1"/>
  <c r="D4327" i="1" a="1"/>
  <c r="D4327" i="1" s="1"/>
  <c r="D4326" i="1" a="1"/>
  <c r="D4326" i="1" s="1"/>
  <c r="D4325" i="1" a="1"/>
  <c r="D4325" i="1" s="1"/>
  <c r="D4324" i="1" a="1"/>
  <c r="D4324" i="1" s="1"/>
  <c r="D4323" i="1" a="1"/>
  <c r="D4323" i="1" s="1"/>
  <c r="D4322" i="1" a="1"/>
  <c r="D4322" i="1" s="1"/>
  <c r="D4321" i="1" a="1"/>
  <c r="D4321" i="1" s="1"/>
  <c r="D4320" i="1" a="1"/>
  <c r="D4320" i="1" s="1"/>
  <c r="D4319" i="1" a="1"/>
  <c r="D4319" i="1" s="1"/>
  <c r="D4318" i="1" a="1"/>
  <c r="D4318" i="1" s="1"/>
  <c r="D4317" i="1" a="1"/>
  <c r="D4317" i="1" s="1"/>
  <c r="D4316" i="1" a="1"/>
  <c r="D4316" i="1" s="1"/>
  <c r="D4315" i="1" a="1"/>
  <c r="D4315" i="1" s="1"/>
  <c r="D4314" i="1" a="1"/>
  <c r="D4314" i="1" s="1"/>
  <c r="D4313" i="1" a="1"/>
  <c r="D4313" i="1" s="1"/>
  <c r="D4312" i="1" a="1"/>
  <c r="D4312" i="1" s="1"/>
  <c r="D4311" i="1" a="1"/>
  <c r="D4311" i="1" s="1"/>
  <c r="D4310" i="1" a="1"/>
  <c r="D4310" i="1" s="1"/>
  <c r="D4309" i="1" a="1"/>
  <c r="D4309" i="1" s="1"/>
  <c r="D4308" i="1" a="1"/>
  <c r="D4308" i="1" s="1"/>
  <c r="D4307" i="1" a="1"/>
  <c r="D4307" i="1" s="1"/>
  <c r="D4306" i="1" a="1"/>
  <c r="D4306" i="1" s="1"/>
  <c r="D4305" i="1" a="1"/>
  <c r="D4305" i="1" s="1"/>
  <c r="D4304" i="1" a="1"/>
  <c r="D4304" i="1" s="1"/>
  <c r="D4303" i="1" a="1"/>
  <c r="D4303" i="1" s="1"/>
  <c r="D4302" i="1" a="1"/>
  <c r="D4302" i="1" s="1"/>
  <c r="D4301" i="1" a="1"/>
  <c r="D4301" i="1" s="1"/>
  <c r="D4300" i="1" a="1"/>
  <c r="D4300" i="1" s="1"/>
  <c r="D4299" i="1" a="1"/>
  <c r="D4299" i="1" s="1"/>
  <c r="D4298" i="1" a="1"/>
  <c r="D4298" i="1" s="1"/>
  <c r="D4297" i="1" a="1"/>
  <c r="D4297" i="1" s="1"/>
  <c r="D4296" i="1" a="1"/>
  <c r="D4296" i="1" s="1"/>
  <c r="D4295" i="1" a="1"/>
  <c r="D4295" i="1" s="1"/>
  <c r="D4294" i="1" a="1"/>
  <c r="D4294" i="1" s="1"/>
  <c r="D4293" i="1" a="1"/>
  <c r="D4293" i="1" s="1"/>
  <c r="D4292" i="1" a="1"/>
  <c r="D4292" i="1" s="1"/>
  <c r="D4291" i="1" a="1"/>
  <c r="D4291" i="1" s="1"/>
  <c r="D4290" i="1" a="1"/>
  <c r="D4290" i="1" s="1"/>
  <c r="D4289" i="1" a="1"/>
  <c r="D4289" i="1" s="1"/>
  <c r="D4288" i="1" a="1"/>
  <c r="D4288" i="1" s="1"/>
  <c r="D4287" i="1" a="1"/>
  <c r="D4287" i="1" s="1"/>
  <c r="D4286" i="1" a="1"/>
  <c r="D4286" i="1" s="1"/>
  <c r="D4285" i="1" a="1"/>
  <c r="D4285" i="1" s="1"/>
  <c r="D4284" i="1" a="1"/>
  <c r="D4284" i="1" s="1"/>
  <c r="D4283" i="1" a="1"/>
  <c r="D4283" i="1" s="1"/>
  <c r="D4282" i="1" a="1"/>
  <c r="D4282" i="1" s="1"/>
  <c r="D4281" i="1" a="1"/>
  <c r="D4281" i="1" s="1"/>
  <c r="D4280" i="1" a="1"/>
  <c r="D4280" i="1" s="1"/>
  <c r="D4279" i="1" a="1"/>
  <c r="D4279" i="1" s="1"/>
  <c r="D4278" i="1" a="1"/>
  <c r="D4278" i="1" s="1"/>
  <c r="D4277" i="1" a="1"/>
  <c r="D4277" i="1" s="1"/>
  <c r="D4276" i="1" a="1"/>
  <c r="D4276" i="1" s="1"/>
  <c r="D4275" i="1" a="1"/>
  <c r="D4275" i="1" s="1"/>
  <c r="D4274" i="1" a="1"/>
  <c r="D4274" i="1" s="1"/>
  <c r="D4273" i="1" a="1"/>
  <c r="D4273" i="1" s="1"/>
  <c r="D4272" i="1" a="1"/>
  <c r="D4272" i="1" s="1"/>
  <c r="D4271" i="1" a="1"/>
  <c r="D4271" i="1" s="1"/>
  <c r="D4270" i="1" a="1"/>
  <c r="D4270" i="1" s="1"/>
  <c r="D4269" i="1" a="1"/>
  <c r="D4269" i="1" s="1"/>
  <c r="D4268" i="1" a="1"/>
  <c r="D4268" i="1" s="1"/>
  <c r="D4267" i="1" a="1"/>
  <c r="D4267" i="1" s="1"/>
  <c r="D4266" i="1" a="1"/>
  <c r="D4266" i="1" s="1"/>
  <c r="D4265" i="1" a="1"/>
  <c r="D4265" i="1" s="1"/>
  <c r="D4264" i="1" a="1"/>
  <c r="D4264" i="1" s="1"/>
  <c r="D4263" i="1" a="1"/>
  <c r="D4263" i="1" s="1"/>
  <c r="D4262" i="1" a="1"/>
  <c r="D4262" i="1" s="1"/>
  <c r="D4261" i="1" a="1"/>
  <c r="D4261" i="1" s="1"/>
  <c r="D4260" i="1" a="1"/>
  <c r="D4260" i="1" s="1"/>
  <c r="D4259" i="1" a="1"/>
  <c r="D4259" i="1" s="1"/>
  <c r="D4258" i="1" a="1"/>
  <c r="D4258" i="1" s="1"/>
  <c r="D4257" i="1" a="1"/>
  <c r="D4257" i="1" s="1"/>
  <c r="D4256" i="1" a="1"/>
  <c r="D4256" i="1" s="1"/>
  <c r="D4255" i="1" a="1"/>
  <c r="D4255" i="1" s="1"/>
  <c r="D4254" i="1" a="1"/>
  <c r="D4254" i="1" s="1"/>
  <c r="D4253" i="1" a="1"/>
  <c r="D4253" i="1" s="1"/>
  <c r="D4252" i="1" a="1"/>
  <c r="D4252" i="1" s="1"/>
  <c r="D4251" i="1" a="1"/>
  <c r="D4251" i="1" s="1"/>
  <c r="D4250" i="1" a="1"/>
  <c r="D4250" i="1" s="1"/>
  <c r="D4249" i="1" a="1"/>
  <c r="D4249" i="1" s="1"/>
  <c r="D4248" i="1" a="1"/>
  <c r="D4248" i="1" s="1"/>
  <c r="D4247" i="1" a="1"/>
  <c r="D4247" i="1" s="1"/>
  <c r="D4246" i="1" a="1"/>
  <c r="D4246" i="1" s="1"/>
  <c r="D4245" i="1" a="1"/>
  <c r="D4245" i="1" s="1"/>
  <c r="D4244" i="1" a="1"/>
  <c r="D4244" i="1" s="1"/>
  <c r="D4243" i="1" a="1"/>
  <c r="D4243" i="1" s="1"/>
  <c r="D4242" i="1" a="1"/>
  <c r="D4242" i="1" s="1"/>
  <c r="D4241" i="1" a="1"/>
  <c r="D4241" i="1" s="1"/>
  <c r="D4240" i="1" a="1"/>
  <c r="D4240" i="1" s="1"/>
  <c r="D4239" i="1" a="1"/>
  <c r="D4239" i="1" s="1"/>
  <c r="D4238" i="1" a="1"/>
  <c r="D4238" i="1" s="1"/>
  <c r="D4237" i="1" a="1"/>
  <c r="D4237" i="1" s="1"/>
  <c r="D4236" i="1" a="1"/>
  <c r="D4236" i="1" s="1"/>
  <c r="D4235" i="1" a="1"/>
  <c r="D4235" i="1" s="1"/>
  <c r="D4234" i="1" a="1"/>
  <c r="D4234" i="1" s="1"/>
  <c r="D4233" i="1" a="1"/>
  <c r="D4233" i="1" s="1"/>
  <c r="D4232" i="1" a="1"/>
  <c r="D4232" i="1" s="1"/>
  <c r="D4231" i="1" a="1"/>
  <c r="D4231" i="1" s="1"/>
  <c r="D4230" i="1" a="1"/>
  <c r="D4230" i="1" s="1"/>
  <c r="D4229" i="1" a="1"/>
  <c r="D4229" i="1" s="1"/>
  <c r="D4228" i="1" a="1"/>
  <c r="D4228" i="1" s="1"/>
  <c r="D4227" i="1" a="1"/>
  <c r="D4227" i="1" s="1"/>
  <c r="D4226" i="1" a="1"/>
  <c r="D4226" i="1" s="1"/>
  <c r="D4225" i="1" a="1"/>
  <c r="D4225" i="1" s="1"/>
  <c r="D4224" i="1" a="1"/>
  <c r="D4224" i="1" s="1"/>
  <c r="D4223" i="1" a="1"/>
  <c r="D4223" i="1" s="1"/>
  <c r="D4222" i="1" a="1"/>
  <c r="D4222" i="1" s="1"/>
  <c r="D4221" i="1" a="1"/>
  <c r="D4221" i="1" s="1"/>
  <c r="D4220" i="1" a="1"/>
  <c r="D4220" i="1" s="1"/>
  <c r="D4219" i="1" a="1"/>
  <c r="D4219" i="1" s="1"/>
  <c r="D4218" i="1" a="1"/>
  <c r="D4218" i="1" s="1"/>
  <c r="D4217" i="1" a="1"/>
  <c r="D4217" i="1" s="1"/>
  <c r="D4216" i="1" a="1"/>
  <c r="D4216" i="1" s="1"/>
  <c r="D4215" i="1" a="1"/>
  <c r="D4215" i="1" s="1"/>
  <c r="D4214" i="1" a="1"/>
  <c r="D4214" i="1" s="1"/>
  <c r="D4213" i="1" a="1"/>
  <c r="D4213" i="1" s="1"/>
  <c r="D4212" i="1" a="1"/>
  <c r="D4212" i="1" s="1"/>
  <c r="D4211" i="1" a="1"/>
  <c r="D4211" i="1" s="1"/>
  <c r="D4210" i="1" a="1"/>
  <c r="D4210" i="1" s="1"/>
  <c r="D4209" i="1" a="1"/>
  <c r="D4209" i="1" s="1"/>
  <c r="D4208" i="1" a="1"/>
  <c r="D4208" i="1" s="1"/>
  <c r="D4207" i="1" a="1"/>
  <c r="D4207" i="1" s="1"/>
  <c r="D4206" i="1" a="1"/>
  <c r="D4206" i="1" s="1"/>
  <c r="D4205" i="1" a="1"/>
  <c r="D4205" i="1" s="1"/>
  <c r="D4204" i="1" a="1"/>
  <c r="D4204" i="1" s="1"/>
  <c r="D4203" i="1" a="1"/>
  <c r="D4203" i="1" s="1"/>
  <c r="D4202" i="1" a="1"/>
  <c r="D4202" i="1" s="1"/>
  <c r="D4201" i="1" a="1"/>
  <c r="D4201" i="1" s="1"/>
  <c r="D4200" i="1" a="1"/>
  <c r="D4200" i="1" s="1"/>
  <c r="D4199" i="1" a="1"/>
  <c r="D4199" i="1" s="1"/>
  <c r="D4198" i="1" a="1"/>
  <c r="D4198" i="1" s="1"/>
  <c r="D4197" i="1" a="1"/>
  <c r="D4197" i="1" s="1"/>
  <c r="D4196" i="1" a="1"/>
  <c r="D4196" i="1" s="1"/>
  <c r="D4195" i="1" a="1"/>
  <c r="D4195" i="1" s="1"/>
  <c r="D4194" i="1" a="1"/>
  <c r="D4194" i="1" s="1"/>
  <c r="D4193" i="1" a="1"/>
  <c r="D4193" i="1" s="1"/>
  <c r="D4192" i="1" a="1"/>
  <c r="D4192" i="1" s="1"/>
  <c r="D4191" i="1" a="1"/>
  <c r="D4191" i="1" s="1"/>
  <c r="D4190" i="1" a="1"/>
  <c r="D4190" i="1" s="1"/>
  <c r="D4189" i="1" a="1"/>
  <c r="D4189" i="1" s="1"/>
  <c r="D4188" i="1" a="1"/>
  <c r="D4188" i="1" s="1"/>
  <c r="D4187" i="1" a="1"/>
  <c r="D4187" i="1" s="1"/>
  <c r="D4186" i="1" a="1"/>
  <c r="D4186" i="1" s="1"/>
  <c r="D4185" i="1" a="1"/>
  <c r="D4185" i="1" s="1"/>
  <c r="D4184" i="1" a="1"/>
  <c r="D4184" i="1" s="1"/>
  <c r="D4183" i="1" a="1"/>
  <c r="D4183" i="1" s="1"/>
  <c r="D4182" i="1" a="1"/>
  <c r="D4182" i="1" s="1"/>
  <c r="D4181" i="1" a="1"/>
  <c r="D4181" i="1" s="1"/>
  <c r="D4180" i="1" a="1"/>
  <c r="D4180" i="1" s="1"/>
  <c r="D4179" i="1" a="1"/>
  <c r="D4179" i="1" s="1"/>
  <c r="D4178" i="1" a="1"/>
  <c r="D4178" i="1" s="1"/>
  <c r="D4177" i="1" a="1"/>
  <c r="D4177" i="1" s="1"/>
  <c r="D4176" i="1" a="1"/>
  <c r="D4176" i="1" s="1"/>
  <c r="D4175" i="1" a="1"/>
  <c r="D4175" i="1" s="1"/>
  <c r="D4174" i="1" a="1"/>
  <c r="D4174" i="1" s="1"/>
  <c r="D4173" i="1" a="1"/>
  <c r="D4173" i="1" s="1"/>
  <c r="D4172" i="1" a="1"/>
  <c r="D4172" i="1" s="1"/>
  <c r="D4171" i="1" a="1"/>
  <c r="D4171" i="1" s="1"/>
  <c r="D4170" i="1" a="1"/>
  <c r="D4170" i="1" s="1"/>
  <c r="D4169" i="1" a="1"/>
  <c r="D4169" i="1" s="1"/>
  <c r="D4168" i="1" a="1"/>
  <c r="D4168" i="1" s="1"/>
  <c r="D4167" i="1" a="1"/>
  <c r="D4167" i="1" s="1"/>
  <c r="D4166" i="1" a="1"/>
  <c r="D4166" i="1" s="1"/>
  <c r="D4165" i="1" a="1"/>
  <c r="D4165" i="1" s="1"/>
  <c r="D4164" i="1" a="1"/>
  <c r="D4164" i="1" s="1"/>
  <c r="D4163" i="1" a="1"/>
  <c r="D4163" i="1" s="1"/>
  <c r="D4162" i="1" a="1"/>
  <c r="D4162" i="1" s="1"/>
  <c r="D4161" i="1" a="1"/>
  <c r="D4161" i="1" s="1"/>
  <c r="D4160" i="1" a="1"/>
  <c r="D4160" i="1" s="1"/>
  <c r="D4159" i="1" a="1"/>
  <c r="D4159" i="1" s="1"/>
  <c r="D4158" i="1" a="1"/>
  <c r="D4158" i="1" s="1"/>
  <c r="D4157" i="1" a="1"/>
  <c r="D4157" i="1" s="1"/>
  <c r="D4156" i="1" a="1"/>
  <c r="D4156" i="1" s="1"/>
  <c r="D4155" i="1" a="1"/>
  <c r="D4155" i="1" s="1"/>
  <c r="D4154" i="1" a="1"/>
  <c r="D4154" i="1" s="1"/>
  <c r="D4153" i="1" a="1"/>
  <c r="D4153" i="1" s="1"/>
  <c r="D4152" i="1" a="1"/>
  <c r="D4152" i="1" s="1"/>
  <c r="D4151" i="1" a="1"/>
  <c r="D4151" i="1" s="1"/>
  <c r="D4150" i="1" a="1"/>
  <c r="D4150" i="1" s="1"/>
  <c r="D4149" i="1" a="1"/>
  <c r="D4149" i="1" s="1"/>
  <c r="D4148" i="1" a="1"/>
  <c r="D4148" i="1" s="1"/>
  <c r="D4147" i="1" a="1"/>
  <c r="D4147" i="1" s="1"/>
  <c r="D4146" i="1" a="1"/>
  <c r="D4146" i="1" s="1"/>
  <c r="D4145" i="1" a="1"/>
  <c r="D4145" i="1" s="1"/>
  <c r="D4144" i="1" a="1"/>
  <c r="D4144" i="1" s="1"/>
  <c r="D4143" i="1" a="1"/>
  <c r="D4143" i="1" s="1"/>
  <c r="D4142" i="1" a="1"/>
  <c r="D4142" i="1" s="1"/>
  <c r="D4141" i="1" a="1"/>
  <c r="D4141" i="1" s="1"/>
  <c r="D4140" i="1" a="1"/>
  <c r="D4140" i="1" s="1"/>
  <c r="D4139" i="1" a="1"/>
  <c r="D4139" i="1" s="1"/>
  <c r="D4138" i="1" a="1"/>
  <c r="D4138" i="1" s="1"/>
  <c r="D4137" i="1" a="1"/>
  <c r="D4137" i="1" s="1"/>
  <c r="D4136" i="1" a="1"/>
  <c r="D4136" i="1" s="1"/>
  <c r="D4135" i="1" a="1"/>
  <c r="D4135" i="1" s="1"/>
  <c r="D4134" i="1" a="1"/>
  <c r="D4134" i="1" s="1"/>
  <c r="D4133" i="1" a="1"/>
  <c r="D4133" i="1" s="1"/>
  <c r="D4132" i="1" a="1"/>
  <c r="D4132" i="1" s="1"/>
  <c r="D4131" i="1" a="1"/>
  <c r="D4131" i="1" s="1"/>
  <c r="D4130" i="1" a="1"/>
  <c r="D4130" i="1" s="1"/>
  <c r="D4129" i="1" a="1"/>
  <c r="D4129" i="1" s="1"/>
  <c r="D4128" i="1" a="1"/>
  <c r="D4128" i="1" s="1"/>
  <c r="D4127" i="1" a="1"/>
  <c r="D4127" i="1" s="1"/>
  <c r="D4126" i="1" a="1"/>
  <c r="D4126" i="1" s="1"/>
  <c r="D4125" i="1" a="1"/>
  <c r="D4125" i="1" s="1"/>
  <c r="D4124" i="1" a="1"/>
  <c r="D4124" i="1" s="1"/>
  <c r="D4123" i="1" a="1"/>
  <c r="D4123" i="1" s="1"/>
  <c r="D4122" i="1" a="1"/>
  <c r="D4122" i="1" s="1"/>
  <c r="D4121" i="1" a="1"/>
  <c r="D4121" i="1" s="1"/>
  <c r="D4120" i="1" a="1"/>
  <c r="D4120" i="1" s="1"/>
  <c r="D4119" i="1" a="1"/>
  <c r="D4119" i="1" s="1"/>
  <c r="D4118" i="1" a="1"/>
  <c r="D4118" i="1" s="1"/>
  <c r="D4117" i="1" a="1"/>
  <c r="D4117" i="1" s="1"/>
  <c r="D4116" i="1" a="1"/>
  <c r="D4116" i="1" s="1"/>
  <c r="D4115" i="1" a="1"/>
  <c r="D4115" i="1" s="1"/>
  <c r="D4114" i="1" a="1"/>
  <c r="D4114" i="1" s="1"/>
  <c r="D4113" i="1" a="1"/>
  <c r="D4113" i="1" s="1"/>
  <c r="D4112" i="1" a="1"/>
  <c r="D4112" i="1" s="1"/>
  <c r="D4111" i="1" a="1"/>
  <c r="D4111" i="1" s="1"/>
  <c r="D4110" i="1" a="1"/>
  <c r="D4110" i="1" s="1"/>
  <c r="D4109" i="1" a="1"/>
  <c r="D4109" i="1" s="1"/>
  <c r="D4108" i="1" a="1"/>
  <c r="D4108" i="1" s="1"/>
  <c r="D4107" i="1" a="1"/>
  <c r="D4107" i="1" s="1"/>
  <c r="D4106" i="1" a="1"/>
  <c r="D4106" i="1" s="1"/>
  <c r="D4105" i="1" a="1"/>
  <c r="D4105" i="1" s="1"/>
  <c r="D4104" i="1" a="1"/>
  <c r="D4104" i="1" s="1"/>
  <c r="D4103" i="1" a="1"/>
  <c r="D4103" i="1" s="1"/>
  <c r="D4102" i="1" a="1"/>
  <c r="D4102" i="1" s="1"/>
  <c r="D4101" i="1" a="1"/>
  <c r="D4101" i="1" s="1"/>
  <c r="D4100" i="1" a="1"/>
  <c r="D4100" i="1" s="1"/>
  <c r="D4099" i="1" a="1"/>
  <c r="D4099" i="1" s="1"/>
  <c r="D4098" i="1" a="1"/>
  <c r="D4098" i="1" s="1"/>
  <c r="D4097" i="1" a="1"/>
  <c r="D4097" i="1" s="1"/>
  <c r="D4096" i="1" a="1"/>
  <c r="D4096" i="1" s="1"/>
  <c r="D4095" i="1" a="1"/>
  <c r="D4095" i="1" s="1"/>
  <c r="D4094" i="1" a="1"/>
  <c r="D4094" i="1" s="1"/>
  <c r="D4093" i="1" a="1"/>
  <c r="D4093" i="1" s="1"/>
  <c r="D4092" i="1" a="1"/>
  <c r="D4092" i="1" s="1"/>
  <c r="D4091" i="1" a="1"/>
  <c r="D4091" i="1" s="1"/>
  <c r="D4090" i="1" a="1"/>
  <c r="D4090" i="1" s="1"/>
  <c r="D4089" i="1" a="1"/>
  <c r="D4089" i="1" s="1"/>
  <c r="D4088" i="1" a="1"/>
  <c r="D4088" i="1" s="1"/>
  <c r="D4087" i="1" a="1"/>
  <c r="D4087" i="1" s="1"/>
  <c r="D4086" i="1" a="1"/>
  <c r="D4086" i="1" s="1"/>
  <c r="D4085" i="1" a="1"/>
  <c r="D4085" i="1" s="1"/>
  <c r="D4084" i="1" a="1"/>
  <c r="D4084" i="1" s="1"/>
  <c r="D4083" i="1" a="1"/>
  <c r="D4083" i="1" s="1"/>
  <c r="D4082" i="1" a="1"/>
  <c r="D4082" i="1" s="1"/>
  <c r="D4081" i="1" a="1"/>
  <c r="D4081" i="1" s="1"/>
  <c r="D4080" i="1" a="1"/>
  <c r="D4080" i="1" s="1"/>
  <c r="D4079" i="1" a="1"/>
  <c r="D4079" i="1" s="1"/>
  <c r="D4078" i="1" a="1"/>
  <c r="D4078" i="1" s="1"/>
  <c r="D4077" i="1" a="1"/>
  <c r="D4077" i="1" s="1"/>
  <c r="D4076" i="1" a="1"/>
  <c r="D4076" i="1" s="1"/>
  <c r="D4075" i="1" a="1"/>
  <c r="D4075" i="1" s="1"/>
  <c r="D4074" i="1" a="1"/>
  <c r="D4074" i="1" s="1"/>
  <c r="D4073" i="1" a="1"/>
  <c r="D4073" i="1" s="1"/>
  <c r="D4072" i="1" a="1"/>
  <c r="D4072" i="1" s="1"/>
  <c r="D4071" i="1" a="1"/>
  <c r="D4071" i="1" s="1"/>
  <c r="D4070" i="1" a="1"/>
  <c r="D4070" i="1" s="1"/>
  <c r="D4069" i="1" a="1"/>
  <c r="D4069" i="1" s="1"/>
  <c r="D4068" i="1" a="1"/>
  <c r="D4068" i="1" s="1"/>
  <c r="D4067" i="1" a="1"/>
  <c r="D4067" i="1" s="1"/>
  <c r="D4066" i="1" a="1"/>
  <c r="D4066" i="1" s="1"/>
  <c r="D4065" i="1" a="1"/>
  <c r="D4065" i="1" s="1"/>
  <c r="D4064" i="1" a="1"/>
  <c r="D4064" i="1" s="1"/>
  <c r="D4063" i="1" a="1"/>
  <c r="D4063" i="1" s="1"/>
  <c r="D4062" i="1" a="1"/>
  <c r="D4062" i="1" s="1"/>
  <c r="D4061" i="1" a="1"/>
  <c r="D4061" i="1" s="1"/>
  <c r="D4060" i="1" a="1"/>
  <c r="D4060" i="1" s="1"/>
  <c r="D4059" i="1" a="1"/>
  <c r="D4059" i="1" s="1"/>
  <c r="D4058" i="1" a="1"/>
  <c r="D4058" i="1" s="1"/>
  <c r="D4057" i="1" a="1"/>
  <c r="D4057" i="1" s="1"/>
  <c r="D4056" i="1" a="1"/>
  <c r="D4056" i="1" s="1"/>
  <c r="D4055" i="1" a="1"/>
  <c r="D4055" i="1" s="1"/>
  <c r="D4054" i="1" a="1"/>
  <c r="D4054" i="1" s="1"/>
  <c r="D4053" i="1" a="1"/>
  <c r="D4053" i="1" s="1"/>
  <c r="D4052" i="1" a="1"/>
  <c r="D4052" i="1" s="1"/>
  <c r="D4051" i="1" a="1"/>
  <c r="D4051" i="1" s="1"/>
  <c r="D4050" i="1" a="1"/>
  <c r="D4050" i="1" s="1"/>
  <c r="D4049" i="1" a="1"/>
  <c r="D4049" i="1" s="1"/>
  <c r="D4048" i="1" a="1"/>
  <c r="D4048" i="1" s="1"/>
  <c r="D4047" i="1" a="1"/>
  <c r="D4047" i="1" s="1"/>
  <c r="D4046" i="1" a="1"/>
  <c r="D4046" i="1" s="1"/>
  <c r="D4045" i="1" a="1"/>
  <c r="D4045" i="1" s="1"/>
  <c r="D4044" i="1" a="1"/>
  <c r="D4044" i="1" s="1"/>
  <c r="D4043" i="1" a="1"/>
  <c r="D4043" i="1" s="1"/>
  <c r="D4042" i="1" a="1"/>
  <c r="D4042" i="1" s="1"/>
  <c r="D4041" i="1" a="1"/>
  <c r="D4041" i="1" s="1"/>
  <c r="D4040" i="1" a="1"/>
  <c r="D4040" i="1" s="1"/>
  <c r="D4039" i="1" a="1"/>
  <c r="D4039" i="1" s="1"/>
  <c r="D4038" i="1" a="1"/>
  <c r="D4038" i="1" s="1"/>
  <c r="D4037" i="1" a="1"/>
  <c r="D4037" i="1" s="1"/>
  <c r="D4036" i="1" a="1"/>
  <c r="D4036" i="1" s="1"/>
  <c r="D4035" i="1" a="1"/>
  <c r="D4035" i="1" s="1"/>
  <c r="D4034" i="1" a="1"/>
  <c r="D4034" i="1" s="1"/>
  <c r="D4033" i="1" a="1"/>
  <c r="D4033" i="1" s="1"/>
  <c r="D4032" i="1" a="1"/>
  <c r="D4032" i="1" s="1"/>
  <c r="D4031" i="1" a="1"/>
  <c r="D4031" i="1" s="1"/>
  <c r="D4030" i="1" a="1"/>
  <c r="D4030" i="1" s="1"/>
  <c r="D4029" i="1" a="1"/>
  <c r="D4029" i="1" s="1"/>
  <c r="D4028" i="1" a="1"/>
  <c r="D4028" i="1" s="1"/>
  <c r="D4027" i="1" a="1"/>
  <c r="D4027" i="1" s="1"/>
  <c r="D4026" i="1" a="1"/>
  <c r="D4026" i="1" s="1"/>
  <c r="D4025" i="1" a="1"/>
  <c r="D4025" i="1" s="1"/>
  <c r="D4024" i="1" a="1"/>
  <c r="D4024" i="1" s="1"/>
  <c r="D4023" i="1" a="1"/>
  <c r="D4023" i="1" s="1"/>
  <c r="D4022" i="1" a="1"/>
  <c r="D4022" i="1" s="1"/>
  <c r="D4021" i="1" a="1"/>
  <c r="D4021" i="1" s="1"/>
  <c r="D4020" i="1" a="1"/>
  <c r="D4020" i="1" s="1"/>
  <c r="D4019" i="1" a="1"/>
  <c r="D4019" i="1" s="1"/>
  <c r="D4018" i="1" a="1"/>
  <c r="D4018" i="1" s="1"/>
  <c r="D4017" i="1" a="1"/>
  <c r="D4017" i="1" s="1"/>
  <c r="D4016" i="1" a="1"/>
  <c r="D4016" i="1" s="1"/>
  <c r="D4015" i="1" a="1"/>
  <c r="D4015" i="1" s="1"/>
  <c r="D4014" i="1" a="1"/>
  <c r="D4014" i="1" s="1"/>
  <c r="D4013" i="1" a="1"/>
  <c r="D4013" i="1" s="1"/>
  <c r="D4012" i="1" a="1"/>
  <c r="D4012" i="1" s="1"/>
  <c r="D4011" i="1" a="1"/>
  <c r="D4011" i="1" s="1"/>
  <c r="D4010" i="1" a="1"/>
  <c r="D4010" i="1" s="1"/>
  <c r="D4009" i="1" a="1"/>
  <c r="D4009" i="1" s="1"/>
  <c r="D4008" i="1" a="1"/>
  <c r="D4008" i="1" s="1"/>
  <c r="D4007" i="1" a="1"/>
  <c r="D4007" i="1" s="1"/>
  <c r="D4006" i="1" a="1"/>
  <c r="D4006" i="1" s="1"/>
  <c r="D4005" i="1" a="1"/>
  <c r="D4005" i="1" s="1"/>
  <c r="D4004" i="1" a="1"/>
  <c r="D4004" i="1" s="1"/>
  <c r="D4003" i="1" a="1"/>
  <c r="D4003" i="1" s="1"/>
  <c r="D4002" i="1" a="1"/>
  <c r="D4002" i="1" s="1"/>
  <c r="D4001" i="1" a="1"/>
  <c r="D4001" i="1" s="1"/>
  <c r="D4000" i="1" a="1"/>
  <c r="D4000" i="1" s="1"/>
  <c r="D3999" i="1" a="1"/>
  <c r="D3999" i="1" s="1"/>
  <c r="D3998" i="1" a="1"/>
  <c r="D3998" i="1" s="1"/>
  <c r="D3997" i="1" a="1"/>
  <c r="D3997" i="1" s="1"/>
  <c r="D3996" i="1" a="1"/>
  <c r="D3996" i="1" s="1"/>
  <c r="D3995" i="1" a="1"/>
  <c r="D3995" i="1" s="1"/>
  <c r="D3994" i="1" a="1"/>
  <c r="D3994" i="1" s="1"/>
  <c r="D3993" i="1" a="1"/>
  <c r="D3993" i="1" s="1"/>
  <c r="D3992" i="1" a="1"/>
  <c r="D3992" i="1" s="1"/>
  <c r="D3991" i="1" a="1"/>
  <c r="D3991" i="1" s="1"/>
  <c r="D3990" i="1" a="1"/>
  <c r="D3990" i="1" s="1"/>
  <c r="D3989" i="1" a="1"/>
  <c r="D3989" i="1" s="1"/>
  <c r="D3988" i="1" a="1"/>
  <c r="D3988" i="1" s="1"/>
  <c r="D3987" i="1" a="1"/>
  <c r="D3987" i="1" s="1"/>
  <c r="D3986" i="1" a="1"/>
  <c r="D3986" i="1" s="1"/>
  <c r="D3985" i="1" a="1"/>
  <c r="D3985" i="1" s="1"/>
  <c r="D3984" i="1" a="1"/>
  <c r="D3984" i="1" s="1"/>
  <c r="D3983" i="1" a="1"/>
  <c r="D3983" i="1" s="1"/>
  <c r="D3982" i="1" a="1"/>
  <c r="D3982" i="1" s="1"/>
  <c r="D3981" i="1" a="1"/>
  <c r="D3981" i="1" s="1"/>
  <c r="D3980" i="1" a="1"/>
  <c r="D3980" i="1" s="1"/>
  <c r="D3979" i="1" a="1"/>
  <c r="D3979" i="1" s="1"/>
  <c r="D3978" i="1" a="1"/>
  <c r="D3978" i="1" s="1"/>
  <c r="D3977" i="1" a="1"/>
  <c r="D3977" i="1" s="1"/>
  <c r="D3976" i="1" a="1"/>
  <c r="D3976" i="1" s="1"/>
  <c r="D3975" i="1" a="1"/>
  <c r="D3975" i="1" s="1"/>
  <c r="D3974" i="1" a="1"/>
  <c r="D3974" i="1" s="1"/>
  <c r="D3973" i="1" a="1"/>
  <c r="D3973" i="1" s="1"/>
  <c r="D3972" i="1" a="1"/>
  <c r="D3972" i="1" s="1"/>
  <c r="D3971" i="1" a="1"/>
  <c r="D3971" i="1" s="1"/>
  <c r="D3970" i="1" a="1"/>
  <c r="D3970" i="1" s="1"/>
  <c r="D3969" i="1" a="1"/>
  <c r="D3969" i="1" s="1"/>
  <c r="D3968" i="1" a="1"/>
  <c r="D3968" i="1" s="1"/>
  <c r="D3967" i="1" a="1"/>
  <c r="D3967" i="1" s="1"/>
  <c r="D3966" i="1" a="1"/>
  <c r="D3966" i="1" s="1"/>
  <c r="D3965" i="1" a="1"/>
  <c r="D3965" i="1" s="1"/>
  <c r="D3964" i="1" a="1"/>
  <c r="D3964" i="1" s="1"/>
  <c r="D3963" i="1" a="1"/>
  <c r="D3963" i="1" s="1"/>
  <c r="D3962" i="1" a="1"/>
  <c r="D3962" i="1" s="1"/>
  <c r="D3961" i="1" a="1"/>
  <c r="D3961" i="1" s="1"/>
  <c r="D3960" i="1" a="1"/>
  <c r="D3960" i="1" s="1"/>
  <c r="D3959" i="1" a="1"/>
  <c r="D3959" i="1" s="1"/>
  <c r="D3958" i="1" a="1"/>
  <c r="D3958" i="1" s="1"/>
  <c r="D3957" i="1" a="1"/>
  <c r="D3957" i="1" s="1"/>
  <c r="D3956" i="1" a="1"/>
  <c r="D3956" i="1" s="1"/>
  <c r="D3955" i="1" a="1"/>
  <c r="D3955" i="1" s="1"/>
  <c r="D3954" i="1" a="1"/>
  <c r="D3954" i="1" s="1"/>
  <c r="D3953" i="1" a="1"/>
  <c r="D3953" i="1" s="1"/>
  <c r="D3952" i="1" a="1"/>
  <c r="D3952" i="1" s="1"/>
  <c r="D3951" i="1" a="1"/>
  <c r="D3951" i="1" s="1"/>
  <c r="D3950" i="1" a="1"/>
  <c r="D3950" i="1" s="1"/>
  <c r="D3949" i="1" a="1"/>
  <c r="D3949" i="1" s="1"/>
  <c r="D3948" i="1" a="1"/>
  <c r="D3948" i="1" s="1"/>
  <c r="D3947" i="1" a="1"/>
  <c r="D3947" i="1" s="1"/>
  <c r="D3946" i="1" a="1"/>
  <c r="D3946" i="1" s="1"/>
  <c r="D3945" i="1" a="1"/>
  <c r="D3945" i="1" s="1"/>
  <c r="D3944" i="1" a="1"/>
  <c r="D3944" i="1" s="1"/>
  <c r="D3943" i="1" a="1"/>
  <c r="D3943" i="1" s="1"/>
  <c r="D3942" i="1" a="1"/>
  <c r="D3942" i="1" s="1"/>
  <c r="D3941" i="1" a="1"/>
  <c r="D3941" i="1" s="1"/>
  <c r="D3940" i="1" a="1"/>
  <c r="D3940" i="1" s="1"/>
  <c r="D3939" i="1" a="1"/>
  <c r="D3939" i="1" s="1"/>
  <c r="D3938" i="1" a="1"/>
  <c r="D3938" i="1" s="1"/>
  <c r="D3937" i="1" a="1"/>
  <c r="D3937" i="1" s="1"/>
  <c r="D3936" i="1" a="1"/>
  <c r="D3936" i="1" s="1"/>
  <c r="D3935" i="1" a="1"/>
  <c r="D3935" i="1" s="1"/>
  <c r="D3934" i="1" a="1"/>
  <c r="D3934" i="1" s="1"/>
  <c r="D3933" i="1" a="1"/>
  <c r="D3933" i="1" s="1"/>
  <c r="D3932" i="1" a="1"/>
  <c r="D3932" i="1" s="1"/>
  <c r="D3931" i="1" a="1"/>
  <c r="D3931" i="1" s="1"/>
  <c r="D3930" i="1" a="1"/>
  <c r="D3930" i="1" s="1"/>
  <c r="D3929" i="1" a="1"/>
  <c r="D3929" i="1" s="1"/>
  <c r="D3928" i="1" a="1"/>
  <c r="D3928" i="1" s="1"/>
  <c r="D3927" i="1" a="1"/>
  <c r="D3927" i="1" s="1"/>
  <c r="D3926" i="1" a="1"/>
  <c r="D3926" i="1" s="1"/>
  <c r="D3925" i="1" a="1"/>
  <c r="D3925" i="1" s="1"/>
  <c r="D3924" i="1" a="1"/>
  <c r="D3924" i="1" s="1"/>
  <c r="D3923" i="1" a="1"/>
  <c r="D3923" i="1" s="1"/>
  <c r="D3922" i="1" a="1"/>
  <c r="D3922" i="1" s="1"/>
  <c r="D3921" i="1" a="1"/>
  <c r="D3921" i="1" s="1"/>
  <c r="D3920" i="1" a="1"/>
  <c r="D3920" i="1" s="1"/>
  <c r="D3919" i="1" a="1"/>
  <c r="D3919" i="1" s="1"/>
  <c r="D3918" i="1" a="1"/>
  <c r="D3918" i="1" s="1"/>
  <c r="D3917" i="1" a="1"/>
  <c r="D3917" i="1" s="1"/>
  <c r="D3916" i="1" a="1"/>
  <c r="D3916" i="1" s="1"/>
  <c r="D3915" i="1" a="1"/>
  <c r="D3915" i="1" s="1"/>
  <c r="D3914" i="1" a="1"/>
  <c r="D3914" i="1" s="1"/>
  <c r="D3913" i="1" a="1"/>
  <c r="D3913" i="1" s="1"/>
  <c r="D3912" i="1" a="1"/>
  <c r="D3912" i="1" s="1"/>
  <c r="D3911" i="1" a="1"/>
  <c r="D3911" i="1" s="1"/>
  <c r="D3910" i="1" a="1"/>
  <c r="D3910" i="1" s="1"/>
  <c r="D3909" i="1" a="1"/>
  <c r="D3909" i="1" s="1"/>
  <c r="D3908" i="1" a="1"/>
  <c r="D3908" i="1" s="1"/>
  <c r="D3907" i="1" a="1"/>
  <c r="D3907" i="1" s="1"/>
  <c r="D3906" i="1" a="1"/>
  <c r="D3906" i="1" s="1"/>
  <c r="D3905" i="1" a="1"/>
  <c r="D3905" i="1" s="1"/>
  <c r="D3904" i="1" a="1"/>
  <c r="D3904" i="1" s="1"/>
  <c r="D3903" i="1" a="1"/>
  <c r="D3903" i="1" s="1"/>
  <c r="D3902" i="1" a="1"/>
  <c r="D3902" i="1" s="1"/>
  <c r="D3901" i="1" a="1"/>
  <c r="D3901" i="1" s="1"/>
  <c r="D3900" i="1" a="1"/>
  <c r="D3900" i="1" s="1"/>
  <c r="D3899" i="1" a="1"/>
  <c r="D3899" i="1" s="1"/>
  <c r="D3898" i="1" a="1"/>
  <c r="D3898" i="1" s="1"/>
  <c r="D3897" i="1" a="1"/>
  <c r="D3897" i="1" s="1"/>
  <c r="D3896" i="1" a="1"/>
  <c r="D3896" i="1" s="1"/>
  <c r="D3895" i="1" a="1"/>
  <c r="D3895" i="1" s="1"/>
  <c r="D3894" i="1" a="1"/>
  <c r="D3894" i="1" s="1"/>
  <c r="D3893" i="1" a="1"/>
  <c r="D3893" i="1" s="1"/>
  <c r="D3892" i="1" a="1"/>
  <c r="D3892" i="1" s="1"/>
  <c r="D3891" i="1" a="1"/>
  <c r="D3891" i="1" s="1"/>
  <c r="D3890" i="1" a="1"/>
  <c r="D3890" i="1" s="1"/>
  <c r="D3889" i="1" a="1"/>
  <c r="D3889" i="1" s="1"/>
  <c r="D3888" i="1" a="1"/>
  <c r="D3888" i="1" s="1"/>
  <c r="D3887" i="1" a="1"/>
  <c r="D3887" i="1" s="1"/>
  <c r="D3886" i="1" a="1"/>
  <c r="D3886" i="1" s="1"/>
  <c r="D3885" i="1" a="1"/>
  <c r="D3885" i="1" s="1"/>
  <c r="D3884" i="1" a="1"/>
  <c r="D3884" i="1" s="1"/>
  <c r="D3883" i="1" a="1"/>
  <c r="D3883" i="1" s="1"/>
  <c r="D3882" i="1" a="1"/>
  <c r="D3882" i="1" s="1"/>
  <c r="D3881" i="1" a="1"/>
  <c r="D3881" i="1" s="1"/>
  <c r="D3880" i="1" a="1"/>
  <c r="D3880" i="1" s="1"/>
  <c r="D3879" i="1" a="1"/>
  <c r="D3879" i="1" s="1"/>
  <c r="D3878" i="1" a="1"/>
  <c r="D3878" i="1" s="1"/>
  <c r="D3877" i="1" a="1"/>
  <c r="D3877" i="1" s="1"/>
  <c r="D3876" i="1" a="1"/>
  <c r="D3876" i="1" s="1"/>
  <c r="D3875" i="1" a="1"/>
  <c r="D3875" i="1" s="1"/>
  <c r="D3874" i="1" a="1"/>
  <c r="D3874" i="1" s="1"/>
  <c r="D3873" i="1" a="1"/>
  <c r="D3873" i="1" s="1"/>
  <c r="D3872" i="1" a="1"/>
  <c r="D3872" i="1" s="1"/>
  <c r="D3871" i="1" a="1"/>
  <c r="D3871" i="1" s="1"/>
  <c r="D3870" i="1" a="1"/>
  <c r="D3870" i="1" s="1"/>
  <c r="D3869" i="1" a="1"/>
  <c r="D3869" i="1" s="1"/>
  <c r="D3868" i="1" a="1"/>
  <c r="D3868" i="1" s="1"/>
  <c r="D3867" i="1" a="1"/>
  <c r="D3867" i="1" s="1"/>
  <c r="D3866" i="1" a="1"/>
  <c r="D3866" i="1" s="1"/>
  <c r="D3865" i="1" a="1"/>
  <c r="D3865" i="1" s="1"/>
  <c r="D3864" i="1" a="1"/>
  <c r="D3864" i="1" s="1"/>
  <c r="D3863" i="1" a="1"/>
  <c r="D3863" i="1" s="1"/>
  <c r="D3862" i="1" a="1"/>
  <c r="D3862" i="1" s="1"/>
  <c r="D3861" i="1" a="1"/>
  <c r="D3861" i="1" s="1"/>
  <c r="D3860" i="1" a="1"/>
  <c r="D3860" i="1" s="1"/>
  <c r="D3859" i="1" a="1"/>
  <c r="D3859" i="1" s="1"/>
  <c r="D3858" i="1" a="1"/>
  <c r="D3858" i="1" s="1"/>
  <c r="D3857" i="1" a="1"/>
  <c r="D3857" i="1" s="1"/>
  <c r="D3856" i="1" a="1"/>
  <c r="D3856" i="1" s="1"/>
  <c r="D3855" i="1" a="1"/>
  <c r="D3855" i="1" s="1"/>
  <c r="D3854" i="1" a="1"/>
  <c r="D3854" i="1" s="1"/>
  <c r="D3853" i="1" a="1"/>
  <c r="D3853" i="1" s="1"/>
  <c r="D3852" i="1" a="1"/>
  <c r="D3852" i="1" s="1"/>
  <c r="D3851" i="1" a="1"/>
  <c r="D3851" i="1" s="1"/>
  <c r="D3850" i="1" a="1"/>
  <c r="D3850" i="1" s="1"/>
  <c r="D3849" i="1" a="1"/>
  <c r="D3849" i="1" s="1"/>
  <c r="D3848" i="1" a="1"/>
  <c r="D3848" i="1" s="1"/>
  <c r="D3847" i="1" a="1"/>
  <c r="D3847" i="1" s="1"/>
  <c r="D3846" i="1" a="1"/>
  <c r="D3846" i="1" s="1"/>
  <c r="D3845" i="1" a="1"/>
  <c r="D3845" i="1" s="1"/>
  <c r="D3844" i="1" a="1"/>
  <c r="D3844" i="1" s="1"/>
  <c r="D3843" i="1" a="1"/>
  <c r="D3843" i="1" s="1"/>
  <c r="D3842" i="1" a="1"/>
  <c r="D3842" i="1" s="1"/>
  <c r="D3841" i="1" a="1"/>
  <c r="D3841" i="1" s="1"/>
  <c r="D3840" i="1" a="1"/>
  <c r="D3840" i="1" s="1"/>
  <c r="D3839" i="1" a="1"/>
  <c r="D3839" i="1" s="1"/>
  <c r="D3838" i="1" a="1"/>
  <c r="D3838" i="1" s="1"/>
  <c r="D3837" i="1" a="1"/>
  <c r="D3837" i="1" s="1"/>
  <c r="D3836" i="1" a="1"/>
  <c r="D3836" i="1" s="1"/>
  <c r="D3835" i="1" a="1"/>
  <c r="D3835" i="1" s="1"/>
  <c r="D3834" i="1" a="1"/>
  <c r="D3834" i="1" s="1"/>
  <c r="D3833" i="1" a="1"/>
  <c r="D3833" i="1" s="1"/>
  <c r="D3832" i="1" a="1"/>
  <c r="D3832" i="1" s="1"/>
  <c r="D3831" i="1" a="1"/>
  <c r="D3831" i="1" s="1"/>
  <c r="D3830" i="1" a="1"/>
  <c r="D3830" i="1" s="1"/>
  <c r="D3829" i="1" a="1"/>
  <c r="D3829" i="1" s="1"/>
  <c r="D3828" i="1" a="1"/>
  <c r="D3828" i="1" s="1"/>
  <c r="D3827" i="1" a="1"/>
  <c r="D3827" i="1" s="1"/>
  <c r="D3826" i="1" a="1"/>
  <c r="D3826" i="1" s="1"/>
  <c r="D3825" i="1" a="1"/>
  <c r="D3825" i="1" s="1"/>
  <c r="D3824" i="1" a="1"/>
  <c r="D3824" i="1" s="1"/>
  <c r="D3823" i="1" a="1"/>
  <c r="D3823" i="1" s="1"/>
  <c r="D3822" i="1" a="1"/>
  <c r="D3822" i="1" s="1"/>
  <c r="D3821" i="1" a="1"/>
  <c r="D3821" i="1" s="1"/>
  <c r="D3820" i="1" a="1"/>
  <c r="D3820" i="1" s="1"/>
  <c r="D3819" i="1" a="1"/>
  <c r="D3819" i="1" s="1"/>
  <c r="D3818" i="1" a="1"/>
  <c r="D3818" i="1" s="1"/>
  <c r="D3817" i="1" a="1"/>
  <c r="D3817" i="1" s="1"/>
  <c r="D3816" i="1" a="1"/>
  <c r="D3816" i="1" s="1"/>
  <c r="D3815" i="1" a="1"/>
  <c r="D3815" i="1" s="1"/>
  <c r="D3814" i="1" a="1"/>
  <c r="D3814" i="1" s="1"/>
  <c r="D3813" i="1" a="1"/>
  <c r="D3813" i="1" s="1"/>
  <c r="D3812" i="1" a="1"/>
  <c r="D3812" i="1" s="1"/>
  <c r="D3811" i="1" a="1"/>
  <c r="D3811" i="1" s="1"/>
  <c r="D3810" i="1" a="1"/>
  <c r="D3810" i="1" s="1"/>
  <c r="D3809" i="1" a="1"/>
  <c r="D3809" i="1" s="1"/>
  <c r="D3808" i="1" a="1"/>
  <c r="D3808" i="1" s="1"/>
  <c r="D3807" i="1" a="1"/>
  <c r="D3807" i="1" s="1"/>
  <c r="D3806" i="1" a="1"/>
  <c r="D3806" i="1" s="1"/>
  <c r="D3805" i="1" a="1"/>
  <c r="D3805" i="1" s="1"/>
  <c r="D3804" i="1" a="1"/>
  <c r="D3804" i="1" s="1"/>
  <c r="D3803" i="1" a="1"/>
  <c r="D3803" i="1" s="1"/>
  <c r="D3802" i="1" a="1"/>
  <c r="D3802" i="1" s="1"/>
  <c r="D3801" i="1" a="1"/>
  <c r="D3801" i="1" s="1"/>
  <c r="D3800" i="1" a="1"/>
  <c r="D3800" i="1" s="1"/>
  <c r="D3799" i="1" a="1"/>
  <c r="D3799" i="1" s="1"/>
  <c r="D3798" i="1" a="1"/>
  <c r="D3798" i="1" s="1"/>
  <c r="D3797" i="1" a="1"/>
  <c r="D3797" i="1" s="1"/>
  <c r="D3796" i="1" a="1"/>
  <c r="D3796" i="1" s="1"/>
  <c r="D3795" i="1" a="1"/>
  <c r="D3795" i="1" s="1"/>
  <c r="D3794" i="1" a="1"/>
  <c r="D3794" i="1" s="1"/>
  <c r="D3793" i="1" a="1"/>
  <c r="D3793" i="1" s="1"/>
  <c r="D3792" i="1" a="1"/>
  <c r="D3792" i="1" s="1"/>
  <c r="D3791" i="1" a="1"/>
  <c r="D3791" i="1" s="1"/>
  <c r="D3790" i="1" a="1"/>
  <c r="D3790" i="1" s="1"/>
  <c r="D3789" i="1" a="1"/>
  <c r="D3789" i="1" s="1"/>
  <c r="D3788" i="1" a="1"/>
  <c r="D3788" i="1" s="1"/>
  <c r="D3787" i="1" a="1"/>
  <c r="D3787" i="1" s="1"/>
  <c r="D3786" i="1" a="1"/>
  <c r="D3786" i="1" s="1"/>
  <c r="D3785" i="1" a="1"/>
  <c r="D3785" i="1" s="1"/>
  <c r="D3784" i="1" a="1"/>
  <c r="D3784" i="1" s="1"/>
  <c r="D3783" i="1" a="1"/>
  <c r="D3783" i="1" s="1"/>
  <c r="D3782" i="1" a="1"/>
  <c r="D3782" i="1" s="1"/>
  <c r="D3781" i="1" a="1"/>
  <c r="D3781" i="1" s="1"/>
  <c r="D3780" i="1" a="1"/>
  <c r="D3780" i="1" s="1"/>
  <c r="D3779" i="1" a="1"/>
  <c r="D3779" i="1" s="1"/>
  <c r="D3778" i="1" a="1"/>
  <c r="D3778" i="1" s="1"/>
  <c r="D3777" i="1" a="1"/>
  <c r="D3777" i="1" s="1"/>
  <c r="D3776" i="1" a="1"/>
  <c r="D3776" i="1" s="1"/>
  <c r="D3775" i="1" a="1"/>
  <c r="D3775" i="1" s="1"/>
  <c r="D3774" i="1" a="1"/>
  <c r="D3774" i="1" s="1"/>
  <c r="D3773" i="1" a="1"/>
  <c r="D3773" i="1" s="1"/>
  <c r="D3772" i="1" a="1"/>
  <c r="D3772" i="1" s="1"/>
  <c r="D3771" i="1" a="1"/>
  <c r="D3771" i="1" s="1"/>
  <c r="D3770" i="1" a="1"/>
  <c r="D3770" i="1" s="1"/>
  <c r="D3769" i="1" a="1"/>
  <c r="D3769" i="1" s="1"/>
  <c r="D3768" i="1" a="1"/>
  <c r="D3768" i="1" s="1"/>
  <c r="D3767" i="1" a="1"/>
  <c r="D3767" i="1" s="1"/>
  <c r="D3766" i="1" a="1"/>
  <c r="D3766" i="1" s="1"/>
  <c r="D3765" i="1" a="1"/>
  <c r="D3765" i="1" s="1"/>
  <c r="D3764" i="1" a="1"/>
  <c r="D3764" i="1" s="1"/>
  <c r="D3763" i="1" a="1"/>
  <c r="D3763" i="1" s="1"/>
  <c r="D3762" i="1" a="1"/>
  <c r="D3762" i="1" s="1"/>
  <c r="D3761" i="1" a="1"/>
  <c r="D3761" i="1" s="1"/>
  <c r="D3760" i="1" a="1"/>
  <c r="D3760" i="1" s="1"/>
  <c r="D3759" i="1" a="1"/>
  <c r="D3759" i="1" s="1"/>
  <c r="D3758" i="1" a="1"/>
  <c r="D3758" i="1" s="1"/>
  <c r="D3757" i="1" a="1"/>
  <c r="D3757" i="1" s="1"/>
  <c r="D3756" i="1" a="1"/>
  <c r="D3756" i="1" s="1"/>
  <c r="D3755" i="1" a="1"/>
  <c r="D3755" i="1" s="1"/>
  <c r="D3754" i="1" a="1"/>
  <c r="D3754" i="1" s="1"/>
  <c r="D3753" i="1" a="1"/>
  <c r="D3753" i="1" s="1"/>
  <c r="D3752" i="1" a="1"/>
  <c r="D3752" i="1" s="1"/>
  <c r="D3751" i="1" a="1"/>
  <c r="D3751" i="1" s="1"/>
  <c r="D3750" i="1" a="1"/>
  <c r="D3750" i="1" s="1"/>
  <c r="D3749" i="1" a="1"/>
  <c r="D3749" i="1" s="1"/>
  <c r="D3748" i="1" a="1"/>
  <c r="D3748" i="1" s="1"/>
  <c r="D3747" i="1" a="1"/>
  <c r="D3747" i="1" s="1"/>
  <c r="D3746" i="1" a="1"/>
  <c r="D3746" i="1" s="1"/>
  <c r="D3745" i="1" a="1"/>
  <c r="D3745" i="1" s="1"/>
  <c r="D3744" i="1" a="1"/>
  <c r="D3744" i="1" s="1"/>
  <c r="D3743" i="1" a="1"/>
  <c r="D3743" i="1" s="1"/>
  <c r="D3742" i="1" a="1"/>
  <c r="D3742" i="1" s="1"/>
  <c r="D3741" i="1" a="1"/>
  <c r="D3741" i="1" s="1"/>
  <c r="D3740" i="1" a="1"/>
  <c r="D3740" i="1" s="1"/>
  <c r="D3739" i="1" a="1"/>
  <c r="D3739" i="1" s="1"/>
  <c r="D3738" i="1" a="1"/>
  <c r="D3738" i="1" s="1"/>
  <c r="D3737" i="1" a="1"/>
  <c r="D3737" i="1" s="1"/>
  <c r="D3736" i="1" a="1"/>
  <c r="D3736" i="1" s="1"/>
  <c r="D3735" i="1" a="1"/>
  <c r="D3735" i="1" s="1"/>
  <c r="D3734" i="1" a="1"/>
  <c r="D3734" i="1" s="1"/>
  <c r="D3733" i="1" a="1"/>
  <c r="D3733" i="1" s="1"/>
  <c r="D3732" i="1" a="1"/>
  <c r="D3732" i="1" s="1"/>
  <c r="D3731" i="1" a="1"/>
  <c r="D3731" i="1" s="1"/>
  <c r="D3730" i="1" a="1"/>
  <c r="D3730" i="1" s="1"/>
  <c r="D3729" i="1" a="1"/>
  <c r="D3729" i="1" s="1"/>
  <c r="D3728" i="1" a="1"/>
  <c r="D3728" i="1" s="1"/>
  <c r="D3727" i="1" a="1"/>
  <c r="D3727" i="1" s="1"/>
  <c r="D3726" i="1" a="1"/>
  <c r="D3726" i="1" s="1"/>
  <c r="D3725" i="1" a="1"/>
  <c r="D3725" i="1" s="1"/>
  <c r="D3724" i="1" a="1"/>
  <c r="D3724" i="1" s="1"/>
  <c r="D3723" i="1" a="1"/>
  <c r="D3723" i="1" s="1"/>
  <c r="D3722" i="1" a="1"/>
  <c r="D3722" i="1" s="1"/>
  <c r="D3721" i="1" a="1"/>
  <c r="D3721" i="1" s="1"/>
  <c r="D3720" i="1" a="1"/>
  <c r="D3720" i="1" s="1"/>
  <c r="D3719" i="1" a="1"/>
  <c r="D3719" i="1" s="1"/>
  <c r="D3718" i="1" a="1"/>
  <c r="D3718" i="1" s="1"/>
  <c r="D3717" i="1" a="1"/>
  <c r="D3717" i="1" s="1"/>
  <c r="D3716" i="1" a="1"/>
  <c r="D3716" i="1" s="1"/>
  <c r="D3715" i="1" a="1"/>
  <c r="D3715" i="1" s="1"/>
  <c r="D3714" i="1" a="1"/>
  <c r="D3714" i="1" s="1"/>
  <c r="D3713" i="1" a="1"/>
  <c r="D3713" i="1" s="1"/>
  <c r="D3712" i="1" a="1"/>
  <c r="D3712" i="1" s="1"/>
  <c r="D3711" i="1" a="1"/>
  <c r="D3711" i="1" s="1"/>
  <c r="D3710" i="1" a="1"/>
  <c r="D3710" i="1" s="1"/>
  <c r="D3709" i="1" a="1"/>
  <c r="D3709" i="1" s="1"/>
  <c r="D3708" i="1" a="1"/>
  <c r="D3708" i="1" s="1"/>
  <c r="D3707" i="1" a="1"/>
  <c r="D3707" i="1" s="1"/>
  <c r="D3706" i="1" a="1"/>
  <c r="D3706" i="1" s="1"/>
  <c r="D3705" i="1" a="1"/>
  <c r="D3705" i="1" s="1"/>
  <c r="D3704" i="1" a="1"/>
  <c r="D3704" i="1" s="1"/>
  <c r="D3703" i="1" a="1"/>
  <c r="D3703" i="1" s="1"/>
  <c r="D3702" i="1" a="1"/>
  <c r="D3702" i="1" s="1"/>
  <c r="D3701" i="1" a="1"/>
  <c r="D3701" i="1" s="1"/>
  <c r="D3700" i="1" a="1"/>
  <c r="D3700" i="1" s="1"/>
  <c r="D3699" i="1" a="1"/>
  <c r="D3699" i="1" s="1"/>
  <c r="D3698" i="1" a="1"/>
  <c r="D3698" i="1" s="1"/>
  <c r="D3697" i="1" a="1"/>
  <c r="D3697" i="1" s="1"/>
  <c r="D3696" i="1" a="1"/>
  <c r="D3696" i="1" s="1"/>
  <c r="D3695" i="1" a="1"/>
  <c r="D3695" i="1" s="1"/>
  <c r="D3694" i="1" a="1"/>
  <c r="D3694" i="1" s="1"/>
  <c r="D3693" i="1" a="1"/>
  <c r="D3693" i="1" s="1"/>
  <c r="D3692" i="1" a="1"/>
  <c r="D3692" i="1" s="1"/>
  <c r="D3691" i="1" a="1"/>
  <c r="D3691" i="1" s="1"/>
  <c r="D3690" i="1" a="1"/>
  <c r="D3690" i="1" s="1"/>
  <c r="D3689" i="1" a="1"/>
  <c r="D3689" i="1" s="1"/>
  <c r="D3688" i="1" a="1"/>
  <c r="D3688" i="1" s="1"/>
  <c r="D3687" i="1" a="1"/>
  <c r="D3687" i="1" s="1"/>
  <c r="D3686" i="1" a="1"/>
  <c r="D3686" i="1" s="1"/>
  <c r="D3685" i="1" a="1"/>
  <c r="D3685" i="1" s="1"/>
  <c r="D3684" i="1" a="1"/>
  <c r="D3684" i="1" s="1"/>
  <c r="D3683" i="1" a="1"/>
  <c r="D3683" i="1" s="1"/>
  <c r="D3682" i="1" a="1"/>
  <c r="D3682" i="1" s="1"/>
  <c r="D3681" i="1" a="1"/>
  <c r="D3681" i="1" s="1"/>
  <c r="D3680" i="1" a="1"/>
  <c r="D3680" i="1" s="1"/>
  <c r="D3679" i="1" a="1"/>
  <c r="D3679" i="1" s="1"/>
  <c r="D3678" i="1" a="1"/>
  <c r="D3678" i="1" s="1"/>
  <c r="D3677" i="1" a="1"/>
  <c r="D3677" i="1" s="1"/>
  <c r="D3676" i="1" a="1"/>
  <c r="D3676" i="1" s="1"/>
  <c r="D3675" i="1" a="1"/>
  <c r="D3675" i="1" s="1"/>
  <c r="D3674" i="1" a="1"/>
  <c r="D3674" i="1" s="1"/>
  <c r="D3673" i="1" a="1"/>
  <c r="D3673" i="1" s="1"/>
  <c r="D3672" i="1" a="1"/>
  <c r="D3672" i="1" s="1"/>
  <c r="D3671" i="1" a="1"/>
  <c r="D3671" i="1" s="1"/>
  <c r="D3670" i="1" a="1"/>
  <c r="D3670" i="1" s="1"/>
  <c r="D3669" i="1" a="1"/>
  <c r="D3669" i="1" s="1"/>
  <c r="D3668" i="1" a="1"/>
  <c r="D3668" i="1" s="1"/>
  <c r="D3667" i="1" a="1"/>
  <c r="D3667" i="1" s="1"/>
  <c r="D3666" i="1" a="1"/>
  <c r="D3666" i="1" s="1"/>
  <c r="D3665" i="1" a="1"/>
  <c r="D3665" i="1" s="1"/>
  <c r="D3664" i="1" a="1"/>
  <c r="D3664" i="1" s="1"/>
  <c r="D3663" i="1" a="1"/>
  <c r="D3663" i="1" s="1"/>
  <c r="D3662" i="1" a="1"/>
  <c r="D3662" i="1" s="1"/>
  <c r="D3661" i="1" a="1"/>
  <c r="D3661" i="1" s="1"/>
  <c r="D3660" i="1" a="1"/>
  <c r="D3660" i="1" s="1"/>
  <c r="D3659" i="1" a="1"/>
  <c r="D3659" i="1" s="1"/>
  <c r="D3658" i="1" a="1"/>
  <c r="D3658" i="1" s="1"/>
  <c r="D3657" i="1" a="1"/>
  <c r="D3657" i="1" s="1"/>
  <c r="D3656" i="1" a="1"/>
  <c r="D3656" i="1" s="1"/>
  <c r="D3655" i="1" a="1"/>
  <c r="D3655" i="1" s="1"/>
  <c r="D3654" i="1" a="1"/>
  <c r="D3654" i="1" s="1"/>
  <c r="D3653" i="1" a="1"/>
  <c r="D3653" i="1" s="1"/>
  <c r="D3652" i="1" a="1"/>
  <c r="D3652" i="1" s="1"/>
  <c r="D3651" i="1" a="1"/>
  <c r="D3651" i="1" s="1"/>
  <c r="D3650" i="1" a="1"/>
  <c r="D3650" i="1" s="1"/>
  <c r="D3649" i="1" a="1"/>
  <c r="D3649" i="1" s="1"/>
  <c r="D3648" i="1" a="1"/>
  <c r="D3648" i="1" s="1"/>
  <c r="D3647" i="1" a="1"/>
  <c r="D3647" i="1" s="1"/>
  <c r="D3646" i="1" a="1"/>
  <c r="D3646" i="1" s="1"/>
  <c r="D3645" i="1" a="1"/>
  <c r="D3645" i="1" s="1"/>
  <c r="D3644" i="1" a="1"/>
  <c r="D3644" i="1" s="1"/>
  <c r="D3643" i="1" a="1"/>
  <c r="D3643" i="1" s="1"/>
  <c r="D3642" i="1" a="1"/>
  <c r="D3642" i="1" s="1"/>
  <c r="D3641" i="1" a="1"/>
  <c r="D3641" i="1" s="1"/>
  <c r="D3640" i="1" a="1"/>
  <c r="D3640" i="1" s="1"/>
  <c r="D3639" i="1" a="1"/>
  <c r="D3639" i="1" s="1"/>
  <c r="D3638" i="1" a="1"/>
  <c r="D3638" i="1" s="1"/>
  <c r="D3637" i="1" a="1"/>
  <c r="D3637" i="1" s="1"/>
  <c r="D3636" i="1" a="1"/>
  <c r="D3636" i="1" s="1"/>
  <c r="D3635" i="1" a="1"/>
  <c r="D3635" i="1" s="1"/>
  <c r="D3634" i="1" a="1"/>
  <c r="D3634" i="1" s="1"/>
  <c r="D3633" i="1" a="1"/>
  <c r="D3633" i="1" s="1"/>
  <c r="D3632" i="1" a="1"/>
  <c r="D3632" i="1" s="1"/>
  <c r="D3631" i="1" a="1"/>
  <c r="D3631" i="1" s="1"/>
  <c r="D3630" i="1" a="1"/>
  <c r="D3630" i="1" s="1"/>
  <c r="D3629" i="1" a="1"/>
  <c r="D3629" i="1" s="1"/>
  <c r="D3628" i="1" a="1"/>
  <c r="D3628" i="1" s="1"/>
  <c r="D3627" i="1" a="1"/>
  <c r="D3627" i="1" s="1"/>
  <c r="D3626" i="1" a="1"/>
  <c r="D3626" i="1" s="1"/>
  <c r="D3625" i="1" a="1"/>
  <c r="D3625" i="1" s="1"/>
  <c r="D3624" i="1" a="1"/>
  <c r="D3624" i="1" s="1"/>
  <c r="D3623" i="1" a="1"/>
  <c r="D3623" i="1" s="1"/>
  <c r="D3622" i="1" a="1"/>
  <c r="D3622" i="1" s="1"/>
  <c r="D3621" i="1" a="1"/>
  <c r="D3621" i="1" s="1"/>
  <c r="D3620" i="1" a="1"/>
  <c r="D3620" i="1" s="1"/>
  <c r="D3619" i="1" a="1"/>
  <c r="D3619" i="1" s="1"/>
  <c r="D3618" i="1" a="1"/>
  <c r="D3618" i="1" s="1"/>
  <c r="D3617" i="1" a="1"/>
  <c r="D3617" i="1" s="1"/>
  <c r="D3616" i="1" a="1"/>
  <c r="D3616" i="1" s="1"/>
  <c r="D3615" i="1" a="1"/>
  <c r="D3615" i="1" s="1"/>
  <c r="D3614" i="1" a="1"/>
  <c r="D3614" i="1" s="1"/>
  <c r="D3613" i="1" a="1"/>
  <c r="D3613" i="1" s="1"/>
  <c r="D3612" i="1" a="1"/>
  <c r="D3612" i="1" s="1"/>
  <c r="D3611" i="1" a="1"/>
  <c r="D3611" i="1" s="1"/>
  <c r="D3610" i="1" a="1"/>
  <c r="D3610" i="1" s="1"/>
  <c r="D3609" i="1" a="1"/>
  <c r="D3609" i="1" s="1"/>
  <c r="D3608" i="1" a="1"/>
  <c r="D3608" i="1" s="1"/>
  <c r="D3607" i="1" a="1"/>
  <c r="D3607" i="1" s="1"/>
  <c r="D3606" i="1" a="1"/>
  <c r="D3606" i="1" s="1"/>
  <c r="D3605" i="1" a="1"/>
  <c r="D3605" i="1" s="1"/>
  <c r="D3604" i="1" a="1"/>
  <c r="D3604" i="1" s="1"/>
  <c r="D3603" i="1" a="1"/>
  <c r="D3603" i="1" s="1"/>
  <c r="D3602" i="1" a="1"/>
  <c r="D3602" i="1" s="1"/>
  <c r="D3601" i="1" a="1"/>
  <c r="D3601" i="1" s="1"/>
  <c r="D3600" i="1" a="1"/>
  <c r="D3600" i="1" s="1"/>
  <c r="D3599" i="1" a="1"/>
  <c r="D3599" i="1" s="1"/>
  <c r="D3598" i="1" a="1"/>
  <c r="D3598" i="1" s="1"/>
  <c r="D3597" i="1" a="1"/>
  <c r="D3597" i="1" s="1"/>
  <c r="D3596" i="1" a="1"/>
  <c r="D3596" i="1" s="1"/>
  <c r="D3595" i="1" a="1"/>
  <c r="D3595" i="1" s="1"/>
  <c r="D3594" i="1" a="1"/>
  <c r="D3594" i="1" s="1"/>
  <c r="D3593" i="1" a="1"/>
  <c r="D3593" i="1" s="1"/>
  <c r="D3592" i="1" a="1"/>
  <c r="D3592" i="1" s="1"/>
  <c r="D3591" i="1" a="1"/>
  <c r="D3591" i="1" s="1"/>
  <c r="D3590" i="1" a="1"/>
  <c r="D3590" i="1" s="1"/>
  <c r="D3589" i="1" a="1"/>
  <c r="D3589" i="1" s="1"/>
  <c r="D3588" i="1" a="1"/>
  <c r="D3588" i="1" s="1"/>
  <c r="D3587" i="1" a="1"/>
  <c r="D3587" i="1" s="1"/>
  <c r="D3586" i="1" a="1"/>
  <c r="D3586" i="1" s="1"/>
  <c r="D3585" i="1" a="1"/>
  <c r="D3585" i="1" s="1"/>
  <c r="D3584" i="1" a="1"/>
  <c r="D3584" i="1" s="1"/>
  <c r="D3583" i="1" a="1"/>
  <c r="D3583" i="1" s="1"/>
  <c r="D3582" i="1" a="1"/>
  <c r="D3582" i="1" s="1"/>
  <c r="D3581" i="1" a="1"/>
  <c r="D3581" i="1" s="1"/>
  <c r="D3580" i="1" a="1"/>
  <c r="D3580" i="1" s="1"/>
  <c r="D3579" i="1" a="1"/>
  <c r="D3579" i="1" s="1"/>
  <c r="D3578" i="1" a="1"/>
  <c r="D3578" i="1" s="1"/>
  <c r="D3577" i="1" a="1"/>
  <c r="D3577" i="1" s="1"/>
  <c r="D3576" i="1" a="1"/>
  <c r="D3576" i="1" s="1"/>
  <c r="D3575" i="1" a="1"/>
  <c r="D3575" i="1" s="1"/>
  <c r="D3574" i="1" a="1"/>
  <c r="D3574" i="1" s="1"/>
  <c r="D3573" i="1" a="1"/>
  <c r="D3573" i="1" s="1"/>
  <c r="D3572" i="1" a="1"/>
  <c r="D3572" i="1" s="1"/>
  <c r="D3571" i="1" a="1"/>
  <c r="D3571" i="1" s="1"/>
  <c r="D3570" i="1" a="1"/>
  <c r="D3570" i="1" s="1"/>
  <c r="D3569" i="1" a="1"/>
  <c r="D3569" i="1" s="1"/>
  <c r="D3568" i="1" a="1"/>
  <c r="D3568" i="1" s="1"/>
  <c r="D3567" i="1" a="1"/>
  <c r="D3567" i="1" s="1"/>
  <c r="D3566" i="1" a="1"/>
  <c r="D3566" i="1" s="1"/>
  <c r="D3565" i="1" a="1"/>
  <c r="D3565" i="1" s="1"/>
  <c r="D3564" i="1" a="1"/>
  <c r="D3564" i="1" s="1"/>
  <c r="D3563" i="1" a="1"/>
  <c r="D3563" i="1" s="1"/>
  <c r="D3562" i="1" a="1"/>
  <c r="D3562" i="1" s="1"/>
  <c r="D3561" i="1" a="1"/>
  <c r="D3561" i="1" s="1"/>
  <c r="D3560" i="1" a="1"/>
  <c r="D3560" i="1" s="1"/>
  <c r="D3559" i="1" a="1"/>
  <c r="D3559" i="1" s="1"/>
  <c r="D3558" i="1" a="1"/>
  <c r="D3558" i="1" s="1"/>
  <c r="D3557" i="1" a="1"/>
  <c r="D3557" i="1" s="1"/>
  <c r="D3556" i="1" a="1"/>
  <c r="D3556" i="1" s="1"/>
  <c r="D3555" i="1" a="1"/>
  <c r="D3555" i="1" s="1"/>
  <c r="D3554" i="1" a="1"/>
  <c r="D3554" i="1" s="1"/>
  <c r="D3553" i="1" a="1"/>
  <c r="D3553" i="1" s="1"/>
  <c r="D3552" i="1" a="1"/>
  <c r="D3552" i="1" s="1"/>
  <c r="D3551" i="1" a="1"/>
  <c r="D3551" i="1" s="1"/>
  <c r="D3550" i="1" a="1"/>
  <c r="D3550" i="1" s="1"/>
  <c r="D3549" i="1" a="1"/>
  <c r="D3549" i="1" s="1"/>
  <c r="D3548" i="1" a="1"/>
  <c r="D3548" i="1" s="1"/>
  <c r="D3547" i="1" a="1"/>
  <c r="D3547" i="1" s="1"/>
  <c r="D3546" i="1" a="1"/>
  <c r="D3546" i="1" s="1"/>
  <c r="D3545" i="1" a="1"/>
  <c r="D3545" i="1" s="1"/>
  <c r="D3544" i="1" a="1"/>
  <c r="D3544" i="1" s="1"/>
  <c r="D3543" i="1" a="1"/>
  <c r="D3543" i="1" s="1"/>
  <c r="D3542" i="1" a="1"/>
  <c r="D3542" i="1" s="1"/>
  <c r="D3541" i="1" a="1"/>
  <c r="D3541" i="1" s="1"/>
  <c r="D3540" i="1" a="1"/>
  <c r="D3540" i="1" s="1"/>
  <c r="D3539" i="1" a="1"/>
  <c r="D3539" i="1" s="1"/>
  <c r="D3538" i="1" a="1"/>
  <c r="D3538" i="1" s="1"/>
  <c r="D3537" i="1" a="1"/>
  <c r="D3537" i="1" s="1"/>
  <c r="D3536" i="1" a="1"/>
  <c r="D3536" i="1" s="1"/>
  <c r="D3535" i="1" a="1"/>
  <c r="D3535" i="1" s="1"/>
  <c r="D3534" i="1" a="1"/>
  <c r="D3534" i="1" s="1"/>
  <c r="D3533" i="1" a="1"/>
  <c r="D3533" i="1" s="1"/>
  <c r="D3532" i="1" a="1"/>
  <c r="D3532" i="1" s="1"/>
  <c r="D3531" i="1" a="1"/>
  <c r="D3531" i="1" s="1"/>
  <c r="D3530" i="1" a="1"/>
  <c r="D3530" i="1" s="1"/>
  <c r="D3529" i="1" a="1"/>
  <c r="D3529" i="1" s="1"/>
  <c r="D3528" i="1" a="1"/>
  <c r="D3528" i="1" s="1"/>
  <c r="D3527" i="1" a="1"/>
  <c r="D3527" i="1" s="1"/>
  <c r="D3526" i="1" a="1"/>
  <c r="D3526" i="1" s="1"/>
  <c r="D3525" i="1" a="1"/>
  <c r="D3525" i="1" s="1"/>
  <c r="D3524" i="1" a="1"/>
  <c r="D3524" i="1" s="1"/>
  <c r="D3523" i="1" a="1"/>
  <c r="D3523" i="1" s="1"/>
  <c r="D3522" i="1" a="1"/>
  <c r="D3522" i="1" s="1"/>
  <c r="D3521" i="1" a="1"/>
  <c r="D3521" i="1" s="1"/>
  <c r="D3520" i="1" a="1"/>
  <c r="D3520" i="1" s="1"/>
  <c r="D3519" i="1" a="1"/>
  <c r="D3519" i="1" s="1"/>
  <c r="D3518" i="1" a="1"/>
  <c r="D3518" i="1" s="1"/>
  <c r="D3517" i="1" a="1"/>
  <c r="D3517" i="1" s="1"/>
  <c r="D3516" i="1" a="1"/>
  <c r="D3516" i="1" s="1"/>
  <c r="D3515" i="1" a="1"/>
  <c r="D3515" i="1" s="1"/>
  <c r="D3514" i="1" a="1"/>
  <c r="D3514" i="1" s="1"/>
  <c r="D3513" i="1" a="1"/>
  <c r="D3513" i="1" s="1"/>
  <c r="D3512" i="1" a="1"/>
  <c r="D3512" i="1" s="1"/>
  <c r="D3511" i="1" a="1"/>
  <c r="D3511" i="1" s="1"/>
  <c r="D3510" i="1" a="1"/>
  <c r="D3510" i="1" s="1"/>
  <c r="D3509" i="1" a="1"/>
  <c r="D3509" i="1" s="1"/>
  <c r="D3508" i="1" a="1"/>
  <c r="D3508" i="1" s="1"/>
  <c r="D3507" i="1" a="1"/>
  <c r="D3507" i="1" s="1"/>
  <c r="D3506" i="1" a="1"/>
  <c r="D3506" i="1" s="1"/>
  <c r="D3505" i="1" a="1"/>
  <c r="D3505" i="1" s="1"/>
  <c r="D3504" i="1" a="1"/>
  <c r="D3504" i="1" s="1"/>
  <c r="D3503" i="1" a="1"/>
  <c r="D3503" i="1" s="1"/>
  <c r="D3502" i="1" a="1"/>
  <c r="D3502" i="1" s="1"/>
  <c r="D3501" i="1" a="1"/>
  <c r="D3501" i="1" s="1"/>
  <c r="D3500" i="1" a="1"/>
  <c r="D3500" i="1" s="1"/>
  <c r="D3499" i="1" a="1"/>
  <c r="D3499" i="1" s="1"/>
  <c r="D3498" i="1" a="1"/>
  <c r="D3498" i="1" s="1"/>
  <c r="D3497" i="1" a="1"/>
  <c r="D3497" i="1" s="1"/>
  <c r="D3496" i="1" a="1"/>
  <c r="D3496" i="1" s="1"/>
  <c r="D3495" i="1" a="1"/>
  <c r="D3495" i="1" s="1"/>
  <c r="D3494" i="1" a="1"/>
  <c r="D3494" i="1" s="1"/>
  <c r="D3493" i="1" a="1"/>
  <c r="D3493" i="1" s="1"/>
  <c r="D3492" i="1" a="1"/>
  <c r="D3492" i="1" s="1"/>
  <c r="D3491" i="1" a="1"/>
  <c r="D3491" i="1" s="1"/>
  <c r="D3490" i="1" a="1"/>
  <c r="D3490" i="1" s="1"/>
  <c r="D3489" i="1" a="1"/>
  <c r="D3489" i="1" s="1"/>
  <c r="D3488" i="1" a="1"/>
  <c r="D3488" i="1" s="1"/>
  <c r="D3487" i="1" a="1"/>
  <c r="D3487" i="1" s="1"/>
  <c r="D3486" i="1" a="1"/>
  <c r="D3486" i="1" s="1"/>
  <c r="D3485" i="1" a="1"/>
  <c r="D3485" i="1" s="1"/>
  <c r="D3484" i="1" a="1"/>
  <c r="D3484" i="1" s="1"/>
  <c r="D3483" i="1" a="1"/>
  <c r="D3483" i="1" s="1"/>
  <c r="D3482" i="1" a="1"/>
  <c r="D3482" i="1" s="1"/>
  <c r="D3481" i="1" a="1"/>
  <c r="D3481" i="1" s="1"/>
  <c r="D3480" i="1" a="1"/>
  <c r="D3480" i="1" s="1"/>
  <c r="D3479" i="1" a="1"/>
  <c r="D3479" i="1" s="1"/>
  <c r="D3478" i="1" a="1"/>
  <c r="D3478" i="1" s="1"/>
  <c r="D3477" i="1" a="1"/>
  <c r="D3477" i="1" s="1"/>
  <c r="D3476" i="1" a="1"/>
  <c r="D3476" i="1" s="1"/>
  <c r="D3475" i="1" a="1"/>
  <c r="D3475" i="1" s="1"/>
  <c r="D3474" i="1" a="1"/>
  <c r="D3474" i="1" s="1"/>
  <c r="D3473" i="1" a="1"/>
  <c r="D3473" i="1" s="1"/>
  <c r="D3472" i="1" a="1"/>
  <c r="D3472" i="1" s="1"/>
  <c r="D3471" i="1" a="1"/>
  <c r="D3471" i="1" s="1"/>
  <c r="D3470" i="1" a="1"/>
  <c r="D3470" i="1" s="1"/>
  <c r="D3469" i="1" a="1"/>
  <c r="D3469" i="1" s="1"/>
  <c r="D3468" i="1" a="1"/>
  <c r="D3468" i="1" s="1"/>
  <c r="D3467" i="1" a="1"/>
  <c r="D3467" i="1" s="1"/>
  <c r="D3466" i="1" a="1"/>
  <c r="D3466" i="1" s="1"/>
  <c r="D3465" i="1" a="1"/>
  <c r="D3465" i="1" s="1"/>
  <c r="D3464" i="1" a="1"/>
  <c r="D3464" i="1" s="1"/>
  <c r="D3463" i="1" a="1"/>
  <c r="D3463" i="1" s="1"/>
  <c r="D3462" i="1" a="1"/>
  <c r="D3462" i="1" s="1"/>
  <c r="D3461" i="1" a="1"/>
  <c r="D3461" i="1" s="1"/>
  <c r="D3460" i="1" a="1"/>
  <c r="D3460" i="1" s="1"/>
  <c r="D3459" i="1" a="1"/>
  <c r="D3459" i="1" s="1"/>
  <c r="D3458" i="1" a="1"/>
  <c r="D3458" i="1" s="1"/>
  <c r="D3457" i="1" a="1"/>
  <c r="D3457" i="1" s="1"/>
  <c r="D3456" i="1" a="1"/>
  <c r="D3456" i="1" s="1"/>
  <c r="D3455" i="1" a="1"/>
  <c r="D3455" i="1" s="1"/>
  <c r="D3454" i="1" a="1"/>
  <c r="D3454" i="1" s="1"/>
  <c r="D3453" i="1" a="1"/>
  <c r="D3453" i="1" s="1"/>
  <c r="D3452" i="1" a="1"/>
  <c r="D3452" i="1" s="1"/>
  <c r="D3451" i="1" a="1"/>
  <c r="D3451" i="1" s="1"/>
  <c r="D3450" i="1" a="1"/>
  <c r="D3450" i="1" s="1"/>
  <c r="D3449" i="1" a="1"/>
  <c r="D3449" i="1" s="1"/>
  <c r="D3448" i="1" a="1"/>
  <c r="D3448" i="1" s="1"/>
  <c r="D3447" i="1" a="1"/>
  <c r="D3447" i="1" s="1"/>
  <c r="D3446" i="1" a="1"/>
  <c r="D3446" i="1" s="1"/>
  <c r="D3445" i="1" a="1"/>
  <c r="D3445" i="1" s="1"/>
  <c r="D3444" i="1" a="1"/>
  <c r="D3444" i="1" s="1"/>
  <c r="D3443" i="1" a="1"/>
  <c r="D3443" i="1" s="1"/>
  <c r="D3442" i="1" a="1"/>
  <c r="D3442" i="1" s="1"/>
  <c r="D3441" i="1" a="1"/>
  <c r="D3441" i="1" s="1"/>
  <c r="D3440" i="1" a="1"/>
  <c r="D3440" i="1" s="1"/>
  <c r="D3439" i="1" a="1"/>
  <c r="D3439" i="1" s="1"/>
  <c r="D3438" i="1" a="1"/>
  <c r="D3438" i="1" s="1"/>
  <c r="D3437" i="1" a="1"/>
  <c r="D3437" i="1" s="1"/>
  <c r="D3436" i="1" a="1"/>
  <c r="D3436" i="1" s="1"/>
  <c r="D3435" i="1" a="1"/>
  <c r="D3435" i="1" s="1"/>
  <c r="D3434" i="1" a="1"/>
  <c r="D3434" i="1" s="1"/>
  <c r="D3433" i="1" a="1"/>
  <c r="D3433" i="1" s="1"/>
  <c r="D3432" i="1" a="1"/>
  <c r="D3432" i="1" s="1"/>
  <c r="D3431" i="1" a="1"/>
  <c r="D3431" i="1" s="1"/>
  <c r="D3430" i="1" a="1"/>
  <c r="D3430" i="1" s="1"/>
  <c r="D3429" i="1" a="1"/>
  <c r="D3429" i="1" s="1"/>
  <c r="D3428" i="1" a="1"/>
  <c r="D3428" i="1" s="1"/>
  <c r="D3427" i="1" a="1"/>
  <c r="D3427" i="1" s="1"/>
  <c r="D3426" i="1" a="1"/>
  <c r="D3426" i="1" s="1"/>
  <c r="D3425" i="1" a="1"/>
  <c r="D3425" i="1" s="1"/>
  <c r="D3424" i="1" a="1"/>
  <c r="D3424" i="1" s="1"/>
  <c r="D3423" i="1" a="1"/>
  <c r="D3423" i="1" s="1"/>
  <c r="D3422" i="1" a="1"/>
  <c r="D3422" i="1" s="1"/>
  <c r="D3421" i="1" a="1"/>
  <c r="D3421" i="1" s="1"/>
  <c r="D3420" i="1" a="1"/>
  <c r="D3420" i="1" s="1"/>
  <c r="D3419" i="1" a="1"/>
  <c r="D3419" i="1" s="1"/>
  <c r="D3418" i="1" a="1"/>
  <c r="D3418" i="1" s="1"/>
  <c r="D3417" i="1" a="1"/>
  <c r="D3417" i="1" s="1"/>
  <c r="D3416" i="1" a="1"/>
  <c r="D3416" i="1" s="1"/>
  <c r="D3415" i="1" a="1"/>
  <c r="D3415" i="1" s="1"/>
  <c r="D3414" i="1" a="1"/>
  <c r="D3414" i="1" s="1"/>
  <c r="D3413" i="1" a="1"/>
  <c r="D3413" i="1" s="1"/>
  <c r="D3412" i="1" a="1"/>
  <c r="D3412" i="1" s="1"/>
  <c r="D3411" i="1" a="1"/>
  <c r="D3411" i="1" s="1"/>
  <c r="D3410" i="1" a="1"/>
  <c r="D3410" i="1" s="1"/>
  <c r="D3409" i="1" a="1"/>
  <c r="D3409" i="1" s="1"/>
  <c r="D3408" i="1" a="1"/>
  <c r="D3408" i="1" s="1"/>
  <c r="D3407" i="1" a="1"/>
  <c r="D3407" i="1" s="1"/>
  <c r="D3406" i="1" a="1"/>
  <c r="D3406" i="1" s="1"/>
  <c r="D3405" i="1" a="1"/>
  <c r="D3405" i="1" s="1"/>
  <c r="D3404" i="1" a="1"/>
  <c r="D3404" i="1" s="1"/>
  <c r="D3403" i="1" a="1"/>
  <c r="D3403" i="1" s="1"/>
  <c r="D3402" i="1" a="1"/>
  <c r="D3402" i="1" s="1"/>
  <c r="D3401" i="1" a="1"/>
  <c r="D3401" i="1" s="1"/>
  <c r="D3400" i="1" a="1"/>
  <c r="D3400" i="1" s="1"/>
  <c r="D3399" i="1" a="1"/>
  <c r="D3399" i="1" s="1"/>
  <c r="D3398" i="1" a="1"/>
  <c r="D3398" i="1" s="1"/>
  <c r="D3397" i="1" a="1"/>
  <c r="D3397" i="1" s="1"/>
  <c r="D3396" i="1" a="1"/>
  <c r="D3396" i="1" s="1"/>
  <c r="D3395" i="1" a="1"/>
  <c r="D3395" i="1" s="1"/>
  <c r="D3394" i="1" a="1"/>
  <c r="D3394" i="1" s="1"/>
  <c r="D3393" i="1" a="1"/>
  <c r="D3393" i="1" s="1"/>
  <c r="D3392" i="1" a="1"/>
  <c r="D3392" i="1" s="1"/>
  <c r="D3391" i="1" a="1"/>
  <c r="D3391" i="1" s="1"/>
  <c r="D3390" i="1" a="1"/>
  <c r="D3390" i="1" s="1"/>
  <c r="D3389" i="1" a="1"/>
  <c r="D3389" i="1" s="1"/>
  <c r="D3388" i="1" a="1"/>
  <c r="D3388" i="1" s="1"/>
  <c r="D3387" i="1" a="1"/>
  <c r="D3387" i="1" s="1"/>
  <c r="D3386" i="1" a="1"/>
  <c r="D3386" i="1" s="1"/>
  <c r="D3385" i="1" a="1"/>
  <c r="D3385" i="1" s="1"/>
  <c r="D3384" i="1" a="1"/>
  <c r="D3384" i="1" s="1"/>
  <c r="D3383" i="1" a="1"/>
  <c r="D3383" i="1" s="1"/>
  <c r="D3382" i="1" a="1"/>
  <c r="D3382" i="1" s="1"/>
  <c r="D3381" i="1" a="1"/>
  <c r="D3381" i="1" s="1"/>
  <c r="D3380" i="1" a="1"/>
  <c r="D3380" i="1" s="1"/>
  <c r="D3379" i="1" a="1"/>
  <c r="D3379" i="1" s="1"/>
  <c r="D3378" i="1" a="1"/>
  <c r="D3378" i="1" s="1"/>
  <c r="D3377" i="1" a="1"/>
  <c r="D3377" i="1" s="1"/>
  <c r="D3376" i="1" a="1"/>
  <c r="D3376" i="1" s="1"/>
  <c r="D3375" i="1" a="1"/>
  <c r="D3375" i="1" s="1"/>
  <c r="D3374" i="1" a="1"/>
  <c r="D3374" i="1" s="1"/>
  <c r="D3373" i="1" a="1"/>
  <c r="D3373" i="1" s="1"/>
  <c r="D3372" i="1" a="1"/>
  <c r="D3372" i="1" s="1"/>
  <c r="D3371" i="1" a="1"/>
  <c r="D3371" i="1" s="1"/>
  <c r="D3370" i="1" a="1"/>
  <c r="D3370" i="1" s="1"/>
  <c r="D3369" i="1" a="1"/>
  <c r="D3369" i="1" s="1"/>
  <c r="D3368" i="1" a="1"/>
  <c r="D3368" i="1" s="1"/>
  <c r="D3367" i="1" a="1"/>
  <c r="D3367" i="1" s="1"/>
  <c r="D3366" i="1" a="1"/>
  <c r="D3366" i="1" s="1"/>
  <c r="D3365" i="1" a="1"/>
  <c r="D3365" i="1" s="1"/>
  <c r="D3364" i="1" a="1"/>
  <c r="D3364" i="1" s="1"/>
  <c r="D3363" i="1" a="1"/>
  <c r="D3363" i="1" s="1"/>
  <c r="D3362" i="1" a="1"/>
  <c r="D3362" i="1" s="1"/>
  <c r="D3361" i="1" a="1"/>
  <c r="D3361" i="1" s="1"/>
  <c r="D3360" i="1" a="1"/>
  <c r="D3360" i="1" s="1"/>
  <c r="D3359" i="1" a="1"/>
  <c r="D3359" i="1" s="1"/>
  <c r="D3358" i="1" a="1"/>
  <c r="D3358" i="1" s="1"/>
  <c r="D3357" i="1" a="1"/>
  <c r="D3357" i="1" s="1"/>
  <c r="D3356" i="1" a="1"/>
  <c r="D3356" i="1" s="1"/>
  <c r="D3355" i="1" a="1"/>
  <c r="D3355" i="1" s="1"/>
  <c r="D3354" i="1" a="1"/>
  <c r="D3354" i="1" s="1"/>
  <c r="D3353" i="1" a="1"/>
  <c r="D3353" i="1" s="1"/>
  <c r="D3352" i="1" a="1"/>
  <c r="D3352" i="1" s="1"/>
  <c r="D3351" i="1" a="1"/>
  <c r="D3351" i="1" s="1"/>
  <c r="D3350" i="1" a="1"/>
  <c r="D3350" i="1" s="1"/>
  <c r="D3349" i="1" a="1"/>
  <c r="D3349" i="1" s="1"/>
  <c r="D3348" i="1" a="1"/>
  <c r="D3348" i="1" s="1"/>
  <c r="D3347" i="1" a="1"/>
  <c r="D3347" i="1" s="1"/>
  <c r="D3346" i="1" a="1"/>
  <c r="D3346" i="1" s="1"/>
  <c r="D3345" i="1" a="1"/>
  <c r="D3345" i="1" s="1"/>
  <c r="D3344" i="1" a="1"/>
  <c r="D3344" i="1" s="1"/>
  <c r="D3343" i="1" a="1"/>
  <c r="D3343" i="1" s="1"/>
  <c r="D3342" i="1" a="1"/>
  <c r="D3342" i="1" s="1"/>
  <c r="D3341" i="1" a="1"/>
  <c r="D3341" i="1" s="1"/>
  <c r="D3340" i="1" a="1"/>
  <c r="D3340" i="1" s="1"/>
  <c r="D3339" i="1" a="1"/>
  <c r="D3339" i="1" s="1"/>
  <c r="D3338" i="1" a="1"/>
  <c r="D3338" i="1" s="1"/>
  <c r="D3337" i="1" a="1"/>
  <c r="D3337" i="1" s="1"/>
  <c r="D3336" i="1" a="1"/>
  <c r="D3336" i="1" s="1"/>
  <c r="D3335" i="1" a="1"/>
  <c r="D3335" i="1" s="1"/>
  <c r="D3334" i="1" a="1"/>
  <c r="D3334" i="1" s="1"/>
  <c r="D3333" i="1" a="1"/>
  <c r="D3333" i="1" s="1"/>
  <c r="D3332" i="1" a="1"/>
  <c r="D3332" i="1" s="1"/>
  <c r="D3331" i="1" a="1"/>
  <c r="D3331" i="1" s="1"/>
  <c r="D3330" i="1" a="1"/>
  <c r="D3330" i="1" s="1"/>
  <c r="D3329" i="1" a="1"/>
  <c r="D3329" i="1" s="1"/>
  <c r="D3328" i="1" a="1"/>
  <c r="D3328" i="1" s="1"/>
  <c r="D3327" i="1" a="1"/>
  <c r="D3327" i="1" s="1"/>
  <c r="D3326" i="1" a="1"/>
  <c r="D3326" i="1" s="1"/>
  <c r="D3325" i="1" a="1"/>
  <c r="D3325" i="1" s="1"/>
  <c r="D3324" i="1" a="1"/>
  <c r="D3324" i="1" s="1"/>
  <c r="D3323" i="1" a="1"/>
  <c r="D3323" i="1" s="1"/>
  <c r="D3322" i="1" a="1"/>
  <c r="D3322" i="1" s="1"/>
  <c r="D3321" i="1" a="1"/>
  <c r="D3321" i="1" s="1"/>
  <c r="D3320" i="1" a="1"/>
  <c r="D3320" i="1" s="1"/>
  <c r="D3319" i="1" a="1"/>
  <c r="D3319" i="1" s="1"/>
  <c r="D3318" i="1" a="1"/>
  <c r="D3318" i="1" s="1"/>
  <c r="D3317" i="1" a="1"/>
  <c r="D3317" i="1" s="1"/>
  <c r="D3316" i="1" a="1"/>
  <c r="D3316" i="1" s="1"/>
  <c r="D3315" i="1" a="1"/>
  <c r="D3315" i="1" s="1"/>
  <c r="D3314" i="1" a="1"/>
  <c r="D3314" i="1" s="1"/>
  <c r="D3313" i="1" a="1"/>
  <c r="D3313" i="1" s="1"/>
  <c r="D3312" i="1" a="1"/>
  <c r="D3312" i="1" s="1"/>
  <c r="D3311" i="1" a="1"/>
  <c r="D3311" i="1" s="1"/>
  <c r="D3310" i="1" a="1"/>
  <c r="D3310" i="1" s="1"/>
  <c r="D3309" i="1" a="1"/>
  <c r="D3309" i="1" s="1"/>
  <c r="D3308" i="1" a="1"/>
  <c r="D3308" i="1" s="1"/>
  <c r="D3307" i="1" a="1"/>
  <c r="D3307" i="1" s="1"/>
  <c r="D3306" i="1" a="1"/>
  <c r="D3306" i="1" s="1"/>
  <c r="D3305" i="1" a="1"/>
  <c r="D3305" i="1" s="1"/>
  <c r="D3304" i="1" a="1"/>
  <c r="D3304" i="1" s="1"/>
  <c r="D3303" i="1" a="1"/>
  <c r="D3303" i="1" s="1"/>
  <c r="D3302" i="1" a="1"/>
  <c r="D3302" i="1" s="1"/>
  <c r="D3301" i="1" a="1"/>
  <c r="D3301" i="1" s="1"/>
  <c r="D3300" i="1" a="1"/>
  <c r="D3300" i="1" s="1"/>
  <c r="D3299" i="1" a="1"/>
  <c r="D3299" i="1" s="1"/>
  <c r="D3298" i="1" a="1"/>
  <c r="D3298" i="1" s="1"/>
  <c r="D3297" i="1" a="1"/>
  <c r="D3297" i="1" s="1"/>
  <c r="D3296" i="1" a="1"/>
  <c r="D3296" i="1" s="1"/>
  <c r="D3295" i="1" a="1"/>
  <c r="D3295" i="1" s="1"/>
  <c r="D3294" i="1" a="1"/>
  <c r="D3294" i="1" s="1"/>
  <c r="D3293" i="1" a="1"/>
  <c r="D3293" i="1" s="1"/>
  <c r="D3292" i="1" a="1"/>
  <c r="D3292" i="1" s="1"/>
  <c r="D3291" i="1" a="1"/>
  <c r="D3291" i="1" s="1"/>
  <c r="D3290" i="1" a="1"/>
  <c r="D3290" i="1" s="1"/>
  <c r="D3289" i="1" a="1"/>
  <c r="D3289" i="1" s="1"/>
  <c r="D3288" i="1" a="1"/>
  <c r="D3288" i="1" s="1"/>
  <c r="D3287" i="1" a="1"/>
  <c r="D3287" i="1" s="1"/>
  <c r="D3286" i="1" a="1"/>
  <c r="D3286" i="1" s="1"/>
  <c r="D3285" i="1" a="1"/>
  <c r="D3285" i="1" s="1"/>
  <c r="D3284" i="1" a="1"/>
  <c r="D3284" i="1" s="1"/>
  <c r="D3283" i="1" a="1"/>
  <c r="D3283" i="1" s="1"/>
  <c r="D3282" i="1" a="1"/>
  <c r="D3282" i="1" s="1"/>
  <c r="D3281" i="1" a="1"/>
  <c r="D3281" i="1" s="1"/>
  <c r="D3280" i="1" a="1"/>
  <c r="D3280" i="1" s="1"/>
  <c r="D3279" i="1" a="1"/>
  <c r="D3279" i="1" s="1"/>
  <c r="D3278" i="1" a="1"/>
  <c r="D3278" i="1" s="1"/>
  <c r="D3277" i="1" a="1"/>
  <c r="D3277" i="1" s="1"/>
  <c r="D3276" i="1" a="1"/>
  <c r="D3276" i="1" s="1"/>
  <c r="D3275" i="1" a="1"/>
  <c r="D3275" i="1" s="1"/>
  <c r="D3274" i="1" a="1"/>
  <c r="D3274" i="1" s="1"/>
  <c r="D3273" i="1" a="1"/>
  <c r="D3273" i="1" s="1"/>
  <c r="D3272" i="1" a="1"/>
  <c r="D3272" i="1" s="1"/>
  <c r="D3271" i="1" a="1"/>
  <c r="D3271" i="1" s="1"/>
  <c r="D3270" i="1" a="1"/>
  <c r="D3270" i="1" s="1"/>
  <c r="D3269" i="1" a="1"/>
  <c r="D3269" i="1" s="1"/>
  <c r="D3268" i="1" a="1"/>
  <c r="D3268" i="1" s="1"/>
  <c r="D3267" i="1" a="1"/>
  <c r="D3267" i="1" s="1"/>
  <c r="D3266" i="1" a="1"/>
  <c r="D3266" i="1" s="1"/>
  <c r="D3265" i="1" a="1"/>
  <c r="D3265" i="1" s="1"/>
  <c r="D3264" i="1" a="1"/>
  <c r="D3264" i="1" s="1"/>
  <c r="D3263" i="1" a="1"/>
  <c r="D3263" i="1" s="1"/>
  <c r="D3262" i="1" a="1"/>
  <c r="D3262" i="1" s="1"/>
  <c r="D3261" i="1" a="1"/>
  <c r="D3261" i="1" s="1"/>
  <c r="D3260" i="1" a="1"/>
  <c r="D3260" i="1" s="1"/>
  <c r="D3259" i="1" a="1"/>
  <c r="D3259" i="1" s="1"/>
  <c r="D3258" i="1" a="1"/>
  <c r="D3258" i="1" s="1"/>
  <c r="D3257" i="1" a="1"/>
  <c r="D3257" i="1" s="1"/>
  <c r="D3256" i="1" a="1"/>
  <c r="D3256" i="1" s="1"/>
  <c r="D3255" i="1" a="1"/>
  <c r="D3255" i="1" s="1"/>
  <c r="D3254" i="1" a="1"/>
  <c r="D3254" i="1" s="1"/>
  <c r="D3253" i="1" a="1"/>
  <c r="D3253" i="1" s="1"/>
  <c r="D3252" i="1" a="1"/>
  <c r="D3252" i="1" s="1"/>
  <c r="D3251" i="1" a="1"/>
  <c r="D3251" i="1" s="1"/>
  <c r="D3250" i="1" a="1"/>
  <c r="D3250" i="1" s="1"/>
  <c r="D3249" i="1" a="1"/>
  <c r="D3249" i="1" s="1"/>
  <c r="D3248" i="1" a="1"/>
  <c r="D3248" i="1" s="1"/>
  <c r="D3247" i="1" a="1"/>
  <c r="D3247" i="1" s="1"/>
  <c r="D3246" i="1" a="1"/>
  <c r="D3246" i="1" s="1"/>
  <c r="D3245" i="1" a="1"/>
  <c r="D3245" i="1" s="1"/>
  <c r="D3244" i="1" a="1"/>
  <c r="D3244" i="1" s="1"/>
  <c r="D3243" i="1" a="1"/>
  <c r="D3243" i="1" s="1"/>
  <c r="D3242" i="1" a="1"/>
  <c r="D3242" i="1" s="1"/>
  <c r="D3241" i="1" a="1"/>
  <c r="D3241" i="1" s="1"/>
  <c r="D3240" i="1" a="1"/>
  <c r="D3240" i="1" s="1"/>
  <c r="D3239" i="1" a="1"/>
  <c r="D3239" i="1" s="1"/>
  <c r="D3238" i="1" a="1"/>
  <c r="D3238" i="1" s="1"/>
  <c r="D3237" i="1" a="1"/>
  <c r="D3237" i="1" s="1"/>
  <c r="D3236" i="1" a="1"/>
  <c r="D3236" i="1" s="1"/>
  <c r="D3235" i="1" a="1"/>
  <c r="D3235" i="1" s="1"/>
  <c r="D3234" i="1" a="1"/>
  <c r="D3234" i="1" s="1"/>
  <c r="D3233" i="1" a="1"/>
  <c r="D3233" i="1" s="1"/>
  <c r="D3232" i="1" a="1"/>
  <c r="D3232" i="1" s="1"/>
  <c r="D3231" i="1" a="1"/>
  <c r="D3231" i="1" s="1"/>
  <c r="D3230" i="1" a="1"/>
  <c r="D3230" i="1" s="1"/>
  <c r="D3229" i="1" a="1"/>
  <c r="D3229" i="1" s="1"/>
  <c r="D3228" i="1" a="1"/>
  <c r="D3228" i="1" s="1"/>
  <c r="D3227" i="1" a="1"/>
  <c r="D3227" i="1" s="1"/>
  <c r="D3226" i="1" a="1"/>
  <c r="D3226" i="1" s="1"/>
  <c r="D3225" i="1" a="1"/>
  <c r="D3225" i="1" s="1"/>
  <c r="D3224" i="1" a="1"/>
  <c r="D3224" i="1" s="1"/>
  <c r="D3223" i="1" a="1"/>
  <c r="D3223" i="1" s="1"/>
  <c r="D3222" i="1" a="1"/>
  <c r="D3222" i="1" s="1"/>
  <c r="D3221" i="1" a="1"/>
  <c r="D3221" i="1" s="1"/>
  <c r="D3220" i="1" a="1"/>
  <c r="D3220" i="1" s="1"/>
  <c r="D3219" i="1" a="1"/>
  <c r="D3219" i="1" s="1"/>
  <c r="D3218" i="1" a="1"/>
  <c r="D3218" i="1" s="1"/>
  <c r="D3217" i="1" a="1"/>
  <c r="D3217" i="1" s="1"/>
  <c r="D3216" i="1" a="1"/>
  <c r="D3216" i="1" s="1"/>
  <c r="D3215" i="1" a="1"/>
  <c r="D3215" i="1" s="1"/>
  <c r="D3214" i="1" a="1"/>
  <c r="D3214" i="1" s="1"/>
  <c r="D3213" i="1" a="1"/>
  <c r="D3213" i="1" s="1"/>
  <c r="D3212" i="1" a="1"/>
  <c r="D3212" i="1" s="1"/>
  <c r="D3211" i="1" a="1"/>
  <c r="D3211" i="1" s="1"/>
  <c r="D3210" i="1" a="1"/>
  <c r="D3210" i="1" s="1"/>
  <c r="D3209" i="1" a="1"/>
  <c r="D3209" i="1" s="1"/>
  <c r="D3208" i="1" a="1"/>
  <c r="D3208" i="1" s="1"/>
  <c r="D3207" i="1" a="1"/>
  <c r="D3207" i="1" s="1"/>
  <c r="D3206" i="1" a="1"/>
  <c r="D3206" i="1" s="1"/>
  <c r="D3205" i="1" a="1"/>
  <c r="D3205" i="1" s="1"/>
  <c r="D3204" i="1" a="1"/>
  <c r="D3204" i="1" s="1"/>
  <c r="D3203" i="1" a="1"/>
  <c r="D3203" i="1" s="1"/>
  <c r="D3202" i="1" a="1"/>
  <c r="D3202" i="1" s="1"/>
  <c r="D3201" i="1" a="1"/>
  <c r="D3201" i="1" s="1"/>
  <c r="D3200" i="1" a="1"/>
  <c r="D3200" i="1" s="1"/>
  <c r="D3199" i="1" a="1"/>
  <c r="D3199" i="1" s="1"/>
  <c r="D3198" i="1" a="1"/>
  <c r="D3198" i="1" s="1"/>
  <c r="D3197" i="1" a="1"/>
  <c r="D3197" i="1" s="1"/>
  <c r="D3196" i="1" a="1"/>
  <c r="D3196" i="1" s="1"/>
  <c r="D3195" i="1" a="1"/>
  <c r="D3195" i="1" s="1"/>
  <c r="D3194" i="1" a="1"/>
  <c r="D3194" i="1" s="1"/>
  <c r="D3193" i="1" a="1"/>
  <c r="D3193" i="1" s="1"/>
  <c r="D3192" i="1" a="1"/>
  <c r="D3192" i="1" s="1"/>
  <c r="D3191" i="1" a="1"/>
  <c r="D3191" i="1" s="1"/>
  <c r="D3190" i="1" a="1"/>
  <c r="D3190" i="1" s="1"/>
  <c r="D3189" i="1" a="1"/>
  <c r="D3189" i="1" s="1"/>
  <c r="D3188" i="1" a="1"/>
  <c r="D3188" i="1" s="1"/>
  <c r="D3187" i="1" a="1"/>
  <c r="D3187" i="1" s="1"/>
  <c r="D3186" i="1" a="1"/>
  <c r="D3186" i="1" s="1"/>
  <c r="D3185" i="1" a="1"/>
  <c r="D3185" i="1" s="1"/>
  <c r="D3184" i="1" a="1"/>
  <c r="D3184" i="1" s="1"/>
  <c r="D3183" i="1" a="1"/>
  <c r="D3183" i="1" s="1"/>
  <c r="D3182" i="1" a="1"/>
  <c r="D3182" i="1" s="1"/>
  <c r="D3181" i="1" a="1"/>
  <c r="D3181" i="1" s="1"/>
  <c r="D3180" i="1" a="1"/>
  <c r="D3180" i="1" s="1"/>
  <c r="D3179" i="1" a="1"/>
  <c r="D3179" i="1" s="1"/>
  <c r="D3178" i="1" a="1"/>
  <c r="D3178" i="1" s="1"/>
  <c r="D3177" i="1" a="1"/>
  <c r="D3177" i="1" s="1"/>
  <c r="D3176" i="1" a="1"/>
  <c r="D3176" i="1" s="1"/>
  <c r="D3175" i="1" a="1"/>
  <c r="D3175" i="1" s="1"/>
  <c r="D3174" i="1" a="1"/>
  <c r="D3174" i="1" s="1"/>
  <c r="D3173" i="1" a="1"/>
  <c r="D3173" i="1" s="1"/>
  <c r="D3172" i="1" a="1"/>
  <c r="D3172" i="1" s="1"/>
  <c r="D3171" i="1" a="1"/>
  <c r="D3171" i="1" s="1"/>
  <c r="D3170" i="1" a="1"/>
  <c r="D3170" i="1" s="1"/>
  <c r="D3169" i="1" a="1"/>
  <c r="D3169" i="1" s="1"/>
  <c r="D3168" i="1" a="1"/>
  <c r="D3168" i="1" s="1"/>
  <c r="D3167" i="1" a="1"/>
  <c r="D3167" i="1" s="1"/>
  <c r="D3166" i="1" a="1"/>
  <c r="D3166" i="1" s="1"/>
  <c r="D3165" i="1" a="1"/>
  <c r="D3165" i="1" s="1"/>
  <c r="D3164" i="1" a="1"/>
  <c r="D3164" i="1" s="1"/>
  <c r="D3163" i="1" a="1"/>
  <c r="D3163" i="1" s="1"/>
  <c r="D3162" i="1" a="1"/>
  <c r="D3162" i="1" s="1"/>
  <c r="D3161" i="1" a="1"/>
  <c r="D3161" i="1" s="1"/>
  <c r="D3160" i="1" a="1"/>
  <c r="D3160" i="1" s="1"/>
  <c r="D3159" i="1" a="1"/>
  <c r="D3159" i="1" s="1"/>
  <c r="D3158" i="1" a="1"/>
  <c r="D3158" i="1" s="1"/>
  <c r="D3157" i="1" a="1"/>
  <c r="D3157" i="1" s="1"/>
  <c r="D3156" i="1" a="1"/>
  <c r="D3156" i="1" s="1"/>
  <c r="D3155" i="1" a="1"/>
  <c r="D3155" i="1" s="1"/>
  <c r="D3154" i="1" a="1"/>
  <c r="D3154" i="1" s="1"/>
  <c r="D3153" i="1" a="1"/>
  <c r="D3153" i="1" s="1"/>
  <c r="D3152" i="1" a="1"/>
  <c r="D3152" i="1" s="1"/>
  <c r="D3151" i="1" a="1"/>
  <c r="D3151" i="1" s="1"/>
  <c r="D3150" i="1" a="1"/>
  <c r="D3150" i="1" s="1"/>
  <c r="D3149" i="1" a="1"/>
  <c r="D3149" i="1" s="1"/>
  <c r="D3148" i="1" a="1"/>
  <c r="D3148" i="1" s="1"/>
  <c r="D3147" i="1" a="1"/>
  <c r="D3147" i="1" s="1"/>
  <c r="D3146" i="1" a="1"/>
  <c r="D3146" i="1" s="1"/>
  <c r="D3145" i="1" a="1"/>
  <c r="D3145" i="1" s="1"/>
  <c r="D3144" i="1" a="1"/>
  <c r="D3144" i="1" s="1"/>
  <c r="D3143" i="1" a="1"/>
  <c r="D3143" i="1" s="1"/>
  <c r="D3142" i="1" a="1"/>
  <c r="D3142" i="1" s="1"/>
  <c r="D3141" i="1" a="1"/>
  <c r="D3141" i="1" s="1"/>
  <c r="D3140" i="1" a="1"/>
  <c r="D3140" i="1" s="1"/>
  <c r="D3139" i="1" a="1"/>
  <c r="D3139" i="1" s="1"/>
  <c r="D3138" i="1" a="1"/>
  <c r="D3138" i="1" s="1"/>
  <c r="D3137" i="1" a="1"/>
  <c r="D3137" i="1" s="1"/>
  <c r="D3136" i="1" a="1"/>
  <c r="D3136" i="1" s="1"/>
  <c r="D3135" i="1" a="1"/>
  <c r="D3135" i="1" s="1"/>
  <c r="D3134" i="1" a="1"/>
  <c r="D3134" i="1" s="1"/>
  <c r="D3133" i="1" a="1"/>
  <c r="D3133" i="1" s="1"/>
  <c r="D3132" i="1" a="1"/>
  <c r="D3132" i="1" s="1"/>
  <c r="D3131" i="1" a="1"/>
  <c r="D3131" i="1" s="1"/>
  <c r="D3130" i="1" a="1"/>
  <c r="D3130" i="1" s="1"/>
  <c r="D3129" i="1" a="1"/>
  <c r="D3129" i="1" s="1"/>
  <c r="D3128" i="1" a="1"/>
  <c r="D3128" i="1" s="1"/>
  <c r="D3127" i="1" a="1"/>
  <c r="D3127" i="1" s="1"/>
  <c r="D3126" i="1" a="1"/>
  <c r="D3126" i="1" s="1"/>
  <c r="D3125" i="1" a="1"/>
  <c r="D3125" i="1" s="1"/>
  <c r="D3124" i="1" a="1"/>
  <c r="D3124" i="1" s="1"/>
  <c r="D3123" i="1" a="1"/>
  <c r="D3123" i="1" s="1"/>
  <c r="D3122" i="1" a="1"/>
  <c r="D3122" i="1" s="1"/>
  <c r="D3121" i="1" a="1"/>
  <c r="D3121" i="1" s="1"/>
  <c r="D3120" i="1" a="1"/>
  <c r="D3120" i="1" s="1"/>
  <c r="D3119" i="1" a="1"/>
  <c r="D3119" i="1" s="1"/>
  <c r="D3118" i="1" a="1"/>
  <c r="D3118" i="1" s="1"/>
  <c r="D3117" i="1" a="1"/>
  <c r="D3117" i="1" s="1"/>
  <c r="D3116" i="1" a="1"/>
  <c r="D3116" i="1" s="1"/>
  <c r="D3115" i="1" a="1"/>
  <c r="D3115" i="1" s="1"/>
  <c r="D3114" i="1" a="1"/>
  <c r="D3114" i="1" s="1"/>
  <c r="D3113" i="1" a="1"/>
  <c r="D3113" i="1" s="1"/>
  <c r="D3112" i="1" a="1"/>
  <c r="D3112" i="1" s="1"/>
  <c r="D3111" i="1" a="1"/>
  <c r="D3111" i="1" s="1"/>
  <c r="D3110" i="1" a="1"/>
  <c r="D3110" i="1" s="1"/>
  <c r="D3109" i="1" a="1"/>
  <c r="D3109" i="1" s="1"/>
  <c r="D3108" i="1" a="1"/>
  <c r="D3108" i="1" s="1"/>
  <c r="D3107" i="1" a="1"/>
  <c r="D3107" i="1" s="1"/>
  <c r="D3106" i="1" a="1"/>
  <c r="D3106" i="1" s="1"/>
  <c r="D3105" i="1" a="1"/>
  <c r="D3105" i="1" s="1"/>
  <c r="D3104" i="1" a="1"/>
  <c r="D3104" i="1" s="1"/>
  <c r="D3103" i="1" a="1"/>
  <c r="D3103" i="1" s="1"/>
  <c r="D3102" i="1" a="1"/>
  <c r="D3102" i="1" s="1"/>
  <c r="D3101" i="1" a="1"/>
  <c r="D3101" i="1" s="1"/>
  <c r="D3100" i="1" a="1"/>
  <c r="D3100" i="1" s="1"/>
  <c r="D3099" i="1" a="1"/>
  <c r="D3099" i="1" s="1"/>
  <c r="D3098" i="1" a="1"/>
  <c r="D3098" i="1" s="1"/>
  <c r="D3097" i="1" a="1"/>
  <c r="D3097" i="1" s="1"/>
  <c r="D3096" i="1" a="1"/>
  <c r="D3096" i="1" s="1"/>
  <c r="D3095" i="1" a="1"/>
  <c r="D3095" i="1" s="1"/>
  <c r="D3094" i="1" a="1"/>
  <c r="D3094" i="1" s="1"/>
  <c r="D3093" i="1" a="1"/>
  <c r="D3093" i="1" s="1"/>
  <c r="D3092" i="1" a="1"/>
  <c r="D3092" i="1" s="1"/>
  <c r="D3091" i="1" a="1"/>
  <c r="D3091" i="1" s="1"/>
  <c r="D3090" i="1" a="1"/>
  <c r="D3090" i="1" s="1"/>
  <c r="D3089" i="1" a="1"/>
  <c r="D3089" i="1" s="1"/>
  <c r="D3088" i="1" a="1"/>
  <c r="D3088" i="1" s="1"/>
  <c r="D3087" i="1" a="1"/>
  <c r="D3087" i="1" s="1"/>
  <c r="D3086" i="1" a="1"/>
  <c r="D3086" i="1" s="1"/>
  <c r="D3085" i="1" a="1"/>
  <c r="D3085" i="1" s="1"/>
  <c r="D3084" i="1" a="1"/>
  <c r="D3084" i="1" s="1"/>
  <c r="D3083" i="1" a="1"/>
  <c r="D3083" i="1" s="1"/>
  <c r="D3082" i="1" a="1"/>
  <c r="D3082" i="1" s="1"/>
  <c r="D3081" i="1" a="1"/>
  <c r="D3081" i="1" s="1"/>
  <c r="D3080" i="1" a="1"/>
  <c r="D3080" i="1" s="1"/>
  <c r="D3079" i="1" a="1"/>
  <c r="D3079" i="1" s="1"/>
  <c r="D3078" i="1" a="1"/>
  <c r="D3078" i="1" s="1"/>
  <c r="D3077" i="1" a="1"/>
  <c r="D3077" i="1" s="1"/>
  <c r="D3076" i="1" a="1"/>
  <c r="D3076" i="1" s="1"/>
  <c r="D3075" i="1" a="1"/>
  <c r="D3075" i="1" s="1"/>
  <c r="D3074" i="1" a="1"/>
  <c r="D3074" i="1" s="1"/>
  <c r="D3073" i="1" a="1"/>
  <c r="D3073" i="1" s="1"/>
  <c r="D3072" i="1" a="1"/>
  <c r="D3072" i="1" s="1"/>
  <c r="D3071" i="1" a="1"/>
  <c r="D3071" i="1" s="1"/>
  <c r="D3070" i="1" a="1"/>
  <c r="D3070" i="1" s="1"/>
  <c r="D3069" i="1" a="1"/>
  <c r="D3069" i="1" s="1"/>
  <c r="D3068" i="1" a="1"/>
  <c r="D3068" i="1" s="1"/>
  <c r="D3067" i="1" a="1"/>
  <c r="D3067" i="1" s="1"/>
  <c r="D3066" i="1" a="1"/>
  <c r="D3066" i="1" s="1"/>
  <c r="D3065" i="1" a="1"/>
  <c r="D3065" i="1" s="1"/>
  <c r="D3064" i="1" a="1"/>
  <c r="D3064" i="1" s="1"/>
  <c r="D3063" i="1" a="1"/>
  <c r="D3063" i="1" s="1"/>
  <c r="D3062" i="1" a="1"/>
  <c r="D3062" i="1" s="1"/>
  <c r="D3061" i="1" a="1"/>
  <c r="D3061" i="1" s="1"/>
  <c r="D3060" i="1" a="1"/>
  <c r="D3060" i="1" s="1"/>
  <c r="D3059" i="1" a="1"/>
  <c r="D3059" i="1" s="1"/>
  <c r="D3058" i="1" a="1"/>
  <c r="D3058" i="1" s="1"/>
  <c r="D3057" i="1" a="1"/>
  <c r="D3057" i="1" s="1"/>
  <c r="D3056" i="1" a="1"/>
  <c r="D3056" i="1" s="1"/>
  <c r="D3055" i="1" a="1"/>
  <c r="D3055" i="1" s="1"/>
  <c r="D3054" i="1" a="1"/>
  <c r="D3054" i="1" s="1"/>
  <c r="D3053" i="1" a="1"/>
  <c r="D3053" i="1" s="1"/>
  <c r="D3052" i="1" a="1"/>
  <c r="D3052" i="1" s="1"/>
  <c r="D3051" i="1" a="1"/>
  <c r="D3051" i="1" s="1"/>
  <c r="D3050" i="1" a="1"/>
  <c r="D3050" i="1" s="1"/>
  <c r="D3049" i="1" a="1"/>
  <c r="D3049" i="1" s="1"/>
  <c r="D3048" i="1" a="1"/>
  <c r="D3048" i="1" s="1"/>
  <c r="D3047" i="1" a="1"/>
  <c r="D3047" i="1" s="1"/>
  <c r="D3046" i="1" a="1"/>
  <c r="D3046" i="1" s="1"/>
  <c r="D3045" i="1" a="1"/>
  <c r="D3045" i="1" s="1"/>
  <c r="D3044" i="1" a="1"/>
  <c r="D3044" i="1" s="1"/>
  <c r="D3043" i="1" a="1"/>
  <c r="D3043" i="1" s="1"/>
  <c r="D3042" i="1" a="1"/>
  <c r="D3042" i="1" s="1"/>
  <c r="D3041" i="1" a="1"/>
  <c r="D3041" i="1" s="1"/>
  <c r="D3040" i="1" a="1"/>
  <c r="D3040" i="1" s="1"/>
  <c r="D3039" i="1" a="1"/>
  <c r="D3039" i="1" s="1"/>
  <c r="D3038" i="1" a="1"/>
  <c r="D3038" i="1" s="1"/>
  <c r="D3037" i="1" a="1"/>
  <c r="D3037" i="1" s="1"/>
  <c r="D3036" i="1" a="1"/>
  <c r="D3036" i="1" s="1"/>
  <c r="D3035" i="1" a="1"/>
  <c r="D3035" i="1" s="1"/>
  <c r="D3034" i="1" a="1"/>
  <c r="D3034" i="1" s="1"/>
  <c r="D3033" i="1" a="1"/>
  <c r="D3033" i="1" s="1"/>
  <c r="D3032" i="1" a="1"/>
  <c r="D3032" i="1" s="1"/>
  <c r="D3031" i="1" a="1"/>
  <c r="D3031" i="1" s="1"/>
  <c r="D3030" i="1" a="1"/>
  <c r="D3030" i="1" s="1"/>
  <c r="D3029" i="1" a="1"/>
  <c r="D3029" i="1" s="1"/>
  <c r="D3028" i="1" a="1"/>
  <c r="D3028" i="1" s="1"/>
  <c r="D3027" i="1" a="1"/>
  <c r="D3027" i="1" s="1"/>
  <c r="D3026" i="1" a="1"/>
  <c r="D3026" i="1" s="1"/>
  <c r="D3025" i="1" a="1"/>
  <c r="D3025" i="1" s="1"/>
  <c r="D3024" i="1" a="1"/>
  <c r="D3024" i="1" s="1"/>
  <c r="D3023" i="1" a="1"/>
  <c r="D3023" i="1" s="1"/>
  <c r="D3022" i="1" a="1"/>
  <c r="D3022" i="1" s="1"/>
  <c r="D3021" i="1" a="1"/>
  <c r="D3021" i="1" s="1"/>
  <c r="D3020" i="1" a="1"/>
  <c r="D3020" i="1" s="1"/>
  <c r="D3019" i="1" a="1"/>
  <c r="D3019" i="1" s="1"/>
  <c r="D3018" i="1" a="1"/>
  <c r="D3018" i="1" s="1"/>
  <c r="D3017" i="1" a="1"/>
  <c r="D3017" i="1" s="1"/>
  <c r="D3016" i="1" a="1"/>
  <c r="D3016" i="1" s="1"/>
  <c r="D3015" i="1" a="1"/>
  <c r="D3015" i="1" s="1"/>
  <c r="D3014" i="1" a="1"/>
  <c r="D3014" i="1" s="1"/>
  <c r="D3013" i="1" a="1"/>
  <c r="D3013" i="1" s="1"/>
  <c r="D3012" i="1" a="1"/>
  <c r="D3012" i="1" s="1"/>
  <c r="D3011" i="1" a="1"/>
  <c r="D3011" i="1" s="1"/>
  <c r="D3010" i="1" a="1"/>
  <c r="D3010" i="1" s="1"/>
  <c r="D3009" i="1" a="1"/>
  <c r="D3009" i="1" s="1"/>
  <c r="D3008" i="1" a="1"/>
  <c r="D3008" i="1" s="1"/>
  <c r="D3007" i="1" a="1"/>
  <c r="D3007" i="1" s="1"/>
  <c r="D3006" i="1" a="1"/>
  <c r="D3006" i="1" s="1"/>
  <c r="D3005" i="1" a="1"/>
  <c r="D3005" i="1" s="1"/>
  <c r="D3004" i="1" a="1"/>
  <c r="D3004" i="1" s="1"/>
  <c r="D3003" i="1" a="1"/>
  <c r="D3003" i="1" s="1"/>
  <c r="D3002" i="1" a="1"/>
  <c r="D3002" i="1" s="1"/>
  <c r="D3001" i="1" a="1"/>
  <c r="D3001" i="1" s="1"/>
  <c r="D3000" i="1" a="1"/>
  <c r="D3000" i="1" s="1"/>
  <c r="D2999" i="1" a="1"/>
  <c r="D2999" i="1" s="1"/>
  <c r="D2998" i="1" a="1"/>
  <c r="D2998" i="1" s="1"/>
  <c r="D2997" i="1" a="1"/>
  <c r="D2997" i="1" s="1"/>
  <c r="D2996" i="1" a="1"/>
  <c r="D2996" i="1" s="1"/>
  <c r="D2995" i="1" a="1"/>
  <c r="D2995" i="1" s="1"/>
  <c r="D2994" i="1" a="1"/>
  <c r="D2994" i="1" s="1"/>
  <c r="D2993" i="1" a="1"/>
  <c r="D2993" i="1" s="1"/>
  <c r="D2992" i="1" a="1"/>
  <c r="D2992" i="1" s="1"/>
  <c r="D2991" i="1" a="1"/>
  <c r="D2991" i="1" s="1"/>
  <c r="D2990" i="1" a="1"/>
  <c r="D2990" i="1" s="1"/>
  <c r="D2989" i="1" a="1"/>
  <c r="D2989" i="1" s="1"/>
  <c r="D2988" i="1" a="1"/>
  <c r="D2988" i="1" s="1"/>
  <c r="D2987" i="1" a="1"/>
  <c r="D2987" i="1" s="1"/>
  <c r="D2986" i="1" a="1"/>
  <c r="D2986" i="1" s="1"/>
  <c r="D2985" i="1" a="1"/>
  <c r="D2985" i="1" s="1"/>
  <c r="D2984" i="1" a="1"/>
  <c r="D2984" i="1" s="1"/>
  <c r="D2983" i="1" a="1"/>
  <c r="D2983" i="1" s="1"/>
  <c r="D2982" i="1" a="1"/>
  <c r="D2982" i="1" s="1"/>
  <c r="D2981" i="1" a="1"/>
  <c r="D2981" i="1" s="1"/>
  <c r="D2980" i="1" a="1"/>
  <c r="D2980" i="1" s="1"/>
  <c r="D2979" i="1" a="1"/>
  <c r="D2979" i="1" s="1"/>
  <c r="D2978" i="1" a="1"/>
  <c r="D2978" i="1" s="1"/>
  <c r="D2977" i="1" a="1"/>
  <c r="D2977" i="1" s="1"/>
  <c r="D2976" i="1" a="1"/>
  <c r="D2976" i="1" s="1"/>
  <c r="D2975" i="1" a="1"/>
  <c r="D2975" i="1" s="1"/>
  <c r="D2974" i="1" a="1"/>
  <c r="D2974" i="1" s="1"/>
  <c r="D2973" i="1" a="1"/>
  <c r="D2973" i="1" s="1"/>
  <c r="D2972" i="1" a="1"/>
  <c r="D2972" i="1" s="1"/>
  <c r="D2971" i="1" a="1"/>
  <c r="D2971" i="1" s="1"/>
  <c r="D2970" i="1" a="1"/>
  <c r="D2970" i="1" s="1"/>
  <c r="D2969" i="1" a="1"/>
  <c r="D2969" i="1" s="1"/>
  <c r="D2968" i="1" a="1"/>
  <c r="D2968" i="1" s="1"/>
  <c r="D2967" i="1" a="1"/>
  <c r="D2967" i="1" s="1"/>
  <c r="D2966" i="1" a="1"/>
  <c r="D2966" i="1" s="1"/>
  <c r="D2965" i="1" a="1"/>
  <c r="D2965" i="1" s="1"/>
  <c r="D2964" i="1" a="1"/>
  <c r="D2964" i="1" s="1"/>
  <c r="D2963" i="1" a="1"/>
  <c r="D2963" i="1" s="1"/>
  <c r="D2962" i="1" a="1"/>
  <c r="D2962" i="1" s="1"/>
  <c r="D2961" i="1" a="1"/>
  <c r="D2961" i="1" s="1"/>
  <c r="D2960" i="1" a="1"/>
  <c r="D2960" i="1" s="1"/>
  <c r="D2959" i="1" a="1"/>
  <c r="D2959" i="1" s="1"/>
  <c r="D2958" i="1" a="1"/>
  <c r="D2958" i="1" s="1"/>
  <c r="D2957" i="1" a="1"/>
  <c r="D2957" i="1" s="1"/>
  <c r="D2956" i="1" a="1"/>
  <c r="D2956" i="1" s="1"/>
  <c r="D2955" i="1" a="1"/>
  <c r="D2955" i="1" s="1"/>
  <c r="D2954" i="1" a="1"/>
  <c r="D2954" i="1" s="1"/>
  <c r="D2953" i="1" a="1"/>
  <c r="D2953" i="1" s="1"/>
  <c r="D2952" i="1" a="1"/>
  <c r="D2952" i="1" s="1"/>
  <c r="D2951" i="1" a="1"/>
  <c r="D2951" i="1" s="1"/>
  <c r="D2950" i="1" a="1"/>
  <c r="D2950" i="1" s="1"/>
  <c r="D2949" i="1" a="1"/>
  <c r="D2949" i="1" s="1"/>
  <c r="D2948" i="1" a="1"/>
  <c r="D2948" i="1" s="1"/>
  <c r="D2947" i="1" a="1"/>
  <c r="D2947" i="1" s="1"/>
  <c r="D2946" i="1" a="1"/>
  <c r="D2946" i="1" s="1"/>
  <c r="D2945" i="1" a="1"/>
  <c r="D2945" i="1" s="1"/>
  <c r="D2944" i="1" a="1"/>
  <c r="D2944" i="1" s="1"/>
  <c r="D2943" i="1" a="1"/>
  <c r="D2943" i="1" s="1"/>
  <c r="D2942" i="1" a="1"/>
  <c r="D2942" i="1" s="1"/>
  <c r="D2941" i="1" a="1"/>
  <c r="D2941" i="1" s="1"/>
  <c r="D2940" i="1" a="1"/>
  <c r="D2940" i="1" s="1"/>
  <c r="D2939" i="1" a="1"/>
  <c r="D2939" i="1" s="1"/>
  <c r="D2938" i="1" a="1"/>
  <c r="D2938" i="1" s="1"/>
  <c r="D2937" i="1" a="1"/>
  <c r="D2937" i="1" s="1"/>
  <c r="D2936" i="1" a="1"/>
  <c r="D2936" i="1" s="1"/>
  <c r="D2935" i="1" a="1"/>
  <c r="D2935" i="1" s="1"/>
  <c r="D2934" i="1" a="1"/>
  <c r="D2934" i="1" s="1"/>
  <c r="D2933" i="1" a="1"/>
  <c r="D2933" i="1" s="1"/>
  <c r="D2932" i="1" a="1"/>
  <c r="D2932" i="1" s="1"/>
  <c r="D2931" i="1" a="1"/>
  <c r="D2931" i="1" s="1"/>
  <c r="D2930" i="1" a="1"/>
  <c r="D2930" i="1" s="1"/>
  <c r="D2929" i="1" a="1"/>
  <c r="D2929" i="1" s="1"/>
  <c r="D2928" i="1" a="1"/>
  <c r="D2928" i="1" s="1"/>
  <c r="D2927" i="1" a="1"/>
  <c r="D2927" i="1" s="1"/>
  <c r="D2926" i="1" a="1"/>
  <c r="D2926" i="1" s="1"/>
  <c r="D2925" i="1" a="1"/>
  <c r="D2925" i="1" s="1"/>
  <c r="D2924" i="1" a="1"/>
  <c r="D2924" i="1" s="1"/>
  <c r="D2923" i="1" a="1"/>
  <c r="D2923" i="1" s="1"/>
  <c r="D2922" i="1" a="1"/>
  <c r="D2922" i="1" s="1"/>
  <c r="D2921" i="1" a="1"/>
  <c r="D2921" i="1" s="1"/>
  <c r="D2920" i="1" a="1"/>
  <c r="D2920" i="1" s="1"/>
  <c r="D2919" i="1" a="1"/>
  <c r="D2919" i="1" s="1"/>
  <c r="D2918" i="1" a="1"/>
  <c r="D2918" i="1" s="1"/>
  <c r="D2917" i="1" a="1"/>
  <c r="D2917" i="1" s="1"/>
  <c r="D2916" i="1" a="1"/>
  <c r="D2916" i="1" s="1"/>
  <c r="D2915" i="1" a="1"/>
  <c r="D2915" i="1" s="1"/>
  <c r="D2914" i="1" a="1"/>
  <c r="D2914" i="1" s="1"/>
  <c r="D2913" i="1" a="1"/>
  <c r="D2913" i="1" s="1"/>
  <c r="D2912" i="1" a="1"/>
  <c r="D2912" i="1" s="1"/>
  <c r="D2911" i="1" a="1"/>
  <c r="D2911" i="1" s="1"/>
  <c r="D2910" i="1" a="1"/>
  <c r="D2910" i="1" s="1"/>
  <c r="D2909" i="1" a="1"/>
  <c r="D2909" i="1" s="1"/>
  <c r="D2908" i="1" a="1"/>
  <c r="D2908" i="1" s="1"/>
  <c r="D2907" i="1" a="1"/>
  <c r="D2907" i="1" s="1"/>
  <c r="D2906" i="1" a="1"/>
  <c r="D2906" i="1" s="1"/>
  <c r="D2905" i="1" a="1"/>
  <c r="D2905" i="1" s="1"/>
  <c r="D2904" i="1" a="1"/>
  <c r="D2904" i="1" s="1"/>
  <c r="D2903" i="1" a="1"/>
  <c r="D2903" i="1" s="1"/>
  <c r="D2902" i="1" a="1"/>
  <c r="D2902" i="1" s="1"/>
  <c r="D2901" i="1" a="1"/>
  <c r="D2901" i="1" s="1"/>
  <c r="D2900" i="1" a="1"/>
  <c r="D2900" i="1" s="1"/>
  <c r="D2899" i="1" a="1"/>
  <c r="D2899" i="1" s="1"/>
  <c r="D2898" i="1" a="1"/>
  <c r="D2898" i="1" s="1"/>
  <c r="D2897" i="1" a="1"/>
  <c r="D2897" i="1" s="1"/>
  <c r="D2896" i="1" a="1"/>
  <c r="D2896" i="1" s="1"/>
  <c r="D2895" i="1" a="1"/>
  <c r="D2895" i="1" s="1"/>
  <c r="D2894" i="1" a="1"/>
  <c r="D2894" i="1" s="1"/>
  <c r="D2893" i="1" a="1"/>
  <c r="D2893" i="1" s="1"/>
  <c r="D2892" i="1" a="1"/>
  <c r="D2892" i="1" s="1"/>
  <c r="D2891" i="1" a="1"/>
  <c r="D2891" i="1" s="1"/>
  <c r="D2890" i="1" a="1"/>
  <c r="D2890" i="1" s="1"/>
  <c r="D2889" i="1" a="1"/>
  <c r="D2889" i="1" s="1"/>
  <c r="D2888" i="1" a="1"/>
  <c r="D2888" i="1" s="1"/>
  <c r="D2887" i="1" a="1"/>
  <c r="D2887" i="1" s="1"/>
  <c r="D2886" i="1" a="1"/>
  <c r="D2886" i="1" s="1"/>
  <c r="D2885" i="1" a="1"/>
  <c r="D2885" i="1" s="1"/>
  <c r="D2884" i="1" a="1"/>
  <c r="D2884" i="1" s="1"/>
  <c r="D2883" i="1" a="1"/>
  <c r="D2883" i="1" s="1"/>
  <c r="D2882" i="1" a="1"/>
  <c r="D2882" i="1" s="1"/>
  <c r="D2881" i="1" a="1"/>
  <c r="D2881" i="1" s="1"/>
  <c r="D2880" i="1" a="1"/>
  <c r="D2880" i="1" s="1"/>
  <c r="D2879" i="1" a="1"/>
  <c r="D2879" i="1" s="1"/>
  <c r="D2878" i="1" a="1"/>
  <c r="D2878" i="1" s="1"/>
  <c r="D2877" i="1" a="1"/>
  <c r="D2877" i="1" s="1"/>
  <c r="D2876" i="1" a="1"/>
  <c r="D2876" i="1" s="1"/>
  <c r="D2875" i="1" a="1"/>
  <c r="D2875" i="1" s="1"/>
  <c r="D2874" i="1" a="1"/>
  <c r="D2874" i="1" s="1"/>
  <c r="D2873" i="1" a="1"/>
  <c r="D2873" i="1" s="1"/>
  <c r="D2872" i="1" a="1"/>
  <c r="D2872" i="1" s="1"/>
  <c r="D2871" i="1" a="1"/>
  <c r="D2871" i="1" s="1"/>
  <c r="D2870" i="1" a="1"/>
  <c r="D2870" i="1" s="1"/>
  <c r="D2869" i="1" a="1"/>
  <c r="D2869" i="1" s="1"/>
  <c r="D2868" i="1" a="1"/>
  <c r="D2868" i="1" s="1"/>
  <c r="D2867" i="1" a="1"/>
  <c r="D2867" i="1" s="1"/>
  <c r="D2866" i="1" a="1"/>
  <c r="D2866" i="1" s="1"/>
  <c r="D2865" i="1" a="1"/>
  <c r="D2865" i="1" s="1"/>
  <c r="D2864" i="1" a="1"/>
  <c r="D2864" i="1" s="1"/>
  <c r="D2863" i="1" a="1"/>
  <c r="D2863" i="1" s="1"/>
  <c r="D2862" i="1" a="1"/>
  <c r="D2862" i="1" s="1"/>
  <c r="D2861" i="1" a="1"/>
  <c r="D2861" i="1" s="1"/>
  <c r="D2860" i="1" a="1"/>
  <c r="D2860" i="1" s="1"/>
  <c r="D2859" i="1" a="1"/>
  <c r="D2859" i="1" s="1"/>
  <c r="D2858" i="1" a="1"/>
  <c r="D2858" i="1" s="1"/>
  <c r="D2857" i="1" a="1"/>
  <c r="D2857" i="1" s="1"/>
  <c r="D2856" i="1" a="1"/>
  <c r="D2856" i="1" s="1"/>
  <c r="D2855" i="1" a="1"/>
  <c r="D2855" i="1" s="1"/>
  <c r="D2854" i="1" a="1"/>
  <c r="D2854" i="1" s="1"/>
  <c r="D2853" i="1" a="1"/>
  <c r="D2853" i="1" s="1"/>
  <c r="D2852" i="1" a="1"/>
  <c r="D2852" i="1" s="1"/>
  <c r="D2851" i="1" a="1"/>
  <c r="D2851" i="1" s="1"/>
  <c r="D2850" i="1" a="1"/>
  <c r="D2850" i="1" s="1"/>
  <c r="D2849" i="1" a="1"/>
  <c r="D2849" i="1" s="1"/>
  <c r="D2848" i="1" a="1"/>
  <c r="D2848" i="1" s="1"/>
  <c r="D2847" i="1" a="1"/>
  <c r="D2847" i="1" s="1"/>
  <c r="D2846" i="1" a="1"/>
  <c r="D2846" i="1" s="1"/>
  <c r="D2845" i="1" a="1"/>
  <c r="D2845" i="1" s="1"/>
  <c r="D2844" i="1" a="1"/>
  <c r="D2844" i="1" s="1"/>
  <c r="D2843" i="1" a="1"/>
  <c r="D2843" i="1" s="1"/>
  <c r="D2842" i="1" a="1"/>
  <c r="D2842" i="1" s="1"/>
  <c r="D2841" i="1" a="1"/>
  <c r="D2841" i="1" s="1"/>
  <c r="D2840" i="1" a="1"/>
  <c r="D2840" i="1" s="1"/>
  <c r="D2839" i="1" a="1"/>
  <c r="D2839" i="1" s="1"/>
  <c r="D2838" i="1" a="1"/>
  <c r="D2838" i="1" s="1"/>
  <c r="D2837" i="1" a="1"/>
  <c r="D2837" i="1" s="1"/>
  <c r="D2836" i="1" a="1"/>
  <c r="D2836" i="1" s="1"/>
  <c r="D2835" i="1" a="1"/>
  <c r="D2835" i="1" s="1"/>
  <c r="D2834" i="1" a="1"/>
  <c r="D2834" i="1" s="1"/>
  <c r="D2833" i="1" a="1"/>
  <c r="D2833" i="1" s="1"/>
  <c r="D2832" i="1" a="1"/>
  <c r="D2832" i="1" s="1"/>
  <c r="D2831" i="1" a="1"/>
  <c r="D2831" i="1" s="1"/>
  <c r="D2830" i="1" a="1"/>
  <c r="D2830" i="1" s="1"/>
  <c r="D2829" i="1" a="1"/>
  <c r="D2829" i="1" s="1"/>
  <c r="D2828" i="1" a="1"/>
  <c r="D2828" i="1" s="1"/>
  <c r="D2827" i="1" a="1"/>
  <c r="D2827" i="1" s="1"/>
  <c r="D2826" i="1" a="1"/>
  <c r="D2826" i="1" s="1"/>
  <c r="D2825" i="1" a="1"/>
  <c r="D2825" i="1" s="1"/>
  <c r="D2824" i="1" a="1"/>
  <c r="D2824" i="1" s="1"/>
  <c r="D2823" i="1" a="1"/>
  <c r="D2823" i="1" s="1"/>
  <c r="D2822" i="1" a="1"/>
  <c r="D2822" i="1" s="1"/>
  <c r="D2821" i="1" a="1"/>
  <c r="D2821" i="1" s="1"/>
  <c r="D2820" i="1" a="1"/>
  <c r="D2820" i="1" s="1"/>
  <c r="D2819" i="1" a="1"/>
  <c r="D2819" i="1" s="1"/>
  <c r="D2818" i="1" a="1"/>
  <c r="D2818" i="1" s="1"/>
  <c r="D2817" i="1" a="1"/>
  <c r="D2817" i="1" s="1"/>
  <c r="D2816" i="1" a="1"/>
  <c r="D2816" i="1" s="1"/>
  <c r="D2815" i="1" a="1"/>
  <c r="D2815" i="1" s="1"/>
  <c r="D2814" i="1" a="1"/>
  <c r="D2814" i="1" s="1"/>
  <c r="D2813" i="1" a="1"/>
  <c r="D2813" i="1" s="1"/>
  <c r="D2812" i="1" a="1"/>
  <c r="D2812" i="1" s="1"/>
  <c r="D2811" i="1" a="1"/>
  <c r="D2811" i="1" s="1"/>
  <c r="D2810" i="1" a="1"/>
  <c r="D2810" i="1" s="1"/>
  <c r="D2809" i="1" a="1"/>
  <c r="D2809" i="1" s="1"/>
  <c r="D2808" i="1" a="1"/>
  <c r="D2808" i="1" s="1"/>
  <c r="D2807" i="1" a="1"/>
  <c r="D2807" i="1" s="1"/>
  <c r="D2806" i="1" a="1"/>
  <c r="D2806" i="1" s="1"/>
  <c r="D2805" i="1" a="1"/>
  <c r="D2805" i="1" s="1"/>
  <c r="D2804" i="1" a="1"/>
  <c r="D2804" i="1" s="1"/>
  <c r="D2803" i="1" a="1"/>
  <c r="D2803" i="1" s="1"/>
  <c r="D2802" i="1" a="1"/>
  <c r="D2802" i="1" s="1"/>
  <c r="D2801" i="1" a="1"/>
  <c r="D2801" i="1" s="1"/>
  <c r="D2800" i="1" a="1"/>
  <c r="D2800" i="1" s="1"/>
  <c r="D2799" i="1" a="1"/>
  <c r="D2799" i="1" s="1"/>
  <c r="D2798" i="1" a="1"/>
  <c r="D2798" i="1" s="1"/>
  <c r="D2797" i="1" a="1"/>
  <c r="D2797" i="1" s="1"/>
  <c r="D2796" i="1" a="1"/>
  <c r="D2796" i="1" s="1"/>
  <c r="D2795" i="1" a="1"/>
  <c r="D2795" i="1" s="1"/>
  <c r="D2794" i="1" a="1"/>
  <c r="D2794" i="1" s="1"/>
  <c r="D2793" i="1" a="1"/>
  <c r="D2793" i="1" s="1"/>
  <c r="D2792" i="1" a="1"/>
  <c r="D2792" i="1" s="1"/>
  <c r="D2791" i="1" a="1"/>
  <c r="D2791" i="1" s="1"/>
  <c r="D2790" i="1" a="1"/>
  <c r="D2790" i="1" s="1"/>
  <c r="D2789" i="1" a="1"/>
  <c r="D2789" i="1" s="1"/>
  <c r="D2788" i="1" a="1"/>
  <c r="D2788" i="1" s="1"/>
  <c r="D2787" i="1" a="1"/>
  <c r="D2787" i="1" s="1"/>
  <c r="D2786" i="1" a="1"/>
  <c r="D2786" i="1" s="1"/>
  <c r="D2785" i="1" a="1"/>
  <c r="D2785" i="1" s="1"/>
  <c r="D2784" i="1" a="1"/>
  <c r="D2784" i="1" s="1"/>
  <c r="D2783" i="1" a="1"/>
  <c r="D2783" i="1" s="1"/>
  <c r="D2782" i="1" a="1"/>
  <c r="D2782" i="1" s="1"/>
  <c r="D2781" i="1" a="1"/>
  <c r="D2781" i="1" s="1"/>
  <c r="D2780" i="1" a="1"/>
  <c r="D2780" i="1" s="1"/>
  <c r="D2779" i="1" a="1"/>
  <c r="D2779" i="1" s="1"/>
  <c r="D2778" i="1" a="1"/>
  <c r="D2778" i="1" s="1"/>
  <c r="D2777" i="1" a="1"/>
  <c r="D2777" i="1" s="1"/>
  <c r="D2776" i="1" a="1"/>
  <c r="D2776" i="1" s="1"/>
  <c r="D2775" i="1" a="1"/>
  <c r="D2775" i="1" s="1"/>
  <c r="D2774" i="1" a="1"/>
  <c r="D2774" i="1" s="1"/>
  <c r="D2773" i="1" a="1"/>
  <c r="D2773" i="1" s="1"/>
  <c r="D2772" i="1" a="1"/>
  <c r="D2772" i="1" s="1"/>
  <c r="D2771" i="1" a="1"/>
  <c r="D2771" i="1" s="1"/>
  <c r="D2770" i="1" a="1"/>
  <c r="D2770" i="1" s="1"/>
  <c r="D2769" i="1" a="1"/>
  <c r="D2769" i="1" s="1"/>
  <c r="D2768" i="1" a="1"/>
  <c r="D2768" i="1" s="1"/>
  <c r="D2767" i="1" a="1"/>
  <c r="D2767" i="1" s="1"/>
  <c r="D2766" i="1" a="1"/>
  <c r="D2766" i="1" s="1"/>
  <c r="D2765" i="1" a="1"/>
  <c r="D2765" i="1" s="1"/>
  <c r="D2764" i="1" a="1"/>
  <c r="D2764" i="1" s="1"/>
  <c r="D2763" i="1" a="1"/>
  <c r="D2763" i="1" s="1"/>
  <c r="D2762" i="1" a="1"/>
  <c r="D2762" i="1" s="1"/>
  <c r="D2761" i="1" a="1"/>
  <c r="D2761" i="1" s="1"/>
  <c r="D2760" i="1" a="1"/>
  <c r="D2760" i="1" s="1"/>
  <c r="D2759" i="1" a="1"/>
  <c r="D2759" i="1" s="1"/>
  <c r="D2758" i="1" a="1"/>
  <c r="D2758" i="1" s="1"/>
  <c r="D2757" i="1" a="1"/>
  <c r="D2757" i="1" s="1"/>
  <c r="D2756" i="1" a="1"/>
  <c r="D2756" i="1" s="1"/>
  <c r="D2755" i="1" a="1"/>
  <c r="D2755" i="1" s="1"/>
  <c r="D2754" i="1" a="1"/>
  <c r="D2754" i="1" s="1"/>
  <c r="D2753" i="1" a="1"/>
  <c r="D2753" i="1" s="1"/>
  <c r="D2752" i="1" a="1"/>
  <c r="D2752" i="1" s="1"/>
  <c r="D2751" i="1" a="1"/>
  <c r="D2751" i="1" s="1"/>
  <c r="D2750" i="1" a="1"/>
  <c r="D2750" i="1" s="1"/>
  <c r="D2749" i="1" a="1"/>
  <c r="D2749" i="1" s="1"/>
  <c r="D2748" i="1" a="1"/>
  <c r="D2748" i="1" s="1"/>
  <c r="D2747" i="1" a="1"/>
  <c r="D2747" i="1" s="1"/>
  <c r="D2746" i="1" a="1"/>
  <c r="D2746" i="1" s="1"/>
  <c r="D2745" i="1" a="1"/>
  <c r="D2745" i="1" s="1"/>
  <c r="D2744" i="1" a="1"/>
  <c r="D2744" i="1" s="1"/>
  <c r="D2743" i="1" a="1"/>
  <c r="D2743" i="1" s="1"/>
  <c r="D2742" i="1" a="1"/>
  <c r="D2742" i="1" s="1"/>
  <c r="D2741" i="1" a="1"/>
  <c r="D2741" i="1" s="1"/>
  <c r="D2740" i="1" a="1"/>
  <c r="D2740" i="1" s="1"/>
  <c r="D2739" i="1" a="1"/>
  <c r="D2739" i="1" s="1"/>
  <c r="D2738" i="1" a="1"/>
  <c r="D2738" i="1" s="1"/>
  <c r="D2737" i="1" a="1"/>
  <c r="D2737" i="1" s="1"/>
  <c r="D2736" i="1" a="1"/>
  <c r="D2736" i="1" s="1"/>
  <c r="D2735" i="1" a="1"/>
  <c r="D2735" i="1" s="1"/>
  <c r="D2734" i="1" a="1"/>
  <c r="D2734" i="1" s="1"/>
  <c r="D2733" i="1" a="1"/>
  <c r="D2733" i="1" s="1"/>
  <c r="D2732" i="1" a="1"/>
  <c r="D2732" i="1" s="1"/>
  <c r="D2731" i="1" a="1"/>
  <c r="D2731" i="1" s="1"/>
  <c r="D2730" i="1" a="1"/>
  <c r="D2730" i="1" s="1"/>
  <c r="D2729" i="1" a="1"/>
  <c r="D2729" i="1" s="1"/>
  <c r="D2728" i="1" a="1"/>
  <c r="D2728" i="1" s="1"/>
  <c r="D2727" i="1" a="1"/>
  <c r="D2727" i="1" s="1"/>
  <c r="D2726" i="1" a="1"/>
  <c r="D2726" i="1" s="1"/>
  <c r="D2725" i="1" a="1"/>
  <c r="D2725" i="1" s="1"/>
  <c r="D2724" i="1" a="1"/>
  <c r="D2724" i="1" s="1"/>
  <c r="D2723" i="1" a="1"/>
  <c r="D2723" i="1" s="1"/>
  <c r="D2722" i="1" a="1"/>
  <c r="D2722" i="1" s="1"/>
  <c r="D2721" i="1" a="1"/>
  <c r="D2721" i="1" s="1"/>
  <c r="D2720" i="1" a="1"/>
  <c r="D2720" i="1" s="1"/>
  <c r="D2719" i="1" a="1"/>
  <c r="D2719" i="1" s="1"/>
  <c r="D2718" i="1" a="1"/>
  <c r="D2718" i="1" s="1"/>
  <c r="D2717" i="1" a="1"/>
  <c r="D2717" i="1" s="1"/>
  <c r="D2716" i="1" a="1"/>
  <c r="D2716" i="1" s="1"/>
  <c r="D2715" i="1" a="1"/>
  <c r="D2715" i="1" s="1"/>
  <c r="D2714" i="1" a="1"/>
  <c r="D2714" i="1" s="1"/>
  <c r="D2713" i="1" a="1"/>
  <c r="D2713" i="1" s="1"/>
  <c r="D2712" i="1" a="1"/>
  <c r="D2712" i="1" s="1"/>
  <c r="D2711" i="1" a="1"/>
  <c r="D2711" i="1" s="1"/>
  <c r="D2710" i="1" a="1"/>
  <c r="D2710" i="1" s="1"/>
  <c r="D2709" i="1" a="1"/>
  <c r="D2709" i="1" s="1"/>
  <c r="D2708" i="1" a="1"/>
  <c r="D2708" i="1" s="1"/>
  <c r="D2707" i="1" a="1"/>
  <c r="D2707" i="1" s="1"/>
  <c r="D2706" i="1" a="1"/>
  <c r="D2706" i="1" s="1"/>
  <c r="D2705" i="1" a="1"/>
  <c r="D2705" i="1" s="1"/>
  <c r="D2704" i="1" a="1"/>
  <c r="D2704" i="1" s="1"/>
  <c r="D2703" i="1" a="1"/>
  <c r="D2703" i="1" s="1"/>
  <c r="D2702" i="1" a="1"/>
  <c r="D2702" i="1" s="1"/>
  <c r="D2701" i="1" a="1"/>
  <c r="D2701" i="1" s="1"/>
  <c r="D2700" i="1" a="1"/>
  <c r="D2700" i="1" s="1"/>
  <c r="D2699" i="1" a="1"/>
  <c r="D2699" i="1" s="1"/>
  <c r="D2698" i="1" a="1"/>
  <c r="D2698" i="1" s="1"/>
  <c r="D2697" i="1" a="1"/>
  <c r="D2697" i="1" s="1"/>
  <c r="D2696" i="1" a="1"/>
  <c r="D2696" i="1" s="1"/>
  <c r="D2695" i="1" a="1"/>
  <c r="D2695" i="1" s="1"/>
  <c r="D2694" i="1" a="1"/>
  <c r="D2694" i="1" s="1"/>
  <c r="D2693" i="1" a="1"/>
  <c r="D2693" i="1" s="1"/>
  <c r="D2692" i="1" a="1"/>
  <c r="D2692" i="1" s="1"/>
  <c r="D2691" i="1" a="1"/>
  <c r="D2691" i="1" s="1"/>
  <c r="D2690" i="1" a="1"/>
  <c r="D2690" i="1" s="1"/>
  <c r="D2689" i="1" a="1"/>
  <c r="D2689" i="1" s="1"/>
  <c r="D2688" i="1" a="1"/>
  <c r="D2688" i="1" s="1"/>
  <c r="D2687" i="1" a="1"/>
  <c r="D2687" i="1" s="1"/>
  <c r="D2686" i="1" a="1"/>
  <c r="D2686" i="1" s="1"/>
  <c r="D2685" i="1" a="1"/>
  <c r="D2685" i="1" s="1"/>
  <c r="D2684" i="1" a="1"/>
  <c r="D2684" i="1" s="1"/>
  <c r="D2683" i="1" a="1"/>
  <c r="D2683" i="1" s="1"/>
  <c r="D2682" i="1" a="1"/>
  <c r="D2682" i="1" s="1"/>
  <c r="D2681" i="1" a="1"/>
  <c r="D2681" i="1" s="1"/>
  <c r="D2680" i="1" a="1"/>
  <c r="D2680" i="1" s="1"/>
  <c r="D2679" i="1" a="1"/>
  <c r="D2679" i="1" s="1"/>
  <c r="D2678" i="1" a="1"/>
  <c r="D2678" i="1" s="1"/>
  <c r="D2677" i="1" a="1"/>
  <c r="D2677" i="1" s="1"/>
  <c r="D2676" i="1" a="1"/>
  <c r="D2676" i="1" s="1"/>
  <c r="D2675" i="1" a="1"/>
  <c r="D2675" i="1" s="1"/>
  <c r="D2674" i="1" a="1"/>
  <c r="D2674" i="1" s="1"/>
  <c r="D2673" i="1" a="1"/>
  <c r="D2673" i="1" s="1"/>
  <c r="D2672" i="1" a="1"/>
  <c r="D2672" i="1" s="1"/>
  <c r="D2671" i="1" a="1"/>
  <c r="D2671" i="1" s="1"/>
  <c r="D2670" i="1" a="1"/>
  <c r="D2670" i="1" s="1"/>
  <c r="D2669" i="1" a="1"/>
  <c r="D2669" i="1" s="1"/>
  <c r="D2668" i="1" a="1"/>
  <c r="D2668" i="1" s="1"/>
  <c r="D2667" i="1" a="1"/>
  <c r="D2667" i="1" s="1"/>
  <c r="D2666" i="1" a="1"/>
  <c r="D2666" i="1" s="1"/>
  <c r="D2665" i="1" a="1"/>
  <c r="D2665" i="1" s="1"/>
  <c r="D2664" i="1" a="1"/>
  <c r="D2664" i="1" s="1"/>
  <c r="D2663" i="1" a="1"/>
  <c r="D2663" i="1" s="1"/>
  <c r="D2662" i="1" a="1"/>
  <c r="D2662" i="1" s="1"/>
  <c r="D2661" i="1" a="1"/>
  <c r="D2661" i="1" s="1"/>
  <c r="D2660" i="1" a="1"/>
  <c r="D2660" i="1" s="1"/>
  <c r="D2659" i="1" a="1"/>
  <c r="D2659" i="1" s="1"/>
  <c r="D2658" i="1" a="1"/>
  <c r="D2658" i="1" s="1"/>
  <c r="D2657" i="1" a="1"/>
  <c r="D2657" i="1" s="1"/>
  <c r="D2656" i="1" a="1"/>
  <c r="D2656" i="1" s="1"/>
  <c r="D2655" i="1" a="1"/>
  <c r="D2655" i="1" s="1"/>
  <c r="D2654" i="1" a="1"/>
  <c r="D2654" i="1" s="1"/>
  <c r="D2653" i="1" a="1"/>
  <c r="D2653" i="1" s="1"/>
  <c r="D2652" i="1" a="1"/>
  <c r="D2652" i="1" s="1"/>
  <c r="D2651" i="1" a="1"/>
  <c r="D2651" i="1" s="1"/>
  <c r="D2650" i="1" a="1"/>
  <c r="D2650" i="1" s="1"/>
  <c r="D2649" i="1" a="1"/>
  <c r="D2649" i="1" s="1"/>
  <c r="D2648" i="1" a="1"/>
  <c r="D2648" i="1" s="1"/>
  <c r="D2647" i="1" a="1"/>
  <c r="D2647" i="1" s="1"/>
  <c r="D2646" i="1" a="1"/>
  <c r="D2646" i="1" s="1"/>
  <c r="D2645" i="1" a="1"/>
  <c r="D2645" i="1" s="1"/>
  <c r="D2644" i="1" a="1"/>
  <c r="D2644" i="1" s="1"/>
  <c r="D2643" i="1" a="1"/>
  <c r="D2643" i="1" s="1"/>
  <c r="D2642" i="1" a="1"/>
  <c r="D2642" i="1" s="1"/>
  <c r="D2641" i="1" a="1"/>
  <c r="D2641" i="1" s="1"/>
  <c r="D2640" i="1" a="1"/>
  <c r="D2640" i="1" s="1"/>
  <c r="D2639" i="1" a="1"/>
  <c r="D2639" i="1" s="1"/>
  <c r="D2638" i="1" a="1"/>
  <c r="D2638" i="1" s="1"/>
  <c r="D2637" i="1" a="1"/>
  <c r="D2637" i="1" s="1"/>
  <c r="D2636" i="1" a="1"/>
  <c r="D2636" i="1" s="1"/>
  <c r="D2635" i="1" a="1"/>
  <c r="D2635" i="1" s="1"/>
  <c r="D2634" i="1" a="1"/>
  <c r="D2634" i="1" s="1"/>
  <c r="D2633" i="1" a="1"/>
  <c r="D2633" i="1" s="1"/>
  <c r="D2632" i="1" a="1"/>
  <c r="D2632" i="1" s="1"/>
  <c r="D2631" i="1" a="1"/>
  <c r="D2631" i="1" s="1"/>
  <c r="D2630" i="1" a="1"/>
  <c r="D2630" i="1" s="1"/>
  <c r="D2629" i="1" a="1"/>
  <c r="D2629" i="1" s="1"/>
  <c r="D2628" i="1" a="1"/>
  <c r="D2628" i="1" s="1"/>
  <c r="D2627" i="1" a="1"/>
  <c r="D2627" i="1" s="1"/>
  <c r="D2626" i="1" a="1"/>
  <c r="D2626" i="1" s="1"/>
  <c r="D2625" i="1" a="1"/>
  <c r="D2625" i="1" s="1"/>
  <c r="D2624" i="1" a="1"/>
  <c r="D2624" i="1" s="1"/>
  <c r="D2623" i="1" a="1"/>
  <c r="D2623" i="1" s="1"/>
  <c r="D2622" i="1" a="1"/>
  <c r="D2622" i="1" s="1"/>
  <c r="D2621" i="1" a="1"/>
  <c r="D2621" i="1" s="1"/>
  <c r="D2620" i="1" a="1"/>
  <c r="D2620" i="1" s="1"/>
  <c r="D2619" i="1" a="1"/>
  <c r="D2619" i="1" s="1"/>
  <c r="D2618" i="1" a="1"/>
  <c r="D2618" i="1" s="1"/>
  <c r="D2617" i="1" a="1"/>
  <c r="D2617" i="1" s="1"/>
  <c r="D2616" i="1" a="1"/>
  <c r="D2616" i="1" s="1"/>
  <c r="D2615" i="1" a="1"/>
  <c r="D2615" i="1" s="1"/>
  <c r="D2614" i="1" a="1"/>
  <c r="D2614" i="1" s="1"/>
  <c r="D2613" i="1" a="1"/>
  <c r="D2613" i="1" s="1"/>
  <c r="D2612" i="1" a="1"/>
  <c r="D2612" i="1" s="1"/>
  <c r="D2611" i="1" a="1"/>
  <c r="D2611" i="1" s="1"/>
  <c r="D2610" i="1" a="1"/>
  <c r="D2610" i="1" s="1"/>
  <c r="D2609" i="1" a="1"/>
  <c r="D2609" i="1" s="1"/>
  <c r="D2608" i="1" a="1"/>
  <c r="D2608" i="1" s="1"/>
  <c r="D2607" i="1" a="1"/>
  <c r="D2607" i="1" s="1"/>
  <c r="D2606" i="1" a="1"/>
  <c r="D2606" i="1" s="1"/>
  <c r="D2605" i="1" a="1"/>
  <c r="D2605" i="1" s="1"/>
  <c r="D2604" i="1" a="1"/>
  <c r="D2604" i="1" s="1"/>
  <c r="D2603" i="1" a="1"/>
  <c r="D2603" i="1" s="1"/>
  <c r="D2602" i="1" a="1"/>
  <c r="D2602" i="1" s="1"/>
  <c r="D2601" i="1" a="1"/>
  <c r="D2601" i="1" s="1"/>
  <c r="D2600" i="1" a="1"/>
  <c r="D2600" i="1" s="1"/>
  <c r="D2599" i="1" a="1"/>
  <c r="D2599" i="1" s="1"/>
  <c r="D2598" i="1" a="1"/>
  <c r="D2598" i="1" s="1"/>
  <c r="D2597" i="1" a="1"/>
  <c r="D2597" i="1" s="1"/>
  <c r="D2596" i="1" a="1"/>
  <c r="D2596" i="1" s="1"/>
  <c r="D2595" i="1" a="1"/>
  <c r="D2595" i="1" s="1"/>
  <c r="D2594" i="1" a="1"/>
  <c r="D2594" i="1" s="1"/>
  <c r="D2593" i="1" a="1"/>
  <c r="D2593" i="1" s="1"/>
  <c r="D2592" i="1" a="1"/>
  <c r="D2592" i="1" s="1"/>
  <c r="D2591" i="1" a="1"/>
  <c r="D2591" i="1" s="1"/>
  <c r="D2590" i="1" a="1"/>
  <c r="D2590" i="1" s="1"/>
  <c r="D2589" i="1" a="1"/>
  <c r="D2589" i="1" s="1"/>
  <c r="D2588" i="1" a="1"/>
  <c r="D2588" i="1" s="1"/>
  <c r="D2587" i="1" a="1"/>
  <c r="D2587" i="1" s="1"/>
  <c r="D2586" i="1" a="1"/>
  <c r="D2586" i="1" s="1"/>
  <c r="D2585" i="1" a="1"/>
  <c r="D2585" i="1" s="1"/>
  <c r="D2584" i="1" a="1"/>
  <c r="D2584" i="1" s="1"/>
  <c r="D2583" i="1" a="1"/>
  <c r="D2583" i="1" s="1"/>
  <c r="D2582" i="1" a="1"/>
  <c r="D2582" i="1" s="1"/>
  <c r="D2581" i="1" a="1"/>
  <c r="D2581" i="1" s="1"/>
  <c r="D2580" i="1" a="1"/>
  <c r="D2580" i="1" s="1"/>
  <c r="D2579" i="1" a="1"/>
  <c r="D2579" i="1" s="1"/>
  <c r="D2578" i="1" a="1"/>
  <c r="D2578" i="1" s="1"/>
  <c r="D2577" i="1" a="1"/>
  <c r="D2577" i="1" s="1"/>
  <c r="D2576" i="1" a="1"/>
  <c r="D2576" i="1" s="1"/>
  <c r="D2575" i="1" a="1"/>
  <c r="D2575" i="1" s="1"/>
  <c r="D2574" i="1" a="1"/>
  <c r="D2574" i="1" s="1"/>
  <c r="D2573" i="1" a="1"/>
  <c r="D2573" i="1" s="1"/>
  <c r="D2572" i="1" a="1"/>
  <c r="D2572" i="1" s="1"/>
  <c r="D2571" i="1" a="1"/>
  <c r="D2571" i="1" s="1"/>
  <c r="D2570" i="1" a="1"/>
  <c r="D2570" i="1" s="1"/>
  <c r="D2569" i="1" a="1"/>
  <c r="D2569" i="1" s="1"/>
  <c r="D2568" i="1" a="1"/>
  <c r="D2568" i="1" s="1"/>
  <c r="D2567" i="1" a="1"/>
  <c r="D2567" i="1" s="1"/>
  <c r="D2566" i="1" a="1"/>
  <c r="D2566" i="1" s="1"/>
  <c r="D2565" i="1" a="1"/>
  <c r="D2565" i="1" s="1"/>
  <c r="D2564" i="1" a="1"/>
  <c r="D2564" i="1" s="1"/>
  <c r="D2563" i="1" a="1"/>
  <c r="D2563" i="1" s="1"/>
  <c r="D2562" i="1" a="1"/>
  <c r="D2562" i="1" s="1"/>
  <c r="D2561" i="1" a="1"/>
  <c r="D2561" i="1" s="1"/>
  <c r="D2560" i="1" a="1"/>
  <c r="D2560" i="1" s="1"/>
  <c r="D2559" i="1" a="1"/>
  <c r="D2559" i="1" s="1"/>
  <c r="D2558" i="1" a="1"/>
  <c r="D2558" i="1" s="1"/>
  <c r="D2557" i="1" a="1"/>
  <c r="D2557" i="1" s="1"/>
  <c r="D2556" i="1" a="1"/>
  <c r="D2556" i="1" s="1"/>
  <c r="D2555" i="1" a="1"/>
  <c r="D2555" i="1" s="1"/>
  <c r="D2554" i="1" a="1"/>
  <c r="D2554" i="1" s="1"/>
  <c r="D2553" i="1" a="1"/>
  <c r="D2553" i="1" s="1"/>
  <c r="D2552" i="1" a="1"/>
  <c r="D2552" i="1" s="1"/>
  <c r="D2551" i="1" a="1"/>
  <c r="D2551" i="1" s="1"/>
  <c r="D2550" i="1" a="1"/>
  <c r="D2550" i="1" s="1"/>
  <c r="D2549" i="1" a="1"/>
  <c r="D2549" i="1" s="1"/>
  <c r="D2548" i="1" a="1"/>
  <c r="D2548" i="1" s="1"/>
  <c r="D2547" i="1" a="1"/>
  <c r="D2547" i="1" s="1"/>
  <c r="D2546" i="1" a="1"/>
  <c r="D2546" i="1" s="1"/>
  <c r="D2545" i="1" a="1"/>
  <c r="D2545" i="1" s="1"/>
  <c r="D2544" i="1" a="1"/>
  <c r="D2544" i="1" s="1"/>
  <c r="D2543" i="1" a="1"/>
  <c r="D2543" i="1" s="1"/>
  <c r="D2542" i="1" a="1"/>
  <c r="D2542" i="1" s="1"/>
  <c r="D2541" i="1" a="1"/>
  <c r="D2541" i="1" s="1"/>
  <c r="D2540" i="1" a="1"/>
  <c r="D2540" i="1" s="1"/>
  <c r="D2539" i="1" a="1"/>
  <c r="D2539" i="1" s="1"/>
  <c r="D2538" i="1" a="1"/>
  <c r="D2538" i="1" s="1"/>
  <c r="D2537" i="1" a="1"/>
  <c r="D2537" i="1" s="1"/>
  <c r="D2536" i="1" a="1"/>
  <c r="D2536" i="1" s="1"/>
  <c r="D2535" i="1" a="1"/>
  <c r="D2535" i="1" s="1"/>
  <c r="D2534" i="1" a="1"/>
  <c r="D2534" i="1" s="1"/>
  <c r="D2533" i="1" a="1"/>
  <c r="D2533" i="1" s="1"/>
  <c r="D2532" i="1" a="1"/>
  <c r="D2532" i="1" s="1"/>
  <c r="D2531" i="1" a="1"/>
  <c r="D2531" i="1" s="1"/>
  <c r="D2530" i="1" a="1"/>
  <c r="D2530" i="1" s="1"/>
  <c r="D2529" i="1" a="1"/>
  <c r="D2529" i="1" s="1"/>
  <c r="D2528" i="1" a="1"/>
  <c r="D2528" i="1" s="1"/>
  <c r="D2527" i="1" a="1"/>
  <c r="D2527" i="1" s="1"/>
  <c r="D2526" i="1" a="1"/>
  <c r="D2526" i="1" s="1"/>
  <c r="D2525" i="1" a="1"/>
  <c r="D2525" i="1" s="1"/>
  <c r="D2524" i="1" a="1"/>
  <c r="D2524" i="1" s="1"/>
  <c r="D2523" i="1" a="1"/>
  <c r="D2523" i="1" s="1"/>
  <c r="D2522" i="1" a="1"/>
  <c r="D2522" i="1" s="1"/>
  <c r="D2521" i="1" a="1"/>
  <c r="D2521" i="1" s="1"/>
  <c r="D2520" i="1" a="1"/>
  <c r="D2520" i="1" s="1"/>
  <c r="D2519" i="1" a="1"/>
  <c r="D2519" i="1" s="1"/>
  <c r="D2518" i="1" a="1"/>
  <c r="D2518" i="1" s="1"/>
  <c r="D2517" i="1" a="1"/>
  <c r="D2517" i="1" s="1"/>
  <c r="D2516" i="1" a="1"/>
  <c r="D2516" i="1" s="1"/>
  <c r="D2515" i="1" a="1"/>
  <c r="D2515" i="1" s="1"/>
  <c r="D2514" i="1" a="1"/>
  <c r="D2514" i="1" s="1"/>
  <c r="D2513" i="1" a="1"/>
  <c r="D2513" i="1" s="1"/>
  <c r="D2512" i="1" a="1"/>
  <c r="D2512" i="1" s="1"/>
  <c r="D2511" i="1" a="1"/>
  <c r="D2511" i="1" s="1"/>
  <c r="D2510" i="1" a="1"/>
  <c r="D2510" i="1" s="1"/>
  <c r="D2509" i="1" a="1"/>
  <c r="D2509" i="1" s="1"/>
  <c r="D2508" i="1" a="1"/>
  <c r="D2508" i="1" s="1"/>
  <c r="D2507" i="1" a="1"/>
  <c r="D2507" i="1" s="1"/>
  <c r="D2506" i="1" a="1"/>
  <c r="D2506" i="1" s="1"/>
  <c r="D2505" i="1" a="1"/>
  <c r="D2505" i="1" s="1"/>
  <c r="D2504" i="1" a="1"/>
  <c r="D2504" i="1" s="1"/>
  <c r="D2503" i="1" a="1"/>
  <c r="D2503" i="1" s="1"/>
  <c r="D2502" i="1" a="1"/>
  <c r="D2502" i="1" s="1"/>
  <c r="D2501" i="1" a="1"/>
  <c r="D2501" i="1" s="1"/>
  <c r="D2500" i="1" a="1"/>
  <c r="D2500" i="1" s="1"/>
  <c r="D2499" i="1" a="1"/>
  <c r="D2499" i="1" s="1"/>
  <c r="D2498" i="1" a="1"/>
  <c r="D2498" i="1" s="1"/>
  <c r="D2497" i="1" a="1"/>
  <c r="D2497" i="1" s="1"/>
  <c r="D2496" i="1" a="1"/>
  <c r="D2496" i="1" s="1"/>
  <c r="D2495" i="1" a="1"/>
  <c r="D2495" i="1" s="1"/>
  <c r="D2494" i="1" a="1"/>
  <c r="D2494" i="1" s="1"/>
  <c r="D2493" i="1" a="1"/>
  <c r="D2493" i="1" s="1"/>
  <c r="D2492" i="1" a="1"/>
  <c r="D2492" i="1" s="1"/>
  <c r="D2491" i="1" a="1"/>
  <c r="D2491" i="1" s="1"/>
  <c r="D2490" i="1" a="1"/>
  <c r="D2490" i="1" s="1"/>
  <c r="D2489" i="1" a="1"/>
  <c r="D2489" i="1" s="1"/>
  <c r="D2488" i="1" a="1"/>
  <c r="D2488" i="1" s="1"/>
  <c r="D2487" i="1" a="1"/>
  <c r="D2487" i="1" s="1"/>
  <c r="D2486" i="1" a="1"/>
  <c r="D2486" i="1" s="1"/>
  <c r="D2485" i="1" a="1"/>
  <c r="D2485" i="1" s="1"/>
  <c r="D2484" i="1" a="1"/>
  <c r="D2484" i="1" s="1"/>
  <c r="D2483" i="1" a="1"/>
  <c r="D2483" i="1" s="1"/>
  <c r="D2482" i="1" a="1"/>
  <c r="D2482" i="1" s="1"/>
  <c r="D2481" i="1" a="1"/>
  <c r="D2481" i="1" s="1"/>
  <c r="D2480" i="1" a="1"/>
  <c r="D2480" i="1" s="1"/>
  <c r="D2479" i="1" a="1"/>
  <c r="D2479" i="1" s="1"/>
  <c r="D2478" i="1" a="1"/>
  <c r="D2478" i="1" s="1"/>
  <c r="D2477" i="1" a="1"/>
  <c r="D2477" i="1" s="1"/>
  <c r="D2476" i="1" a="1"/>
  <c r="D2476" i="1" s="1"/>
  <c r="D2475" i="1" a="1"/>
  <c r="D2475" i="1" s="1"/>
  <c r="D2474" i="1" a="1"/>
  <c r="D2474" i="1" s="1"/>
  <c r="D2473" i="1" a="1"/>
  <c r="D2473" i="1" s="1"/>
  <c r="D2472" i="1" a="1"/>
  <c r="D2472" i="1" s="1"/>
  <c r="D2471" i="1" a="1"/>
  <c r="D2471" i="1" s="1"/>
  <c r="D2470" i="1" a="1"/>
  <c r="D2470" i="1" s="1"/>
  <c r="D2469" i="1" a="1"/>
  <c r="D2469" i="1" s="1"/>
  <c r="D2468" i="1" a="1"/>
  <c r="D2468" i="1" s="1"/>
  <c r="D2467" i="1" a="1"/>
  <c r="D2467" i="1" s="1"/>
  <c r="D2466" i="1" a="1"/>
  <c r="D2466" i="1" s="1"/>
  <c r="D2465" i="1" a="1"/>
  <c r="D2465" i="1" s="1"/>
  <c r="D2464" i="1" a="1"/>
  <c r="D2464" i="1" s="1"/>
  <c r="D2463" i="1" a="1"/>
  <c r="D2463" i="1" s="1"/>
  <c r="D2462" i="1" a="1"/>
  <c r="D2462" i="1" s="1"/>
  <c r="D2461" i="1" a="1"/>
  <c r="D2461" i="1" s="1"/>
  <c r="D2460" i="1" a="1"/>
  <c r="D2460" i="1" s="1"/>
  <c r="D2459" i="1" a="1"/>
  <c r="D2459" i="1" s="1"/>
  <c r="D2458" i="1" a="1"/>
  <c r="D2458" i="1" s="1"/>
  <c r="D2457" i="1" a="1"/>
  <c r="D2457" i="1" s="1"/>
  <c r="D2456" i="1" a="1"/>
  <c r="D2456" i="1" s="1"/>
  <c r="D2455" i="1" a="1"/>
  <c r="D2455" i="1" s="1"/>
  <c r="D2454" i="1" a="1"/>
  <c r="D2454" i="1" s="1"/>
  <c r="D2453" i="1" a="1"/>
  <c r="D2453" i="1" s="1"/>
  <c r="D2452" i="1" a="1"/>
  <c r="D2452" i="1" s="1"/>
  <c r="D2451" i="1" a="1"/>
  <c r="D2451" i="1" s="1"/>
  <c r="D2450" i="1" a="1"/>
  <c r="D2450" i="1" s="1"/>
  <c r="D2449" i="1" a="1"/>
  <c r="D2449" i="1" s="1"/>
  <c r="D2448" i="1" a="1"/>
  <c r="D2448" i="1" s="1"/>
  <c r="D2447" i="1" a="1"/>
  <c r="D2447" i="1" s="1"/>
  <c r="D2446" i="1" a="1"/>
  <c r="D2446" i="1" s="1"/>
  <c r="D2445" i="1" a="1"/>
  <c r="D2445" i="1" s="1"/>
  <c r="D2444" i="1" a="1"/>
  <c r="D2444" i="1" s="1"/>
  <c r="D2443" i="1" a="1"/>
  <c r="D2443" i="1" s="1"/>
  <c r="D2442" i="1" a="1"/>
  <c r="D2442" i="1" s="1"/>
  <c r="D2441" i="1" a="1"/>
  <c r="D2441" i="1" s="1"/>
  <c r="D2440" i="1" a="1"/>
  <c r="D2440" i="1" s="1"/>
  <c r="D2439" i="1" a="1"/>
  <c r="D2439" i="1" s="1"/>
  <c r="D2438" i="1" a="1"/>
  <c r="D2438" i="1" s="1"/>
  <c r="D2437" i="1" a="1"/>
  <c r="D2437" i="1" s="1"/>
  <c r="D2436" i="1" a="1"/>
  <c r="D2436" i="1" s="1"/>
  <c r="D2435" i="1" a="1"/>
  <c r="D2435" i="1" s="1"/>
  <c r="D2434" i="1" a="1"/>
  <c r="D2434" i="1" s="1"/>
  <c r="D2433" i="1" a="1"/>
  <c r="D2433" i="1" s="1"/>
  <c r="D2432" i="1" a="1"/>
  <c r="D2432" i="1" s="1"/>
  <c r="D2431" i="1" a="1"/>
  <c r="D2431" i="1" s="1"/>
  <c r="D2430" i="1" a="1"/>
  <c r="D2430" i="1" s="1"/>
  <c r="D2429" i="1" a="1"/>
  <c r="D2429" i="1" s="1"/>
  <c r="D2428" i="1" a="1"/>
  <c r="D2428" i="1" s="1"/>
  <c r="D2427" i="1" a="1"/>
  <c r="D2427" i="1" s="1"/>
  <c r="D2426" i="1" a="1"/>
  <c r="D2426" i="1" s="1"/>
  <c r="D2425" i="1" a="1"/>
  <c r="D2425" i="1" s="1"/>
  <c r="D2424" i="1" a="1"/>
  <c r="D2424" i="1" s="1"/>
  <c r="D2423" i="1" a="1"/>
  <c r="D2423" i="1" s="1"/>
  <c r="D2422" i="1" a="1"/>
  <c r="D2422" i="1" s="1"/>
  <c r="D2421" i="1" a="1"/>
  <c r="D2421" i="1" s="1"/>
  <c r="D2420" i="1" a="1"/>
  <c r="D2420" i="1" s="1"/>
  <c r="D2419" i="1" a="1"/>
  <c r="D2419" i="1" s="1"/>
  <c r="D2418" i="1" a="1"/>
  <c r="D2418" i="1" s="1"/>
  <c r="D2417" i="1" a="1"/>
  <c r="D2417" i="1" s="1"/>
  <c r="D2416" i="1" a="1"/>
  <c r="D2416" i="1" s="1"/>
  <c r="D2415" i="1" a="1"/>
  <c r="D2415" i="1" s="1"/>
  <c r="D2414" i="1" a="1"/>
  <c r="D2414" i="1" s="1"/>
  <c r="D2413" i="1" a="1"/>
  <c r="D2413" i="1" s="1"/>
  <c r="D2412" i="1" a="1"/>
  <c r="D2412" i="1" s="1"/>
  <c r="D2411" i="1" a="1"/>
  <c r="D2411" i="1" s="1"/>
  <c r="D2410" i="1" a="1"/>
  <c r="D2410" i="1" s="1"/>
  <c r="D2409" i="1" a="1"/>
  <c r="D2409" i="1" s="1"/>
  <c r="D2408" i="1" a="1"/>
  <c r="D2408" i="1" s="1"/>
  <c r="D2407" i="1" a="1"/>
  <c r="D2407" i="1" s="1"/>
  <c r="D2406" i="1" a="1"/>
  <c r="D2406" i="1" s="1"/>
  <c r="D2405" i="1" a="1"/>
  <c r="D2405" i="1" s="1"/>
  <c r="D2404" i="1" a="1"/>
  <c r="D2404" i="1" s="1"/>
  <c r="D2403" i="1" a="1"/>
  <c r="D2403" i="1" s="1"/>
  <c r="D2402" i="1" a="1"/>
  <c r="D2402" i="1" s="1"/>
  <c r="D2401" i="1" a="1"/>
  <c r="D2401" i="1" s="1"/>
  <c r="D2400" i="1" a="1"/>
  <c r="D2400" i="1" s="1"/>
  <c r="D2399" i="1" a="1"/>
  <c r="D2399" i="1" s="1"/>
  <c r="D2398" i="1" a="1"/>
  <c r="D2398" i="1" s="1"/>
  <c r="D2397" i="1" a="1"/>
  <c r="D2397" i="1" s="1"/>
  <c r="D2396" i="1" a="1"/>
  <c r="D2396" i="1" s="1"/>
  <c r="D2395" i="1" a="1"/>
  <c r="D2395" i="1" s="1"/>
  <c r="D2394" i="1" a="1"/>
  <c r="D2394" i="1" s="1"/>
  <c r="D2393" i="1" a="1"/>
  <c r="D2393" i="1" s="1"/>
  <c r="D2392" i="1" a="1"/>
  <c r="D2392" i="1" s="1"/>
  <c r="D2391" i="1" a="1"/>
  <c r="D2391" i="1" s="1"/>
  <c r="D2390" i="1" a="1"/>
  <c r="D2390" i="1" s="1"/>
  <c r="D2389" i="1" a="1"/>
  <c r="D2389" i="1" s="1"/>
  <c r="D2388" i="1" a="1"/>
  <c r="D2388" i="1" s="1"/>
  <c r="D2387" i="1" a="1"/>
  <c r="D2387" i="1" s="1"/>
  <c r="D2386" i="1" a="1"/>
  <c r="D2386" i="1" s="1"/>
  <c r="D2385" i="1" a="1"/>
  <c r="D2385" i="1" s="1"/>
  <c r="D2384" i="1" a="1"/>
  <c r="D2384" i="1" s="1"/>
  <c r="D2383" i="1" a="1"/>
  <c r="D2383" i="1" s="1"/>
  <c r="D2382" i="1" a="1"/>
  <c r="D2382" i="1" s="1"/>
  <c r="D2381" i="1" a="1"/>
  <c r="D2381" i="1" s="1"/>
  <c r="D2380" i="1" a="1"/>
  <c r="D2380" i="1" s="1"/>
  <c r="D2379" i="1" a="1"/>
  <c r="D2379" i="1" s="1"/>
  <c r="D2378" i="1" a="1"/>
  <c r="D2378" i="1" s="1"/>
  <c r="D2377" i="1" a="1"/>
  <c r="D2377" i="1" s="1"/>
  <c r="D2376" i="1" a="1"/>
  <c r="D2376" i="1" s="1"/>
  <c r="D2375" i="1" a="1"/>
  <c r="D2375" i="1" s="1"/>
  <c r="D2374" i="1" a="1"/>
  <c r="D2374" i="1" s="1"/>
  <c r="D2373" i="1" a="1"/>
  <c r="D2373" i="1" s="1"/>
  <c r="D2372" i="1" a="1"/>
  <c r="D2372" i="1" s="1"/>
  <c r="D2371" i="1" a="1"/>
  <c r="D2371" i="1" s="1"/>
  <c r="D2370" i="1" a="1"/>
  <c r="D2370" i="1" s="1"/>
  <c r="D2369" i="1" a="1"/>
  <c r="D2369" i="1" s="1"/>
  <c r="D2368" i="1" a="1"/>
  <c r="D2368" i="1" s="1"/>
  <c r="D2367" i="1" a="1"/>
  <c r="D2367" i="1" s="1"/>
  <c r="D2366" i="1" a="1"/>
  <c r="D2366" i="1" s="1"/>
  <c r="D2365" i="1" a="1"/>
  <c r="D2365" i="1" s="1"/>
  <c r="D2364" i="1" a="1"/>
  <c r="D2364" i="1" s="1"/>
  <c r="D2363" i="1" a="1"/>
  <c r="D2363" i="1" s="1"/>
  <c r="D2362" i="1" a="1"/>
  <c r="D2362" i="1" s="1"/>
  <c r="D2361" i="1" a="1"/>
  <c r="D2361" i="1" s="1"/>
  <c r="D2360" i="1" a="1"/>
  <c r="D2360" i="1" s="1"/>
  <c r="D2359" i="1" a="1"/>
  <c r="D2359" i="1" s="1"/>
  <c r="D2358" i="1" a="1"/>
  <c r="D2358" i="1" s="1"/>
  <c r="D2357" i="1" a="1"/>
  <c r="D2357" i="1" s="1"/>
  <c r="D2356" i="1" a="1"/>
  <c r="D2356" i="1" s="1"/>
  <c r="D2355" i="1" a="1"/>
  <c r="D2355" i="1" s="1"/>
  <c r="D2354" i="1" a="1"/>
  <c r="D2354" i="1" s="1"/>
  <c r="D2353" i="1" a="1"/>
  <c r="D2353" i="1" s="1"/>
  <c r="D2352" i="1" a="1"/>
  <c r="D2352" i="1" s="1"/>
  <c r="D2351" i="1" a="1"/>
  <c r="D2351" i="1" s="1"/>
  <c r="D2350" i="1" a="1"/>
  <c r="D2350" i="1" s="1"/>
  <c r="D2349" i="1" a="1"/>
  <c r="D2349" i="1" s="1"/>
  <c r="D2348" i="1" a="1"/>
  <c r="D2348" i="1" s="1"/>
  <c r="D2347" i="1" a="1"/>
  <c r="D2347" i="1" s="1"/>
  <c r="D2346" i="1" a="1"/>
  <c r="D2346" i="1" s="1"/>
  <c r="D2345" i="1" a="1"/>
  <c r="D2345" i="1" s="1"/>
  <c r="D2344" i="1" a="1"/>
  <c r="D2344" i="1" s="1"/>
  <c r="D2343" i="1" a="1"/>
  <c r="D2343" i="1" s="1"/>
  <c r="D2342" i="1" a="1"/>
  <c r="D2342" i="1" s="1"/>
  <c r="D2341" i="1" a="1"/>
  <c r="D2341" i="1" s="1"/>
  <c r="D2340" i="1" a="1"/>
  <c r="D2340" i="1" s="1"/>
  <c r="D2339" i="1" a="1"/>
  <c r="D2339" i="1" s="1"/>
  <c r="D2338" i="1" a="1"/>
  <c r="D2338" i="1" s="1"/>
  <c r="D2337" i="1" a="1"/>
  <c r="D2337" i="1" s="1"/>
  <c r="D2336" i="1" a="1"/>
  <c r="D2336" i="1" s="1"/>
  <c r="D2335" i="1" a="1"/>
  <c r="D2335" i="1" s="1"/>
  <c r="D2334" i="1" a="1"/>
  <c r="D2334" i="1" s="1"/>
  <c r="D2333" i="1" a="1"/>
  <c r="D2333" i="1" s="1"/>
  <c r="D2332" i="1" a="1"/>
  <c r="D2332" i="1" s="1"/>
  <c r="D2331" i="1" a="1"/>
  <c r="D2331" i="1" s="1"/>
  <c r="D2330" i="1" a="1"/>
  <c r="D2330" i="1" s="1"/>
  <c r="D2329" i="1" a="1"/>
  <c r="D2329" i="1" s="1"/>
  <c r="D2328" i="1" a="1"/>
  <c r="D2328" i="1" s="1"/>
  <c r="D2327" i="1" a="1"/>
  <c r="D2327" i="1" s="1"/>
  <c r="D2326" i="1" a="1"/>
  <c r="D2326" i="1" s="1"/>
  <c r="D2325" i="1" a="1"/>
  <c r="D2325" i="1" s="1"/>
  <c r="D2324" i="1" a="1"/>
  <c r="D2324" i="1" s="1"/>
  <c r="D2323" i="1" a="1"/>
  <c r="D2323" i="1" s="1"/>
  <c r="D2322" i="1" a="1"/>
  <c r="D2322" i="1" s="1"/>
  <c r="D2321" i="1" a="1"/>
  <c r="D2321" i="1" s="1"/>
  <c r="D2320" i="1" a="1"/>
  <c r="D2320" i="1" s="1"/>
  <c r="D2319" i="1" a="1"/>
  <c r="D2319" i="1" s="1"/>
  <c r="D2318" i="1" a="1"/>
  <c r="D2318" i="1" s="1"/>
  <c r="D2317" i="1" a="1"/>
  <c r="D2317" i="1" s="1"/>
  <c r="D2316" i="1" a="1"/>
  <c r="D2316" i="1" s="1"/>
  <c r="D2315" i="1" a="1"/>
  <c r="D2315" i="1" s="1"/>
  <c r="D2314" i="1" a="1"/>
  <c r="D2314" i="1" s="1"/>
  <c r="D2313" i="1" a="1"/>
  <c r="D2313" i="1" s="1"/>
  <c r="D2312" i="1" a="1"/>
  <c r="D2312" i="1" s="1"/>
  <c r="D2311" i="1" a="1"/>
  <c r="D2311" i="1" s="1"/>
  <c r="D2310" i="1" a="1"/>
  <c r="D2310" i="1" s="1"/>
  <c r="D2309" i="1" a="1"/>
  <c r="D2309" i="1" s="1"/>
  <c r="D2308" i="1" a="1"/>
  <c r="D2308" i="1" s="1"/>
  <c r="D2307" i="1" a="1"/>
  <c r="D2307" i="1" s="1"/>
  <c r="D2306" i="1" a="1"/>
  <c r="D2306" i="1" s="1"/>
  <c r="D2305" i="1" a="1"/>
  <c r="D2305" i="1" s="1"/>
  <c r="D2304" i="1" a="1"/>
  <c r="D2304" i="1" s="1"/>
  <c r="D2303" i="1" a="1"/>
  <c r="D2303" i="1" s="1"/>
  <c r="D2302" i="1" a="1"/>
  <c r="D2302" i="1" s="1"/>
  <c r="D2301" i="1" a="1"/>
  <c r="D2301" i="1" s="1"/>
  <c r="D2300" i="1" a="1"/>
  <c r="D2300" i="1" s="1"/>
  <c r="D2299" i="1" a="1"/>
  <c r="D2299" i="1" s="1"/>
  <c r="D2298" i="1" a="1"/>
  <c r="D2298" i="1" s="1"/>
  <c r="D2297" i="1" a="1"/>
  <c r="D2297" i="1" s="1"/>
  <c r="D2296" i="1" a="1"/>
  <c r="D2296" i="1" s="1"/>
  <c r="D2295" i="1" a="1"/>
  <c r="D2295" i="1" s="1"/>
  <c r="D2294" i="1" a="1"/>
  <c r="D2294" i="1" s="1"/>
  <c r="D2293" i="1" a="1"/>
  <c r="D2293" i="1" s="1"/>
  <c r="D2292" i="1" a="1"/>
  <c r="D2292" i="1" s="1"/>
  <c r="D2291" i="1" a="1"/>
  <c r="D2291" i="1" s="1"/>
  <c r="D2290" i="1" a="1"/>
  <c r="D2290" i="1" s="1"/>
  <c r="D2289" i="1" a="1"/>
  <c r="D2289" i="1" s="1"/>
  <c r="D2288" i="1" a="1"/>
  <c r="D2288" i="1" s="1"/>
  <c r="D2287" i="1" a="1"/>
  <c r="D2287" i="1" s="1"/>
  <c r="D2286" i="1" a="1"/>
  <c r="D2286" i="1" s="1"/>
  <c r="D2285" i="1" a="1"/>
  <c r="D2285" i="1" s="1"/>
  <c r="D2284" i="1" a="1"/>
  <c r="D2284" i="1" s="1"/>
  <c r="D2283" i="1" a="1"/>
  <c r="D2283" i="1" s="1"/>
  <c r="D2282" i="1" a="1"/>
  <c r="D2282" i="1" s="1"/>
  <c r="D2281" i="1" a="1"/>
  <c r="D2281" i="1" s="1"/>
  <c r="D2280" i="1" a="1"/>
  <c r="D2280" i="1" s="1"/>
  <c r="D2279" i="1" a="1"/>
  <c r="D2279" i="1" s="1"/>
  <c r="D2278" i="1" a="1"/>
  <c r="D2278" i="1" s="1"/>
  <c r="D2277" i="1" a="1"/>
  <c r="D2277" i="1" s="1"/>
  <c r="D2276" i="1" a="1"/>
  <c r="D2276" i="1" s="1"/>
  <c r="D2275" i="1" a="1"/>
  <c r="D2275" i="1" s="1"/>
  <c r="D2274" i="1" a="1"/>
  <c r="D2274" i="1" s="1"/>
  <c r="D2273" i="1" a="1"/>
  <c r="D2273" i="1" s="1"/>
  <c r="D2272" i="1" a="1"/>
  <c r="D2272" i="1" s="1"/>
  <c r="D2271" i="1" a="1"/>
  <c r="D2271" i="1" s="1"/>
  <c r="D2270" i="1" a="1"/>
  <c r="D2270" i="1" s="1"/>
  <c r="D2269" i="1" a="1"/>
  <c r="D2269" i="1" s="1"/>
  <c r="D2268" i="1" a="1"/>
  <c r="D2268" i="1" s="1"/>
  <c r="D2267" i="1" a="1"/>
  <c r="D2267" i="1" s="1"/>
  <c r="D2266" i="1" a="1"/>
  <c r="D2266" i="1" s="1"/>
  <c r="D2265" i="1" a="1"/>
  <c r="D2265" i="1" s="1"/>
  <c r="D2264" i="1" a="1"/>
  <c r="D2264" i="1" s="1"/>
  <c r="D2263" i="1" a="1"/>
  <c r="D2263" i="1" s="1"/>
  <c r="D2262" i="1" a="1"/>
  <c r="D2262" i="1" s="1"/>
  <c r="D2261" i="1" a="1"/>
  <c r="D2261" i="1" s="1"/>
  <c r="D2260" i="1" a="1"/>
  <c r="D2260" i="1" s="1"/>
  <c r="D2259" i="1" a="1"/>
  <c r="D2259" i="1" s="1"/>
  <c r="D2258" i="1" a="1"/>
  <c r="D2258" i="1" s="1"/>
  <c r="D2257" i="1" a="1"/>
  <c r="D2257" i="1" s="1"/>
  <c r="D2256" i="1" a="1"/>
  <c r="D2256" i="1" s="1"/>
  <c r="D2255" i="1" a="1"/>
  <c r="D2255" i="1" s="1"/>
  <c r="D2254" i="1" a="1"/>
  <c r="D2254" i="1" s="1"/>
  <c r="D2253" i="1" a="1"/>
  <c r="D2253" i="1" s="1"/>
  <c r="D2252" i="1" a="1"/>
  <c r="D2252" i="1" s="1"/>
  <c r="D2251" i="1" a="1"/>
  <c r="D2251" i="1" s="1"/>
  <c r="D2250" i="1" a="1"/>
  <c r="D2250" i="1" s="1"/>
  <c r="D2249" i="1" a="1"/>
  <c r="D2249" i="1" s="1"/>
  <c r="D2248" i="1" a="1"/>
  <c r="D2248" i="1" s="1"/>
  <c r="D2247" i="1" a="1"/>
  <c r="D2247" i="1" s="1"/>
  <c r="D2246" i="1" a="1"/>
  <c r="D2246" i="1" s="1"/>
  <c r="D2245" i="1" a="1"/>
  <c r="D2245" i="1" s="1"/>
  <c r="D2244" i="1" a="1"/>
  <c r="D2244" i="1" s="1"/>
  <c r="D2243" i="1" a="1"/>
  <c r="D2243" i="1" s="1"/>
  <c r="D2242" i="1" a="1"/>
  <c r="D2242" i="1" s="1"/>
  <c r="D2241" i="1" a="1"/>
  <c r="D2241" i="1" s="1"/>
  <c r="D2240" i="1" a="1"/>
  <c r="D2240" i="1" s="1"/>
  <c r="D2239" i="1" a="1"/>
  <c r="D2239" i="1" s="1"/>
  <c r="D2238" i="1" a="1"/>
  <c r="D2238" i="1" s="1"/>
  <c r="D2237" i="1" a="1"/>
  <c r="D2237" i="1" s="1"/>
  <c r="D2236" i="1" a="1"/>
  <c r="D2236" i="1" s="1"/>
  <c r="D2235" i="1" a="1"/>
  <c r="D2235" i="1" s="1"/>
  <c r="D2234" i="1" a="1"/>
  <c r="D2234" i="1" s="1"/>
  <c r="D2233" i="1" a="1"/>
  <c r="D2233" i="1" s="1"/>
  <c r="D2232" i="1" a="1"/>
  <c r="D2232" i="1" s="1"/>
  <c r="D2231" i="1" a="1"/>
  <c r="D2231" i="1" s="1"/>
  <c r="D2230" i="1" a="1"/>
  <c r="D2230" i="1" s="1"/>
  <c r="D2229" i="1" a="1"/>
  <c r="D2229" i="1" s="1"/>
  <c r="D2228" i="1" a="1"/>
  <c r="D2228" i="1" s="1"/>
  <c r="D2227" i="1" a="1"/>
  <c r="D2227" i="1" s="1"/>
  <c r="D2226" i="1" a="1"/>
  <c r="D2226" i="1" s="1"/>
  <c r="D2225" i="1" a="1"/>
  <c r="D2225" i="1" s="1"/>
  <c r="D2224" i="1" a="1"/>
  <c r="D2224" i="1" s="1"/>
  <c r="D2223" i="1" a="1"/>
  <c r="D2223" i="1" s="1"/>
  <c r="D2222" i="1" a="1"/>
  <c r="D2222" i="1" s="1"/>
  <c r="D2221" i="1" a="1"/>
  <c r="D2221" i="1" s="1"/>
  <c r="D2220" i="1" a="1"/>
  <c r="D2220" i="1" s="1"/>
  <c r="D2219" i="1" a="1"/>
  <c r="D2219" i="1" s="1"/>
  <c r="D2218" i="1" a="1"/>
  <c r="D2218" i="1" s="1"/>
  <c r="D2217" i="1" a="1"/>
  <c r="D2217" i="1" s="1"/>
  <c r="D2216" i="1" a="1"/>
  <c r="D2216" i="1" s="1"/>
  <c r="D2215" i="1" a="1"/>
  <c r="D2215" i="1" s="1"/>
  <c r="D2214" i="1" a="1"/>
  <c r="D2214" i="1" s="1"/>
  <c r="D2213" i="1" a="1"/>
  <c r="D2213" i="1" s="1"/>
  <c r="D2212" i="1" a="1"/>
  <c r="D2212" i="1" s="1"/>
  <c r="D2211" i="1" a="1"/>
  <c r="D2211" i="1" s="1"/>
  <c r="D2210" i="1" a="1"/>
  <c r="D2210" i="1" s="1"/>
  <c r="D2209" i="1" a="1"/>
  <c r="D2209" i="1" s="1"/>
  <c r="D2208" i="1" a="1"/>
  <c r="D2208" i="1" s="1"/>
  <c r="D2207" i="1" a="1"/>
  <c r="D2207" i="1" s="1"/>
  <c r="D2206" i="1" a="1"/>
  <c r="D2206" i="1" s="1"/>
  <c r="D2205" i="1" a="1"/>
  <c r="D2205" i="1" s="1"/>
  <c r="D2204" i="1" a="1"/>
  <c r="D2204" i="1" s="1"/>
  <c r="D2203" i="1" a="1"/>
  <c r="D2203" i="1" s="1"/>
  <c r="D2202" i="1" a="1"/>
  <c r="D2202" i="1" s="1"/>
  <c r="D2201" i="1" a="1"/>
  <c r="D2201" i="1" s="1"/>
  <c r="D2200" i="1" a="1"/>
  <c r="D2200" i="1" s="1"/>
  <c r="D2199" i="1" a="1"/>
  <c r="D2199" i="1" s="1"/>
  <c r="D2198" i="1" a="1"/>
  <c r="D2198" i="1" s="1"/>
  <c r="D2197" i="1" a="1"/>
  <c r="D2197" i="1" s="1"/>
  <c r="D2196" i="1" a="1"/>
  <c r="D2196" i="1" s="1"/>
  <c r="D2195" i="1" a="1"/>
  <c r="D2195" i="1" s="1"/>
  <c r="D2194" i="1" a="1"/>
  <c r="D2194" i="1" s="1"/>
  <c r="D2193" i="1" a="1"/>
  <c r="D2193" i="1" s="1"/>
  <c r="D2192" i="1" a="1"/>
  <c r="D2192" i="1" s="1"/>
  <c r="D2191" i="1" a="1"/>
  <c r="D2191" i="1" s="1"/>
  <c r="D2190" i="1" a="1"/>
  <c r="D2190" i="1" s="1"/>
  <c r="D2189" i="1" a="1"/>
  <c r="D2189" i="1" s="1"/>
  <c r="D2188" i="1" a="1"/>
  <c r="D2188" i="1" s="1"/>
  <c r="D2187" i="1" a="1"/>
  <c r="D2187" i="1" s="1"/>
  <c r="D2186" i="1" a="1"/>
  <c r="D2186" i="1" s="1"/>
  <c r="D2185" i="1" a="1"/>
  <c r="D2185" i="1" s="1"/>
  <c r="D2184" i="1" a="1"/>
  <c r="D2184" i="1" s="1"/>
  <c r="D2183" i="1" a="1"/>
  <c r="D2183" i="1" s="1"/>
  <c r="D2182" i="1" a="1"/>
  <c r="D2182" i="1" s="1"/>
  <c r="D2181" i="1" a="1"/>
  <c r="D2181" i="1" s="1"/>
  <c r="D2180" i="1" a="1"/>
  <c r="D2180" i="1" s="1"/>
  <c r="D2179" i="1" a="1"/>
  <c r="D2179" i="1" s="1"/>
  <c r="D2178" i="1" a="1"/>
  <c r="D2178" i="1" s="1"/>
  <c r="D2177" i="1" a="1"/>
  <c r="D2177" i="1" s="1"/>
  <c r="D2176" i="1" a="1"/>
  <c r="D2176" i="1" s="1"/>
  <c r="D2175" i="1" a="1"/>
  <c r="D2175" i="1" s="1"/>
  <c r="D2174" i="1" a="1"/>
  <c r="D2174" i="1" s="1"/>
  <c r="D2173" i="1" a="1"/>
  <c r="D2173" i="1" s="1"/>
  <c r="D2172" i="1" a="1"/>
  <c r="D2172" i="1" s="1"/>
  <c r="D2171" i="1" a="1"/>
  <c r="D2171" i="1" s="1"/>
  <c r="D2170" i="1" a="1"/>
  <c r="D2170" i="1" s="1"/>
  <c r="D2169" i="1" a="1"/>
  <c r="D2169" i="1" s="1"/>
  <c r="D2168" i="1" a="1"/>
  <c r="D2168" i="1" s="1"/>
  <c r="D2167" i="1" a="1"/>
  <c r="D2167" i="1" s="1"/>
  <c r="D2166" i="1" a="1"/>
  <c r="D2166" i="1" s="1"/>
  <c r="D2165" i="1" a="1"/>
  <c r="D2165" i="1" s="1"/>
  <c r="D2164" i="1" a="1"/>
  <c r="D2164" i="1" s="1"/>
  <c r="D2163" i="1" a="1"/>
  <c r="D2163" i="1" s="1"/>
  <c r="D2162" i="1" a="1"/>
  <c r="D2162" i="1" s="1"/>
  <c r="D2161" i="1" a="1"/>
  <c r="D2161" i="1" s="1"/>
  <c r="D2160" i="1" a="1"/>
  <c r="D2160" i="1" s="1"/>
  <c r="D2159" i="1" a="1"/>
  <c r="D2159" i="1" s="1"/>
  <c r="D2158" i="1" a="1"/>
  <c r="D2158" i="1" s="1"/>
  <c r="D2157" i="1" a="1"/>
  <c r="D2157" i="1" s="1"/>
  <c r="D2156" i="1" a="1"/>
  <c r="D2156" i="1" s="1"/>
  <c r="D2155" i="1" a="1"/>
  <c r="D2155" i="1" s="1"/>
  <c r="D2154" i="1" a="1"/>
  <c r="D2154" i="1" s="1"/>
  <c r="D2153" i="1" a="1"/>
  <c r="D2153" i="1" s="1"/>
  <c r="D2152" i="1" a="1"/>
  <c r="D2152" i="1" s="1"/>
  <c r="D2151" i="1" a="1"/>
  <c r="D2151" i="1" s="1"/>
  <c r="D2150" i="1" a="1"/>
  <c r="D2150" i="1" s="1"/>
  <c r="D2149" i="1" a="1"/>
  <c r="D2149" i="1" s="1"/>
  <c r="D2148" i="1" a="1"/>
  <c r="D2148" i="1" s="1"/>
  <c r="D2147" i="1" a="1"/>
  <c r="D2147" i="1" s="1"/>
  <c r="D2146" i="1" a="1"/>
  <c r="D2146" i="1" s="1"/>
  <c r="D2145" i="1" a="1"/>
  <c r="D2145" i="1" s="1"/>
  <c r="D2144" i="1" a="1"/>
  <c r="D2144" i="1" s="1"/>
  <c r="D2143" i="1" a="1"/>
  <c r="D2143" i="1" s="1"/>
  <c r="D2142" i="1" a="1"/>
  <c r="D2142" i="1" s="1"/>
  <c r="D2141" i="1" a="1"/>
  <c r="D2141" i="1" s="1"/>
  <c r="D2140" i="1" a="1"/>
  <c r="D2140" i="1" s="1"/>
  <c r="D2139" i="1" a="1"/>
  <c r="D2139" i="1" s="1"/>
  <c r="D2138" i="1" a="1"/>
  <c r="D2138" i="1" s="1"/>
  <c r="D2137" i="1" a="1"/>
  <c r="D2137" i="1" s="1"/>
  <c r="D2136" i="1" a="1"/>
  <c r="D2136" i="1" s="1"/>
  <c r="D2135" i="1" a="1"/>
  <c r="D2135" i="1" s="1"/>
  <c r="D2134" i="1" a="1"/>
  <c r="D2134" i="1" s="1"/>
  <c r="D2133" i="1" a="1"/>
  <c r="D2133" i="1" s="1"/>
  <c r="D2132" i="1" a="1"/>
  <c r="D2132" i="1" s="1"/>
  <c r="D2131" i="1" a="1"/>
  <c r="D2131" i="1" s="1"/>
  <c r="D2130" i="1" a="1"/>
  <c r="D2130" i="1" s="1"/>
  <c r="D2129" i="1" a="1"/>
  <c r="D2129" i="1" s="1"/>
  <c r="D2128" i="1" a="1"/>
  <c r="D2128" i="1" s="1"/>
  <c r="D2127" i="1" a="1"/>
  <c r="D2127" i="1" s="1"/>
  <c r="D2126" i="1" a="1"/>
  <c r="D2126" i="1" s="1"/>
  <c r="D2125" i="1" a="1"/>
  <c r="D2125" i="1" s="1"/>
  <c r="D2124" i="1" a="1"/>
  <c r="D2124" i="1" s="1"/>
  <c r="D2123" i="1" a="1"/>
  <c r="D2123" i="1" s="1"/>
  <c r="D2122" i="1" a="1"/>
  <c r="D2122" i="1" s="1"/>
  <c r="D2121" i="1" a="1"/>
  <c r="D2121" i="1" s="1"/>
  <c r="D2120" i="1" a="1"/>
  <c r="D2120" i="1" s="1"/>
  <c r="D2119" i="1" a="1"/>
  <c r="D2119" i="1" s="1"/>
  <c r="D2118" i="1" a="1"/>
  <c r="D2118" i="1" s="1"/>
  <c r="D2117" i="1" a="1"/>
  <c r="D2117" i="1" s="1"/>
  <c r="D2116" i="1" a="1"/>
  <c r="D2116" i="1" s="1"/>
  <c r="D2115" i="1" a="1"/>
  <c r="D2115" i="1" s="1"/>
  <c r="D2114" i="1" a="1"/>
  <c r="D2114" i="1" s="1"/>
  <c r="D2113" i="1" a="1"/>
  <c r="D2113" i="1" s="1"/>
  <c r="D2112" i="1" a="1"/>
  <c r="D2112" i="1" s="1"/>
  <c r="D2111" i="1" a="1"/>
  <c r="D2111" i="1" s="1"/>
  <c r="D2110" i="1" a="1"/>
  <c r="D2110" i="1" s="1"/>
  <c r="D2109" i="1" a="1"/>
  <c r="D2109" i="1" s="1"/>
  <c r="D2108" i="1" a="1"/>
  <c r="D2108" i="1" s="1"/>
  <c r="D2107" i="1" a="1"/>
  <c r="D2107" i="1" s="1"/>
  <c r="D2106" i="1" a="1"/>
  <c r="D2106" i="1" s="1"/>
  <c r="D2105" i="1" a="1"/>
  <c r="D2105" i="1" s="1"/>
  <c r="D2104" i="1" a="1"/>
  <c r="D2104" i="1" s="1"/>
  <c r="D2103" i="1" a="1"/>
  <c r="D2103" i="1" s="1"/>
  <c r="D2102" i="1" a="1"/>
  <c r="D2102" i="1" s="1"/>
  <c r="D2101" i="1" a="1"/>
  <c r="D2101" i="1" s="1"/>
  <c r="D2100" i="1" a="1"/>
  <c r="D2100" i="1" s="1"/>
  <c r="D2099" i="1" a="1"/>
  <c r="D2099" i="1" s="1"/>
  <c r="D2098" i="1" a="1"/>
  <c r="D2098" i="1" s="1"/>
  <c r="D2097" i="1" a="1"/>
  <c r="D2097" i="1" s="1"/>
  <c r="D2096" i="1" a="1"/>
  <c r="D2096" i="1" s="1"/>
  <c r="D2095" i="1" a="1"/>
  <c r="D2095" i="1" s="1"/>
  <c r="D2094" i="1" a="1"/>
  <c r="D2094" i="1" s="1"/>
  <c r="D2093" i="1" a="1"/>
  <c r="D2093" i="1" s="1"/>
  <c r="D2092" i="1" a="1"/>
  <c r="D2092" i="1" s="1"/>
  <c r="D2091" i="1" a="1"/>
  <c r="D2091" i="1" s="1"/>
  <c r="D2090" i="1" a="1"/>
  <c r="D2090" i="1" s="1"/>
  <c r="D2089" i="1" a="1"/>
  <c r="D2089" i="1" s="1"/>
  <c r="D2088" i="1" a="1"/>
  <c r="D2088" i="1" s="1"/>
  <c r="D2087" i="1" a="1"/>
  <c r="D2087" i="1" s="1"/>
  <c r="D2086" i="1" a="1"/>
  <c r="D2086" i="1" s="1"/>
  <c r="D2085" i="1" a="1"/>
  <c r="D2085" i="1" s="1"/>
  <c r="D2084" i="1" a="1"/>
  <c r="D2084" i="1" s="1"/>
  <c r="D2083" i="1" a="1"/>
  <c r="D2083" i="1" s="1"/>
  <c r="D2082" i="1" a="1"/>
  <c r="D2082" i="1" s="1"/>
  <c r="D2081" i="1" a="1"/>
  <c r="D2081" i="1" s="1"/>
  <c r="D2080" i="1" a="1"/>
  <c r="D2080" i="1" s="1"/>
  <c r="D2079" i="1" a="1"/>
  <c r="D2079" i="1" s="1"/>
  <c r="D2078" i="1" a="1"/>
  <c r="D2078" i="1" s="1"/>
  <c r="D2077" i="1" a="1"/>
  <c r="D2077" i="1" s="1"/>
  <c r="D2076" i="1" a="1"/>
  <c r="D2076" i="1" s="1"/>
  <c r="D2075" i="1" a="1"/>
  <c r="D2075" i="1" s="1"/>
  <c r="D2074" i="1" a="1"/>
  <c r="D2074" i="1" s="1"/>
  <c r="D2073" i="1" a="1"/>
  <c r="D2073" i="1" s="1"/>
  <c r="D2072" i="1" a="1"/>
  <c r="D2072" i="1" s="1"/>
  <c r="D2071" i="1" a="1"/>
  <c r="D2071" i="1" s="1"/>
  <c r="D2070" i="1" a="1"/>
  <c r="D2070" i="1" s="1"/>
  <c r="D2069" i="1" a="1"/>
  <c r="D2069" i="1" s="1"/>
  <c r="D2068" i="1" a="1"/>
  <c r="D2068" i="1" s="1"/>
  <c r="D2067" i="1" a="1"/>
  <c r="D2067" i="1" s="1"/>
  <c r="D2066" i="1" a="1"/>
  <c r="D2066" i="1" s="1"/>
  <c r="D2065" i="1" a="1"/>
  <c r="D2065" i="1" s="1"/>
  <c r="D2064" i="1" a="1"/>
  <c r="D2064" i="1" s="1"/>
  <c r="D2063" i="1" a="1"/>
  <c r="D2063" i="1" s="1"/>
  <c r="D2062" i="1" a="1"/>
  <c r="D2062" i="1" s="1"/>
  <c r="D2061" i="1" a="1"/>
  <c r="D2061" i="1" s="1"/>
  <c r="D2060" i="1" a="1"/>
  <c r="D2060" i="1" s="1"/>
  <c r="D2059" i="1" a="1"/>
  <c r="D2059" i="1" s="1"/>
  <c r="D2058" i="1" a="1"/>
  <c r="D2058" i="1" s="1"/>
  <c r="D2057" i="1" a="1"/>
  <c r="D2057" i="1" s="1"/>
  <c r="D2056" i="1" a="1"/>
  <c r="D2056" i="1" s="1"/>
  <c r="D2055" i="1" a="1"/>
  <c r="D2055" i="1" s="1"/>
  <c r="D2054" i="1" a="1"/>
  <c r="D2054" i="1" s="1"/>
  <c r="D2053" i="1" a="1"/>
  <c r="D2053" i="1" s="1"/>
  <c r="D2052" i="1" a="1"/>
  <c r="D2052" i="1" s="1"/>
  <c r="D2051" i="1" a="1"/>
  <c r="D2051" i="1" s="1"/>
  <c r="D2050" i="1" a="1"/>
  <c r="D2050" i="1" s="1"/>
  <c r="D2049" i="1" a="1"/>
  <c r="D2049" i="1" s="1"/>
  <c r="D2048" i="1" a="1"/>
  <c r="D2048" i="1" s="1"/>
  <c r="D2047" i="1" a="1"/>
  <c r="D2047" i="1" s="1"/>
  <c r="D2046" i="1" a="1"/>
  <c r="D2046" i="1" s="1"/>
  <c r="D2045" i="1" a="1"/>
  <c r="D2045" i="1" s="1"/>
  <c r="D2044" i="1" a="1"/>
  <c r="D2044" i="1" s="1"/>
  <c r="D2043" i="1" a="1"/>
  <c r="D2043" i="1" s="1"/>
  <c r="D2042" i="1" a="1"/>
  <c r="D2042" i="1" s="1"/>
  <c r="D2041" i="1" a="1"/>
  <c r="D2041" i="1" s="1"/>
  <c r="D2040" i="1" a="1"/>
  <c r="D2040" i="1" s="1"/>
  <c r="D2039" i="1" a="1"/>
  <c r="D2039" i="1" s="1"/>
  <c r="D2038" i="1" a="1"/>
  <c r="D2038" i="1" s="1"/>
  <c r="D2037" i="1" a="1"/>
  <c r="D2037" i="1" s="1"/>
  <c r="D2036" i="1" a="1"/>
  <c r="D2036" i="1" s="1"/>
  <c r="D2035" i="1" a="1"/>
  <c r="D2035" i="1" s="1"/>
  <c r="D2034" i="1" a="1"/>
  <c r="D2034" i="1" s="1"/>
  <c r="D2033" i="1" a="1"/>
  <c r="D2033" i="1" s="1"/>
  <c r="D2032" i="1" a="1"/>
  <c r="D2032" i="1" s="1"/>
  <c r="D2031" i="1" a="1"/>
  <c r="D2031" i="1" s="1"/>
  <c r="D2030" i="1" a="1"/>
  <c r="D2030" i="1" s="1"/>
  <c r="D2029" i="1" a="1"/>
  <c r="D2029" i="1" s="1"/>
  <c r="D2028" i="1" a="1"/>
  <c r="D2028" i="1" s="1"/>
  <c r="D2027" i="1" a="1"/>
  <c r="D2027" i="1" s="1"/>
  <c r="D2026" i="1" a="1"/>
  <c r="D2026" i="1" s="1"/>
  <c r="D2025" i="1" a="1"/>
  <c r="D2025" i="1" s="1"/>
  <c r="D2024" i="1" a="1"/>
  <c r="D2024" i="1" s="1"/>
  <c r="D2023" i="1" a="1"/>
  <c r="D2023" i="1" s="1"/>
  <c r="D2022" i="1" a="1"/>
  <c r="D2022" i="1" s="1"/>
  <c r="D2021" i="1" a="1"/>
  <c r="D2021" i="1" s="1"/>
  <c r="D2020" i="1" a="1"/>
  <c r="D2020" i="1" s="1"/>
  <c r="D2019" i="1" a="1"/>
  <c r="D2019" i="1" s="1"/>
  <c r="D2018" i="1" a="1"/>
  <c r="D2018" i="1" s="1"/>
  <c r="D2017" i="1" a="1"/>
  <c r="D2017" i="1" s="1"/>
  <c r="D2016" i="1" a="1"/>
  <c r="D2016" i="1" s="1"/>
  <c r="D2015" i="1" a="1"/>
  <c r="D2015" i="1" s="1"/>
  <c r="D2014" i="1" a="1"/>
  <c r="D2014" i="1" s="1"/>
  <c r="D2013" i="1" a="1"/>
  <c r="D2013" i="1" s="1"/>
  <c r="D2012" i="1" a="1"/>
  <c r="D2012" i="1" s="1"/>
  <c r="D2011" i="1" a="1"/>
  <c r="D2011" i="1" s="1"/>
  <c r="D2010" i="1" a="1"/>
  <c r="D2010" i="1" s="1"/>
  <c r="D2009" i="1" a="1"/>
  <c r="D2009" i="1" s="1"/>
  <c r="D2008" i="1" a="1"/>
  <c r="D2008" i="1" s="1"/>
  <c r="D2007" i="1" a="1"/>
  <c r="D2007" i="1" s="1"/>
  <c r="D2006" i="1" a="1"/>
  <c r="D2006" i="1" s="1"/>
  <c r="D2005" i="1" a="1"/>
  <c r="D2005" i="1" s="1"/>
  <c r="D2004" i="1" a="1"/>
  <c r="D2004" i="1" s="1"/>
  <c r="D2003" i="1" a="1"/>
  <c r="D2003" i="1" s="1"/>
  <c r="D2002" i="1" a="1"/>
  <c r="D2002" i="1" s="1"/>
  <c r="D2001" i="1" a="1"/>
  <c r="D2001" i="1" s="1"/>
  <c r="D2000" i="1" a="1"/>
  <c r="D2000" i="1" s="1"/>
  <c r="D1999" i="1" a="1"/>
  <c r="D1999" i="1" s="1"/>
  <c r="D1998" i="1" a="1"/>
  <c r="D1998" i="1" s="1"/>
  <c r="D1997" i="1" a="1"/>
  <c r="D1997" i="1" s="1"/>
  <c r="D1996" i="1" a="1"/>
  <c r="D1996" i="1" s="1"/>
  <c r="D1995" i="1" a="1"/>
  <c r="D1995" i="1" s="1"/>
  <c r="D1994" i="1" a="1"/>
  <c r="D1994" i="1" s="1"/>
  <c r="D1993" i="1" a="1"/>
  <c r="D1993" i="1" s="1"/>
  <c r="D1992" i="1" a="1"/>
  <c r="D1992" i="1" s="1"/>
  <c r="D1991" i="1" a="1"/>
  <c r="D1991" i="1" s="1"/>
  <c r="D1990" i="1" a="1"/>
  <c r="D1990" i="1" s="1"/>
  <c r="D1989" i="1" a="1"/>
  <c r="D1989" i="1" s="1"/>
  <c r="D1988" i="1" a="1"/>
  <c r="D1988" i="1" s="1"/>
  <c r="D1987" i="1" a="1"/>
  <c r="D1987" i="1" s="1"/>
  <c r="D1986" i="1" a="1"/>
  <c r="D1986" i="1" s="1"/>
  <c r="D1985" i="1" a="1"/>
  <c r="D1985" i="1" s="1"/>
  <c r="D1984" i="1" a="1"/>
  <c r="D1984" i="1" s="1"/>
  <c r="D1983" i="1" a="1"/>
  <c r="D1983" i="1" s="1"/>
  <c r="D1982" i="1" a="1"/>
  <c r="D1982" i="1" s="1"/>
  <c r="D1981" i="1" a="1"/>
  <c r="D1981" i="1" s="1"/>
  <c r="D1980" i="1" a="1"/>
  <c r="D1980" i="1" s="1"/>
  <c r="D1979" i="1" a="1"/>
  <c r="D1979" i="1" s="1"/>
  <c r="D1978" i="1" a="1"/>
  <c r="D1978" i="1" s="1"/>
  <c r="D1977" i="1" a="1"/>
  <c r="D1977" i="1" s="1"/>
  <c r="D1976" i="1" a="1"/>
  <c r="D1976" i="1" s="1"/>
  <c r="D1975" i="1" a="1"/>
  <c r="D1975" i="1" s="1"/>
  <c r="D1974" i="1" a="1"/>
  <c r="D1974" i="1" s="1"/>
  <c r="D1973" i="1" a="1"/>
  <c r="D1973" i="1" s="1"/>
  <c r="D1972" i="1" a="1"/>
  <c r="D1972" i="1" s="1"/>
  <c r="D1971" i="1" a="1"/>
  <c r="D1971" i="1" s="1"/>
  <c r="D1970" i="1" a="1"/>
  <c r="D1970" i="1" s="1"/>
  <c r="D1969" i="1" a="1"/>
  <c r="D1969" i="1" s="1"/>
  <c r="D1968" i="1" a="1"/>
  <c r="D1968" i="1" s="1"/>
  <c r="D1967" i="1" a="1"/>
  <c r="D1967" i="1" s="1"/>
  <c r="D1966" i="1" a="1"/>
  <c r="D1966" i="1" s="1"/>
  <c r="D1965" i="1" a="1"/>
  <c r="D1965" i="1" s="1"/>
  <c r="D1964" i="1" a="1"/>
  <c r="D1964" i="1" s="1"/>
  <c r="D1963" i="1" a="1"/>
  <c r="D1963" i="1" s="1"/>
  <c r="D1962" i="1" a="1"/>
  <c r="D1962" i="1" s="1"/>
  <c r="D1961" i="1" a="1"/>
  <c r="D1961" i="1" s="1"/>
  <c r="D1960" i="1" a="1"/>
  <c r="D1960" i="1" s="1"/>
  <c r="D1959" i="1" a="1"/>
  <c r="D1959" i="1" s="1"/>
  <c r="D1958" i="1" a="1"/>
  <c r="D1958" i="1" s="1"/>
  <c r="D1957" i="1" a="1"/>
  <c r="D1957" i="1" s="1"/>
  <c r="D1956" i="1" a="1"/>
  <c r="D1956" i="1" s="1"/>
  <c r="D1955" i="1" a="1"/>
  <c r="D1955" i="1" s="1"/>
  <c r="D1954" i="1" a="1"/>
  <c r="D1954" i="1" s="1"/>
  <c r="D1953" i="1" a="1"/>
  <c r="D1953" i="1" s="1"/>
  <c r="D1952" i="1" a="1"/>
  <c r="D1952" i="1" s="1"/>
  <c r="D1951" i="1" a="1"/>
  <c r="D1951" i="1" s="1"/>
  <c r="D1950" i="1" a="1"/>
  <c r="D1950" i="1" s="1"/>
  <c r="D1949" i="1" a="1"/>
  <c r="D1949" i="1" s="1"/>
  <c r="D1948" i="1" a="1"/>
  <c r="D1948" i="1" s="1"/>
  <c r="D1947" i="1" a="1"/>
  <c r="D1947" i="1" s="1"/>
  <c r="D1946" i="1" a="1"/>
  <c r="D1946" i="1" s="1"/>
  <c r="D1945" i="1" a="1"/>
  <c r="D1945" i="1" s="1"/>
  <c r="D1944" i="1" a="1"/>
  <c r="D1944" i="1" s="1"/>
  <c r="D1943" i="1" a="1"/>
  <c r="D1943" i="1" s="1"/>
  <c r="D1942" i="1" a="1"/>
  <c r="D1942" i="1" s="1"/>
  <c r="D1941" i="1" a="1"/>
  <c r="D1941" i="1" s="1"/>
  <c r="D1940" i="1" a="1"/>
  <c r="D1940" i="1" s="1"/>
  <c r="D1939" i="1" a="1"/>
  <c r="D1939" i="1" s="1"/>
  <c r="D1938" i="1" a="1"/>
  <c r="D1938" i="1" s="1"/>
  <c r="D1937" i="1" a="1"/>
  <c r="D1937" i="1" s="1"/>
  <c r="D1936" i="1" a="1"/>
  <c r="D1936" i="1" s="1"/>
  <c r="D1935" i="1" a="1"/>
  <c r="D1935" i="1" s="1"/>
  <c r="D1934" i="1" a="1"/>
  <c r="D1934" i="1" s="1"/>
  <c r="D1933" i="1" a="1"/>
  <c r="D1933" i="1" s="1"/>
  <c r="D1932" i="1" a="1"/>
  <c r="D1932" i="1" s="1"/>
  <c r="D1931" i="1" a="1"/>
  <c r="D1931" i="1" s="1"/>
  <c r="D1930" i="1" a="1"/>
  <c r="D1930" i="1" s="1"/>
  <c r="D1929" i="1" a="1"/>
  <c r="D1929" i="1" s="1"/>
  <c r="D1928" i="1" a="1"/>
  <c r="D1928" i="1" s="1"/>
  <c r="D1927" i="1" a="1"/>
  <c r="D1927" i="1" s="1"/>
  <c r="D1926" i="1" a="1"/>
  <c r="D1926" i="1" s="1"/>
  <c r="D1925" i="1" a="1"/>
  <c r="D1925" i="1" s="1"/>
  <c r="D1924" i="1" a="1"/>
  <c r="D1924" i="1" s="1"/>
  <c r="D1923" i="1" a="1"/>
  <c r="D1923" i="1" s="1"/>
  <c r="D1922" i="1" a="1"/>
  <c r="D1922" i="1" s="1"/>
  <c r="D1921" i="1" a="1"/>
  <c r="D1921" i="1" s="1"/>
  <c r="D1920" i="1" a="1"/>
  <c r="D1920" i="1" s="1"/>
  <c r="D1919" i="1" a="1"/>
  <c r="D1919" i="1" s="1"/>
  <c r="D1918" i="1" a="1"/>
  <c r="D1918" i="1" s="1"/>
  <c r="D1917" i="1" a="1"/>
  <c r="D1917" i="1" s="1"/>
  <c r="D1916" i="1" a="1"/>
  <c r="D1916" i="1" s="1"/>
  <c r="D1915" i="1" a="1"/>
  <c r="D1915" i="1" s="1"/>
  <c r="D1914" i="1" a="1"/>
  <c r="D1914" i="1" s="1"/>
  <c r="D1913" i="1" a="1"/>
  <c r="D1913" i="1" s="1"/>
  <c r="D1912" i="1" a="1"/>
  <c r="D1912" i="1" s="1"/>
  <c r="D1911" i="1" a="1"/>
  <c r="D1911" i="1" s="1"/>
  <c r="D1910" i="1" a="1"/>
  <c r="D1910" i="1" s="1"/>
  <c r="D1909" i="1" a="1"/>
  <c r="D1909" i="1" s="1"/>
  <c r="D1908" i="1" a="1"/>
  <c r="D1908" i="1" s="1"/>
  <c r="D1907" i="1" a="1"/>
  <c r="D1907" i="1" s="1"/>
  <c r="D1906" i="1" a="1"/>
  <c r="D1906" i="1" s="1"/>
  <c r="D1905" i="1" a="1"/>
  <c r="D1905" i="1" s="1"/>
  <c r="D1904" i="1" a="1"/>
  <c r="D1904" i="1" s="1"/>
  <c r="D1903" i="1" a="1"/>
  <c r="D1903" i="1" s="1"/>
  <c r="D1902" i="1" a="1"/>
  <c r="D1902" i="1" s="1"/>
  <c r="D1901" i="1" a="1"/>
  <c r="D1901" i="1" s="1"/>
  <c r="D1900" i="1" a="1"/>
  <c r="D1900" i="1" s="1"/>
  <c r="D1899" i="1" a="1"/>
  <c r="D1899" i="1" s="1"/>
  <c r="D1898" i="1" a="1"/>
  <c r="D1898" i="1" s="1"/>
  <c r="D1897" i="1" a="1"/>
  <c r="D1897" i="1" s="1"/>
  <c r="D1896" i="1" a="1"/>
  <c r="D1896" i="1" s="1"/>
  <c r="D1895" i="1" a="1"/>
  <c r="D1895" i="1" s="1"/>
  <c r="D1894" i="1" a="1"/>
  <c r="D1894" i="1" s="1"/>
  <c r="D1893" i="1" a="1"/>
  <c r="D1893" i="1" s="1"/>
  <c r="D1892" i="1" a="1"/>
  <c r="D1892" i="1" s="1"/>
  <c r="D1891" i="1" a="1"/>
  <c r="D1891" i="1" s="1"/>
  <c r="D1890" i="1" a="1"/>
  <c r="D1890" i="1" s="1"/>
  <c r="D1889" i="1" a="1"/>
  <c r="D1889" i="1" s="1"/>
  <c r="D1888" i="1" a="1"/>
  <c r="D1888" i="1" s="1"/>
  <c r="D1887" i="1" a="1"/>
  <c r="D1887" i="1" s="1"/>
  <c r="D1886" i="1" a="1"/>
  <c r="D1886" i="1" s="1"/>
  <c r="D1885" i="1" a="1"/>
  <c r="D1885" i="1" s="1"/>
  <c r="D1884" i="1" a="1"/>
  <c r="D1884" i="1" s="1"/>
  <c r="D1883" i="1" a="1"/>
  <c r="D1883" i="1" s="1"/>
  <c r="D1882" i="1" a="1"/>
  <c r="D1882" i="1" s="1"/>
  <c r="D1881" i="1" a="1"/>
  <c r="D1881" i="1" s="1"/>
  <c r="D1880" i="1" a="1"/>
  <c r="D1880" i="1" s="1"/>
  <c r="D1879" i="1" a="1"/>
  <c r="D1879" i="1" s="1"/>
  <c r="D1878" i="1" a="1"/>
  <c r="D1878" i="1" s="1"/>
  <c r="D1877" i="1" a="1"/>
  <c r="D1877" i="1" s="1"/>
  <c r="D1876" i="1" a="1"/>
  <c r="D1876" i="1" s="1"/>
  <c r="D1875" i="1" a="1"/>
  <c r="D1875" i="1" s="1"/>
  <c r="D1874" i="1" a="1"/>
  <c r="D1874" i="1" s="1"/>
  <c r="D1873" i="1" a="1"/>
  <c r="D1873" i="1" s="1"/>
  <c r="D1872" i="1" a="1"/>
  <c r="D1872" i="1" s="1"/>
  <c r="D1871" i="1" a="1"/>
  <c r="D1871" i="1" s="1"/>
  <c r="D1870" i="1" a="1"/>
  <c r="D1870" i="1" s="1"/>
  <c r="D1869" i="1" a="1"/>
  <c r="D1869" i="1" s="1"/>
  <c r="D1868" i="1" a="1"/>
  <c r="D1868" i="1" s="1"/>
  <c r="D1867" i="1" a="1"/>
  <c r="D1867" i="1" s="1"/>
  <c r="D1866" i="1" a="1"/>
  <c r="D1866" i="1" s="1"/>
  <c r="D1865" i="1" a="1"/>
  <c r="D1865" i="1" s="1"/>
  <c r="D1864" i="1" a="1"/>
  <c r="D1864" i="1" s="1"/>
  <c r="D1863" i="1" a="1"/>
  <c r="D1863" i="1" s="1"/>
  <c r="D1862" i="1" a="1"/>
  <c r="D1862" i="1" s="1"/>
  <c r="D1861" i="1" a="1"/>
  <c r="D1861" i="1" s="1"/>
  <c r="D1860" i="1" a="1"/>
  <c r="D1860" i="1" s="1"/>
  <c r="D1859" i="1" a="1"/>
  <c r="D1859" i="1" s="1"/>
  <c r="D1858" i="1" a="1"/>
  <c r="D1858" i="1" s="1"/>
  <c r="D1857" i="1" a="1"/>
  <c r="D1857" i="1" s="1"/>
  <c r="D1856" i="1" a="1"/>
  <c r="D1856" i="1" s="1"/>
  <c r="D1855" i="1" a="1"/>
  <c r="D1855" i="1" s="1"/>
  <c r="D1854" i="1" a="1"/>
  <c r="D1854" i="1" s="1"/>
  <c r="D1853" i="1" a="1"/>
  <c r="D1853" i="1" s="1"/>
  <c r="D1852" i="1" a="1"/>
  <c r="D1852" i="1" s="1"/>
  <c r="D1851" i="1" a="1"/>
  <c r="D1851" i="1" s="1"/>
  <c r="D1850" i="1" a="1"/>
  <c r="D1850" i="1" s="1"/>
  <c r="D1849" i="1" a="1"/>
  <c r="D1849" i="1" s="1"/>
  <c r="D1848" i="1" a="1"/>
  <c r="D1848" i="1" s="1"/>
  <c r="D1847" i="1" a="1"/>
  <c r="D1847" i="1" s="1"/>
  <c r="D1846" i="1" a="1"/>
  <c r="D1846" i="1" s="1"/>
  <c r="D1845" i="1" a="1"/>
  <c r="D1845" i="1" s="1"/>
  <c r="D1844" i="1" a="1"/>
  <c r="D1844" i="1" s="1"/>
  <c r="D1843" i="1" a="1"/>
  <c r="D1843" i="1" s="1"/>
  <c r="D1842" i="1" a="1"/>
  <c r="D1842" i="1" s="1"/>
  <c r="D1841" i="1" a="1"/>
  <c r="D1841" i="1" s="1"/>
  <c r="D1840" i="1" a="1"/>
  <c r="D1840" i="1" s="1"/>
  <c r="D1839" i="1" a="1"/>
  <c r="D1839" i="1" s="1"/>
  <c r="D1838" i="1" a="1"/>
  <c r="D1838" i="1" s="1"/>
  <c r="D1837" i="1" a="1"/>
  <c r="D1837" i="1" s="1"/>
  <c r="D1836" i="1" a="1"/>
  <c r="D1836" i="1" s="1"/>
  <c r="D1835" i="1" a="1"/>
  <c r="D1835" i="1" s="1"/>
  <c r="D1834" i="1" a="1"/>
  <c r="D1834" i="1" s="1"/>
  <c r="D1833" i="1" a="1"/>
  <c r="D1833" i="1" s="1"/>
  <c r="D1832" i="1" a="1"/>
  <c r="D1832" i="1" s="1"/>
  <c r="D1831" i="1" a="1"/>
  <c r="D1831" i="1" s="1"/>
  <c r="D1830" i="1" a="1"/>
  <c r="D1830" i="1" s="1"/>
  <c r="D1829" i="1" a="1"/>
  <c r="D1829" i="1" s="1"/>
  <c r="D1828" i="1" a="1"/>
  <c r="D1828" i="1" s="1"/>
  <c r="D1827" i="1" a="1"/>
  <c r="D1827" i="1" s="1"/>
  <c r="D1826" i="1" a="1"/>
  <c r="D1826" i="1" s="1"/>
  <c r="D1825" i="1" a="1"/>
  <c r="D1825" i="1" s="1"/>
  <c r="D1824" i="1" a="1"/>
  <c r="D1824" i="1" s="1"/>
  <c r="D1823" i="1" a="1"/>
  <c r="D1823" i="1" s="1"/>
  <c r="D1822" i="1" a="1"/>
  <c r="D1822" i="1" s="1"/>
  <c r="D1821" i="1" a="1"/>
  <c r="D1821" i="1" s="1"/>
  <c r="D1820" i="1" a="1"/>
  <c r="D1820" i="1" s="1"/>
  <c r="D1819" i="1" a="1"/>
  <c r="D1819" i="1" s="1"/>
  <c r="D1818" i="1" a="1"/>
  <c r="D1818" i="1" s="1"/>
  <c r="D1817" i="1" a="1"/>
  <c r="D1817" i="1" s="1"/>
  <c r="D1816" i="1" a="1"/>
  <c r="D1816" i="1" s="1"/>
  <c r="D1815" i="1" a="1"/>
  <c r="D1815" i="1" s="1"/>
  <c r="D1814" i="1" a="1"/>
  <c r="D1814" i="1" s="1"/>
  <c r="D1813" i="1" a="1"/>
  <c r="D1813" i="1" s="1"/>
  <c r="D1812" i="1" a="1"/>
  <c r="D1812" i="1" s="1"/>
  <c r="D1811" i="1" a="1"/>
  <c r="D1811" i="1" s="1"/>
  <c r="D1810" i="1" a="1"/>
  <c r="D1810" i="1" s="1"/>
  <c r="D1809" i="1" a="1"/>
  <c r="D1809" i="1" s="1"/>
  <c r="D1808" i="1" a="1"/>
  <c r="D1808" i="1" s="1"/>
  <c r="D1807" i="1" a="1"/>
  <c r="D1807" i="1" s="1"/>
  <c r="D1806" i="1" a="1"/>
  <c r="D1806" i="1" s="1"/>
  <c r="D1805" i="1" a="1"/>
  <c r="D1805" i="1" s="1"/>
  <c r="D1804" i="1" a="1"/>
  <c r="D1804" i="1" s="1"/>
  <c r="D1803" i="1" a="1"/>
  <c r="D1803" i="1" s="1"/>
  <c r="D1802" i="1" a="1"/>
  <c r="D1802" i="1" s="1"/>
  <c r="D1801" i="1" a="1"/>
  <c r="D1801" i="1" s="1"/>
  <c r="D1800" i="1" a="1"/>
  <c r="D1800" i="1" s="1"/>
  <c r="D1799" i="1" a="1"/>
  <c r="D1799" i="1" s="1"/>
  <c r="D1798" i="1" a="1"/>
  <c r="D1798" i="1" s="1"/>
  <c r="D1797" i="1" a="1"/>
  <c r="D1797" i="1" s="1"/>
  <c r="D1796" i="1" a="1"/>
  <c r="D1796" i="1" s="1"/>
  <c r="D1795" i="1" a="1"/>
  <c r="D1795" i="1" s="1"/>
  <c r="D1794" i="1" a="1"/>
  <c r="D1794" i="1" s="1"/>
  <c r="D1793" i="1" a="1"/>
  <c r="D1793" i="1" s="1"/>
  <c r="D1792" i="1" a="1"/>
  <c r="D1792" i="1" s="1"/>
  <c r="D1791" i="1" a="1"/>
  <c r="D1791" i="1" s="1"/>
  <c r="D1790" i="1" a="1"/>
  <c r="D1790" i="1" s="1"/>
  <c r="D1789" i="1" a="1"/>
  <c r="D1789" i="1" s="1"/>
  <c r="D1788" i="1" a="1"/>
  <c r="D1788" i="1" s="1"/>
  <c r="D1787" i="1" a="1"/>
  <c r="D1787" i="1" s="1"/>
  <c r="D1786" i="1" a="1"/>
  <c r="D1786" i="1" s="1"/>
  <c r="D1785" i="1" a="1"/>
  <c r="D1785" i="1" s="1"/>
  <c r="D1784" i="1" a="1"/>
  <c r="D1784" i="1" s="1"/>
  <c r="D1783" i="1" a="1"/>
  <c r="D1783" i="1" s="1"/>
  <c r="D1782" i="1" a="1"/>
  <c r="D1782" i="1" s="1"/>
  <c r="D1781" i="1" a="1"/>
  <c r="D1781" i="1" s="1"/>
  <c r="D1780" i="1" a="1"/>
  <c r="D1780" i="1" s="1"/>
  <c r="D1779" i="1" a="1"/>
  <c r="D1779" i="1" s="1"/>
  <c r="D1778" i="1" a="1"/>
  <c r="D1778" i="1" s="1"/>
  <c r="D1777" i="1" a="1"/>
  <c r="D1777" i="1" s="1"/>
  <c r="D1776" i="1" a="1"/>
  <c r="D1776" i="1" s="1"/>
  <c r="D1775" i="1" a="1"/>
  <c r="D1775" i="1" s="1"/>
  <c r="D1774" i="1" a="1"/>
  <c r="D1774" i="1" s="1"/>
  <c r="D1773" i="1" a="1"/>
  <c r="D1773" i="1" s="1"/>
  <c r="D1772" i="1" a="1"/>
  <c r="D1772" i="1" s="1"/>
  <c r="D1771" i="1" a="1"/>
  <c r="D1771" i="1" s="1"/>
  <c r="D1770" i="1" a="1"/>
  <c r="D1770" i="1" s="1"/>
  <c r="D1769" i="1" a="1"/>
  <c r="D1769" i="1" s="1"/>
  <c r="D1768" i="1" a="1"/>
  <c r="D1768" i="1" s="1"/>
  <c r="D1767" i="1" a="1"/>
  <c r="D1767" i="1" s="1"/>
  <c r="D1766" i="1" a="1"/>
  <c r="D1766" i="1" s="1"/>
  <c r="D1765" i="1" a="1"/>
  <c r="D1765" i="1" s="1"/>
  <c r="D1764" i="1" a="1"/>
  <c r="D1764" i="1" s="1"/>
  <c r="D1763" i="1" a="1"/>
  <c r="D1763" i="1" s="1"/>
  <c r="D1762" i="1" a="1"/>
  <c r="D1762" i="1" s="1"/>
  <c r="D1761" i="1" a="1"/>
  <c r="D1761" i="1" s="1"/>
  <c r="D1760" i="1" a="1"/>
  <c r="D1760" i="1" s="1"/>
  <c r="D1759" i="1" a="1"/>
  <c r="D1759" i="1" s="1"/>
  <c r="D1758" i="1" a="1"/>
  <c r="D1758" i="1" s="1"/>
  <c r="D1757" i="1" a="1"/>
  <c r="D1757" i="1" s="1"/>
  <c r="D1756" i="1" a="1"/>
  <c r="D1756" i="1" s="1"/>
  <c r="D1755" i="1" a="1"/>
  <c r="D1755" i="1" s="1"/>
  <c r="D1754" i="1" a="1"/>
  <c r="D1754" i="1" s="1"/>
  <c r="D1753" i="1" a="1"/>
  <c r="D1753" i="1" s="1"/>
  <c r="D1752" i="1" a="1"/>
  <c r="D1752" i="1" s="1"/>
  <c r="D1751" i="1" a="1"/>
  <c r="D1751" i="1" s="1"/>
  <c r="D1750" i="1" a="1"/>
  <c r="D1750" i="1" s="1"/>
  <c r="D1749" i="1" a="1"/>
  <c r="D1749" i="1" s="1"/>
  <c r="D1748" i="1" a="1"/>
  <c r="D1748" i="1" s="1"/>
  <c r="D1747" i="1" a="1"/>
  <c r="D1747" i="1" s="1"/>
  <c r="D1746" i="1" a="1"/>
  <c r="D1746" i="1" s="1"/>
  <c r="D1745" i="1" a="1"/>
  <c r="D1745" i="1" s="1"/>
  <c r="D1744" i="1" a="1"/>
  <c r="D1744" i="1" s="1"/>
  <c r="D1743" i="1" a="1"/>
  <c r="D1743" i="1" s="1"/>
  <c r="D1742" i="1" a="1"/>
  <c r="D1742" i="1" s="1"/>
  <c r="D1741" i="1" a="1"/>
  <c r="D1741" i="1" s="1"/>
  <c r="D1740" i="1" a="1"/>
  <c r="D1740" i="1" s="1"/>
  <c r="D1739" i="1" a="1"/>
  <c r="D1739" i="1" s="1"/>
  <c r="D1738" i="1" a="1"/>
  <c r="D1738" i="1" s="1"/>
  <c r="D1737" i="1" a="1"/>
  <c r="D1737" i="1" s="1"/>
  <c r="D1736" i="1" a="1"/>
  <c r="D1736" i="1" s="1"/>
  <c r="D1735" i="1" a="1"/>
  <c r="D1735" i="1" s="1"/>
  <c r="D1734" i="1" a="1"/>
  <c r="D1734" i="1" s="1"/>
  <c r="D1733" i="1" a="1"/>
  <c r="D1733" i="1" s="1"/>
  <c r="D1732" i="1" a="1"/>
  <c r="D1732" i="1" s="1"/>
  <c r="D1731" i="1" a="1"/>
  <c r="D1731" i="1" s="1"/>
  <c r="D1730" i="1" a="1"/>
  <c r="D1730" i="1" s="1"/>
  <c r="D1729" i="1" a="1"/>
  <c r="D1729" i="1" s="1"/>
  <c r="D1728" i="1" a="1"/>
  <c r="D1728" i="1" s="1"/>
  <c r="D1727" i="1" a="1"/>
  <c r="D1727" i="1" s="1"/>
  <c r="D1726" i="1" a="1"/>
  <c r="D1726" i="1" s="1"/>
  <c r="D1725" i="1" a="1"/>
  <c r="D1725" i="1" s="1"/>
  <c r="D1724" i="1" a="1"/>
  <c r="D1724" i="1" s="1"/>
  <c r="D1723" i="1" a="1"/>
  <c r="D1723" i="1" s="1"/>
  <c r="D1722" i="1" a="1"/>
  <c r="D1722" i="1" s="1"/>
  <c r="D1721" i="1" a="1"/>
  <c r="D1721" i="1" s="1"/>
  <c r="D1720" i="1" a="1"/>
  <c r="D1720" i="1" s="1"/>
  <c r="D1719" i="1" a="1"/>
  <c r="D1719" i="1" s="1"/>
  <c r="D1718" i="1" a="1"/>
  <c r="D1718" i="1" s="1"/>
  <c r="D1717" i="1" a="1"/>
  <c r="D1717" i="1" s="1"/>
  <c r="D1716" i="1" a="1"/>
  <c r="D1716" i="1" s="1"/>
  <c r="D1715" i="1" a="1"/>
  <c r="D1715" i="1" s="1"/>
  <c r="D1714" i="1" a="1"/>
  <c r="D1714" i="1" s="1"/>
  <c r="D1713" i="1" a="1"/>
  <c r="D1713" i="1" s="1"/>
  <c r="D1712" i="1" a="1"/>
  <c r="D1712" i="1" s="1"/>
  <c r="D1711" i="1" a="1"/>
  <c r="D1711" i="1" s="1"/>
  <c r="D1710" i="1" a="1"/>
  <c r="D1710" i="1" s="1"/>
  <c r="D1709" i="1" a="1"/>
  <c r="D1709" i="1" s="1"/>
  <c r="D1708" i="1" a="1"/>
  <c r="D1708" i="1" s="1"/>
  <c r="D1707" i="1" a="1"/>
  <c r="D1707" i="1" s="1"/>
  <c r="D1706" i="1" a="1"/>
  <c r="D1706" i="1" s="1"/>
  <c r="D1705" i="1" a="1"/>
  <c r="D1705" i="1" s="1"/>
  <c r="D1704" i="1" a="1"/>
  <c r="D1704" i="1" s="1"/>
  <c r="D1703" i="1" a="1"/>
  <c r="D1703" i="1" s="1"/>
  <c r="D1702" i="1" a="1"/>
  <c r="D1702" i="1" s="1"/>
  <c r="D1701" i="1" a="1"/>
  <c r="D1701" i="1" s="1"/>
  <c r="D1700" i="1" a="1"/>
  <c r="D1700" i="1" s="1"/>
  <c r="D1699" i="1" a="1"/>
  <c r="D1699" i="1" s="1"/>
  <c r="D1698" i="1" a="1"/>
  <c r="D1698" i="1" s="1"/>
  <c r="D1697" i="1" a="1"/>
  <c r="D1697" i="1" s="1"/>
  <c r="D1696" i="1" a="1"/>
  <c r="D1696" i="1" s="1"/>
  <c r="D1695" i="1" a="1"/>
  <c r="D1695" i="1" s="1"/>
  <c r="D1694" i="1" a="1"/>
  <c r="D1694" i="1" s="1"/>
  <c r="D1693" i="1" a="1"/>
  <c r="D1693" i="1" s="1"/>
  <c r="D1692" i="1" a="1"/>
  <c r="D1692" i="1" s="1"/>
  <c r="D1691" i="1" a="1"/>
  <c r="D1691" i="1" s="1"/>
  <c r="D1690" i="1" a="1"/>
  <c r="D1690" i="1" s="1"/>
  <c r="D1689" i="1" a="1"/>
  <c r="D1689" i="1" s="1"/>
  <c r="D1688" i="1" a="1"/>
  <c r="D1688" i="1" s="1"/>
  <c r="D1687" i="1" a="1"/>
  <c r="D1687" i="1" s="1"/>
  <c r="D1686" i="1" a="1"/>
  <c r="D1686" i="1" s="1"/>
  <c r="D1685" i="1" a="1"/>
  <c r="D1685" i="1" s="1"/>
  <c r="D1684" i="1" a="1"/>
  <c r="D1684" i="1" s="1"/>
  <c r="D1683" i="1" a="1"/>
  <c r="D1683" i="1" s="1"/>
  <c r="D1682" i="1" a="1"/>
  <c r="D1682" i="1" s="1"/>
  <c r="D1681" i="1" a="1"/>
  <c r="D1681" i="1" s="1"/>
  <c r="D1680" i="1" a="1"/>
  <c r="D1680" i="1" s="1"/>
  <c r="D1679" i="1" a="1"/>
  <c r="D1679" i="1" s="1"/>
  <c r="D1678" i="1" a="1"/>
  <c r="D1678" i="1" s="1"/>
  <c r="D1677" i="1" a="1"/>
  <c r="D1677" i="1" s="1"/>
  <c r="D1676" i="1" a="1"/>
  <c r="D1676" i="1" s="1"/>
  <c r="D1675" i="1" a="1"/>
  <c r="D1675" i="1" s="1"/>
  <c r="D1674" i="1" a="1"/>
  <c r="D1674" i="1" s="1"/>
  <c r="D1673" i="1" a="1"/>
  <c r="D1673" i="1" s="1"/>
  <c r="D1672" i="1" a="1"/>
  <c r="D1672" i="1" s="1"/>
  <c r="D1671" i="1" a="1"/>
  <c r="D1671" i="1" s="1"/>
  <c r="D1670" i="1" a="1"/>
  <c r="D1670" i="1" s="1"/>
  <c r="D1669" i="1" a="1"/>
  <c r="D1669" i="1" s="1"/>
  <c r="D1668" i="1" a="1"/>
  <c r="D1668" i="1" s="1"/>
  <c r="D1667" i="1" a="1"/>
  <c r="D1667" i="1" s="1"/>
  <c r="D1666" i="1" a="1"/>
  <c r="D1666" i="1" s="1"/>
  <c r="D1665" i="1" a="1"/>
  <c r="D1665" i="1" s="1"/>
  <c r="D1664" i="1" a="1"/>
  <c r="D1664" i="1" s="1"/>
  <c r="D1663" i="1" a="1"/>
  <c r="D1663" i="1" s="1"/>
  <c r="D1662" i="1" a="1"/>
  <c r="D1662" i="1" s="1"/>
  <c r="D1661" i="1" a="1"/>
  <c r="D1661" i="1" s="1"/>
  <c r="D1660" i="1" a="1"/>
  <c r="D1660" i="1" s="1"/>
  <c r="D1659" i="1" a="1"/>
  <c r="D1659" i="1" s="1"/>
  <c r="D1658" i="1" a="1"/>
  <c r="D1658" i="1" s="1"/>
  <c r="D1657" i="1" a="1"/>
  <c r="D1657" i="1" s="1"/>
  <c r="D1656" i="1" a="1"/>
  <c r="D1656" i="1" s="1"/>
  <c r="D1655" i="1" a="1"/>
  <c r="D1655" i="1" s="1"/>
  <c r="D1654" i="1" a="1"/>
  <c r="D1654" i="1" s="1"/>
  <c r="D1653" i="1" a="1"/>
  <c r="D1653" i="1" s="1"/>
  <c r="D1652" i="1" a="1"/>
  <c r="D1652" i="1" s="1"/>
  <c r="D1651" i="1" a="1"/>
  <c r="D1651" i="1" s="1"/>
  <c r="D1650" i="1" a="1"/>
  <c r="D1650" i="1" s="1"/>
  <c r="D1649" i="1" a="1"/>
  <c r="D1649" i="1" s="1"/>
  <c r="D1648" i="1" a="1"/>
  <c r="D1648" i="1" s="1"/>
  <c r="D1647" i="1" a="1"/>
  <c r="D1647" i="1" s="1"/>
  <c r="D1646" i="1" a="1"/>
  <c r="D1646" i="1" s="1"/>
  <c r="D1645" i="1" a="1"/>
  <c r="D1645" i="1" s="1"/>
  <c r="D1644" i="1" a="1"/>
  <c r="D1644" i="1" s="1"/>
  <c r="D1643" i="1" a="1"/>
  <c r="D1643" i="1" s="1"/>
  <c r="D1642" i="1" a="1"/>
  <c r="D1642" i="1" s="1"/>
  <c r="D1641" i="1" a="1"/>
  <c r="D1641" i="1" s="1"/>
  <c r="D1640" i="1" a="1"/>
  <c r="D1640" i="1" s="1"/>
  <c r="D1639" i="1" a="1"/>
  <c r="D1639" i="1" s="1"/>
  <c r="D1638" i="1" a="1"/>
  <c r="D1638" i="1" s="1"/>
  <c r="D1637" i="1" a="1"/>
  <c r="D1637" i="1" s="1"/>
  <c r="D1636" i="1" a="1"/>
  <c r="D1636" i="1" s="1"/>
  <c r="D1635" i="1" a="1"/>
  <c r="D1635" i="1" s="1"/>
  <c r="D1634" i="1" a="1"/>
  <c r="D1634" i="1" s="1"/>
  <c r="D1633" i="1" a="1"/>
  <c r="D1633" i="1" s="1"/>
  <c r="D1632" i="1" a="1"/>
  <c r="D1632" i="1" s="1"/>
  <c r="D1631" i="1" a="1"/>
  <c r="D1631" i="1" s="1"/>
  <c r="D1630" i="1" a="1"/>
  <c r="D1630" i="1" s="1"/>
  <c r="D1629" i="1" a="1"/>
  <c r="D1629" i="1" s="1"/>
  <c r="D1628" i="1" a="1"/>
  <c r="D1628" i="1" s="1"/>
  <c r="D1627" i="1" a="1"/>
  <c r="D1627" i="1" s="1"/>
  <c r="D1626" i="1" a="1"/>
  <c r="D1626" i="1" s="1"/>
  <c r="D1625" i="1" a="1"/>
  <c r="D1625" i="1" s="1"/>
  <c r="D1624" i="1" a="1"/>
  <c r="D1624" i="1" s="1"/>
  <c r="D1623" i="1" a="1"/>
  <c r="D1623" i="1" s="1"/>
  <c r="D1622" i="1" a="1"/>
  <c r="D1622" i="1" s="1"/>
  <c r="D1621" i="1" a="1"/>
  <c r="D1621" i="1" s="1"/>
  <c r="D1620" i="1" a="1"/>
  <c r="D1620" i="1" s="1"/>
  <c r="D1619" i="1" a="1"/>
  <c r="D1619" i="1" s="1"/>
  <c r="D1618" i="1" a="1"/>
  <c r="D1618" i="1" s="1"/>
  <c r="D1617" i="1" a="1"/>
  <c r="D1617" i="1" s="1"/>
  <c r="D1616" i="1" a="1"/>
  <c r="D1616" i="1" s="1"/>
  <c r="D1615" i="1" a="1"/>
  <c r="D1615" i="1" s="1"/>
  <c r="D1614" i="1" a="1"/>
  <c r="D1614" i="1" s="1"/>
  <c r="D1613" i="1" a="1"/>
  <c r="D1613" i="1" s="1"/>
  <c r="D1612" i="1" a="1"/>
  <c r="D1612" i="1" s="1"/>
  <c r="D1611" i="1" a="1"/>
  <c r="D1611" i="1" s="1"/>
  <c r="D1610" i="1" a="1"/>
  <c r="D1610" i="1" s="1"/>
  <c r="D1609" i="1" a="1"/>
  <c r="D1609" i="1" s="1"/>
  <c r="D1608" i="1" a="1"/>
  <c r="D1608" i="1" s="1"/>
  <c r="D1607" i="1" a="1"/>
  <c r="D1607" i="1" s="1"/>
  <c r="D1606" i="1" a="1"/>
  <c r="D1606" i="1" s="1"/>
  <c r="D1605" i="1" a="1"/>
  <c r="D1605" i="1" s="1"/>
  <c r="D1604" i="1" a="1"/>
  <c r="D1604" i="1" s="1"/>
  <c r="D1603" i="1" a="1"/>
  <c r="D1603" i="1" s="1"/>
  <c r="D1602" i="1" a="1"/>
  <c r="D1602" i="1" s="1"/>
  <c r="D1601" i="1" a="1"/>
  <c r="D1601" i="1" s="1"/>
  <c r="D1600" i="1" a="1"/>
  <c r="D1600" i="1" s="1"/>
  <c r="D1599" i="1" a="1"/>
  <c r="D1599" i="1" s="1"/>
  <c r="D1598" i="1" a="1"/>
  <c r="D1598" i="1" s="1"/>
  <c r="D1597" i="1" a="1"/>
  <c r="D1597" i="1" s="1"/>
  <c r="D1596" i="1" a="1"/>
  <c r="D1596" i="1" s="1"/>
  <c r="D1595" i="1" a="1"/>
  <c r="D1595" i="1" s="1"/>
  <c r="D1594" i="1" a="1"/>
  <c r="D1594" i="1" s="1"/>
  <c r="D1593" i="1" a="1"/>
  <c r="D1593" i="1" s="1"/>
  <c r="D1592" i="1" a="1"/>
  <c r="D1592" i="1" s="1"/>
  <c r="D1591" i="1" a="1"/>
  <c r="D1591" i="1" s="1"/>
  <c r="D1590" i="1" a="1"/>
  <c r="D1590" i="1" s="1"/>
  <c r="D1589" i="1" a="1"/>
  <c r="D1589" i="1" s="1"/>
  <c r="D1588" i="1" a="1"/>
  <c r="D1588" i="1" s="1"/>
  <c r="D1587" i="1" a="1"/>
  <c r="D1587" i="1" s="1"/>
  <c r="D1586" i="1" a="1"/>
  <c r="D1586" i="1" s="1"/>
  <c r="D1585" i="1" a="1"/>
  <c r="D1585" i="1" s="1"/>
  <c r="D1584" i="1" a="1"/>
  <c r="D1584" i="1" s="1"/>
  <c r="D1583" i="1" a="1"/>
  <c r="D1583" i="1" s="1"/>
  <c r="D1582" i="1" a="1"/>
  <c r="D1582" i="1" s="1"/>
  <c r="D1581" i="1" a="1"/>
  <c r="D1581" i="1" s="1"/>
  <c r="D1580" i="1" a="1"/>
  <c r="D1580" i="1" s="1"/>
  <c r="D1579" i="1" a="1"/>
  <c r="D1579" i="1" s="1"/>
  <c r="D1578" i="1" a="1"/>
  <c r="D1578" i="1" s="1"/>
  <c r="D1577" i="1" a="1"/>
  <c r="D1577" i="1" s="1"/>
  <c r="D1576" i="1" a="1"/>
  <c r="D1576" i="1" s="1"/>
  <c r="D1575" i="1" a="1"/>
  <c r="D1575" i="1" s="1"/>
  <c r="D1574" i="1" a="1"/>
  <c r="D1574" i="1" s="1"/>
  <c r="D1573" i="1" a="1"/>
  <c r="D1573" i="1" s="1"/>
  <c r="D1572" i="1" a="1"/>
  <c r="D1572" i="1" s="1"/>
  <c r="D1571" i="1" a="1"/>
  <c r="D1571" i="1" s="1"/>
  <c r="D1570" i="1" a="1"/>
  <c r="D1570" i="1" s="1"/>
  <c r="D1569" i="1" a="1"/>
  <c r="D1569" i="1" s="1"/>
  <c r="D1568" i="1" a="1"/>
  <c r="D1568" i="1" s="1"/>
  <c r="D1567" i="1" a="1"/>
  <c r="D1567" i="1" s="1"/>
  <c r="D1566" i="1" a="1"/>
  <c r="D1566" i="1" s="1"/>
  <c r="D1565" i="1" a="1"/>
  <c r="D1565" i="1" s="1"/>
  <c r="D1564" i="1" a="1"/>
  <c r="D1564" i="1" s="1"/>
  <c r="D1563" i="1" a="1"/>
  <c r="D1563" i="1" s="1"/>
  <c r="D1562" i="1" a="1"/>
  <c r="D1562" i="1" s="1"/>
  <c r="D1561" i="1" a="1"/>
  <c r="D1561" i="1" s="1"/>
  <c r="D1560" i="1" a="1"/>
  <c r="D1560" i="1" s="1"/>
  <c r="D1559" i="1" a="1"/>
  <c r="D1559" i="1" s="1"/>
  <c r="D1558" i="1" a="1"/>
  <c r="D1558" i="1" s="1"/>
  <c r="D1557" i="1" a="1"/>
  <c r="D1557" i="1" s="1"/>
  <c r="D1556" i="1" a="1"/>
  <c r="D1556" i="1" s="1"/>
  <c r="D1555" i="1" a="1"/>
  <c r="D1555" i="1" s="1"/>
  <c r="D1554" i="1" a="1"/>
  <c r="D1554" i="1" s="1"/>
  <c r="D1553" i="1" a="1"/>
  <c r="D1553" i="1" s="1"/>
  <c r="D1552" i="1" a="1"/>
  <c r="D1552" i="1" s="1"/>
  <c r="D1551" i="1" a="1"/>
  <c r="D1551" i="1" s="1"/>
  <c r="D1550" i="1" a="1"/>
  <c r="D1550" i="1" s="1"/>
  <c r="D1549" i="1" a="1"/>
  <c r="D1549" i="1" s="1"/>
  <c r="D1548" i="1" a="1"/>
  <c r="D1548" i="1" s="1"/>
  <c r="D1547" i="1" a="1"/>
  <c r="D1547" i="1" s="1"/>
  <c r="D1546" i="1" a="1"/>
  <c r="D1546" i="1" s="1"/>
  <c r="D1545" i="1" a="1"/>
  <c r="D1545" i="1" s="1"/>
  <c r="D1544" i="1" a="1"/>
  <c r="D1544" i="1" s="1"/>
  <c r="D1543" i="1" a="1"/>
  <c r="D1543" i="1" s="1"/>
  <c r="D1542" i="1" a="1"/>
  <c r="D1542" i="1" s="1"/>
  <c r="D1541" i="1" a="1"/>
  <c r="D1541" i="1" s="1"/>
  <c r="D1540" i="1" a="1"/>
  <c r="D1540" i="1" s="1"/>
  <c r="D1539" i="1" a="1"/>
  <c r="D1539" i="1" s="1"/>
  <c r="D1538" i="1" a="1"/>
  <c r="D1538" i="1" s="1"/>
  <c r="D1537" i="1" a="1"/>
  <c r="D1537" i="1" s="1"/>
  <c r="D1536" i="1" a="1"/>
  <c r="D1536" i="1" s="1"/>
  <c r="D1535" i="1" a="1"/>
  <c r="D1535" i="1" s="1"/>
  <c r="D1534" i="1" a="1"/>
  <c r="D1534" i="1" s="1"/>
  <c r="D1533" i="1" a="1"/>
  <c r="D1533" i="1" s="1"/>
  <c r="D1532" i="1" a="1"/>
  <c r="D1532" i="1" s="1"/>
  <c r="D1531" i="1" a="1"/>
  <c r="D1531" i="1" s="1"/>
  <c r="D1530" i="1" a="1"/>
  <c r="D1530" i="1" s="1"/>
  <c r="D1529" i="1" a="1"/>
  <c r="D1529" i="1" s="1"/>
  <c r="D1528" i="1" a="1"/>
  <c r="D1528" i="1" s="1"/>
  <c r="D1527" i="1" a="1"/>
  <c r="D1527" i="1" s="1"/>
  <c r="D1526" i="1" a="1"/>
  <c r="D1526" i="1" s="1"/>
  <c r="D1525" i="1" a="1"/>
  <c r="D1525" i="1" s="1"/>
  <c r="D1524" i="1" a="1"/>
  <c r="D1524" i="1" s="1"/>
  <c r="D1523" i="1" a="1"/>
  <c r="D1523" i="1" s="1"/>
  <c r="D1522" i="1" a="1"/>
  <c r="D1522" i="1" s="1"/>
  <c r="D1521" i="1" a="1"/>
  <c r="D1521" i="1" s="1"/>
  <c r="D1520" i="1" a="1"/>
  <c r="D1520" i="1" s="1"/>
  <c r="D1519" i="1" a="1"/>
  <c r="D1519" i="1" s="1"/>
  <c r="D1518" i="1" a="1"/>
  <c r="D1518" i="1" s="1"/>
  <c r="D1517" i="1" a="1"/>
  <c r="D1517" i="1" s="1"/>
  <c r="D1516" i="1" a="1"/>
  <c r="D1516" i="1" s="1"/>
  <c r="D1515" i="1" a="1"/>
  <c r="D1515" i="1" s="1"/>
  <c r="D1514" i="1" a="1"/>
  <c r="D1514" i="1" s="1"/>
  <c r="D1513" i="1" a="1"/>
  <c r="D1513" i="1" s="1"/>
  <c r="D1512" i="1" a="1"/>
  <c r="D1512" i="1" s="1"/>
  <c r="D1511" i="1" a="1"/>
  <c r="D1511" i="1" s="1"/>
  <c r="D1510" i="1" a="1"/>
  <c r="D1510" i="1" s="1"/>
  <c r="D1509" i="1" a="1"/>
  <c r="D1509" i="1" s="1"/>
  <c r="D1508" i="1" a="1"/>
  <c r="D1508" i="1" s="1"/>
  <c r="D1507" i="1" a="1"/>
  <c r="D1507" i="1" s="1"/>
  <c r="D1506" i="1" a="1"/>
  <c r="D1506" i="1" s="1"/>
  <c r="D1505" i="1" a="1"/>
  <c r="D1505" i="1" s="1"/>
  <c r="D1504" i="1" a="1"/>
  <c r="D1504" i="1" s="1"/>
  <c r="D1503" i="1" a="1"/>
  <c r="D1503" i="1" s="1"/>
  <c r="D1502" i="1" a="1"/>
  <c r="D1502" i="1" s="1"/>
  <c r="D1501" i="1" a="1"/>
  <c r="D1501" i="1" s="1"/>
  <c r="D1500" i="1" a="1"/>
  <c r="D1500" i="1" s="1"/>
  <c r="D1499" i="1" a="1"/>
  <c r="D1499" i="1" s="1"/>
  <c r="D1498" i="1" a="1"/>
  <c r="D1498" i="1" s="1"/>
  <c r="D1497" i="1" a="1"/>
  <c r="D1497" i="1" s="1"/>
  <c r="D1496" i="1" a="1"/>
  <c r="D1496" i="1" s="1"/>
  <c r="D1495" i="1" a="1"/>
  <c r="D1495" i="1" s="1"/>
  <c r="D1494" i="1" a="1"/>
  <c r="D1494" i="1" s="1"/>
  <c r="D1493" i="1" a="1"/>
  <c r="D1493" i="1" s="1"/>
  <c r="D1492" i="1" a="1"/>
  <c r="D1492" i="1" s="1"/>
  <c r="D1491" i="1" a="1"/>
  <c r="D1491" i="1" s="1"/>
  <c r="D1490" i="1" a="1"/>
  <c r="D1490" i="1" s="1"/>
  <c r="D1489" i="1" a="1"/>
  <c r="D1489" i="1" s="1"/>
  <c r="D1488" i="1" a="1"/>
  <c r="D1488" i="1" s="1"/>
  <c r="D1487" i="1" a="1"/>
  <c r="D1487" i="1" s="1"/>
  <c r="D1486" i="1" a="1"/>
  <c r="D1486" i="1" s="1"/>
  <c r="D1485" i="1" a="1"/>
  <c r="D1485" i="1" s="1"/>
  <c r="D1484" i="1" a="1"/>
  <c r="D1484" i="1" s="1"/>
  <c r="D1483" i="1" a="1"/>
  <c r="D1483" i="1" s="1"/>
  <c r="D1482" i="1" a="1"/>
  <c r="D1482" i="1" s="1"/>
  <c r="D1481" i="1" a="1"/>
  <c r="D1481" i="1" s="1"/>
  <c r="D1480" i="1" a="1"/>
  <c r="D1480" i="1" s="1"/>
  <c r="D1479" i="1" a="1"/>
  <c r="D1479" i="1" s="1"/>
  <c r="D1478" i="1" a="1"/>
  <c r="D1478" i="1" s="1"/>
  <c r="D1477" i="1" a="1"/>
  <c r="D1477" i="1" s="1"/>
  <c r="D1476" i="1" a="1"/>
  <c r="D1476" i="1" s="1"/>
  <c r="D1475" i="1" a="1"/>
  <c r="D1475" i="1" s="1"/>
  <c r="D1474" i="1" a="1"/>
  <c r="D1474" i="1" s="1"/>
  <c r="D1473" i="1" a="1"/>
  <c r="D1473" i="1" s="1"/>
  <c r="D1472" i="1" a="1"/>
  <c r="D1472" i="1" s="1"/>
  <c r="D1471" i="1" a="1"/>
  <c r="D1471" i="1" s="1"/>
  <c r="D1470" i="1" a="1"/>
  <c r="D1470" i="1" s="1"/>
  <c r="D1469" i="1" a="1"/>
  <c r="D1469" i="1" s="1"/>
  <c r="D1468" i="1" a="1"/>
  <c r="D1468" i="1" s="1"/>
  <c r="D1467" i="1" a="1"/>
  <c r="D1467" i="1" s="1"/>
  <c r="D1466" i="1" a="1"/>
  <c r="D1466" i="1" s="1"/>
  <c r="D1465" i="1" a="1"/>
  <c r="D1465" i="1" s="1"/>
  <c r="D1464" i="1" a="1"/>
  <c r="D1464" i="1" s="1"/>
  <c r="D1463" i="1" a="1"/>
  <c r="D1463" i="1" s="1"/>
  <c r="D1462" i="1" a="1"/>
  <c r="D1462" i="1" s="1"/>
  <c r="D1461" i="1" a="1"/>
  <c r="D1461" i="1" s="1"/>
  <c r="D1460" i="1" a="1"/>
  <c r="D1460" i="1" s="1"/>
  <c r="D1459" i="1" a="1"/>
  <c r="D1459" i="1" s="1"/>
  <c r="D1458" i="1" a="1"/>
  <c r="D1458" i="1" s="1"/>
  <c r="D1457" i="1" a="1"/>
  <c r="D1457" i="1" s="1"/>
  <c r="D1456" i="1" a="1"/>
  <c r="D1456" i="1" s="1"/>
  <c r="D1455" i="1" a="1"/>
  <c r="D1455" i="1" s="1"/>
  <c r="D1454" i="1" a="1"/>
  <c r="D1454" i="1" s="1"/>
  <c r="D1453" i="1" a="1"/>
  <c r="D1453" i="1" s="1"/>
  <c r="D1452" i="1" a="1"/>
  <c r="D1452" i="1" s="1"/>
  <c r="D1451" i="1" a="1"/>
  <c r="D1451" i="1" s="1"/>
  <c r="D1450" i="1" a="1"/>
  <c r="D1450" i="1" s="1"/>
  <c r="D1449" i="1" a="1"/>
  <c r="D1449" i="1" s="1"/>
  <c r="D1448" i="1" a="1"/>
  <c r="D1448" i="1" s="1"/>
  <c r="D1447" i="1" a="1"/>
  <c r="D1447" i="1" s="1"/>
  <c r="D1446" i="1" a="1"/>
  <c r="D1446" i="1" s="1"/>
  <c r="D1445" i="1" a="1"/>
  <c r="D1445" i="1" s="1"/>
  <c r="D1444" i="1" a="1"/>
  <c r="D1444" i="1" s="1"/>
  <c r="D1443" i="1" a="1"/>
  <c r="D1443" i="1" s="1"/>
  <c r="D1442" i="1" a="1"/>
  <c r="D1442" i="1" s="1"/>
  <c r="D1441" i="1" a="1"/>
  <c r="D1441" i="1" s="1"/>
  <c r="D1440" i="1" a="1"/>
  <c r="D1440" i="1" s="1"/>
  <c r="D1439" i="1" a="1"/>
  <c r="D1439" i="1" s="1"/>
  <c r="D1438" i="1" a="1"/>
  <c r="D1438" i="1" s="1"/>
  <c r="D1437" i="1" a="1"/>
  <c r="D1437" i="1" s="1"/>
  <c r="D1436" i="1" a="1"/>
  <c r="D1436" i="1" s="1"/>
  <c r="D1435" i="1" a="1"/>
  <c r="D1435" i="1" s="1"/>
  <c r="D1434" i="1" a="1"/>
  <c r="D1434" i="1" s="1"/>
  <c r="D1433" i="1" a="1"/>
  <c r="D1433" i="1" s="1"/>
  <c r="D1432" i="1" a="1"/>
  <c r="D1432" i="1" s="1"/>
  <c r="D1431" i="1" a="1"/>
  <c r="D1431" i="1" s="1"/>
  <c r="D1430" i="1" a="1"/>
  <c r="D1430" i="1" s="1"/>
  <c r="D1429" i="1" a="1"/>
  <c r="D1429" i="1" s="1"/>
  <c r="D1428" i="1" a="1"/>
  <c r="D1428" i="1" s="1"/>
  <c r="D1427" i="1" a="1"/>
  <c r="D1427" i="1" s="1"/>
  <c r="D1426" i="1" a="1"/>
  <c r="D1426" i="1" s="1"/>
  <c r="D1425" i="1" a="1"/>
  <c r="D1425" i="1" s="1"/>
  <c r="D1424" i="1" a="1"/>
  <c r="D1424" i="1" s="1"/>
  <c r="D1423" i="1" a="1"/>
  <c r="D1423" i="1" s="1"/>
  <c r="D1422" i="1" a="1"/>
  <c r="D1422" i="1" s="1"/>
  <c r="D1421" i="1" a="1"/>
  <c r="D1421" i="1" s="1"/>
  <c r="D1420" i="1" a="1"/>
  <c r="D1420" i="1" s="1"/>
  <c r="D1419" i="1" a="1"/>
  <c r="D1419" i="1" s="1"/>
  <c r="D1418" i="1" a="1"/>
  <c r="D1418" i="1" s="1"/>
  <c r="D1417" i="1" a="1"/>
  <c r="D1417" i="1" s="1"/>
  <c r="D1416" i="1" a="1"/>
  <c r="D1416" i="1" s="1"/>
  <c r="D1415" i="1" a="1"/>
  <c r="D1415" i="1" s="1"/>
  <c r="D1414" i="1" a="1"/>
  <c r="D1414" i="1" s="1"/>
  <c r="D1413" i="1" a="1"/>
  <c r="D1413" i="1" s="1"/>
  <c r="D1412" i="1" a="1"/>
  <c r="D1412" i="1" s="1"/>
  <c r="D1411" i="1" a="1"/>
  <c r="D1411" i="1" s="1"/>
  <c r="D1410" i="1" a="1"/>
  <c r="D1410" i="1" s="1"/>
  <c r="D1409" i="1" a="1"/>
  <c r="D1409" i="1" s="1"/>
  <c r="D1408" i="1" a="1"/>
  <c r="D1408" i="1" s="1"/>
  <c r="D1407" i="1" a="1"/>
  <c r="D1407" i="1" s="1"/>
  <c r="D1406" i="1" a="1"/>
  <c r="D1406" i="1" s="1"/>
  <c r="D1405" i="1" a="1"/>
  <c r="D1405" i="1" s="1"/>
  <c r="D1404" i="1" a="1"/>
  <c r="D1404" i="1" s="1"/>
  <c r="D1403" i="1" a="1"/>
  <c r="D1403" i="1" s="1"/>
  <c r="D1402" i="1" a="1"/>
  <c r="D1402" i="1" s="1"/>
  <c r="D1401" i="1" a="1"/>
  <c r="D1401" i="1" s="1"/>
  <c r="D1400" i="1" a="1"/>
  <c r="D1400" i="1" s="1"/>
  <c r="D1399" i="1" a="1"/>
  <c r="D1399" i="1" s="1"/>
  <c r="D1398" i="1" a="1"/>
  <c r="D1398" i="1" s="1"/>
  <c r="D1397" i="1" a="1"/>
  <c r="D1397" i="1" s="1"/>
  <c r="D1396" i="1" a="1"/>
  <c r="D1396" i="1" s="1"/>
  <c r="D1395" i="1" a="1"/>
  <c r="D1395" i="1" s="1"/>
  <c r="D1394" i="1" a="1"/>
  <c r="D1394" i="1" s="1"/>
  <c r="D1393" i="1" a="1"/>
  <c r="D1393" i="1" s="1"/>
  <c r="D1392" i="1" a="1"/>
  <c r="D1392" i="1" s="1"/>
  <c r="D1391" i="1" a="1"/>
  <c r="D1391" i="1" s="1"/>
  <c r="D1390" i="1" a="1"/>
  <c r="D1390" i="1" s="1"/>
  <c r="D1389" i="1" a="1"/>
  <c r="D1389" i="1" s="1"/>
  <c r="D1388" i="1" a="1"/>
  <c r="D1388" i="1" s="1"/>
  <c r="D1387" i="1" a="1"/>
  <c r="D1387" i="1" s="1"/>
  <c r="D1386" i="1" a="1"/>
  <c r="D1386" i="1" s="1"/>
  <c r="D1385" i="1" a="1"/>
  <c r="D1385" i="1" s="1"/>
  <c r="D1384" i="1" a="1"/>
  <c r="D1384" i="1" s="1"/>
  <c r="D1383" i="1" a="1"/>
  <c r="D1383" i="1" s="1"/>
  <c r="D1382" i="1" a="1"/>
  <c r="D1382" i="1" s="1"/>
  <c r="D1381" i="1" a="1"/>
  <c r="D1381" i="1" s="1"/>
  <c r="D1380" i="1" a="1"/>
  <c r="D1380" i="1" s="1"/>
  <c r="D1379" i="1" a="1"/>
  <c r="D1379" i="1" s="1"/>
  <c r="D1378" i="1" a="1"/>
  <c r="D1378" i="1" s="1"/>
  <c r="D1377" i="1" a="1"/>
  <c r="D1377" i="1" s="1"/>
  <c r="D1376" i="1" a="1"/>
  <c r="D1376" i="1" s="1"/>
  <c r="D1375" i="1" a="1"/>
  <c r="D1375" i="1" s="1"/>
  <c r="D1374" i="1" a="1"/>
  <c r="D1374" i="1" s="1"/>
  <c r="D1373" i="1" a="1"/>
  <c r="D1373" i="1" s="1"/>
  <c r="D1372" i="1" a="1"/>
  <c r="D1372" i="1" s="1"/>
  <c r="D1371" i="1" a="1"/>
  <c r="D1371" i="1" s="1"/>
  <c r="D1370" i="1" a="1"/>
  <c r="D1370" i="1" s="1"/>
  <c r="D1369" i="1" a="1"/>
  <c r="D1369" i="1" s="1"/>
  <c r="D1368" i="1" a="1"/>
  <c r="D1368" i="1" s="1"/>
  <c r="D1367" i="1" a="1"/>
  <c r="D1367" i="1" s="1"/>
  <c r="D1366" i="1" a="1"/>
  <c r="D1366" i="1" s="1"/>
  <c r="D1365" i="1" a="1"/>
  <c r="D1365" i="1" s="1"/>
  <c r="D1364" i="1" a="1"/>
  <c r="D1364" i="1" s="1"/>
  <c r="D1363" i="1" a="1"/>
  <c r="D1363" i="1" s="1"/>
  <c r="D1362" i="1" a="1"/>
  <c r="D1362" i="1" s="1"/>
  <c r="D1361" i="1" a="1"/>
  <c r="D1361" i="1" s="1"/>
  <c r="D1360" i="1" a="1"/>
  <c r="D1360" i="1" s="1"/>
  <c r="D1359" i="1" a="1"/>
  <c r="D1359" i="1" s="1"/>
  <c r="D1358" i="1" a="1"/>
  <c r="D1358" i="1" s="1"/>
  <c r="D1357" i="1" a="1"/>
  <c r="D1357" i="1" s="1"/>
  <c r="D1356" i="1" a="1"/>
  <c r="D1356" i="1" s="1"/>
  <c r="D1355" i="1" a="1"/>
  <c r="D1355" i="1" s="1"/>
  <c r="D1354" i="1" a="1"/>
  <c r="D1354" i="1" s="1"/>
  <c r="D1353" i="1" a="1"/>
  <c r="D1353" i="1" s="1"/>
  <c r="D1352" i="1" a="1"/>
  <c r="D1352" i="1" s="1"/>
  <c r="D1351" i="1" a="1"/>
  <c r="D1351" i="1" s="1"/>
  <c r="D1350" i="1" a="1"/>
  <c r="D1350" i="1" s="1"/>
  <c r="D1349" i="1" a="1"/>
  <c r="D1349" i="1" s="1"/>
  <c r="D1348" i="1" a="1"/>
  <c r="D1348" i="1" s="1"/>
  <c r="D1347" i="1" a="1"/>
  <c r="D1347" i="1" s="1"/>
  <c r="D1346" i="1" a="1"/>
  <c r="D1346" i="1" s="1"/>
  <c r="D1345" i="1" a="1"/>
  <c r="D1345" i="1" s="1"/>
  <c r="D1344" i="1" a="1"/>
  <c r="D1344" i="1" s="1"/>
  <c r="D1343" i="1" a="1"/>
  <c r="D1343" i="1" s="1"/>
  <c r="D1342" i="1" a="1"/>
  <c r="D1342" i="1" s="1"/>
  <c r="D1341" i="1" a="1"/>
  <c r="D1341" i="1" s="1"/>
  <c r="D1340" i="1" a="1"/>
  <c r="D1340" i="1" s="1"/>
  <c r="D1339" i="1" a="1"/>
  <c r="D1339" i="1" s="1"/>
  <c r="D1338" i="1" a="1"/>
  <c r="D1338" i="1" s="1"/>
  <c r="D1337" i="1" a="1"/>
  <c r="D1337" i="1" s="1"/>
  <c r="D1336" i="1" a="1"/>
  <c r="D1336" i="1" s="1"/>
  <c r="D1335" i="1" a="1"/>
  <c r="D1335" i="1" s="1"/>
  <c r="D1334" i="1" a="1"/>
  <c r="D1334" i="1" s="1"/>
  <c r="D1333" i="1" a="1"/>
  <c r="D1333" i="1" s="1"/>
  <c r="D1332" i="1" a="1"/>
  <c r="D1332" i="1" s="1"/>
  <c r="D1331" i="1" a="1"/>
  <c r="D1331" i="1" s="1"/>
  <c r="D1330" i="1" a="1"/>
  <c r="D1330" i="1" s="1"/>
  <c r="D1329" i="1" a="1"/>
  <c r="D1329" i="1" s="1"/>
  <c r="D1328" i="1" a="1"/>
  <c r="D1328" i="1" s="1"/>
  <c r="D1327" i="1" a="1"/>
  <c r="D1327" i="1" s="1"/>
  <c r="D1326" i="1" a="1"/>
  <c r="D1326" i="1" s="1"/>
  <c r="D1325" i="1" a="1"/>
  <c r="D1325" i="1" s="1"/>
  <c r="D1324" i="1" a="1"/>
  <c r="D1324" i="1" s="1"/>
  <c r="D1323" i="1" a="1"/>
  <c r="D1323" i="1" s="1"/>
  <c r="D1322" i="1" a="1"/>
  <c r="D1322" i="1" s="1"/>
  <c r="D1321" i="1" a="1"/>
  <c r="D1321" i="1" s="1"/>
  <c r="D1320" i="1" a="1"/>
  <c r="D1320" i="1" s="1"/>
  <c r="D1319" i="1" a="1"/>
  <c r="D1319" i="1" s="1"/>
  <c r="D1318" i="1" a="1"/>
  <c r="D1318" i="1" s="1"/>
  <c r="D1317" i="1" a="1"/>
  <c r="D1317" i="1" s="1"/>
  <c r="D1316" i="1" a="1"/>
  <c r="D1316" i="1" s="1"/>
  <c r="D1315" i="1" a="1"/>
  <c r="D1315" i="1" s="1"/>
  <c r="D1314" i="1" a="1"/>
  <c r="D1314" i="1" s="1"/>
  <c r="D1313" i="1" a="1"/>
  <c r="D1313" i="1" s="1"/>
  <c r="D1312" i="1" a="1"/>
  <c r="D1312" i="1" s="1"/>
  <c r="D1311" i="1" a="1"/>
  <c r="D1311" i="1" s="1"/>
  <c r="D1310" i="1" a="1"/>
  <c r="D1310" i="1" s="1"/>
  <c r="D1309" i="1" a="1"/>
  <c r="D1309" i="1" s="1"/>
  <c r="D1308" i="1" a="1"/>
  <c r="D1308" i="1" s="1"/>
  <c r="D1307" i="1" a="1"/>
  <c r="D1307" i="1" s="1"/>
  <c r="D1306" i="1" a="1"/>
  <c r="D1306" i="1" s="1"/>
  <c r="D1305" i="1" a="1"/>
  <c r="D1305" i="1" s="1"/>
  <c r="D1304" i="1" a="1"/>
  <c r="D1304" i="1" s="1"/>
  <c r="D1303" i="1" a="1"/>
  <c r="D1303" i="1" s="1"/>
  <c r="D1302" i="1" a="1"/>
  <c r="D1302" i="1" s="1"/>
  <c r="D1301" i="1" a="1"/>
  <c r="D1301" i="1" s="1"/>
  <c r="D1300" i="1" a="1"/>
  <c r="D1300" i="1" s="1"/>
  <c r="D1299" i="1" a="1"/>
  <c r="D1299" i="1" s="1"/>
  <c r="D1298" i="1" a="1"/>
  <c r="D1298" i="1" s="1"/>
  <c r="D1297" i="1" a="1"/>
  <c r="D1297" i="1" s="1"/>
  <c r="D1296" i="1" a="1"/>
  <c r="D1296" i="1" s="1"/>
  <c r="D1295" i="1" a="1"/>
  <c r="D1295" i="1" s="1"/>
  <c r="D1294" i="1" a="1"/>
  <c r="D1294" i="1" s="1"/>
  <c r="D1293" i="1" a="1"/>
  <c r="D1293" i="1" s="1"/>
  <c r="D1292" i="1" a="1"/>
  <c r="D1292" i="1" s="1"/>
  <c r="D1291" i="1" a="1"/>
  <c r="D1291" i="1" s="1"/>
  <c r="D1290" i="1" a="1"/>
  <c r="D1290" i="1" s="1"/>
  <c r="D1289" i="1" a="1"/>
  <c r="D1289" i="1" s="1"/>
  <c r="D1288" i="1" a="1"/>
  <c r="D1288" i="1" s="1"/>
  <c r="D1287" i="1" a="1"/>
  <c r="D1287" i="1" s="1"/>
  <c r="D1286" i="1" a="1"/>
  <c r="D1286" i="1" s="1"/>
  <c r="D1285" i="1" a="1"/>
  <c r="D1285" i="1" s="1"/>
  <c r="D1284" i="1" a="1"/>
  <c r="D1284" i="1" s="1"/>
  <c r="D1283" i="1" a="1"/>
  <c r="D1283" i="1" s="1"/>
  <c r="D1282" i="1" a="1"/>
  <c r="D1282" i="1" s="1"/>
  <c r="D1281" i="1" a="1"/>
  <c r="D1281" i="1" s="1"/>
  <c r="D1280" i="1" a="1"/>
  <c r="D1280" i="1" s="1"/>
  <c r="D1279" i="1" a="1"/>
  <c r="D1279" i="1" s="1"/>
  <c r="D1278" i="1" a="1"/>
  <c r="D1278" i="1" s="1"/>
  <c r="D1277" i="1" a="1"/>
  <c r="D1277" i="1" s="1"/>
  <c r="D1276" i="1" a="1"/>
  <c r="D1276" i="1" s="1"/>
  <c r="D1275" i="1" a="1"/>
  <c r="D1275" i="1" s="1"/>
  <c r="D1274" i="1" a="1"/>
  <c r="D1274" i="1" s="1"/>
  <c r="D1273" i="1" a="1"/>
  <c r="D1273" i="1" s="1"/>
  <c r="D1272" i="1" a="1"/>
  <c r="D1272" i="1" s="1"/>
  <c r="D1271" i="1" a="1"/>
  <c r="D1271" i="1" s="1"/>
  <c r="D1270" i="1" a="1"/>
  <c r="D1270" i="1" s="1"/>
  <c r="D1269" i="1" a="1"/>
  <c r="D1269" i="1" s="1"/>
  <c r="D1268" i="1" a="1"/>
  <c r="D1268" i="1" s="1"/>
  <c r="D1267" i="1" a="1"/>
  <c r="D1267" i="1" s="1"/>
  <c r="D1266" i="1" a="1"/>
  <c r="D1266" i="1" s="1"/>
  <c r="D1265" i="1" a="1"/>
  <c r="D1265" i="1" s="1"/>
  <c r="D1264" i="1" a="1"/>
  <c r="D1264" i="1" s="1"/>
  <c r="D1263" i="1" a="1"/>
  <c r="D1263" i="1" s="1"/>
  <c r="D1262" i="1" a="1"/>
  <c r="D1262" i="1" s="1"/>
  <c r="D1261" i="1" a="1"/>
  <c r="D1261" i="1" s="1"/>
  <c r="D1260" i="1" a="1"/>
  <c r="D1260" i="1" s="1"/>
  <c r="D1259" i="1" a="1"/>
  <c r="D1259" i="1" s="1"/>
  <c r="D1258" i="1" a="1"/>
  <c r="D1258" i="1" s="1"/>
  <c r="D1257" i="1" a="1"/>
  <c r="D1257" i="1" s="1"/>
  <c r="D1256" i="1" a="1"/>
  <c r="D1256" i="1" s="1"/>
  <c r="D1255" i="1" a="1"/>
  <c r="D1255" i="1" s="1"/>
  <c r="D1254" i="1" a="1"/>
  <c r="D1254" i="1" s="1"/>
  <c r="D1253" i="1" a="1"/>
  <c r="D1253" i="1" s="1"/>
  <c r="D1252" i="1" a="1"/>
  <c r="D1252" i="1" s="1"/>
  <c r="D1251" i="1" a="1"/>
  <c r="D1251" i="1" s="1"/>
  <c r="D1250" i="1" a="1"/>
  <c r="D1250" i="1" s="1"/>
  <c r="D1249" i="1" a="1"/>
  <c r="D1249" i="1" s="1"/>
  <c r="D1248" i="1" a="1"/>
  <c r="D1248" i="1" s="1"/>
  <c r="D1247" i="1" a="1"/>
  <c r="D1247" i="1" s="1"/>
  <c r="D1246" i="1" a="1"/>
  <c r="D1246" i="1" s="1"/>
  <c r="D1245" i="1" a="1"/>
  <c r="D1245" i="1" s="1"/>
  <c r="D1244" i="1" a="1"/>
  <c r="D1244" i="1" s="1"/>
  <c r="D1243" i="1" a="1"/>
  <c r="D1243" i="1" s="1"/>
  <c r="D1242" i="1" a="1"/>
  <c r="D1242" i="1" s="1"/>
  <c r="D1241" i="1" a="1"/>
  <c r="D1241" i="1" s="1"/>
  <c r="D1240" i="1" a="1"/>
  <c r="D1240" i="1" s="1"/>
  <c r="D1239" i="1" a="1"/>
  <c r="D1239" i="1" s="1"/>
  <c r="D1238" i="1" a="1"/>
  <c r="D1238" i="1" s="1"/>
  <c r="D1237" i="1" a="1"/>
  <c r="D1237" i="1" s="1"/>
  <c r="D1236" i="1" a="1"/>
  <c r="D1236" i="1" s="1"/>
  <c r="D1235" i="1" a="1"/>
  <c r="D1235" i="1" s="1"/>
  <c r="D1234" i="1" a="1"/>
  <c r="D1234" i="1" s="1"/>
  <c r="D1233" i="1" a="1"/>
  <c r="D1233" i="1" s="1"/>
  <c r="D1232" i="1" a="1"/>
  <c r="D1232" i="1" s="1"/>
  <c r="D1231" i="1" a="1"/>
  <c r="D1231" i="1" s="1"/>
  <c r="D1230" i="1" a="1"/>
  <c r="D1230" i="1" s="1"/>
  <c r="D1229" i="1" a="1"/>
  <c r="D1229" i="1" s="1"/>
  <c r="D1228" i="1" a="1"/>
  <c r="D1228" i="1" s="1"/>
  <c r="D1227" i="1" a="1"/>
  <c r="D1227" i="1" s="1"/>
  <c r="D1226" i="1" a="1"/>
  <c r="D1226" i="1" s="1"/>
  <c r="D1225" i="1" a="1"/>
  <c r="D1225" i="1" s="1"/>
  <c r="D1224" i="1" a="1"/>
  <c r="D1224" i="1" s="1"/>
  <c r="D1223" i="1" a="1"/>
  <c r="D1223" i="1" s="1"/>
  <c r="D1222" i="1" a="1"/>
  <c r="D1222" i="1" s="1"/>
  <c r="D1221" i="1" a="1"/>
  <c r="D1221" i="1" s="1"/>
  <c r="D1220" i="1" a="1"/>
  <c r="D1220" i="1" s="1"/>
  <c r="D1219" i="1" a="1"/>
  <c r="D1219" i="1" s="1"/>
  <c r="D1218" i="1" a="1"/>
  <c r="D1218" i="1" s="1"/>
  <c r="D1217" i="1" a="1"/>
  <c r="D1217" i="1" s="1"/>
  <c r="D1216" i="1" a="1"/>
  <c r="D1216" i="1" s="1"/>
  <c r="D1215" i="1" a="1"/>
  <c r="D1215" i="1" s="1"/>
  <c r="D1214" i="1" a="1"/>
  <c r="D1214" i="1" s="1"/>
  <c r="D1213" i="1" a="1"/>
  <c r="D1213" i="1" s="1"/>
  <c r="D1212" i="1" a="1"/>
  <c r="D1212" i="1" s="1"/>
  <c r="D1211" i="1" a="1"/>
  <c r="D1211" i="1" s="1"/>
  <c r="D1210" i="1" a="1"/>
  <c r="D1210" i="1" s="1"/>
  <c r="D1209" i="1" a="1"/>
  <c r="D1209" i="1" s="1"/>
  <c r="D1208" i="1" a="1"/>
  <c r="D1208" i="1" s="1"/>
  <c r="D1207" i="1" a="1"/>
  <c r="D1207" i="1" s="1"/>
  <c r="D1206" i="1" a="1"/>
  <c r="D1206" i="1" s="1"/>
  <c r="D1205" i="1" a="1"/>
  <c r="D1205" i="1" s="1"/>
  <c r="D1204" i="1" a="1"/>
  <c r="D1204" i="1" s="1"/>
  <c r="D1203" i="1" a="1"/>
  <c r="D1203" i="1" s="1"/>
  <c r="D1202" i="1" a="1"/>
  <c r="D1202" i="1" s="1"/>
  <c r="D1201" i="1" a="1"/>
  <c r="D1201" i="1" s="1"/>
  <c r="D1200" i="1" a="1"/>
  <c r="D1200" i="1" s="1"/>
  <c r="D1199" i="1" a="1"/>
  <c r="D1199" i="1" s="1"/>
  <c r="D1198" i="1" a="1"/>
  <c r="D1198" i="1" s="1"/>
  <c r="D1197" i="1" a="1"/>
  <c r="D1197" i="1" s="1"/>
  <c r="D1196" i="1" a="1"/>
  <c r="D1196" i="1" s="1"/>
  <c r="D1195" i="1" a="1"/>
  <c r="D1195" i="1" s="1"/>
  <c r="D1194" i="1" a="1"/>
  <c r="D1194" i="1" s="1"/>
  <c r="D1193" i="1" a="1"/>
  <c r="D1193" i="1" s="1"/>
  <c r="D1192" i="1" a="1"/>
  <c r="D1192" i="1" s="1"/>
  <c r="D1191" i="1" a="1"/>
  <c r="D1191" i="1" s="1"/>
  <c r="D1190" i="1" a="1"/>
  <c r="D1190" i="1" s="1"/>
  <c r="D1189" i="1" a="1"/>
  <c r="D1189" i="1" s="1"/>
  <c r="D1188" i="1" a="1"/>
  <c r="D1188" i="1" s="1"/>
  <c r="D1187" i="1" a="1"/>
  <c r="D1187" i="1" s="1"/>
  <c r="D1186" i="1" a="1"/>
  <c r="D1186" i="1" s="1"/>
  <c r="D1185" i="1" a="1"/>
  <c r="D1185" i="1" s="1"/>
  <c r="D1184" i="1" a="1"/>
  <c r="D1184" i="1" s="1"/>
  <c r="D1183" i="1" a="1"/>
  <c r="D1183" i="1" s="1"/>
  <c r="D1182" i="1" a="1"/>
  <c r="D1182" i="1" s="1"/>
  <c r="D1181" i="1" a="1"/>
  <c r="D1181" i="1" s="1"/>
  <c r="D1180" i="1" a="1"/>
  <c r="D1180" i="1" s="1"/>
  <c r="D1179" i="1" a="1"/>
  <c r="D1179" i="1" s="1"/>
  <c r="D1178" i="1" a="1"/>
  <c r="D1178" i="1" s="1"/>
  <c r="D1177" i="1" a="1"/>
  <c r="D1177" i="1" s="1"/>
  <c r="D1176" i="1" a="1"/>
  <c r="D1176" i="1" s="1"/>
  <c r="D1175" i="1" a="1"/>
  <c r="D1175" i="1" s="1"/>
  <c r="D1174" i="1" a="1"/>
  <c r="D1174" i="1" s="1"/>
  <c r="D1173" i="1" a="1"/>
  <c r="D1173" i="1" s="1"/>
  <c r="D1172" i="1" a="1"/>
  <c r="D1172" i="1" s="1"/>
  <c r="D1171" i="1" a="1"/>
  <c r="D1171" i="1" s="1"/>
  <c r="D1170" i="1" a="1"/>
  <c r="D1170" i="1" s="1"/>
  <c r="D1169" i="1" a="1"/>
  <c r="D1169" i="1" s="1"/>
  <c r="D1168" i="1" a="1"/>
  <c r="D1168" i="1" s="1"/>
  <c r="D1167" i="1" a="1"/>
  <c r="D1167" i="1" s="1"/>
  <c r="D1166" i="1" a="1"/>
  <c r="D1166" i="1" s="1"/>
  <c r="D1165" i="1" a="1"/>
  <c r="D1165" i="1" s="1"/>
  <c r="D1164" i="1" a="1"/>
  <c r="D1164" i="1" s="1"/>
  <c r="D1163" i="1" a="1"/>
  <c r="D1163" i="1" s="1"/>
  <c r="D1162" i="1" a="1"/>
  <c r="D1162" i="1" s="1"/>
  <c r="D1161" i="1" a="1"/>
  <c r="D1161" i="1" s="1"/>
  <c r="D1160" i="1" a="1"/>
  <c r="D1160" i="1" s="1"/>
  <c r="D1159" i="1" a="1"/>
  <c r="D1159" i="1" s="1"/>
  <c r="D1158" i="1" a="1"/>
  <c r="D1158" i="1" s="1"/>
  <c r="D1157" i="1" a="1"/>
  <c r="D1157" i="1" s="1"/>
  <c r="D1156" i="1" a="1"/>
  <c r="D1156" i="1" s="1"/>
  <c r="D1155" i="1" a="1"/>
  <c r="D1155" i="1" s="1"/>
  <c r="D1154" i="1" a="1"/>
  <c r="D1154" i="1" s="1"/>
  <c r="D1153" i="1" a="1"/>
  <c r="D1153" i="1" s="1"/>
  <c r="D1152" i="1" a="1"/>
  <c r="D1152" i="1" s="1"/>
  <c r="D1151" i="1" a="1"/>
  <c r="D1151" i="1" s="1"/>
  <c r="D1150" i="1" a="1"/>
  <c r="D1150" i="1" s="1"/>
  <c r="D1149" i="1" a="1"/>
  <c r="D1149" i="1" s="1"/>
  <c r="D1148" i="1" a="1"/>
  <c r="D1148" i="1" s="1"/>
  <c r="D1147" i="1" a="1"/>
  <c r="D1147" i="1" s="1"/>
  <c r="D1146" i="1" a="1"/>
  <c r="D1146" i="1" s="1"/>
  <c r="D1145" i="1" a="1"/>
  <c r="D1145" i="1" s="1"/>
  <c r="D1144" i="1" a="1"/>
  <c r="D1144" i="1" s="1"/>
  <c r="D1143" i="1" a="1"/>
  <c r="D1143" i="1" s="1"/>
  <c r="D1142" i="1" a="1"/>
  <c r="D1142" i="1" s="1"/>
  <c r="D1141" i="1" a="1"/>
  <c r="D1141" i="1" s="1"/>
  <c r="D1140" i="1" a="1"/>
  <c r="D1140" i="1" s="1"/>
  <c r="D1139" i="1" a="1"/>
  <c r="D1139" i="1" s="1"/>
  <c r="D1138" i="1" a="1"/>
  <c r="D1138" i="1" s="1"/>
  <c r="D1137" i="1" a="1"/>
  <c r="D1137" i="1" s="1"/>
  <c r="D1136" i="1" a="1"/>
  <c r="D1136" i="1" s="1"/>
  <c r="D1135" i="1" a="1"/>
  <c r="D1135" i="1" s="1"/>
  <c r="D1134" i="1" a="1"/>
  <c r="D1134" i="1" s="1"/>
  <c r="D1133" i="1" a="1"/>
  <c r="D1133" i="1" s="1"/>
  <c r="D1132" i="1" a="1"/>
  <c r="D1132" i="1" s="1"/>
  <c r="D1131" i="1" a="1"/>
  <c r="D1131" i="1" s="1"/>
  <c r="D1130" i="1" a="1"/>
  <c r="D1130" i="1" s="1"/>
  <c r="D1129" i="1" a="1"/>
  <c r="D1129" i="1" s="1"/>
  <c r="D1128" i="1" a="1"/>
  <c r="D1128" i="1" s="1"/>
  <c r="D1127" i="1" a="1"/>
  <c r="D1127" i="1" s="1"/>
  <c r="D1126" i="1" a="1"/>
  <c r="D1126" i="1" s="1"/>
  <c r="D1125" i="1" a="1"/>
  <c r="D1125" i="1" s="1"/>
  <c r="D1124" i="1" a="1"/>
  <c r="D1124" i="1" s="1"/>
  <c r="D1123" i="1" a="1"/>
  <c r="D1123" i="1" s="1"/>
  <c r="D1122" i="1" a="1"/>
  <c r="D1122" i="1" s="1"/>
  <c r="D1121" i="1" a="1"/>
  <c r="D1121" i="1" s="1"/>
  <c r="D1120" i="1" a="1"/>
  <c r="D1120" i="1" s="1"/>
  <c r="D1119" i="1" a="1"/>
  <c r="D1119" i="1" s="1"/>
  <c r="D1118" i="1" a="1"/>
  <c r="D1118" i="1" s="1"/>
  <c r="D1117" i="1" a="1"/>
  <c r="D1117" i="1" s="1"/>
  <c r="D1116" i="1" a="1"/>
  <c r="D1116" i="1" s="1"/>
  <c r="D1115" i="1" a="1"/>
  <c r="D1115" i="1" s="1"/>
  <c r="D1114" i="1" a="1"/>
  <c r="D1114" i="1" s="1"/>
  <c r="D1113" i="1" a="1"/>
  <c r="D1113" i="1" s="1"/>
  <c r="D1112" i="1" a="1"/>
  <c r="D1112" i="1" s="1"/>
  <c r="D1111" i="1" a="1"/>
  <c r="D1111" i="1" s="1"/>
  <c r="D1110" i="1" a="1"/>
  <c r="D1110" i="1" s="1"/>
  <c r="D1109" i="1" a="1"/>
  <c r="D1109" i="1" s="1"/>
  <c r="D1108" i="1" a="1"/>
  <c r="D1108" i="1" s="1"/>
  <c r="D1107" i="1" a="1"/>
  <c r="D1107" i="1" s="1"/>
  <c r="D1106" i="1" a="1"/>
  <c r="D1106" i="1" s="1"/>
  <c r="D1105" i="1" a="1"/>
  <c r="D1105" i="1" s="1"/>
  <c r="D1104" i="1" a="1"/>
  <c r="D1104" i="1" s="1"/>
  <c r="D1103" i="1" a="1"/>
  <c r="D1103" i="1" s="1"/>
  <c r="D1102" i="1" a="1"/>
  <c r="D1102" i="1" s="1"/>
  <c r="D1101" i="1" a="1"/>
  <c r="D1101" i="1" s="1"/>
  <c r="D1100" i="1" a="1"/>
  <c r="D1100" i="1" s="1"/>
  <c r="D1099" i="1" a="1"/>
  <c r="D1099" i="1" s="1"/>
  <c r="D1098" i="1" a="1"/>
  <c r="D1098" i="1" s="1"/>
  <c r="D1097" i="1" a="1"/>
  <c r="D1097" i="1" s="1"/>
  <c r="D1096" i="1" a="1"/>
  <c r="D1096" i="1" s="1"/>
  <c r="D1095" i="1" a="1"/>
  <c r="D1095" i="1" s="1"/>
  <c r="D1094" i="1" a="1"/>
  <c r="D1094" i="1" s="1"/>
  <c r="D1093" i="1" a="1"/>
  <c r="D1093" i="1" s="1"/>
  <c r="D1092" i="1" a="1"/>
  <c r="D1092" i="1" s="1"/>
  <c r="D1091" i="1" a="1"/>
  <c r="D1091" i="1" s="1"/>
  <c r="D1090" i="1" a="1"/>
  <c r="D1090" i="1" s="1"/>
  <c r="D1089" i="1" a="1"/>
  <c r="D1089" i="1" s="1"/>
  <c r="D1088" i="1" a="1"/>
  <c r="D1088" i="1" s="1"/>
  <c r="D1087" i="1" a="1"/>
  <c r="D1087" i="1" s="1"/>
  <c r="D1086" i="1" a="1"/>
  <c r="D1086" i="1" s="1"/>
  <c r="D1085" i="1" a="1"/>
  <c r="D1085" i="1" s="1"/>
  <c r="D1084" i="1" a="1"/>
  <c r="D1084" i="1" s="1"/>
  <c r="D1083" i="1" a="1"/>
  <c r="D1083" i="1" s="1"/>
  <c r="D1082" i="1" a="1"/>
  <c r="D1082" i="1" s="1"/>
  <c r="D1081" i="1" a="1"/>
  <c r="D1081" i="1" s="1"/>
  <c r="D1080" i="1" a="1"/>
  <c r="D1080" i="1" s="1"/>
  <c r="D1079" i="1" a="1"/>
  <c r="D1079" i="1" s="1"/>
  <c r="D1078" i="1" a="1"/>
  <c r="D1078" i="1" s="1"/>
  <c r="D1077" i="1" a="1"/>
  <c r="D1077" i="1" s="1"/>
  <c r="D1076" i="1" a="1"/>
  <c r="D1076" i="1" s="1"/>
  <c r="D1075" i="1" a="1"/>
  <c r="D1075" i="1" s="1"/>
  <c r="D1074" i="1" a="1"/>
  <c r="D1074" i="1" s="1"/>
  <c r="D1073" i="1" a="1"/>
  <c r="D1073" i="1" s="1"/>
  <c r="D1072" i="1" a="1"/>
  <c r="D1072" i="1" s="1"/>
  <c r="D1071" i="1" a="1"/>
  <c r="D1071" i="1" s="1"/>
  <c r="D1070" i="1" a="1"/>
  <c r="D1070" i="1" s="1"/>
  <c r="D1069" i="1" a="1"/>
  <c r="D1069" i="1" s="1"/>
  <c r="D1068" i="1" a="1"/>
  <c r="D1068" i="1" s="1"/>
  <c r="D1067" i="1" a="1"/>
  <c r="D1067" i="1" s="1"/>
  <c r="D1066" i="1" a="1"/>
  <c r="D1066" i="1" s="1"/>
  <c r="D1065" i="1" a="1"/>
  <c r="D1065" i="1" s="1"/>
  <c r="D1064" i="1" a="1"/>
  <c r="D1064" i="1" s="1"/>
  <c r="D1063" i="1" a="1"/>
  <c r="D1063" i="1" s="1"/>
  <c r="D1062" i="1" a="1"/>
  <c r="D1062" i="1" s="1"/>
  <c r="D1061" i="1" a="1"/>
  <c r="D1061" i="1" s="1"/>
  <c r="D1060" i="1" a="1"/>
  <c r="D1060" i="1" s="1"/>
  <c r="D1059" i="1" a="1"/>
  <c r="D1059" i="1" s="1"/>
  <c r="D1058" i="1" a="1"/>
  <c r="D1058" i="1" s="1"/>
  <c r="D1057" i="1" a="1"/>
  <c r="D1057" i="1" s="1"/>
  <c r="D1056" i="1" a="1"/>
  <c r="D1056" i="1" s="1"/>
  <c r="D1055" i="1" a="1"/>
  <c r="D1055" i="1" s="1"/>
  <c r="D1054" i="1" a="1"/>
  <c r="D1054" i="1" s="1"/>
  <c r="D1053" i="1" a="1"/>
  <c r="D1053" i="1" s="1"/>
  <c r="D1052" i="1" a="1"/>
  <c r="D1052" i="1" s="1"/>
  <c r="D1051" i="1" a="1"/>
  <c r="D1051" i="1" s="1"/>
  <c r="D1050" i="1" a="1"/>
  <c r="D1050" i="1" s="1"/>
  <c r="D1049" i="1" a="1"/>
  <c r="D1049" i="1" s="1"/>
  <c r="D1048" i="1" a="1"/>
  <c r="D1048" i="1" s="1"/>
  <c r="D1047" i="1" a="1"/>
  <c r="D1047" i="1" s="1"/>
  <c r="D1046" i="1" a="1"/>
  <c r="D1046" i="1" s="1"/>
  <c r="D1045" i="1" a="1"/>
  <c r="D1045" i="1" s="1"/>
  <c r="D1044" i="1" a="1"/>
  <c r="D1044" i="1" s="1"/>
  <c r="D1043" i="1" a="1"/>
  <c r="D1043" i="1" s="1"/>
  <c r="D1042" i="1" a="1"/>
  <c r="D1042" i="1" s="1"/>
  <c r="D1041" i="1" a="1"/>
  <c r="D1041" i="1" s="1"/>
  <c r="D1040" i="1" a="1"/>
  <c r="D1040" i="1" s="1"/>
  <c r="D1039" i="1" a="1"/>
  <c r="D1039" i="1" s="1"/>
  <c r="D1038" i="1" a="1"/>
  <c r="D1038" i="1" s="1"/>
  <c r="D1037" i="1" a="1"/>
  <c r="D1037" i="1" s="1"/>
  <c r="D1036" i="1" a="1"/>
  <c r="D1036" i="1" s="1"/>
  <c r="D1035" i="1" a="1"/>
  <c r="D1035" i="1" s="1"/>
  <c r="D1034" i="1" a="1"/>
  <c r="D1034" i="1" s="1"/>
  <c r="D1033" i="1" a="1"/>
  <c r="D1033" i="1" s="1"/>
  <c r="D1032" i="1" a="1"/>
  <c r="D1032" i="1" s="1"/>
  <c r="D1031" i="1" a="1"/>
  <c r="D1031" i="1" s="1"/>
  <c r="D1030" i="1" a="1"/>
  <c r="D1030" i="1" s="1"/>
  <c r="D1029" i="1" a="1"/>
  <c r="D1029" i="1" s="1"/>
  <c r="D1028" i="1" a="1"/>
  <c r="D1028" i="1" s="1"/>
  <c r="D1027" i="1" a="1"/>
  <c r="D1027" i="1" s="1"/>
  <c r="D1026" i="1" a="1"/>
  <c r="D1026" i="1" s="1"/>
  <c r="D1025" i="1" a="1"/>
  <c r="D1025" i="1" s="1"/>
  <c r="D1024" i="1" a="1"/>
  <c r="D1024" i="1" s="1"/>
  <c r="D1023" i="1" a="1"/>
  <c r="D1023" i="1" s="1"/>
  <c r="D1022" i="1" a="1"/>
  <c r="D1022" i="1" s="1"/>
  <c r="D1021" i="1" a="1"/>
  <c r="D1021" i="1" s="1"/>
  <c r="D1020" i="1" a="1"/>
  <c r="D1020" i="1" s="1"/>
  <c r="D1019" i="1" a="1"/>
  <c r="D1019" i="1" s="1"/>
  <c r="D1018" i="1" a="1"/>
  <c r="D1018" i="1" s="1"/>
  <c r="D1017" i="1" a="1"/>
  <c r="D1017" i="1" s="1"/>
  <c r="D1016" i="1" a="1"/>
  <c r="D1016" i="1" s="1"/>
  <c r="D1015" i="1" a="1"/>
  <c r="D1015" i="1" s="1"/>
  <c r="D1014" i="1" a="1"/>
  <c r="D1014" i="1" s="1"/>
  <c r="D1013" i="1" a="1"/>
  <c r="D1013" i="1" s="1"/>
  <c r="D1012" i="1" a="1"/>
  <c r="D1012" i="1" s="1"/>
  <c r="D1011" i="1" a="1"/>
  <c r="D1011" i="1" s="1"/>
  <c r="D1010" i="1" a="1"/>
  <c r="D1010" i="1" s="1"/>
  <c r="D1009" i="1" a="1"/>
  <c r="D1009" i="1" s="1"/>
  <c r="D1008" i="1" a="1"/>
  <c r="D1008" i="1" s="1"/>
  <c r="D1007" i="1" a="1"/>
  <c r="D1007" i="1" s="1"/>
  <c r="D1006" i="1" a="1"/>
  <c r="D1006" i="1" s="1"/>
  <c r="D1005" i="1" a="1"/>
  <c r="D1005" i="1" s="1"/>
  <c r="D1004" i="1" a="1"/>
  <c r="D1004" i="1" s="1"/>
  <c r="D1003" i="1" a="1"/>
  <c r="D1003" i="1" s="1"/>
  <c r="D1002" i="1" a="1"/>
  <c r="D1002" i="1" s="1"/>
  <c r="D1001" i="1" a="1"/>
  <c r="D1001" i="1" s="1"/>
  <c r="D1000" i="1" a="1"/>
  <c r="D1000" i="1" s="1"/>
  <c r="D999" i="1" a="1"/>
  <c r="D999" i="1" s="1"/>
  <c r="D998" i="1" a="1"/>
  <c r="D998" i="1" s="1"/>
  <c r="D997" i="1" a="1"/>
  <c r="D997" i="1" s="1"/>
  <c r="D996" i="1" a="1"/>
  <c r="D996" i="1" s="1"/>
  <c r="D995" i="1" a="1"/>
  <c r="D995" i="1" s="1"/>
  <c r="D994" i="1" a="1"/>
  <c r="D994" i="1" s="1"/>
  <c r="D993" i="1" a="1"/>
  <c r="D993" i="1" s="1"/>
  <c r="D992" i="1" a="1"/>
  <c r="D992" i="1" s="1"/>
  <c r="D991" i="1" a="1"/>
  <c r="D991" i="1" s="1"/>
  <c r="D990" i="1" a="1"/>
  <c r="D990" i="1" s="1"/>
  <c r="D989" i="1" a="1"/>
  <c r="D989" i="1" s="1"/>
  <c r="D988" i="1" a="1"/>
  <c r="D988" i="1" s="1"/>
  <c r="D987" i="1" a="1"/>
  <c r="D987" i="1" s="1"/>
  <c r="D986" i="1" a="1"/>
  <c r="D986" i="1" s="1"/>
  <c r="D985" i="1" a="1"/>
  <c r="D985" i="1" s="1"/>
  <c r="D984" i="1" a="1"/>
  <c r="D984" i="1" s="1"/>
  <c r="D983" i="1" a="1"/>
  <c r="D983" i="1" s="1"/>
  <c r="D982" i="1" a="1"/>
  <c r="D982" i="1" s="1"/>
  <c r="D981" i="1" a="1"/>
  <c r="D981" i="1" s="1"/>
  <c r="D980" i="1" a="1"/>
  <c r="D980" i="1" s="1"/>
  <c r="D979" i="1" a="1"/>
  <c r="D979" i="1" s="1"/>
  <c r="D978" i="1" a="1"/>
  <c r="D978" i="1" s="1"/>
  <c r="D977" i="1" a="1"/>
  <c r="D977" i="1" s="1"/>
  <c r="D976" i="1" a="1"/>
  <c r="D976" i="1" s="1"/>
  <c r="D975" i="1" a="1"/>
  <c r="D975" i="1" s="1"/>
  <c r="D974" i="1" a="1"/>
  <c r="D974" i="1" s="1"/>
  <c r="D973" i="1" a="1"/>
  <c r="D973" i="1" s="1"/>
  <c r="D972" i="1" a="1"/>
  <c r="D972" i="1" s="1"/>
  <c r="D971" i="1" a="1"/>
  <c r="D971" i="1" s="1"/>
  <c r="D970" i="1" a="1"/>
  <c r="D970" i="1" s="1"/>
  <c r="D969" i="1" a="1"/>
  <c r="D969" i="1" s="1"/>
  <c r="D968" i="1" a="1"/>
  <c r="D968" i="1" s="1"/>
  <c r="D967" i="1" a="1"/>
  <c r="D967" i="1" s="1"/>
  <c r="D966" i="1" a="1"/>
  <c r="D966" i="1" s="1"/>
  <c r="D965" i="1" a="1"/>
  <c r="D965" i="1" s="1"/>
  <c r="D964" i="1" a="1"/>
  <c r="D964" i="1" s="1"/>
  <c r="D963" i="1" a="1"/>
  <c r="D963" i="1" s="1"/>
  <c r="D962" i="1" a="1"/>
  <c r="D962" i="1" s="1"/>
  <c r="D961" i="1" a="1"/>
  <c r="D961" i="1" s="1"/>
  <c r="D960" i="1" a="1"/>
  <c r="D960" i="1" s="1"/>
  <c r="D959" i="1" a="1"/>
  <c r="D959" i="1" s="1"/>
  <c r="D958" i="1" a="1"/>
  <c r="D958" i="1" s="1"/>
  <c r="D957" i="1" a="1"/>
  <c r="D957" i="1" s="1"/>
  <c r="D956" i="1" a="1"/>
  <c r="D956" i="1" s="1"/>
  <c r="D955" i="1" a="1"/>
  <c r="D955" i="1" s="1"/>
  <c r="D954" i="1" a="1"/>
  <c r="D954" i="1" s="1"/>
  <c r="D953" i="1" a="1"/>
  <c r="D953" i="1" s="1"/>
  <c r="D952" i="1" a="1"/>
  <c r="D952" i="1" s="1"/>
  <c r="D951" i="1" a="1"/>
  <c r="D951" i="1" s="1"/>
  <c r="D950" i="1" a="1"/>
  <c r="D950" i="1" s="1"/>
  <c r="D949" i="1" a="1"/>
  <c r="D949" i="1" s="1"/>
  <c r="D948" i="1" a="1"/>
  <c r="D948" i="1" s="1"/>
  <c r="D947" i="1" a="1"/>
  <c r="D947" i="1" s="1"/>
  <c r="D946" i="1" a="1"/>
  <c r="D946" i="1" s="1"/>
  <c r="D945" i="1" a="1"/>
  <c r="D945" i="1" s="1"/>
  <c r="D944" i="1" a="1"/>
  <c r="D944" i="1" s="1"/>
  <c r="D943" i="1" a="1"/>
  <c r="D943" i="1" s="1"/>
  <c r="D942" i="1" a="1"/>
  <c r="D942" i="1" s="1"/>
  <c r="D941" i="1" a="1"/>
  <c r="D941" i="1" s="1"/>
  <c r="D940" i="1" a="1"/>
  <c r="D940" i="1" s="1"/>
  <c r="D939" i="1" a="1"/>
  <c r="D939" i="1" s="1"/>
  <c r="D938" i="1" a="1"/>
  <c r="D938" i="1" s="1"/>
  <c r="D937" i="1" a="1"/>
  <c r="D937" i="1" s="1"/>
  <c r="D936" i="1" a="1"/>
  <c r="D936" i="1" s="1"/>
  <c r="D935" i="1" a="1"/>
  <c r="D935" i="1" s="1"/>
  <c r="D934" i="1" a="1"/>
  <c r="D934" i="1" s="1"/>
  <c r="D933" i="1" a="1"/>
  <c r="D933" i="1" s="1"/>
  <c r="D932" i="1" a="1"/>
  <c r="D932" i="1" s="1"/>
  <c r="D931" i="1" a="1"/>
  <c r="D931" i="1" s="1"/>
  <c r="D930" i="1" a="1"/>
  <c r="D930" i="1" s="1"/>
  <c r="D929" i="1" a="1"/>
  <c r="D929" i="1" s="1"/>
  <c r="D928" i="1" a="1"/>
  <c r="D928" i="1" s="1"/>
  <c r="D927" i="1" a="1"/>
  <c r="D927" i="1" s="1"/>
  <c r="D926" i="1" a="1"/>
  <c r="D926" i="1" s="1"/>
  <c r="D925" i="1" a="1"/>
  <c r="D925" i="1" s="1"/>
  <c r="D924" i="1" a="1"/>
  <c r="D924" i="1" s="1"/>
  <c r="D923" i="1" a="1"/>
  <c r="D923" i="1" s="1"/>
  <c r="D922" i="1" a="1"/>
  <c r="D922" i="1" s="1"/>
  <c r="D921" i="1" a="1"/>
  <c r="D921" i="1" s="1"/>
  <c r="D920" i="1" a="1"/>
  <c r="D920" i="1" s="1"/>
  <c r="D919" i="1" a="1"/>
  <c r="D919" i="1" s="1"/>
  <c r="D918" i="1" a="1"/>
  <c r="D918" i="1" s="1"/>
  <c r="D917" i="1" a="1"/>
  <c r="D917" i="1" s="1"/>
  <c r="D916" i="1" a="1"/>
  <c r="D916" i="1" s="1"/>
  <c r="D915" i="1" a="1"/>
  <c r="D915" i="1" s="1"/>
  <c r="D914" i="1" a="1"/>
  <c r="D914" i="1" s="1"/>
  <c r="D913" i="1" a="1"/>
  <c r="D913" i="1" s="1"/>
  <c r="D912" i="1" a="1"/>
  <c r="D912" i="1" s="1"/>
  <c r="D911" i="1" a="1"/>
  <c r="D911" i="1" s="1"/>
  <c r="D910" i="1" a="1"/>
  <c r="D910" i="1" s="1"/>
  <c r="D909" i="1" a="1"/>
  <c r="D909" i="1" s="1"/>
  <c r="D908" i="1" a="1"/>
  <c r="D908" i="1" s="1"/>
  <c r="D907" i="1" a="1"/>
  <c r="D907" i="1" s="1"/>
  <c r="D906" i="1" a="1"/>
  <c r="D906" i="1" s="1"/>
  <c r="D905" i="1" a="1"/>
  <c r="D905" i="1" s="1"/>
  <c r="D904" i="1" a="1"/>
  <c r="D904" i="1" s="1"/>
  <c r="D903" i="1" a="1"/>
  <c r="D903" i="1" s="1"/>
  <c r="D902" i="1" a="1"/>
  <c r="D902" i="1" s="1"/>
  <c r="D901" i="1" a="1"/>
  <c r="D901" i="1" s="1"/>
  <c r="D900" i="1" a="1"/>
  <c r="D900" i="1" s="1"/>
  <c r="D899" i="1" a="1"/>
  <c r="D899" i="1" s="1"/>
  <c r="D898" i="1" a="1"/>
  <c r="D898" i="1" s="1"/>
  <c r="D897" i="1" a="1"/>
  <c r="D897" i="1" s="1"/>
  <c r="D896" i="1" a="1"/>
  <c r="D896" i="1" s="1"/>
  <c r="D895" i="1" a="1"/>
  <c r="D895" i="1" s="1"/>
  <c r="D894" i="1" a="1"/>
  <c r="D894" i="1" s="1"/>
  <c r="D893" i="1" a="1"/>
  <c r="D893" i="1" s="1"/>
  <c r="D892" i="1" a="1"/>
  <c r="D892" i="1" s="1"/>
  <c r="D891" i="1" a="1"/>
  <c r="D891" i="1" s="1"/>
  <c r="D890" i="1" a="1"/>
  <c r="D890" i="1" s="1"/>
  <c r="D889" i="1" a="1"/>
  <c r="D889" i="1" s="1"/>
  <c r="D888" i="1" a="1"/>
  <c r="D888" i="1" s="1"/>
  <c r="D887" i="1" a="1"/>
  <c r="D887" i="1" s="1"/>
  <c r="D886" i="1" a="1"/>
  <c r="D886" i="1" s="1"/>
  <c r="D885" i="1" a="1"/>
  <c r="D885" i="1" s="1"/>
  <c r="D884" i="1" a="1"/>
  <c r="D884" i="1" s="1"/>
  <c r="D883" i="1" a="1"/>
  <c r="D883" i="1" s="1"/>
  <c r="D882" i="1" a="1"/>
  <c r="D882" i="1" s="1"/>
  <c r="D881" i="1" a="1"/>
  <c r="D881" i="1" s="1"/>
  <c r="D880" i="1" a="1"/>
  <c r="D880" i="1" s="1"/>
  <c r="D879" i="1" a="1"/>
  <c r="D879" i="1" s="1"/>
  <c r="D878" i="1" a="1"/>
  <c r="D878" i="1" s="1"/>
  <c r="D877" i="1" a="1"/>
  <c r="D877" i="1" s="1"/>
  <c r="D876" i="1" a="1"/>
  <c r="D876" i="1" s="1"/>
  <c r="D875" i="1" a="1"/>
  <c r="D875" i="1" s="1"/>
  <c r="D874" i="1" a="1"/>
  <c r="D874" i="1" s="1"/>
  <c r="D873" i="1" a="1"/>
  <c r="D873" i="1" s="1"/>
  <c r="D872" i="1" a="1"/>
  <c r="D872" i="1" s="1"/>
  <c r="D871" i="1" a="1"/>
  <c r="D871" i="1" s="1"/>
  <c r="D870" i="1" a="1"/>
  <c r="D870" i="1" s="1"/>
  <c r="D869" i="1" a="1"/>
  <c r="D869" i="1" s="1"/>
  <c r="D868" i="1" a="1"/>
  <c r="D868" i="1" s="1"/>
  <c r="D867" i="1" a="1"/>
  <c r="D867" i="1" s="1"/>
  <c r="D866" i="1" a="1"/>
  <c r="D866" i="1" s="1"/>
  <c r="D865" i="1" a="1"/>
  <c r="D865" i="1" s="1"/>
  <c r="D864" i="1" a="1"/>
  <c r="D864" i="1" s="1"/>
  <c r="D863" i="1" a="1"/>
  <c r="D863" i="1" s="1"/>
  <c r="D862" i="1" a="1"/>
  <c r="D862" i="1" s="1"/>
  <c r="D861" i="1" a="1"/>
  <c r="D861" i="1" s="1"/>
  <c r="D860" i="1" a="1"/>
  <c r="D860" i="1" s="1"/>
  <c r="D859" i="1" a="1"/>
  <c r="D859" i="1" s="1"/>
  <c r="D858" i="1" a="1"/>
  <c r="D858" i="1" s="1"/>
  <c r="D857" i="1" a="1"/>
  <c r="D857" i="1" s="1"/>
  <c r="D856" i="1" a="1"/>
  <c r="D856" i="1" s="1"/>
  <c r="D855" i="1" a="1"/>
  <c r="D855" i="1" s="1"/>
  <c r="D854" i="1" a="1"/>
  <c r="D854" i="1" s="1"/>
  <c r="D853" i="1" a="1"/>
  <c r="D853" i="1" s="1"/>
  <c r="D852" i="1" a="1"/>
  <c r="D852" i="1" s="1"/>
  <c r="D851" i="1" a="1"/>
  <c r="D851" i="1" s="1"/>
  <c r="D850" i="1" a="1"/>
  <c r="D850" i="1" s="1"/>
  <c r="D849" i="1" a="1"/>
  <c r="D849" i="1" s="1"/>
  <c r="D848" i="1" a="1"/>
  <c r="D848" i="1" s="1"/>
  <c r="D847" i="1" a="1"/>
  <c r="D847" i="1" s="1"/>
  <c r="D846" i="1" a="1"/>
  <c r="D846" i="1" s="1"/>
  <c r="D845" i="1" a="1"/>
  <c r="D845" i="1" s="1"/>
  <c r="D844" i="1" a="1"/>
  <c r="D844" i="1" s="1"/>
  <c r="D843" i="1" a="1"/>
  <c r="D843" i="1" s="1"/>
  <c r="D842" i="1" a="1"/>
  <c r="D842" i="1" s="1"/>
  <c r="D841" i="1" a="1"/>
  <c r="D841" i="1" s="1"/>
  <c r="D840" i="1" a="1"/>
  <c r="D840" i="1" s="1"/>
  <c r="D839" i="1" a="1"/>
  <c r="D839" i="1" s="1"/>
  <c r="D838" i="1" a="1"/>
  <c r="D838" i="1" s="1"/>
  <c r="D837" i="1" a="1"/>
  <c r="D837" i="1" s="1"/>
  <c r="D836" i="1" a="1"/>
  <c r="D836" i="1" s="1"/>
  <c r="D835" i="1" a="1"/>
  <c r="D835" i="1" s="1"/>
  <c r="D834" i="1" a="1"/>
  <c r="D834" i="1" s="1"/>
  <c r="D833" i="1" a="1"/>
  <c r="D833" i="1" s="1"/>
  <c r="D832" i="1" a="1"/>
  <c r="D832" i="1" s="1"/>
  <c r="D831" i="1" a="1"/>
  <c r="D831" i="1" s="1"/>
  <c r="D830" i="1" a="1"/>
  <c r="D830" i="1" s="1"/>
  <c r="D829" i="1" a="1"/>
  <c r="D829" i="1" s="1"/>
  <c r="D828" i="1" a="1"/>
  <c r="D828" i="1" s="1"/>
  <c r="D827" i="1" a="1"/>
  <c r="D827" i="1" s="1"/>
  <c r="D826" i="1" a="1"/>
  <c r="D826" i="1" s="1"/>
  <c r="D825" i="1" a="1"/>
  <c r="D825" i="1" s="1"/>
  <c r="D824" i="1" a="1"/>
  <c r="D824" i="1" s="1"/>
  <c r="D823" i="1" a="1"/>
  <c r="D823" i="1" s="1"/>
  <c r="D822" i="1" a="1"/>
  <c r="D822" i="1" s="1"/>
  <c r="D821" i="1" a="1"/>
  <c r="D821" i="1" s="1"/>
  <c r="D820" i="1" a="1"/>
  <c r="D820" i="1" s="1"/>
  <c r="D819" i="1" a="1"/>
  <c r="D819" i="1" s="1"/>
  <c r="D818" i="1" a="1"/>
  <c r="D818" i="1" s="1"/>
  <c r="D817" i="1" a="1"/>
  <c r="D817" i="1" s="1"/>
  <c r="D816" i="1" a="1"/>
  <c r="D816" i="1" s="1"/>
  <c r="D815" i="1" a="1"/>
  <c r="D815" i="1" s="1"/>
  <c r="D814" i="1" a="1"/>
  <c r="D814" i="1" s="1"/>
  <c r="D813" i="1" a="1"/>
  <c r="D813" i="1" s="1"/>
  <c r="D812" i="1" a="1"/>
  <c r="D812" i="1" s="1"/>
  <c r="D811" i="1" a="1"/>
  <c r="D811" i="1" s="1"/>
  <c r="D810" i="1" a="1"/>
  <c r="D810" i="1" s="1"/>
  <c r="D809" i="1" a="1"/>
  <c r="D809" i="1" s="1"/>
  <c r="D808" i="1" a="1"/>
  <c r="D808" i="1" s="1"/>
  <c r="D807" i="1" a="1"/>
  <c r="D807" i="1" s="1"/>
  <c r="D806" i="1" a="1"/>
  <c r="D806" i="1" s="1"/>
  <c r="D805" i="1" a="1"/>
  <c r="D805" i="1" s="1"/>
  <c r="D804" i="1" a="1"/>
  <c r="D804" i="1" s="1"/>
  <c r="D803" i="1" a="1"/>
  <c r="D803" i="1" s="1"/>
  <c r="D802" i="1" a="1"/>
  <c r="D802" i="1" s="1"/>
  <c r="D801" i="1" a="1"/>
  <c r="D801" i="1" s="1"/>
  <c r="D800" i="1" a="1"/>
  <c r="D800" i="1" s="1"/>
  <c r="D799" i="1" a="1"/>
  <c r="D799" i="1" s="1"/>
  <c r="D798" i="1" a="1"/>
  <c r="D798" i="1" s="1"/>
  <c r="D797" i="1" a="1"/>
  <c r="D797" i="1" s="1"/>
  <c r="D796" i="1" a="1"/>
  <c r="D796" i="1" s="1"/>
  <c r="D795" i="1" a="1"/>
  <c r="D795" i="1" s="1"/>
  <c r="D794" i="1" a="1"/>
  <c r="D794" i="1" s="1"/>
  <c r="D793" i="1" a="1"/>
  <c r="D793" i="1" s="1"/>
  <c r="D792" i="1" a="1"/>
  <c r="D792" i="1" s="1"/>
  <c r="D791" i="1" a="1"/>
  <c r="D791" i="1" s="1"/>
  <c r="D790" i="1" a="1"/>
  <c r="D790" i="1" s="1"/>
  <c r="D789" i="1" a="1"/>
  <c r="D789" i="1" s="1"/>
  <c r="D788" i="1" a="1"/>
  <c r="D788" i="1" s="1"/>
  <c r="D787" i="1" a="1"/>
  <c r="D787" i="1" s="1"/>
  <c r="D786" i="1" a="1"/>
  <c r="D786" i="1" s="1"/>
  <c r="D785" i="1" a="1"/>
  <c r="D785" i="1" s="1"/>
  <c r="D784" i="1" a="1"/>
  <c r="D784" i="1" s="1"/>
  <c r="D783" i="1" a="1"/>
  <c r="D783" i="1" s="1"/>
  <c r="D782" i="1" a="1"/>
  <c r="D782" i="1" s="1"/>
  <c r="D781" i="1" a="1"/>
  <c r="D781" i="1" s="1"/>
  <c r="D780" i="1" a="1"/>
  <c r="D780" i="1" s="1"/>
  <c r="D779" i="1" a="1"/>
  <c r="D779" i="1" s="1"/>
  <c r="D778" i="1" a="1"/>
  <c r="D778" i="1" s="1"/>
  <c r="D777" i="1" a="1"/>
  <c r="D777" i="1" s="1"/>
  <c r="D776" i="1" a="1"/>
  <c r="D776" i="1" s="1"/>
  <c r="D775" i="1" a="1"/>
  <c r="D775" i="1" s="1"/>
  <c r="D774" i="1" a="1"/>
  <c r="D774" i="1" s="1"/>
  <c r="D773" i="1" a="1"/>
  <c r="D773" i="1" s="1"/>
  <c r="D772" i="1" a="1"/>
  <c r="D772" i="1" s="1"/>
  <c r="D771" i="1" a="1"/>
  <c r="D771" i="1" s="1"/>
  <c r="D770" i="1" a="1"/>
  <c r="D770" i="1" s="1"/>
  <c r="D769" i="1" a="1"/>
  <c r="D769" i="1" s="1"/>
  <c r="D768" i="1" a="1"/>
  <c r="D768" i="1" s="1"/>
  <c r="D767" i="1" a="1"/>
  <c r="D767" i="1" s="1"/>
  <c r="D766" i="1" a="1"/>
  <c r="D766" i="1" s="1"/>
  <c r="D765" i="1" a="1"/>
  <c r="D765" i="1" s="1"/>
  <c r="D764" i="1" a="1"/>
  <c r="D764" i="1" s="1"/>
  <c r="D763" i="1" a="1"/>
  <c r="D763" i="1" s="1"/>
  <c r="D762" i="1" a="1"/>
  <c r="D762" i="1" s="1"/>
  <c r="D761" i="1" a="1"/>
  <c r="D761" i="1" s="1"/>
  <c r="D760" i="1" a="1"/>
  <c r="D760" i="1" s="1"/>
  <c r="D759" i="1" a="1"/>
  <c r="D759" i="1" s="1"/>
  <c r="D758" i="1" a="1"/>
  <c r="D758" i="1" s="1"/>
  <c r="D757" i="1" a="1"/>
  <c r="D757" i="1" s="1"/>
  <c r="D756" i="1" a="1"/>
  <c r="D756" i="1" s="1"/>
  <c r="D755" i="1" a="1"/>
  <c r="D755" i="1" s="1"/>
  <c r="D754" i="1" a="1"/>
  <c r="D754" i="1" s="1"/>
  <c r="D753" i="1" a="1"/>
  <c r="D753" i="1" s="1"/>
  <c r="D752" i="1" a="1"/>
  <c r="D752" i="1" s="1"/>
  <c r="D751" i="1" a="1"/>
  <c r="D751" i="1" s="1"/>
  <c r="D750" i="1" a="1"/>
  <c r="D750" i="1" s="1"/>
  <c r="D749" i="1" a="1"/>
  <c r="D749" i="1" s="1"/>
  <c r="D748" i="1" a="1"/>
  <c r="D748" i="1" s="1"/>
  <c r="D747" i="1" a="1"/>
  <c r="D747" i="1" s="1"/>
  <c r="D746" i="1" a="1"/>
  <c r="D746" i="1" s="1"/>
  <c r="D745" i="1" a="1"/>
  <c r="D745" i="1" s="1"/>
  <c r="D744" i="1" a="1"/>
  <c r="D744" i="1" s="1"/>
  <c r="D743" i="1" a="1"/>
  <c r="D743" i="1" s="1"/>
  <c r="D742" i="1" a="1"/>
  <c r="D742" i="1" s="1"/>
  <c r="D741" i="1" a="1"/>
  <c r="D741" i="1" s="1"/>
  <c r="D740" i="1" a="1"/>
  <c r="D740" i="1" s="1"/>
  <c r="D739" i="1" a="1"/>
  <c r="D739" i="1" s="1"/>
  <c r="D738" i="1" a="1"/>
  <c r="D738" i="1" s="1"/>
  <c r="D737" i="1" a="1"/>
  <c r="D737" i="1" s="1"/>
  <c r="D736" i="1" a="1"/>
  <c r="D736" i="1" s="1"/>
  <c r="D735" i="1" a="1"/>
  <c r="D735" i="1" s="1"/>
  <c r="D734" i="1" a="1"/>
  <c r="D734" i="1" s="1"/>
  <c r="D733" i="1" a="1"/>
  <c r="D733" i="1" s="1"/>
  <c r="D732" i="1" a="1"/>
  <c r="D732" i="1" s="1"/>
  <c r="D731" i="1" a="1"/>
  <c r="D731" i="1" s="1"/>
  <c r="D730" i="1" a="1"/>
  <c r="D730" i="1" s="1"/>
  <c r="D729" i="1" a="1"/>
  <c r="D729" i="1" s="1"/>
  <c r="D728" i="1" a="1"/>
  <c r="D728" i="1" s="1"/>
  <c r="D727" i="1" a="1"/>
  <c r="D727" i="1" s="1"/>
  <c r="D726" i="1" a="1"/>
  <c r="D726" i="1" s="1"/>
  <c r="D725" i="1" a="1"/>
  <c r="D725" i="1" s="1"/>
  <c r="D724" i="1" a="1"/>
  <c r="D724" i="1" s="1"/>
  <c r="D723" i="1" a="1"/>
  <c r="D723" i="1" s="1"/>
  <c r="D722" i="1" a="1"/>
  <c r="D722" i="1" s="1"/>
  <c r="D721" i="1" a="1"/>
  <c r="D721" i="1" s="1"/>
  <c r="D720" i="1" a="1"/>
  <c r="D720" i="1" s="1"/>
  <c r="D719" i="1" a="1"/>
  <c r="D719" i="1" s="1"/>
  <c r="D718" i="1" a="1"/>
  <c r="D718" i="1" s="1"/>
  <c r="D717" i="1" a="1"/>
  <c r="D717" i="1" s="1"/>
  <c r="D716" i="1" a="1"/>
  <c r="D716" i="1" s="1"/>
  <c r="D715" i="1" a="1"/>
  <c r="D715" i="1" s="1"/>
  <c r="D714" i="1" a="1"/>
  <c r="D714" i="1" s="1"/>
  <c r="D713" i="1" a="1"/>
  <c r="D713" i="1" s="1"/>
  <c r="D712" i="1" a="1"/>
  <c r="D712" i="1" s="1"/>
  <c r="D711" i="1" a="1"/>
  <c r="D711" i="1" s="1"/>
  <c r="D710" i="1" a="1"/>
  <c r="D710" i="1" s="1"/>
  <c r="D709" i="1" a="1"/>
  <c r="D709" i="1" s="1"/>
  <c r="D708" i="1" a="1"/>
  <c r="D708" i="1" s="1"/>
  <c r="D707" i="1" a="1"/>
  <c r="D707" i="1" s="1"/>
  <c r="D706" i="1" a="1"/>
  <c r="D706" i="1" s="1"/>
  <c r="D705" i="1" a="1"/>
  <c r="D705" i="1" s="1"/>
  <c r="D704" i="1" a="1"/>
  <c r="D704" i="1" s="1"/>
  <c r="D703" i="1" a="1"/>
  <c r="D703" i="1" s="1"/>
  <c r="D702" i="1" a="1"/>
  <c r="D702" i="1" s="1"/>
  <c r="D701" i="1" a="1"/>
  <c r="D701" i="1" s="1"/>
  <c r="D700" i="1" a="1"/>
  <c r="D700" i="1" s="1"/>
  <c r="D699" i="1" a="1"/>
  <c r="D699" i="1" s="1"/>
  <c r="D698" i="1" a="1"/>
  <c r="D698" i="1" s="1"/>
  <c r="D697" i="1" a="1"/>
  <c r="D697" i="1" s="1"/>
  <c r="D696" i="1" a="1"/>
  <c r="D696" i="1" s="1"/>
  <c r="D695" i="1" a="1"/>
  <c r="D695" i="1" s="1"/>
  <c r="D694" i="1" a="1"/>
  <c r="D694" i="1" s="1"/>
  <c r="D693" i="1" a="1"/>
  <c r="D693" i="1" s="1"/>
  <c r="D692" i="1" a="1"/>
  <c r="D692" i="1" s="1"/>
  <c r="D691" i="1" a="1"/>
  <c r="D691" i="1" s="1"/>
  <c r="D690" i="1" a="1"/>
  <c r="D690" i="1" s="1"/>
  <c r="D689" i="1" a="1"/>
  <c r="D689" i="1" s="1"/>
  <c r="D688" i="1" a="1"/>
  <c r="D688" i="1" s="1"/>
  <c r="D687" i="1" a="1"/>
  <c r="D687" i="1" s="1"/>
  <c r="D686" i="1" a="1"/>
  <c r="D686" i="1" s="1"/>
  <c r="D685" i="1" a="1"/>
  <c r="D685" i="1" s="1"/>
  <c r="D684" i="1" a="1"/>
  <c r="D684" i="1" s="1"/>
  <c r="D683" i="1" a="1"/>
  <c r="D683" i="1" s="1"/>
  <c r="D682" i="1" a="1"/>
  <c r="D682" i="1" s="1"/>
  <c r="D681" i="1" a="1"/>
  <c r="D681" i="1" s="1"/>
  <c r="D680" i="1" a="1"/>
  <c r="D680" i="1" s="1"/>
  <c r="D679" i="1" a="1"/>
  <c r="D679" i="1" s="1"/>
  <c r="D678" i="1" a="1"/>
  <c r="D678" i="1" s="1"/>
  <c r="D677" i="1" a="1"/>
  <c r="D677" i="1" s="1"/>
  <c r="D676" i="1" a="1"/>
  <c r="D676" i="1" s="1"/>
  <c r="D675" i="1" a="1"/>
  <c r="D675" i="1" s="1"/>
  <c r="D674" i="1" a="1"/>
  <c r="D674" i="1" s="1"/>
  <c r="D673" i="1" a="1"/>
  <c r="D673" i="1" s="1"/>
  <c r="D672" i="1" a="1"/>
  <c r="D672" i="1" s="1"/>
  <c r="D671" i="1" a="1"/>
  <c r="D671" i="1" s="1"/>
  <c r="D670" i="1" a="1"/>
  <c r="D670" i="1" s="1"/>
  <c r="D669" i="1" a="1"/>
  <c r="D669" i="1" s="1"/>
  <c r="D668" i="1" a="1"/>
  <c r="D668" i="1" s="1"/>
  <c r="D667" i="1" a="1"/>
  <c r="D667" i="1" s="1"/>
  <c r="D666" i="1" a="1"/>
  <c r="D666" i="1" s="1"/>
  <c r="D665" i="1" a="1"/>
  <c r="D665" i="1" s="1"/>
  <c r="D664" i="1" a="1"/>
  <c r="D664" i="1" s="1"/>
  <c r="D663" i="1" a="1"/>
  <c r="D663" i="1" s="1"/>
  <c r="D662" i="1" a="1"/>
  <c r="D662" i="1" s="1"/>
  <c r="D661" i="1" a="1"/>
  <c r="D661" i="1" s="1"/>
  <c r="D660" i="1" a="1"/>
  <c r="D660" i="1" s="1"/>
  <c r="D659" i="1" a="1"/>
  <c r="D659" i="1" s="1"/>
  <c r="D658" i="1" a="1"/>
  <c r="D658" i="1" s="1"/>
  <c r="D657" i="1" a="1"/>
  <c r="D657" i="1" s="1"/>
  <c r="D656" i="1" a="1"/>
  <c r="D656" i="1" s="1"/>
  <c r="D655" i="1" a="1"/>
  <c r="D655" i="1" s="1"/>
  <c r="D654" i="1" a="1"/>
  <c r="D654" i="1" s="1"/>
  <c r="D653" i="1" a="1"/>
  <c r="D653" i="1" s="1"/>
  <c r="D652" i="1" a="1"/>
  <c r="D652" i="1" s="1"/>
  <c r="D651" i="1" a="1"/>
  <c r="D651" i="1" s="1"/>
  <c r="D650" i="1" a="1"/>
  <c r="D650" i="1" s="1"/>
  <c r="D649" i="1" a="1"/>
  <c r="D649" i="1" s="1"/>
  <c r="D648" i="1" a="1"/>
  <c r="D648" i="1" s="1"/>
  <c r="D647" i="1" a="1"/>
  <c r="D647" i="1" s="1"/>
  <c r="D646" i="1" a="1"/>
  <c r="D646" i="1" s="1"/>
  <c r="D645" i="1" a="1"/>
  <c r="D645" i="1" s="1"/>
  <c r="D644" i="1" a="1"/>
  <c r="D644" i="1" s="1"/>
  <c r="D643" i="1" a="1"/>
  <c r="D643" i="1" s="1"/>
  <c r="D642" i="1" a="1"/>
  <c r="D642" i="1" s="1"/>
  <c r="D641" i="1" a="1"/>
  <c r="D641" i="1" s="1"/>
  <c r="D640" i="1" a="1"/>
  <c r="D640" i="1" s="1"/>
  <c r="D639" i="1" a="1"/>
  <c r="D639" i="1" s="1"/>
  <c r="D638" i="1" a="1"/>
  <c r="D638" i="1" s="1"/>
  <c r="D637" i="1" a="1"/>
  <c r="D637" i="1" s="1"/>
  <c r="D636" i="1" a="1"/>
  <c r="D636" i="1" s="1"/>
  <c r="D635" i="1" a="1"/>
  <c r="D635" i="1" s="1"/>
  <c r="D634" i="1" a="1"/>
  <c r="D634" i="1" s="1"/>
  <c r="D633" i="1" a="1"/>
  <c r="D633" i="1" s="1"/>
  <c r="D632" i="1" a="1"/>
  <c r="D632" i="1" s="1"/>
  <c r="D631" i="1" a="1"/>
  <c r="D631" i="1" s="1"/>
  <c r="D630" i="1" a="1"/>
  <c r="D630" i="1" s="1"/>
  <c r="D629" i="1" a="1"/>
  <c r="D629" i="1" s="1"/>
  <c r="D628" i="1" a="1"/>
  <c r="D628" i="1" s="1"/>
  <c r="D627" i="1" a="1"/>
  <c r="D627" i="1" s="1"/>
  <c r="D626" i="1" a="1"/>
  <c r="D626" i="1" s="1"/>
  <c r="D625" i="1" a="1"/>
  <c r="D625" i="1" s="1"/>
  <c r="D624" i="1" a="1"/>
  <c r="D624" i="1" s="1"/>
  <c r="D623" i="1" a="1"/>
  <c r="D623" i="1" s="1"/>
  <c r="D622" i="1" a="1"/>
  <c r="D622" i="1" s="1"/>
  <c r="D621" i="1" a="1"/>
  <c r="D621" i="1" s="1"/>
  <c r="D620" i="1" a="1"/>
  <c r="D620" i="1" s="1"/>
  <c r="D619" i="1" a="1"/>
  <c r="D619" i="1" s="1"/>
  <c r="D618" i="1" a="1"/>
  <c r="D618" i="1" s="1"/>
  <c r="D617" i="1" a="1"/>
  <c r="D617" i="1" s="1"/>
  <c r="D616" i="1" a="1"/>
  <c r="D616" i="1" s="1"/>
  <c r="D615" i="1" a="1"/>
  <c r="D615" i="1" s="1"/>
  <c r="D614" i="1" a="1"/>
  <c r="D614" i="1" s="1"/>
  <c r="D613" i="1" a="1"/>
  <c r="D613" i="1" s="1"/>
  <c r="D612" i="1" a="1"/>
  <c r="D612" i="1" s="1"/>
  <c r="D611" i="1" a="1"/>
  <c r="D611" i="1" s="1"/>
  <c r="D610" i="1" a="1"/>
  <c r="D610" i="1" s="1"/>
  <c r="D609" i="1" a="1"/>
  <c r="D609" i="1" s="1"/>
  <c r="D608" i="1" a="1"/>
  <c r="D608" i="1" s="1"/>
  <c r="D607" i="1" a="1"/>
  <c r="D607" i="1" s="1"/>
  <c r="D606" i="1" a="1"/>
  <c r="D606" i="1" s="1"/>
  <c r="D605" i="1" a="1"/>
  <c r="D605" i="1" s="1"/>
  <c r="D604" i="1" a="1"/>
  <c r="D604" i="1" s="1"/>
  <c r="D603" i="1" a="1"/>
  <c r="D603" i="1" s="1"/>
  <c r="D602" i="1" a="1"/>
  <c r="D602" i="1" s="1"/>
  <c r="D601" i="1" a="1"/>
  <c r="D601" i="1" s="1"/>
  <c r="D600" i="1" a="1"/>
  <c r="D600" i="1" s="1"/>
  <c r="D599" i="1" a="1"/>
  <c r="D599" i="1" s="1"/>
  <c r="D598" i="1" a="1"/>
  <c r="D598" i="1" s="1"/>
  <c r="D597" i="1" a="1"/>
  <c r="D597" i="1" s="1"/>
  <c r="D596" i="1" a="1"/>
  <c r="D596" i="1" s="1"/>
  <c r="D595" i="1" a="1"/>
  <c r="D595" i="1" s="1"/>
  <c r="D594" i="1" a="1"/>
  <c r="D594" i="1" s="1"/>
  <c r="D593" i="1" a="1"/>
  <c r="D593" i="1" s="1"/>
  <c r="D592" i="1" a="1"/>
  <c r="D592" i="1" s="1"/>
  <c r="D591" i="1" a="1"/>
  <c r="D591" i="1" s="1"/>
  <c r="D590" i="1" a="1"/>
  <c r="D590" i="1" s="1"/>
  <c r="D589" i="1" a="1"/>
  <c r="D589" i="1" s="1"/>
  <c r="D588" i="1" a="1"/>
  <c r="D588" i="1" s="1"/>
  <c r="D587" i="1" a="1"/>
  <c r="D587" i="1" s="1"/>
  <c r="D586" i="1" a="1"/>
  <c r="D586" i="1" s="1"/>
  <c r="D585" i="1" a="1"/>
  <c r="D585" i="1" s="1"/>
  <c r="D584" i="1" a="1"/>
  <c r="D584" i="1" s="1"/>
  <c r="D583" i="1" a="1"/>
  <c r="D583" i="1" s="1"/>
  <c r="D582" i="1" a="1"/>
  <c r="D582" i="1" s="1"/>
  <c r="D581" i="1" a="1"/>
  <c r="D581" i="1" s="1"/>
  <c r="D580" i="1" a="1"/>
  <c r="D580" i="1" s="1"/>
  <c r="D579" i="1" a="1"/>
  <c r="D579" i="1" s="1"/>
  <c r="D578" i="1" a="1"/>
  <c r="D578" i="1" s="1"/>
  <c r="D577" i="1" a="1"/>
  <c r="D577" i="1" s="1"/>
  <c r="D576" i="1" a="1"/>
  <c r="D576" i="1" s="1"/>
  <c r="D575" i="1" a="1"/>
  <c r="D575" i="1" s="1"/>
  <c r="D574" i="1" a="1"/>
  <c r="D574" i="1" s="1"/>
  <c r="D573" i="1" a="1"/>
  <c r="D573" i="1" s="1"/>
  <c r="D572" i="1" a="1"/>
  <c r="D572" i="1" s="1"/>
  <c r="D571" i="1" a="1"/>
  <c r="D571" i="1" s="1"/>
  <c r="D570" i="1" a="1"/>
  <c r="D570" i="1" s="1"/>
  <c r="D569" i="1" a="1"/>
  <c r="D569" i="1" s="1"/>
  <c r="D568" i="1" a="1"/>
  <c r="D568" i="1" s="1"/>
  <c r="D567" i="1" a="1"/>
  <c r="D567" i="1" s="1"/>
  <c r="D566" i="1" a="1"/>
  <c r="D566" i="1" s="1"/>
  <c r="D565" i="1" a="1"/>
  <c r="D565" i="1" s="1"/>
  <c r="D564" i="1" a="1"/>
  <c r="D564" i="1" s="1"/>
  <c r="D563" i="1" a="1"/>
  <c r="D563" i="1" s="1"/>
  <c r="D562" i="1" a="1"/>
  <c r="D562" i="1" s="1"/>
  <c r="D561" i="1" a="1"/>
  <c r="D561" i="1" s="1"/>
  <c r="D560" i="1" a="1"/>
  <c r="D560" i="1" s="1"/>
  <c r="D559" i="1" a="1"/>
  <c r="D559" i="1" s="1"/>
  <c r="D558" i="1" a="1"/>
  <c r="D558" i="1" s="1"/>
  <c r="D557" i="1" a="1"/>
  <c r="D557" i="1" s="1"/>
  <c r="D556" i="1" a="1"/>
  <c r="D556" i="1" s="1"/>
  <c r="D555" i="1" a="1"/>
  <c r="D555" i="1" s="1"/>
  <c r="D554" i="1" a="1"/>
  <c r="D554" i="1" s="1"/>
  <c r="D553" i="1" a="1"/>
  <c r="D553" i="1" s="1"/>
  <c r="D552" i="1" a="1"/>
  <c r="D552" i="1" s="1"/>
  <c r="D551" i="1" a="1"/>
  <c r="D551" i="1" s="1"/>
  <c r="D550" i="1" a="1"/>
  <c r="D550" i="1" s="1"/>
  <c r="D549" i="1" a="1"/>
  <c r="D549" i="1" s="1"/>
  <c r="D548" i="1" a="1"/>
  <c r="D548" i="1" s="1"/>
  <c r="D547" i="1" a="1"/>
  <c r="D547" i="1" s="1"/>
  <c r="D546" i="1" a="1"/>
  <c r="D546" i="1" s="1"/>
  <c r="D545" i="1" a="1"/>
  <c r="D545" i="1" s="1"/>
  <c r="D544" i="1" a="1"/>
  <c r="D544" i="1" s="1"/>
  <c r="D543" i="1" a="1"/>
  <c r="D543" i="1" s="1"/>
  <c r="D542" i="1" a="1"/>
  <c r="D542" i="1" s="1"/>
  <c r="D541" i="1" a="1"/>
  <c r="D541" i="1" s="1"/>
  <c r="D540" i="1" a="1"/>
  <c r="D540" i="1" s="1"/>
  <c r="D539" i="1" a="1"/>
  <c r="D539" i="1" s="1"/>
  <c r="D538" i="1" a="1"/>
  <c r="D538" i="1" s="1"/>
  <c r="D537" i="1" a="1"/>
  <c r="D537" i="1" s="1"/>
  <c r="D536" i="1" a="1"/>
  <c r="D536" i="1" s="1"/>
  <c r="D535" i="1" a="1"/>
  <c r="D535" i="1" s="1"/>
  <c r="D534" i="1" a="1"/>
  <c r="D534" i="1" s="1"/>
  <c r="D533" i="1" a="1"/>
  <c r="D533" i="1" s="1"/>
  <c r="D532" i="1" a="1"/>
  <c r="D532" i="1" s="1"/>
  <c r="D531" i="1" a="1"/>
  <c r="D531" i="1" s="1"/>
  <c r="D530" i="1" a="1"/>
  <c r="D530" i="1" s="1"/>
  <c r="D529" i="1" a="1"/>
  <c r="D529" i="1" s="1"/>
  <c r="D528" i="1" a="1"/>
  <c r="D528" i="1" s="1"/>
  <c r="D527" i="1" a="1"/>
  <c r="D527" i="1" s="1"/>
  <c r="D526" i="1" a="1"/>
  <c r="D526" i="1" s="1"/>
  <c r="D525" i="1" a="1"/>
  <c r="D525" i="1" s="1"/>
  <c r="D524" i="1" a="1"/>
  <c r="D524" i="1" s="1"/>
  <c r="D523" i="1" a="1"/>
  <c r="D523" i="1" s="1"/>
  <c r="D522" i="1" a="1"/>
  <c r="D522" i="1" s="1"/>
  <c r="D521" i="1" a="1"/>
  <c r="D521" i="1" s="1"/>
  <c r="D520" i="1" a="1"/>
  <c r="D520" i="1" s="1"/>
  <c r="D519" i="1" a="1"/>
  <c r="D519" i="1" s="1"/>
  <c r="D518" i="1" a="1"/>
  <c r="D518" i="1" s="1"/>
  <c r="D517" i="1" a="1"/>
  <c r="D517" i="1" s="1"/>
  <c r="D516" i="1" a="1"/>
  <c r="D516" i="1" s="1"/>
  <c r="D515" i="1" a="1"/>
  <c r="D515" i="1" s="1"/>
  <c r="D514" i="1" a="1"/>
  <c r="D514" i="1" s="1"/>
  <c r="D513" i="1" a="1"/>
  <c r="D513" i="1" s="1"/>
  <c r="D512" i="1" a="1"/>
  <c r="D512" i="1" s="1"/>
  <c r="D511" i="1" a="1"/>
  <c r="D511" i="1" s="1"/>
  <c r="D510" i="1" a="1"/>
  <c r="D510" i="1" s="1"/>
  <c r="D509" i="1" a="1"/>
  <c r="D509" i="1" s="1"/>
  <c r="D508" i="1" a="1"/>
  <c r="D508" i="1" s="1"/>
  <c r="D507" i="1" a="1"/>
  <c r="D507" i="1" s="1"/>
  <c r="D506" i="1" a="1"/>
  <c r="D506" i="1" s="1"/>
  <c r="D505" i="1" a="1"/>
  <c r="D505" i="1" s="1"/>
  <c r="D504" i="1" a="1"/>
  <c r="D504" i="1" s="1"/>
  <c r="D503" i="1" a="1"/>
  <c r="D503" i="1" s="1"/>
  <c r="D502" i="1" a="1"/>
  <c r="D502" i="1" s="1"/>
  <c r="D501" i="1" a="1"/>
  <c r="D501" i="1" s="1"/>
  <c r="D500" i="1" a="1"/>
  <c r="D500" i="1" s="1"/>
  <c r="D499" i="1" a="1"/>
  <c r="D499" i="1" s="1"/>
  <c r="D498" i="1" a="1"/>
  <c r="D498" i="1" s="1"/>
  <c r="D497" i="1" a="1"/>
  <c r="D497" i="1" s="1"/>
  <c r="D496" i="1" a="1"/>
  <c r="D496" i="1" s="1"/>
  <c r="D495" i="1" a="1"/>
  <c r="D495" i="1" s="1"/>
  <c r="D494" i="1" a="1"/>
  <c r="D494" i="1" s="1"/>
  <c r="D493" i="1" a="1"/>
  <c r="D493" i="1" s="1"/>
  <c r="D492" i="1" a="1"/>
  <c r="D492" i="1" s="1"/>
  <c r="D491" i="1" a="1"/>
  <c r="D491" i="1" s="1"/>
  <c r="D490" i="1" a="1"/>
  <c r="D490" i="1" s="1"/>
  <c r="D489" i="1" a="1"/>
  <c r="D489" i="1" s="1"/>
  <c r="D488" i="1" a="1"/>
  <c r="D488" i="1" s="1"/>
  <c r="D487" i="1" a="1"/>
  <c r="D487" i="1" s="1"/>
  <c r="D486" i="1" a="1"/>
  <c r="D486" i="1" s="1"/>
  <c r="D485" i="1" a="1"/>
  <c r="D485" i="1" s="1"/>
  <c r="D484" i="1" a="1"/>
  <c r="D484" i="1" s="1"/>
  <c r="D483" i="1" a="1"/>
  <c r="D483" i="1" s="1"/>
  <c r="D482" i="1" a="1"/>
  <c r="D482" i="1" s="1"/>
  <c r="D481" i="1" a="1"/>
  <c r="D481" i="1" s="1"/>
  <c r="D480" i="1" a="1"/>
  <c r="D480" i="1" s="1"/>
  <c r="D479" i="1" a="1"/>
  <c r="D479" i="1" s="1"/>
  <c r="D478" i="1" a="1"/>
  <c r="D478" i="1" s="1"/>
  <c r="D477" i="1" a="1"/>
  <c r="D477" i="1" s="1"/>
  <c r="D476" i="1" a="1"/>
  <c r="D476" i="1" s="1"/>
  <c r="D475" i="1" a="1"/>
  <c r="D475" i="1" s="1"/>
  <c r="D474" i="1" a="1"/>
  <c r="D474" i="1" s="1"/>
  <c r="D473" i="1" a="1"/>
  <c r="D473" i="1" s="1"/>
  <c r="D472" i="1" a="1"/>
  <c r="D472" i="1" s="1"/>
  <c r="D471" i="1" a="1"/>
  <c r="D471" i="1" s="1"/>
  <c r="D470" i="1" a="1"/>
  <c r="D470" i="1" s="1"/>
  <c r="D469" i="1" a="1"/>
  <c r="D469" i="1" s="1"/>
  <c r="D468" i="1" a="1"/>
  <c r="D468" i="1" s="1"/>
  <c r="D467" i="1" a="1"/>
  <c r="D467" i="1" s="1"/>
  <c r="D466" i="1" a="1"/>
  <c r="D466" i="1" s="1"/>
  <c r="D465" i="1" a="1"/>
  <c r="D465" i="1" s="1"/>
  <c r="D464" i="1" a="1"/>
  <c r="D464" i="1" s="1"/>
  <c r="D463" i="1" a="1"/>
  <c r="D463" i="1" s="1"/>
  <c r="D462" i="1" a="1"/>
  <c r="D462" i="1" s="1"/>
  <c r="D461" i="1" a="1"/>
  <c r="D461" i="1" s="1"/>
  <c r="D460" i="1" a="1"/>
  <c r="D460" i="1" s="1"/>
  <c r="D459" i="1" a="1"/>
  <c r="D459" i="1" s="1"/>
  <c r="D458" i="1" a="1"/>
  <c r="D458" i="1" s="1"/>
  <c r="D457" i="1" a="1"/>
  <c r="D457" i="1" s="1"/>
  <c r="D456" i="1" a="1"/>
  <c r="D456" i="1" s="1"/>
  <c r="D455" i="1" a="1"/>
  <c r="D455" i="1" s="1"/>
  <c r="D454" i="1" a="1"/>
  <c r="D454" i="1" s="1"/>
  <c r="D453" i="1" a="1"/>
  <c r="D453" i="1" s="1"/>
  <c r="D452" i="1" a="1"/>
  <c r="D452" i="1" s="1"/>
  <c r="D451" i="1" a="1"/>
  <c r="D451" i="1" s="1"/>
  <c r="D450" i="1" a="1"/>
  <c r="D450" i="1" s="1"/>
  <c r="D449" i="1" a="1"/>
  <c r="D449" i="1" s="1"/>
  <c r="D448" i="1" a="1"/>
  <c r="D448" i="1" s="1"/>
  <c r="D447" i="1" a="1"/>
  <c r="D447" i="1" s="1"/>
  <c r="D446" i="1" a="1"/>
  <c r="D446" i="1" s="1"/>
  <c r="D445" i="1" a="1"/>
  <c r="D445" i="1" s="1"/>
  <c r="D444" i="1" a="1"/>
  <c r="D444" i="1" s="1"/>
  <c r="D443" i="1" a="1"/>
  <c r="D443" i="1" s="1"/>
  <c r="D442" i="1" a="1"/>
  <c r="D442" i="1" s="1"/>
  <c r="D441" i="1" a="1"/>
  <c r="D441" i="1" s="1"/>
  <c r="D440" i="1" a="1"/>
  <c r="D440" i="1" s="1"/>
  <c r="D439" i="1" a="1"/>
  <c r="D439" i="1" s="1"/>
  <c r="D438" i="1" a="1"/>
  <c r="D438" i="1" s="1"/>
  <c r="D437" i="1" a="1"/>
  <c r="D437" i="1" s="1"/>
  <c r="D436" i="1" a="1"/>
  <c r="D436" i="1" s="1"/>
  <c r="D435" i="1" a="1"/>
  <c r="D435" i="1" s="1"/>
  <c r="D434" i="1" a="1"/>
  <c r="D434" i="1" s="1"/>
  <c r="D433" i="1" a="1"/>
  <c r="D433" i="1" s="1"/>
  <c r="D432" i="1" a="1"/>
  <c r="D432" i="1" s="1"/>
  <c r="D431" i="1" a="1"/>
  <c r="D431" i="1" s="1"/>
  <c r="D430" i="1" a="1"/>
  <c r="D430" i="1" s="1"/>
  <c r="D429" i="1" a="1"/>
  <c r="D429" i="1" s="1"/>
  <c r="D428" i="1" a="1"/>
  <c r="D428" i="1" s="1"/>
  <c r="D427" i="1" a="1"/>
  <c r="D427" i="1" s="1"/>
  <c r="D426" i="1" a="1"/>
  <c r="D426" i="1" s="1"/>
  <c r="D425" i="1" a="1"/>
  <c r="D425" i="1" s="1"/>
  <c r="D424" i="1" a="1"/>
  <c r="D424" i="1" s="1"/>
  <c r="D423" i="1" a="1"/>
  <c r="D423" i="1" s="1"/>
  <c r="D422" i="1" a="1"/>
  <c r="D422" i="1" s="1"/>
  <c r="D421" i="1" a="1"/>
  <c r="D421" i="1" s="1"/>
  <c r="D420" i="1" a="1"/>
  <c r="D420" i="1" s="1"/>
  <c r="D419" i="1" a="1"/>
  <c r="D419" i="1" s="1"/>
  <c r="D418" i="1" a="1"/>
  <c r="D418" i="1" s="1"/>
  <c r="D417" i="1" a="1"/>
  <c r="D417" i="1" s="1"/>
  <c r="D416" i="1" a="1"/>
  <c r="D416" i="1" s="1"/>
  <c r="D415" i="1" a="1"/>
  <c r="D415" i="1" s="1"/>
  <c r="D414" i="1" a="1"/>
  <c r="D414" i="1" s="1"/>
  <c r="D413" i="1" a="1"/>
  <c r="D413" i="1" s="1"/>
  <c r="D412" i="1" a="1"/>
  <c r="D412" i="1" s="1"/>
  <c r="D411" i="1" a="1"/>
  <c r="D411" i="1" s="1"/>
  <c r="D410" i="1" a="1"/>
  <c r="D410" i="1" s="1"/>
  <c r="D409" i="1" a="1"/>
  <c r="D409" i="1" s="1"/>
  <c r="D408" i="1" a="1"/>
  <c r="D408" i="1" s="1"/>
  <c r="D407" i="1" a="1"/>
  <c r="D407" i="1" s="1"/>
  <c r="D406" i="1" a="1"/>
  <c r="D406" i="1" s="1"/>
  <c r="D405" i="1" a="1"/>
  <c r="D405" i="1" s="1"/>
  <c r="D404" i="1" a="1"/>
  <c r="D404" i="1" s="1"/>
  <c r="D403" i="1" a="1"/>
  <c r="D403" i="1" s="1"/>
  <c r="D402" i="1" a="1"/>
  <c r="D402" i="1" s="1"/>
  <c r="D401" i="1" a="1"/>
  <c r="D401" i="1" s="1"/>
  <c r="D400" i="1" a="1"/>
  <c r="D400" i="1" s="1"/>
  <c r="D399" i="1" a="1"/>
  <c r="D399" i="1" s="1"/>
  <c r="D398" i="1" a="1"/>
  <c r="D398" i="1" s="1"/>
  <c r="D397" i="1" a="1"/>
  <c r="D397" i="1" s="1"/>
  <c r="D396" i="1" a="1"/>
  <c r="D396" i="1" s="1"/>
  <c r="D395" i="1" a="1"/>
  <c r="D395" i="1" s="1"/>
  <c r="D394" i="1" a="1"/>
  <c r="D394" i="1" s="1"/>
  <c r="D393" i="1" a="1"/>
  <c r="D393" i="1" s="1"/>
  <c r="D392" i="1" a="1"/>
  <c r="D392" i="1" s="1"/>
  <c r="D391" i="1" a="1"/>
  <c r="D391" i="1" s="1"/>
  <c r="D390" i="1" a="1"/>
  <c r="D390" i="1" s="1"/>
  <c r="D389" i="1" a="1"/>
  <c r="D389" i="1" s="1"/>
  <c r="D388" i="1" a="1"/>
  <c r="D388" i="1" s="1"/>
  <c r="D387" i="1" a="1"/>
  <c r="D387" i="1" s="1"/>
  <c r="D386" i="1" a="1"/>
  <c r="D386" i="1" s="1"/>
  <c r="D385" i="1" a="1"/>
  <c r="D385" i="1" s="1"/>
  <c r="D384" i="1" a="1"/>
  <c r="D384" i="1" s="1"/>
  <c r="D383" i="1" a="1"/>
  <c r="D383" i="1" s="1"/>
  <c r="D382" i="1" a="1"/>
  <c r="D382" i="1" s="1"/>
  <c r="D381" i="1" a="1"/>
  <c r="D381" i="1" s="1"/>
  <c r="D380" i="1" a="1"/>
  <c r="D380" i="1" s="1"/>
  <c r="D379" i="1" a="1"/>
  <c r="D379" i="1" s="1"/>
  <c r="D378" i="1" a="1"/>
  <c r="D378" i="1" s="1"/>
  <c r="D377" i="1" a="1"/>
  <c r="D377" i="1" s="1"/>
  <c r="D376" i="1" a="1"/>
  <c r="D376" i="1" s="1"/>
  <c r="D375" i="1" a="1"/>
  <c r="D375" i="1" s="1"/>
  <c r="D374" i="1" a="1"/>
  <c r="D374" i="1" s="1"/>
  <c r="D373" i="1" a="1"/>
  <c r="D373" i="1" s="1"/>
  <c r="D372" i="1" a="1"/>
  <c r="D372" i="1" s="1"/>
  <c r="D371" i="1" a="1"/>
  <c r="D371" i="1" s="1"/>
  <c r="D370" i="1" a="1"/>
  <c r="D370" i="1" s="1"/>
  <c r="D369" i="1" a="1"/>
  <c r="D369" i="1" s="1"/>
  <c r="D368" i="1" a="1"/>
  <c r="D368" i="1" s="1"/>
  <c r="D367" i="1" a="1"/>
  <c r="D367" i="1" s="1"/>
  <c r="D366" i="1" a="1"/>
  <c r="D366" i="1" s="1"/>
  <c r="D365" i="1" a="1"/>
  <c r="D365" i="1" s="1"/>
  <c r="D364" i="1" a="1"/>
  <c r="D364" i="1" s="1"/>
  <c r="D363" i="1" a="1"/>
  <c r="D363" i="1" s="1"/>
  <c r="D362" i="1" a="1"/>
  <c r="D362" i="1" s="1"/>
  <c r="D361" i="1" a="1"/>
  <c r="D361" i="1" s="1"/>
  <c r="D360" i="1" a="1"/>
  <c r="D360" i="1" s="1"/>
  <c r="D359" i="1" a="1"/>
  <c r="D359" i="1" s="1"/>
  <c r="D358" i="1" a="1"/>
  <c r="D358" i="1" s="1"/>
  <c r="D357" i="1" a="1"/>
  <c r="D357" i="1" s="1"/>
  <c r="D356" i="1" a="1"/>
  <c r="D356" i="1" s="1"/>
  <c r="D355" i="1" a="1"/>
  <c r="D355" i="1" s="1"/>
  <c r="D354" i="1" a="1"/>
  <c r="D354" i="1" s="1"/>
  <c r="D353" i="1" a="1"/>
  <c r="D353" i="1" s="1"/>
  <c r="D352" i="1" a="1"/>
  <c r="D352" i="1" s="1"/>
  <c r="D351" i="1" a="1"/>
  <c r="D351" i="1" s="1"/>
  <c r="D350" i="1" a="1"/>
  <c r="D350" i="1" s="1"/>
  <c r="D349" i="1" a="1"/>
  <c r="D349" i="1" s="1"/>
  <c r="D348" i="1" a="1"/>
  <c r="D348" i="1" s="1"/>
  <c r="D347" i="1" a="1"/>
  <c r="D347" i="1" s="1"/>
  <c r="D346" i="1" a="1"/>
  <c r="D346" i="1" s="1"/>
  <c r="D345" i="1" a="1"/>
  <c r="D345" i="1" s="1"/>
  <c r="D344" i="1" a="1"/>
  <c r="D344" i="1" s="1"/>
  <c r="D343" i="1" a="1"/>
  <c r="D343" i="1" s="1"/>
  <c r="D342" i="1" a="1"/>
  <c r="D342" i="1" s="1"/>
  <c r="D341" i="1" a="1"/>
  <c r="D341" i="1" s="1"/>
  <c r="D340" i="1" a="1"/>
  <c r="D340" i="1" s="1"/>
  <c r="D339" i="1" a="1"/>
  <c r="D339" i="1" s="1"/>
  <c r="D338" i="1" a="1"/>
  <c r="D338" i="1" s="1"/>
  <c r="D337" i="1" a="1"/>
  <c r="D337" i="1" s="1"/>
  <c r="D336" i="1" a="1"/>
  <c r="D336" i="1" s="1"/>
  <c r="D335" i="1" a="1"/>
  <c r="D335" i="1" s="1"/>
  <c r="D334" i="1" a="1"/>
  <c r="D334" i="1" s="1"/>
  <c r="D333" i="1" a="1"/>
  <c r="D333" i="1" s="1"/>
  <c r="D332" i="1" a="1"/>
  <c r="D332" i="1" s="1"/>
  <c r="D331" i="1" a="1"/>
  <c r="D331" i="1" s="1"/>
  <c r="D330" i="1" a="1"/>
  <c r="D330" i="1" s="1"/>
  <c r="D329" i="1" a="1"/>
  <c r="D329" i="1" s="1"/>
  <c r="D328" i="1" a="1"/>
  <c r="D328" i="1" s="1"/>
  <c r="D327" i="1" a="1"/>
  <c r="D327" i="1" s="1"/>
  <c r="D326" i="1" a="1"/>
  <c r="D326" i="1" s="1"/>
  <c r="D325" i="1" a="1"/>
  <c r="D325" i="1" s="1"/>
  <c r="D324" i="1" a="1"/>
  <c r="D324" i="1" s="1"/>
  <c r="D323" i="1" a="1"/>
  <c r="D323" i="1" s="1"/>
  <c r="D322" i="1" a="1"/>
  <c r="D322" i="1" s="1"/>
  <c r="D321" i="1" a="1"/>
  <c r="D321" i="1" s="1"/>
  <c r="D320" i="1" a="1"/>
  <c r="D320" i="1" s="1"/>
  <c r="D319" i="1" a="1"/>
  <c r="D319" i="1" s="1"/>
  <c r="D318" i="1" a="1"/>
  <c r="D318" i="1" s="1"/>
  <c r="D317" i="1" a="1"/>
  <c r="D317" i="1" s="1"/>
  <c r="D316" i="1" a="1"/>
  <c r="D316" i="1" s="1"/>
  <c r="D315" i="1" a="1"/>
  <c r="D315" i="1" s="1"/>
  <c r="D314" i="1" a="1"/>
  <c r="D314" i="1" s="1"/>
  <c r="D313" i="1" a="1"/>
  <c r="D313" i="1" s="1"/>
  <c r="D312" i="1" a="1"/>
  <c r="D312" i="1" s="1"/>
  <c r="D311" i="1" a="1"/>
  <c r="D311" i="1" s="1"/>
  <c r="D310" i="1" a="1"/>
  <c r="D310" i="1" s="1"/>
  <c r="D309" i="1" a="1"/>
  <c r="D309" i="1" s="1"/>
  <c r="D308" i="1" a="1"/>
  <c r="D308" i="1" s="1"/>
  <c r="D307" i="1" a="1"/>
  <c r="D307" i="1" s="1"/>
  <c r="D306" i="1" a="1"/>
  <c r="D306" i="1" s="1"/>
  <c r="D305" i="1" a="1"/>
  <c r="D305" i="1" s="1"/>
  <c r="D304" i="1" a="1"/>
  <c r="D304" i="1" s="1"/>
  <c r="D303" i="1" a="1"/>
  <c r="D303" i="1" s="1"/>
  <c r="D302" i="1" a="1"/>
  <c r="D302" i="1" s="1"/>
  <c r="D301" i="1" a="1"/>
  <c r="D301" i="1" s="1"/>
  <c r="D300" i="1" a="1"/>
  <c r="D300" i="1" s="1"/>
  <c r="D299" i="1" a="1"/>
  <c r="D299" i="1" s="1"/>
  <c r="D298" i="1" a="1"/>
  <c r="D298" i="1" s="1"/>
  <c r="D297" i="1" a="1"/>
  <c r="D297" i="1" s="1"/>
  <c r="D296" i="1" a="1"/>
  <c r="D296" i="1" s="1"/>
  <c r="D295" i="1" a="1"/>
  <c r="D295" i="1" s="1"/>
  <c r="D294" i="1" a="1"/>
  <c r="D294" i="1" s="1"/>
  <c r="D293" i="1" a="1"/>
  <c r="D293" i="1" s="1"/>
  <c r="D292" i="1" a="1"/>
  <c r="D292" i="1" s="1"/>
  <c r="D291" i="1" a="1"/>
  <c r="D291" i="1" s="1"/>
  <c r="D290" i="1" a="1"/>
  <c r="D290" i="1" s="1"/>
  <c r="D289" i="1" a="1"/>
  <c r="D289" i="1" s="1"/>
  <c r="D288" i="1" a="1"/>
  <c r="D288" i="1" s="1"/>
  <c r="D287" i="1" a="1"/>
  <c r="D287" i="1" s="1"/>
  <c r="D286" i="1" a="1"/>
  <c r="D286" i="1" s="1"/>
  <c r="D285" i="1" a="1"/>
  <c r="D285" i="1" s="1"/>
  <c r="D284" i="1" a="1"/>
  <c r="D284" i="1" s="1"/>
  <c r="D283" i="1" a="1"/>
  <c r="D283" i="1" s="1"/>
  <c r="D282" i="1" a="1"/>
  <c r="D282" i="1" s="1"/>
  <c r="D281" i="1" a="1"/>
  <c r="D281" i="1" s="1"/>
  <c r="D280" i="1" a="1"/>
  <c r="D280" i="1" s="1"/>
  <c r="D279" i="1" a="1"/>
  <c r="D279" i="1" s="1"/>
  <c r="D278" i="1" a="1"/>
  <c r="D278" i="1" s="1"/>
  <c r="D277" i="1" a="1"/>
  <c r="D277" i="1" s="1"/>
  <c r="D276" i="1" a="1"/>
  <c r="D276" i="1" s="1"/>
  <c r="D275" i="1" a="1"/>
  <c r="D275" i="1" s="1"/>
  <c r="D274" i="1" a="1"/>
  <c r="D274" i="1" s="1"/>
  <c r="D273" i="1" a="1"/>
  <c r="D273" i="1" s="1"/>
  <c r="D272" i="1" a="1"/>
  <c r="D272" i="1" s="1"/>
  <c r="D271" i="1" a="1"/>
  <c r="D271" i="1" s="1"/>
  <c r="D270" i="1" a="1"/>
  <c r="D270" i="1" s="1"/>
  <c r="D269" i="1" a="1"/>
  <c r="D269" i="1" s="1"/>
  <c r="D268" i="1" a="1"/>
  <c r="D268" i="1" s="1"/>
  <c r="D267" i="1" a="1"/>
  <c r="D267" i="1" s="1"/>
  <c r="D266" i="1" a="1"/>
  <c r="D266" i="1" s="1"/>
  <c r="D265" i="1" a="1"/>
  <c r="D265" i="1" s="1"/>
  <c r="D264" i="1" a="1"/>
  <c r="D264" i="1" s="1"/>
  <c r="D263" i="1" a="1"/>
  <c r="D263" i="1" s="1"/>
  <c r="D262" i="1" a="1"/>
  <c r="D262" i="1" s="1"/>
  <c r="D261" i="1" a="1"/>
  <c r="D261" i="1" s="1"/>
  <c r="D260" i="1" a="1"/>
  <c r="D260" i="1" s="1"/>
  <c r="D259" i="1" a="1"/>
  <c r="D259" i="1" s="1"/>
  <c r="D258" i="1" a="1"/>
  <c r="D258" i="1" s="1"/>
  <c r="D257" i="1" a="1"/>
  <c r="D257" i="1" s="1"/>
  <c r="D256" i="1" a="1"/>
  <c r="D256" i="1" s="1"/>
  <c r="D255" i="1" a="1"/>
  <c r="D255" i="1" s="1"/>
  <c r="D254" i="1" a="1"/>
  <c r="D254" i="1" s="1"/>
  <c r="D253" i="1" a="1"/>
  <c r="D253" i="1" s="1"/>
  <c r="D252" i="1" a="1"/>
  <c r="D252" i="1" s="1"/>
  <c r="D251" i="1" a="1"/>
  <c r="D251" i="1" s="1"/>
  <c r="D250" i="1" a="1"/>
  <c r="D250" i="1" s="1"/>
  <c r="D249" i="1" a="1"/>
  <c r="D249" i="1" s="1"/>
  <c r="D248" i="1" a="1"/>
  <c r="D248" i="1" s="1"/>
  <c r="D247" i="1" a="1"/>
  <c r="D247" i="1" s="1"/>
  <c r="D246" i="1" a="1"/>
  <c r="D246" i="1" s="1"/>
  <c r="D245" i="1" a="1"/>
  <c r="D245" i="1" s="1"/>
  <c r="D244" i="1" a="1"/>
  <c r="D244" i="1" s="1"/>
  <c r="D243" i="1" a="1"/>
  <c r="D243" i="1" s="1"/>
  <c r="D242" i="1" a="1"/>
  <c r="D242" i="1" s="1"/>
  <c r="D241" i="1" a="1"/>
  <c r="D241" i="1" s="1"/>
  <c r="D240" i="1" a="1"/>
  <c r="D240" i="1" s="1"/>
  <c r="D239" i="1" a="1"/>
  <c r="D239" i="1" s="1"/>
  <c r="D238" i="1" a="1"/>
  <c r="D238" i="1" s="1"/>
  <c r="D237" i="1" a="1"/>
  <c r="D237" i="1" s="1"/>
  <c r="D236" i="1" a="1"/>
  <c r="D236" i="1" s="1"/>
  <c r="D235" i="1" a="1"/>
  <c r="D235" i="1" s="1"/>
  <c r="D234" i="1" a="1"/>
  <c r="D234" i="1" s="1"/>
  <c r="D233" i="1" a="1"/>
  <c r="D233" i="1" s="1"/>
  <c r="D232" i="1" a="1"/>
  <c r="D232" i="1" s="1"/>
  <c r="D231" i="1" a="1"/>
  <c r="D231" i="1" s="1"/>
  <c r="D230" i="1" a="1"/>
  <c r="D230" i="1" s="1"/>
  <c r="D229" i="1" a="1"/>
  <c r="D229" i="1" s="1"/>
  <c r="D228" i="1" a="1"/>
  <c r="D228" i="1" s="1"/>
  <c r="D227" i="1" a="1"/>
  <c r="D227" i="1" s="1"/>
  <c r="D226" i="1" a="1"/>
  <c r="D226" i="1" s="1"/>
  <c r="D225" i="1" a="1"/>
  <c r="D225" i="1" s="1"/>
  <c r="D224" i="1" a="1"/>
  <c r="D224" i="1" s="1"/>
  <c r="D223" i="1" a="1"/>
  <c r="D223" i="1" s="1"/>
  <c r="D222" i="1" a="1"/>
  <c r="D222" i="1" s="1"/>
  <c r="D221" i="1" a="1"/>
  <c r="D221" i="1" s="1"/>
  <c r="D220" i="1" a="1"/>
  <c r="D220" i="1" s="1"/>
  <c r="D219" i="1" a="1"/>
  <c r="D219" i="1" s="1"/>
  <c r="D218" i="1" a="1"/>
  <c r="D218" i="1" s="1"/>
  <c r="D217" i="1" a="1"/>
  <c r="D217" i="1" s="1"/>
  <c r="D216" i="1" a="1"/>
  <c r="D216" i="1" s="1"/>
  <c r="D215" i="1" a="1"/>
  <c r="D215" i="1" s="1"/>
  <c r="D214" i="1" a="1"/>
  <c r="D214" i="1" s="1"/>
  <c r="D213" i="1" a="1"/>
  <c r="D213" i="1" s="1"/>
  <c r="D212" i="1" a="1"/>
  <c r="D212" i="1" s="1"/>
  <c r="D211" i="1" a="1"/>
  <c r="D211" i="1" s="1"/>
  <c r="D210" i="1" a="1"/>
  <c r="D210" i="1" s="1"/>
  <c r="D209" i="1" a="1"/>
  <c r="D209" i="1" s="1"/>
  <c r="D208" i="1" a="1"/>
  <c r="D208" i="1" s="1"/>
  <c r="D207" i="1" a="1"/>
  <c r="D207" i="1" s="1"/>
  <c r="D206" i="1" a="1"/>
  <c r="D206" i="1" s="1"/>
  <c r="D205" i="1" a="1"/>
  <c r="D205" i="1" s="1"/>
  <c r="D204" i="1" a="1"/>
  <c r="D204" i="1" s="1"/>
  <c r="D203" i="1" a="1"/>
  <c r="D203" i="1" s="1"/>
  <c r="D202" i="1" a="1"/>
  <c r="D202" i="1" s="1"/>
  <c r="D201" i="1" a="1"/>
  <c r="D201" i="1" s="1"/>
  <c r="D200" i="1" a="1"/>
  <c r="D200" i="1" s="1"/>
  <c r="D199" i="1" a="1"/>
  <c r="D199" i="1" s="1"/>
  <c r="D198" i="1" a="1"/>
  <c r="D198" i="1" s="1"/>
  <c r="D197" i="1" a="1"/>
  <c r="D197" i="1" s="1"/>
  <c r="D196" i="1" a="1"/>
  <c r="D196" i="1" s="1"/>
  <c r="D195" i="1" a="1"/>
  <c r="D195" i="1" s="1"/>
  <c r="D194" i="1" a="1"/>
  <c r="D194" i="1" s="1"/>
  <c r="D193" i="1" a="1"/>
  <c r="D193" i="1" s="1"/>
  <c r="D192" i="1" a="1"/>
  <c r="D192" i="1" s="1"/>
  <c r="D191" i="1" a="1"/>
  <c r="D191" i="1" s="1"/>
  <c r="D190" i="1" a="1"/>
  <c r="D190" i="1" s="1"/>
  <c r="D189" i="1" a="1"/>
  <c r="D189" i="1" s="1"/>
  <c r="D188" i="1" a="1"/>
  <c r="D188" i="1" s="1"/>
  <c r="D187" i="1" a="1"/>
  <c r="D187" i="1" s="1"/>
  <c r="D186" i="1" a="1"/>
  <c r="D186" i="1" s="1"/>
  <c r="D185" i="1" a="1"/>
  <c r="D185" i="1" s="1"/>
  <c r="D184" i="1" a="1"/>
  <c r="D184" i="1" s="1"/>
  <c r="D183" i="1" a="1"/>
  <c r="D183" i="1" s="1"/>
  <c r="D182" i="1" a="1"/>
  <c r="D182" i="1" s="1"/>
  <c r="D181" i="1" a="1"/>
  <c r="D181" i="1" s="1"/>
  <c r="D180" i="1" a="1"/>
  <c r="D180" i="1" s="1"/>
  <c r="D179" i="1" a="1"/>
  <c r="D179" i="1" s="1"/>
  <c r="D178" i="1" a="1"/>
  <c r="D178" i="1" s="1"/>
  <c r="D177" i="1" a="1"/>
  <c r="D177" i="1" s="1"/>
  <c r="D176" i="1" a="1"/>
  <c r="D176" i="1" s="1"/>
  <c r="D175" i="1" a="1"/>
  <c r="D175" i="1" s="1"/>
  <c r="D174" i="1" a="1"/>
  <c r="D174" i="1" s="1"/>
  <c r="D173" i="1" a="1"/>
  <c r="D173" i="1" s="1"/>
  <c r="D172" i="1" a="1"/>
  <c r="D172" i="1" s="1"/>
  <c r="D171" i="1" a="1"/>
  <c r="D171" i="1" s="1"/>
  <c r="D170" i="1" a="1"/>
  <c r="D170" i="1" s="1"/>
  <c r="D169" i="1" a="1"/>
  <c r="D169" i="1" s="1"/>
  <c r="D168" i="1" a="1"/>
  <c r="D168" i="1" s="1"/>
  <c r="D167" i="1" a="1"/>
  <c r="D167" i="1" s="1"/>
  <c r="D166" i="1" a="1"/>
  <c r="D166" i="1" s="1"/>
  <c r="D165" i="1" a="1"/>
  <c r="D165" i="1" s="1"/>
  <c r="D164" i="1" a="1"/>
  <c r="D164" i="1" s="1"/>
  <c r="D163" i="1" a="1"/>
  <c r="D163" i="1" s="1"/>
  <c r="D162" i="1" a="1"/>
  <c r="D162" i="1" s="1"/>
  <c r="D161" i="1" a="1"/>
  <c r="D161" i="1" s="1"/>
  <c r="D160" i="1" a="1"/>
  <c r="D160" i="1" s="1"/>
  <c r="D159" i="1" a="1"/>
  <c r="D159" i="1" s="1"/>
  <c r="D158" i="1" a="1"/>
  <c r="D158" i="1" s="1"/>
  <c r="D157" i="1" a="1"/>
  <c r="D157" i="1" s="1"/>
  <c r="D156" i="1" a="1"/>
  <c r="D156" i="1" s="1"/>
  <c r="D155" i="1" a="1"/>
  <c r="D155" i="1" s="1"/>
  <c r="D154" i="1" a="1"/>
  <c r="D154" i="1" s="1"/>
  <c r="D153" i="1" a="1"/>
  <c r="D153" i="1" s="1"/>
  <c r="D152" i="1" a="1"/>
  <c r="D152" i="1" s="1"/>
  <c r="D151" i="1" a="1"/>
  <c r="D151" i="1" s="1"/>
  <c r="D150" i="1" a="1"/>
  <c r="D150" i="1" s="1"/>
  <c r="D149" i="1" a="1"/>
  <c r="D149" i="1" s="1"/>
  <c r="D148" i="1" a="1"/>
  <c r="D148" i="1" s="1"/>
  <c r="D147" i="1" a="1"/>
  <c r="D147" i="1" s="1"/>
  <c r="D146" i="1" a="1"/>
  <c r="D146" i="1" s="1"/>
  <c r="D145" i="1" a="1"/>
  <c r="D145" i="1" s="1"/>
  <c r="D144" i="1" a="1"/>
  <c r="D144" i="1" s="1"/>
  <c r="D143" i="1" a="1"/>
  <c r="D143" i="1" s="1"/>
  <c r="D142" i="1" a="1"/>
  <c r="D142" i="1" s="1"/>
  <c r="D141" i="1" a="1"/>
  <c r="D141" i="1" s="1"/>
  <c r="D140" i="1" a="1"/>
  <c r="D140" i="1" s="1"/>
  <c r="D139" i="1" a="1"/>
  <c r="D139" i="1" s="1"/>
  <c r="D138" i="1" a="1"/>
  <c r="D138" i="1" s="1"/>
  <c r="D137" i="1" a="1"/>
  <c r="D137" i="1" s="1"/>
  <c r="D136" i="1" a="1"/>
  <c r="D136" i="1" s="1"/>
  <c r="D135" i="1" a="1"/>
  <c r="D135" i="1" s="1"/>
  <c r="D134" i="1" a="1"/>
  <c r="D134" i="1" s="1"/>
  <c r="D133" i="1" a="1"/>
  <c r="D133" i="1" s="1"/>
  <c r="D132" i="1" a="1"/>
  <c r="D132" i="1" s="1"/>
  <c r="D131" i="1" a="1"/>
  <c r="D131" i="1" s="1"/>
  <c r="D130" i="1" a="1"/>
  <c r="D130" i="1" s="1"/>
  <c r="D129" i="1" a="1"/>
  <c r="D129" i="1" s="1"/>
  <c r="D128" i="1" a="1"/>
  <c r="D128" i="1" s="1"/>
  <c r="D127" i="1" a="1"/>
  <c r="D127" i="1" s="1"/>
  <c r="D126" i="1" a="1"/>
  <c r="D126" i="1" s="1"/>
  <c r="D125" i="1" a="1"/>
  <c r="D125" i="1" s="1"/>
  <c r="D124" i="1" a="1"/>
  <c r="D124" i="1" s="1"/>
  <c r="D123" i="1" a="1"/>
  <c r="D123" i="1" s="1"/>
  <c r="D122" i="1" a="1"/>
  <c r="D122" i="1" s="1"/>
  <c r="D121" i="1" a="1"/>
  <c r="D121" i="1" s="1"/>
  <c r="D120" i="1" a="1"/>
  <c r="D120" i="1" s="1"/>
  <c r="D119" i="1" a="1"/>
  <c r="D119" i="1" s="1"/>
  <c r="D118" i="1" a="1"/>
  <c r="D118" i="1" s="1"/>
  <c r="D117" i="1" a="1"/>
  <c r="D117" i="1" s="1"/>
  <c r="D116" i="1" a="1"/>
  <c r="D116" i="1" s="1"/>
  <c r="D115" i="1" a="1"/>
  <c r="D115" i="1" s="1"/>
  <c r="D114" i="1" a="1"/>
  <c r="D114" i="1" s="1"/>
  <c r="D113" i="1" a="1"/>
  <c r="D113" i="1" s="1"/>
  <c r="D112" i="1" a="1"/>
  <c r="D112" i="1" s="1"/>
  <c r="D111" i="1" a="1"/>
  <c r="D111" i="1" s="1"/>
  <c r="D110" i="1" a="1"/>
  <c r="D110" i="1" s="1"/>
  <c r="D109" i="1" a="1"/>
  <c r="D109" i="1" s="1"/>
  <c r="D108" i="1" a="1"/>
  <c r="D108" i="1" s="1"/>
  <c r="D107" i="1" a="1"/>
  <c r="D107" i="1" s="1"/>
  <c r="D106" i="1" a="1"/>
  <c r="D106" i="1" s="1"/>
  <c r="D105" i="1" a="1"/>
  <c r="D105" i="1" s="1"/>
  <c r="D104" i="1" a="1"/>
  <c r="D104" i="1" s="1"/>
  <c r="D103" i="1" a="1"/>
  <c r="D103" i="1" s="1"/>
  <c r="D102" i="1" a="1"/>
  <c r="D102" i="1" s="1"/>
  <c r="D101" i="1" a="1"/>
  <c r="D101" i="1" s="1"/>
  <c r="D100" i="1" a="1"/>
  <c r="D100" i="1" s="1"/>
  <c r="D99" i="1" a="1"/>
  <c r="D99" i="1" s="1"/>
  <c r="D98" i="1" a="1"/>
  <c r="D98" i="1" s="1"/>
  <c r="D97" i="1" a="1"/>
  <c r="D97" i="1" s="1"/>
  <c r="D96" i="1" a="1"/>
  <c r="D96" i="1" s="1"/>
  <c r="D95" i="1" a="1"/>
  <c r="D95" i="1" s="1"/>
  <c r="D94" i="1" a="1"/>
  <c r="D94" i="1" s="1"/>
  <c r="D93" i="1" a="1"/>
  <c r="D93" i="1" s="1"/>
  <c r="D92" i="1" a="1"/>
  <c r="D92" i="1" s="1"/>
  <c r="D91" i="1" a="1"/>
  <c r="D91" i="1" s="1"/>
  <c r="D90" i="1" a="1"/>
  <c r="D90" i="1" s="1"/>
  <c r="D89" i="1" a="1"/>
  <c r="D89" i="1" s="1"/>
  <c r="D88" i="1" a="1"/>
  <c r="D88" i="1" s="1"/>
  <c r="D87" i="1" a="1"/>
  <c r="D87" i="1" s="1"/>
  <c r="D86" i="1" a="1"/>
  <c r="D86" i="1" s="1"/>
  <c r="D85" i="1" a="1"/>
  <c r="D85" i="1" s="1"/>
  <c r="D84" i="1" a="1"/>
  <c r="D84" i="1" s="1"/>
  <c r="D83" i="1" a="1"/>
  <c r="D83" i="1" s="1"/>
  <c r="D82" i="1" a="1"/>
  <c r="D82" i="1" s="1"/>
  <c r="D81" i="1" a="1"/>
  <c r="D81" i="1" s="1"/>
  <c r="D80" i="1" a="1"/>
  <c r="D80" i="1" s="1"/>
  <c r="D79" i="1" a="1"/>
  <c r="D79" i="1" s="1"/>
  <c r="D78" i="1" a="1"/>
  <c r="D78" i="1" s="1"/>
  <c r="D77" i="1" a="1"/>
  <c r="D77" i="1" s="1"/>
  <c r="D76" i="1" a="1"/>
  <c r="D76" i="1" s="1"/>
  <c r="D75" i="1" a="1"/>
  <c r="D75" i="1" s="1"/>
  <c r="D74" i="1" a="1"/>
  <c r="D74" i="1" s="1"/>
  <c r="D73" i="1" a="1"/>
  <c r="D73" i="1" s="1"/>
  <c r="D72" i="1" a="1"/>
  <c r="D72" i="1" s="1"/>
  <c r="D71" i="1" a="1"/>
  <c r="D71" i="1" s="1"/>
  <c r="D70" i="1" a="1"/>
  <c r="D70" i="1" s="1"/>
  <c r="D69" i="1" a="1"/>
  <c r="D69" i="1" s="1"/>
  <c r="D68" i="1" a="1"/>
  <c r="D68" i="1" s="1"/>
  <c r="D67" i="1" a="1"/>
  <c r="D67" i="1" s="1"/>
  <c r="D66" i="1" a="1"/>
  <c r="D66" i="1" s="1"/>
  <c r="D65" i="1" a="1"/>
  <c r="D65" i="1" s="1"/>
  <c r="D64" i="1" a="1"/>
  <c r="D64" i="1" s="1"/>
  <c r="D63" i="1" a="1"/>
  <c r="D63" i="1" s="1"/>
  <c r="D62" i="1" a="1"/>
  <c r="D62" i="1" s="1"/>
  <c r="D61" i="1" a="1"/>
  <c r="D61" i="1" s="1"/>
  <c r="D60" i="1" a="1"/>
  <c r="D60" i="1" s="1"/>
  <c r="D59" i="1" a="1"/>
  <c r="D59" i="1" s="1"/>
  <c r="D58" i="1" a="1"/>
  <c r="D58" i="1" s="1"/>
  <c r="D57" i="1" a="1"/>
  <c r="D57" i="1" s="1"/>
  <c r="D56" i="1" a="1"/>
  <c r="D56" i="1" s="1"/>
  <c r="D55" i="1" a="1"/>
  <c r="D55" i="1" s="1"/>
  <c r="D54" i="1" a="1"/>
  <c r="D54" i="1" s="1"/>
  <c r="D53" i="1" a="1"/>
  <c r="D53" i="1" s="1"/>
  <c r="D52" i="1" a="1"/>
  <c r="D52" i="1" s="1"/>
  <c r="D51" i="1" a="1"/>
  <c r="D51" i="1" s="1"/>
  <c r="D50" i="1" a="1"/>
  <c r="D50" i="1" s="1"/>
  <c r="D49" i="1" a="1"/>
  <c r="D49" i="1" s="1"/>
  <c r="D48" i="1" a="1"/>
  <c r="D48" i="1" s="1"/>
  <c r="D47" i="1" a="1"/>
  <c r="D47" i="1" s="1"/>
  <c r="D46" i="1" a="1"/>
  <c r="D46" i="1" s="1"/>
  <c r="D45" i="1" a="1"/>
  <c r="D45" i="1" s="1"/>
  <c r="D44" i="1" a="1"/>
  <c r="D44" i="1" s="1"/>
  <c r="D43" i="1" a="1"/>
  <c r="D43" i="1" s="1"/>
  <c r="D42" i="1" a="1"/>
  <c r="D42" i="1" s="1"/>
  <c r="D41" i="1" a="1"/>
  <c r="D41" i="1" s="1"/>
  <c r="D40" i="1" a="1"/>
  <c r="D40" i="1" s="1"/>
  <c r="D39" i="1" a="1"/>
  <c r="D39" i="1" s="1"/>
  <c r="D38" i="1" a="1"/>
  <c r="D38" i="1" s="1"/>
  <c r="D37" i="1" a="1"/>
  <c r="D37" i="1" s="1"/>
  <c r="D36" i="1" a="1"/>
  <c r="D36" i="1" s="1"/>
  <c r="D35" i="1" a="1"/>
  <c r="D35" i="1" s="1"/>
  <c r="D34" i="1" a="1"/>
  <c r="D34" i="1" s="1"/>
  <c r="D33" i="1" a="1"/>
  <c r="D33" i="1" s="1"/>
  <c r="D32" i="1" a="1"/>
  <c r="D32" i="1" s="1"/>
  <c r="D31" i="1" a="1"/>
  <c r="D31" i="1" s="1"/>
  <c r="D30" i="1" a="1"/>
  <c r="D30" i="1" s="1"/>
  <c r="D29" i="1" a="1"/>
  <c r="D29" i="1" s="1"/>
  <c r="D28" i="1" a="1"/>
  <c r="D28" i="1" s="1"/>
  <c r="D27" i="1" a="1"/>
  <c r="D27" i="1" s="1"/>
  <c r="D26" i="1" a="1"/>
  <c r="D26" i="1" s="1"/>
  <c r="D25" i="1" a="1"/>
  <c r="D25" i="1" s="1"/>
  <c r="D24" i="1" a="1"/>
  <c r="D24" i="1" s="1"/>
  <c r="D23" i="1" a="1"/>
  <c r="D23" i="1" s="1"/>
  <c r="D22" i="1" a="1"/>
  <c r="D22" i="1" s="1"/>
  <c r="D21" i="1" a="1"/>
  <c r="D21" i="1" s="1"/>
  <c r="D20" i="1" a="1"/>
  <c r="D20" i="1" s="1"/>
  <c r="D19" i="1" a="1"/>
  <c r="D19" i="1" s="1"/>
  <c r="D18" i="1" a="1"/>
  <c r="D18" i="1" s="1"/>
  <c r="D17" i="1" a="1"/>
  <c r="D17" i="1" s="1"/>
  <c r="D16" i="1" a="1"/>
  <c r="D16" i="1" s="1"/>
  <c r="D15" i="1" a="1"/>
  <c r="D15" i="1" s="1"/>
  <c r="D14" i="1" a="1"/>
  <c r="D14" i="1" s="1"/>
  <c r="D13" i="1" a="1"/>
  <c r="D13" i="1" s="1"/>
  <c r="D12" i="1" a="1"/>
  <c r="D12" i="1" s="1"/>
  <c r="D11" i="1" a="1"/>
  <c r="D11" i="1" s="1"/>
  <c r="D10" i="1" a="1"/>
  <c r="D10" i="1" s="1"/>
  <c r="D9" i="1" a="1"/>
  <c r="D9" i="1" s="1"/>
  <c r="D8" i="1" a="1"/>
  <c r="D8" i="1" s="1"/>
  <c r="D7" i="1" a="1"/>
  <c r="D7" i="1" s="1"/>
  <c r="D6" i="1" a="1"/>
  <c r="D6" i="1" s="1"/>
  <c r="D5" i="1" a="1"/>
  <c r="D5" i="1" s="1"/>
  <c r="D4" i="1" a="1"/>
  <c r="D4" i="1" s="1"/>
  <c r="D3" i="1" a="1"/>
  <c r="D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<sst xmlns="http://schemas.openxmlformats.org/spreadsheetml/2006/main" count="14013" uniqueCount="6906">
  <si>
    <t>full_text</t>
  </si>
  <si>
    <t>user_location</t>
  </si>
  <si>
    <t>friends_count</t>
  </si>
  <si>
    <t>followers_count</t>
  </si>
  <si>
    <t>reply_count</t>
  </si>
  <si>
    <t>retweet_count</t>
  </si>
  <si>
    <t>favorite_count</t>
  </si>
  <si>
    <t>created_date</t>
  </si>
  <si>
    <t>manual_positivity</t>
  </si>
  <si>
    <t>index</t>
  </si>
  <si>
    <t>I donâ€™t think itâ€™s unreasonable to use hydroxychloroquine (without azithro) in CRITICALLY ILL patients, hopefully in the context of research, and absolutely in discussion with patients/family. The language below implies this combo is a â€œcureâ€ for #COVID19. Absolutely untrue.</t>
  </si>
  <si>
    <t>Seattle, WA</t>
  </si>
  <si>
    <t>neu</t>
  </si>
  <si>
    <t>6._x000D_
But the researchers only looked at 36 patients and only 26 actually received hydroxychloroquine in the study â€” a tiny sample size, -the study wasnâ€™t blinded, meaning the patients knew what they were getting, nor was it randomized. That limits the scientific merit of the study https://t.co/c8uxuG75l2</t>
  </si>
  <si>
    <t>San Marcos, TX</t>
  </si>
  <si>
    <t>@realDonaldTrump A LOT of people will DIE if they take HYDROXYCHLOROQUINE &amp;amp; AZITHROMYCIN together. You are a ðŸ¤¡</t>
  </si>
  <si>
    <t>Vancouver</t>
  </si>
  <si>
    <t>neg</t>
  </si>
  <si>
    <t>@realDonaldTrump Why isnâ€™t Italy using Hydroxychloroquine and Zpacâ“â“â“â“â“â“â“â“â“â“â“â“â“â“â“and others therapeutics â—ï¸â—ï¸â—ï¸â—ï¸â—ï¸</t>
  </si>
  <si>
    <t>Long Island, NY</t>
  </si>
  <si>
    <t>@Gonzolian @eugenegu @realDonaldTrump I don't know what numbers you mean. Yes it's a real virus. Neither Hydroxychloroquine or azithromycin are antiviral drugs. Their efficacy in combination against Covid19 has not been established. The drugs should not be prescribed without a proper medical history or pt exam.</t>
  </si>
  <si>
    <t>New York and North Carolina</t>
  </si>
  <si>
    <t>A thread worth reading. Interesting data but non-randomized and probably differences in baseline characteristics that may have led to the study study findings #COVIDãƒ¼19 #Hydroxychloroquine</t>
  </si>
  <si>
    <t>Baltimore, MD</t>
  </si>
  <si>
    <t>"No prescription or medication order for chloroquine, hydroxychloroquine, or azithromycin may be dispensed or distributed unless all the following apply:_x000D_
_x000D_
(a) the prescription or medication order bears a written diagnosis from the prescriber consistent w/ the evidence for its use</t>
  </si>
  <si>
    <t>Leander, TX</t>
  </si>
  <si>
    <t>7._x000D_
That said, there are plans for wider testing. At leastÂ six clinical trials for hydroxychloroquineÂ are recruiting patients or in planning stages around the world. https://t.co/PuWUwuhaj5</t>
  </si>
  <si>
    <t>3._x000D_
Chinese researchers showed in lab cell culture tests thatÂ hydroxychloroquine can slow infectionsÂ from the virus behind Covid-19, SARS-CoV-2, blocking it from entering cells. Some doctors inÂ China and South KoreaÂ have also used it to treat patients https://t.co/fp9cdjS1EG</t>
  </si>
  <si>
    <t>pos</t>
  </si>
  <si>
    <t>My wife (and the majority of Lupus patients) are already on daily doses of Hydroxychloroquine...(Plaquenil)</t>
  </si>
  <si>
    <t>Yes! I and many others take hydroxychloroquine for autoimmune diseases. These lies will cause painful flare-ups for people who canâ€™t get their meds because others are looking for a miracle cure that doesnâ€™t exist. Trump: Once a snake oil salesman, always a snake oil salesman.</t>
  </si>
  <si>
    <t>The Wilds of Connecticut</t>
  </si>
  <si>
    <t>@Visitkarte @Davey93717050 @eugenegu @realDonaldTrump Still need to find a doctor willing to write a prescription. I am a pharmacist with arthritis and trying to fill my regular script of Hydroxychloroquine. If it's not available then it's not available. I can't magically pull it out of my ass!</t>
  </si>
  <si>
    <t>@kayleighmcenany @DonaldJTrumpJr @realDonaldTrump A very practical &amp;amp; swift decision!_x000D_
_x000D_
This is the kind of leadership that can save 1000s of lives in such a crisis!_x000D_
_x000D_
Hope &amp;amp; pray President is proven right yet again!_x000D_
#SaturdayThoughts #Hydroxychloroquine #ThankYouPresidentTrump #WhenThisIsAllOver https://t.co/RbsAZmYii5</t>
  </si>
  <si>
    <t>Naperville, IL</t>
  </si>
  <si>
    <t>@MichaelCoudrey @realDonaldTrump A very practical &amp;amp; swift decision!_x000D_
_x000D_
This is the kind of leadership that can save 1000s of lives in such a crisis!_x000D_
Hope &amp;amp; pray President is proven right yet again!_x000D_
#SaturdayThoughts #LoveThyNeighbor #SaturdayMotivation #Hydroxychloroquine #ThankYouPresidentTrump #WhenThisIsAllOver https://t.co/RbsAZmYii5</t>
  </si>
  <si>
    <t>@50cent Share more content like this! We canâ€™t all find hydroxychloroquine but everybody can get ginger and lime.</t>
  </si>
  <si>
    <t>Georgia, USA</t>
  </si>
  <si>
    <t>@mmpadellan @realDonaldTrump HYDROXYCHLOROQUINE is the antiviral not azithromycin but thanks for showing us you really know what your talking about lol.</t>
  </si>
  <si>
    <t>@realDonaldTrump Mr: Presiden every member of my family,  if we get sick we are willing to take HYDROXYCHLOROQUINE &amp;amp; AZITHROMYCIN. No question ask...We will sign any weaver. America First._x000D_
_x000D_
Thank you Sir!!!</t>
  </si>
  <si>
    <t>New Jersey, USA</t>
  </si>
  <si>
    <t>@thomasofthomas5 @KathySchiller5 @realDonaldTrump Trump is right in a way - azithromycin and hydroxychloroquine will cure covid-19. Of course you will have had a fatal cardiac arrhythmia, but dead people donâ€™t have to worry about coronaviruses, right?</t>
  </si>
  <si>
    <t>United States</t>
  </si>
  <si>
    <t>@kelrey84 @jaketapper @charlesornstein We should tell people about hydroxychloroquine retinopathy. I see a neural opthalmalogist, twice a year, because of it. As the disease progresses, it begins to affect central vision and becomes life-altering. _x000D_
Itâ€™s all about deciding if the illness is worse than the cure.</t>
  </si>
  <si>
    <t>Halifax, MA</t>
  </si>
  <si>
    <t>"Hydroxychloroquine can also haveÂ side effectsÂ like headaches, dizziness, and diarrhea, so itâ€™s not something that doctors can blanketly prescribe..."_x000D_
https://t.co/IuMDPFem8y</t>
  </si>
  <si>
    <t>There's been a lot of interest in this non-randomized controlled trial of hydroxychloroquine (HCQ, an antimalarial) and azithromycin (an antibiotic) in treating COVID-19: https://t.co/ZxCkqScdjv</t>
  </si>
  <si>
    <t>Ann Arbor, MI</t>
  </si>
  <si>
    <t>A French study has demonstrated evidence that the combination of Hydroxychloroquine &amp;amp; Azithromycin are highly effective in treating Covid-19.</t>
  </si>
  <si>
    <t>London, UK</t>
  </si>
  <si>
    <t>If only hydroxychloroquine &amp;amp; azithromycin could be made available as fast! But Dr. Fauci has to do clinical trials first so others don't get the credit he wants for himself! @VP @realDonaldTrump</t>
  </si>
  <si>
    <t>Chicago</t>
  </si>
  <si>
    <t>@DarrellCHarris â€œAvoid coadministration of hydroxychloroquine and azithromycin. Hydroxychloroquine increases the QT interval and should not be administered ...Ventricular arrhythmias and torsade de pointes (TdP) have been reportedâ€</t>
  </si>
  <si>
    <t>Rhode Island, USA</t>
  </si>
  <si>
    <t>hydroxychloroquine is also on backorder as of this week due to doctors believing it will work against covid-19 And it went from being a 2$ bottle for a 100 tablets so better believe that same bottle will be hundreds of dollars once back in stock.</t>
  </si>
  <si>
    <t>Where the wild things are</t>
  </si>
  <si>
    <t>@pepperebbe @townhallcom @KurtSchlichter @PeterAlexander @POTUS @realDonaldTrump I didnâ€™t see Fauci laughing, though maybe he did - but I sure saw him staring, stone faced when Trump was blathering about hydroxychloroquine,especially the day before</t>
  </si>
  <si>
    <t>Las Vegas</t>
  </si>
  <si>
    <t>one thing - i take hydroxychloroquine (plaquenil) on the daily to help me survive, along with many others who suffer from auto-immune diseases. many people order a monthly supply of this drug, please donâ€™t take that away. second, everyone should also know the common side effects:</t>
  </si>
  <si>
    <t>Chesapeake, VA</t>
  </si>
  <si>
    <t>Has anyone checked to see if any of the Trumps own stock in #Azithromycin or #Hydroxychloroquine _x000D_
_x000D_
#TrumpLiesPeopleDie _x000D_
#CoronaVirusUpdate</t>
  </si>
  <si>
    <t>North English, Iowa</t>
  </si>
  <si>
    <t>@realDonaldTrump Taking Hydroxychloroquine &amp;amp; Azithromycin together causes a drug interaction that increases risk of irregular heartbeat, which may be life-threatening. No one should take these drugs together without consulting a doctor._x000D_
_x000D_
https://t.co/vLALqD5Jguâ€¦_x000D_
_x000D_
https://t.co/Ax0aWkIa9Qâ€¦</t>
  </si>
  <si>
    <t>Sunny, Funny, Los Angeles, CA</t>
  </si>
  <si>
    <t>I sure do hope my doctor has my hydroxychloroquine. Now that itâ€™s a possible medication for the #coronavirus Iâ€™m currently out of it and need a refill. #worried #lupus #autoimmunedisease #kidneytransplant</t>
  </si>
  <si>
    <t>California, USA</t>
  </si>
  <si>
    <t>Please listen to real scientists and physicians rather than @realDonaldTrump on the miraculous benefit of #Hydroxychloroquine + #Azithromycin. Itâ€™s NOT a game changer! #Covid_19</t>
  </si>
  <si>
    <t>Houston, TX</t>
  </si>
  <si>
    <t>@LeaveCrosscheck @Ebetharama Yes! That is correct. I have been told there is a nationwide backorder by pharmacist. And my sister, who also has lupus and relies on hydroxychloroquine was told they could give her only 5 pills and that she would have to return to the pharmacy to get more.</t>
  </si>
  <si>
    <t>Here's the thing. tRump is giving deadly advice._x000D_
ðŸš«Avoid coadministration of Azithromycin&amp;amp; hydroxychloroquine. This can increase the amount of time it takes the heart's conductive cycle to reset, which can cause a fatal arrhythmiaðŸš«_x000D_
https://t.co/xXlF33NTQn</t>
  </si>
  <si>
    <t>Omaha, NE</t>
  </si>
  <si>
    <t>My cousin has Lupus. #Walgreens is refusing to give her her medicine HYDROXYCHLOROQUINE so they can give it to people with COVID 19. You can not kill one to save another.</t>
  </si>
  <si>
    <t>I have been taking hydroxychloroquine for a decade. Itâ€™s not a medication to be taken without a doctors guidence.Please do not just go out and take it the side effects can be very serious from this medication. https://t.co/3la0nPWkK6 #Hydroxychloroquine #HydroxyChloroquin</t>
  </si>
  <si>
    <t>West Hollywood, CA</t>
  </si>
  <si>
    <t>So, the President's grand plan is kill citizens by suggesting a potentially dangerous cocktail of azithromycin and hydroxychloroquine. He must have his money tied up with the drug companies supplying these. #TrumpLiesPeopleDie https://t.co/GQe5XWW96K</t>
  </si>
  <si>
    <t>Cleveland, OH</t>
  </si>
  <si>
    <t>@SexCounseling @itsAdam @realDonaldTrump Disseminating unsubstantiated medical advice during a pandemic helps no one. There are people who take hydroxychloroquine for chronic medical conditions, and many of them now have limited/no access to it bc of the increased demand for it.</t>
  </si>
  <si>
    <t>As per 45, the silver bullet for the worse viral illness in a 100 years is an antibacterial + an antimalarial combination based on an non-randomized open-label Â«Â trialÂ Â» published in a 4.6 impact factor journal. Welcome to Insanity. #Covid_19 #Azithromycin #hydroxychloroquine</t>
  </si>
  <si>
    <t>Boston, MA</t>
  </si>
  <si>
    <t>To all the doctors that prescribed #Hydroxychloroquine for #covid19 to friends &amp;amp; family, "just because".  Thanks for depleting nationwide supplies for those that really need it #sarcasm #doyourresearch</t>
  </si>
  <si>
    <t>Houston &amp; Galveston, Texas</t>
  </si>
  <si>
    <t>Marmalade Marauder: Mix you some Zithromax and hydroxychloroquine. Very, very good stuff. Youâ€™ll be fine. _x000D_
_x000D_
Stupid people who take his advice: https://t.co/7S50v5o2e1</t>
  </si>
  <si>
    <t>Nashville</t>
  </si>
  <si>
    <t>2. Hydroxychloroquine is an anti malarial drug that has been used for years to fight off malaria (a parasitic infection). Thereâ€™s been studies showing hydroxychloroquine as effective but those studies had very small sample sizes. _x000D_
3. Hydroxychloroquine isnâ€™t FDA approved yet....</t>
  </si>
  <si>
    <t>@drskyskull I take hydroxychloroquine. He really should STFU.</t>
  </si>
  <si>
    <t>Seattle, Washington</t>
  </si>
  <si>
    <t>HYDROXYCHLOROQUINE &amp;amp; AZITHROMYCIN, taken together, have a real chance to be one of the biggest game changers in the history of medicine. The FDA has moved mountains - Thank You! Hopefully they will BOTH (H works better with A, International Journal of Antimicrobial Agents).....</t>
  </si>
  <si>
    <t>Washington, DC</t>
  </si>
  <si>
    <t>There are data that hydroxychloroquine saves lives in lupus.  Letâ€™s listen to Tony Fauci and do a real clinical trial.</t>
  </si>
  <si>
    <t>Please don't take hydroxychloroquine (Plaquenil) plus Azithromycin for #COVID19 UNLESS your doctor prescribes it. Both drugs affect the QT interval of your heart and can lead to arrhythmias and sudden death, especially if you are taking other meds or have a heart condition.</t>
  </si>
  <si>
    <t>Republic of the Philippines</t>
  </si>
  <si>
    <t>Hydroxychloroquine and azithromycin as a treatment of COVID-19 https://t.co/jeIjEjON3i via @chrismartenson  @MedCramVideos</t>
  </si>
  <si>
    <t>I have taken hydroxychloroquine for close to 30 years to manage my lupus; itâ€™s a critical component of my daily regime. I completely understand why weâ€™d want to give it to people who are sick w/ COVID 19 but please donâ€™t just get a Rx because of mere possibilities.</t>
  </si>
  <si>
    <t>From the last couple of days the hype over the Chloroquine (CQ) and Hydroxychloroquine (HCQ) treatment for #COVID19 has bothered me a lot. So I have decided to dig into the available &amp;amp; published data. What is the evidence right now for treating #COVID19 patients with CQ or HCQ?</t>
  </si>
  <si>
    <t>Canberra, Australia</t>
  </si>
  <si>
    <t>Action mechanism of #hydroxychloroquine as #DMARD. In SARSCoV2, is it predominantly blocking excess immune reaction (cheap Toci?) but 0% antiviral? Then, could it mask Sx in the preventive trial instead of protecting exposed ppl? @tmprowell @W_Park_MD @nickmmark @medicalaxioms</t>
  </si>
  <si>
    <t>Bethesda, MD</t>
  </si>
  <si>
    <t>@PeterHotez @CNN Why isnâ€™t prophylactic hydroxychloroquine a solution for healthcare providers.</t>
  </si>
  <si>
    <t>Why donâ€™t we start with the president and see if the hydroxychloroquine &amp;amp; azithromycin work?</t>
  </si>
  <si>
    <t>@DonaldJTrumpJr Hydroxychloroquine, a substitute for Placquenil. Iâ€™ve been taking it for years to treat Rheumatoid Arthritis with no side affects!!!âœŠ</t>
  </si>
  <si>
    <t>Memphis, TN</t>
  </si>
  <si>
    <t>1._x000D_
Hydroxychloroquine, is an appealing option mainly because itâ€™s an off-the-shelf drug. Companies know how to make it, there are low-cost generic versions available, and the drug has already been tested and approved for use against malaria and to treat inflammation https://t.co/X36Htfx3we</t>
  </si>
  <si>
    <t>@Rhino184 @412Shaggs1973 @joe_uccellini What are the side effects or dangers of HYDROXYCHLOROQUINE &amp;amp; AZITHROMYCIN, taken together?</t>
  </si>
  <si>
    <t>Edinboro Pa</t>
  </si>
  <si>
    <t>â€œEveryone, begin hoarding hydroxychloroquine &amp;amp; azithromycin NOW!!!!!â€™â€</t>
  </si>
  <si>
    <t>Chicago âœˆï¸ Dallas, Texas USA</t>
  </si>
  <si>
    <t>So u mean to tell me that havenâ€™t been trying ZPac by now? Combined with Hydroxychloroquine? Shouldnâ€™t that have been a first resort for bronchial tragedy? Iâ€™m not a doctor but I would have tried that first...damn I should have been an epidemiologist!</t>
  </si>
  <si>
    <t>The USA and Worldwide</t>
  </si>
  <si>
    <t>@TrumpWarRoom â€œAvoid coadministration of hydroxychloroquine and azithromycin. Hydroxychloroquine increases the QT interval and should not be administered with other drugs known to prolong the QT interval. Ventricular arrhythmias and torsade de pointes (TdP) have been reportedâ€</t>
  </si>
  <si>
    <t>@EricTopol Eric - a huge issue here is they only report data on 20 of the 26 patients, and of the 6 - all deteriorated!  Six hydroxychloroquine-treated patients were lost in follow-up: they worsened and weee sent to the ICU!  They need to do last observation carried forward for those.</t>
  </si>
  <si>
    <t>Boston</t>
  </si>
  <si>
    <t>Who in invested in companies producing hydroxychloroquine? https://t.co/uc4Wm8oqXj</t>
  </si>
  <si>
    <t>Vestavia Hills, AL</t>
  </si>
  <si>
    <t>About the Hydroxychloroquine + Azithromycin study ðŸ‘‡</t>
  </si>
  <si>
    <t>Utah, USA</t>
  </si>
  <si>
    <t>If youâ€™re buying/hoarding Hydroxychloroquine and you dont have Lupus. Youâ€™re a fucking idiot and you should go fuck yourself. Youâ€™re taking medicine away from those who actually need it. JESUS CHRIST people are so dumb.</t>
  </si>
  <si>
    <t>@sathus6raja Oh  HYDROXYCHLOROQUINE is the malaria medicine?</t>
  </si>
  <si>
    <t>Toronto</t>
  </si>
  <si>
    <t>Azithromycin: (Major) Avoid coadministration of hydroxychloroquine and azithromycin. Hydroxychloroquine increases the QT interval and should not be administered with other drugs known to prolong the QT interval._x000D_
https://t.co/0u7FD2QrJ9 #medtwitter</t>
  </si>
  <si>
    <t>Mason, Wisconsin</t>
  </si>
  <si>
    <t>For anyone who read the tweet from @realDonaldTrump saying hydroxychloroquine &amp;amp; azithromycin can be a game changer for #Covid_19 if approved by FDA, please donâ€™t take them together without consulting a doctor. The drug combination is not currently approved and can kill you.</t>
  </si>
  <si>
    <t>California</t>
  </si>
  <si>
    <t>@itsTamBella As a lupus patient, most of us take chloroquine and/or hydroxychloroquine ... still tryna to understand how those meds can help with this respiratory issue.</t>
  </si>
  <si>
    <t>Bridgeport, CT</t>
  </si>
  <si>
    <t>(3) give us more time for studying drugs like hydroxychloroquine and and anti-vitals like Favilavi</t>
  </si>
  <si>
    <t>PA</t>
  </si>
  <si>
    <t>... if u took micro, u wld know tht azithromycin is an antibiotic, which is for bacterial infections n hydroxychloroquine is used for malaria. pls donâ€™t listen to this bozo</t>
  </si>
  <si>
    <t>amor de casa</t>
  </si>
  <si>
    <t>hydroxychloroquine helps malaria patients-this is an anti-parasitic medication, meaning it is most likely NOT effective for covid-19. in addition to that, it is an immunosuppressive drug. it is ridiculous that heâ€™s urging for the combination of these drugs as it could kill people</t>
  </si>
  <si>
    <t>danaðŸ’</t>
  </si>
  <si>
    <t>@MsGordo @DustinGiebel Hydroxychloroquine is available in Canada but for some reason, we can't get Chloroquine any more for my daughter's Lupus. She can't take Hydroxychloroquine.</t>
  </si>
  <si>
    <t>Ontario, Canada</t>
  </si>
  <si>
    <t>Hydroxychloroquine, chloroquine and other potential COVID-19 treatments explained https://t.co/FvwwzGTwma</t>
  </si>
  <si>
    <t>Surrey, British Columbia</t>
  </si>
  <si>
    <t>Listen to Donald Trump, MD, MsC, PhD...._x000D_
_x000D_
May God help you ðŸ¤¦â€â™‚ï¸_x000D_
_x000D_
(Conveniently, he forgot to tell you that Hydroxychloroquine can kill you if you get the wrong dosis).</t>
  </si>
  <si>
    <t>The World</t>
  </si>
  <si>
    <t xml:space="preserve"> n</t>
  </si>
  <si>
    <t>@kwbyram @kevinmd you could not have explained it better. I hope we are able to find the real indications (if any) for #tocilizumab, #Hydroxychloroquine, and other immunodulating drugs for #COVID19 through rigorous studies.....(1/2)</t>
  </si>
  <si>
    <t>Birmingham, AL</t>
  </si>
  <si>
    <t>@realDonaldTrump @Moluskein Tratamiento!!!!! Hay varios estudios clÃ­nicos en google. â€œConclusion : Hydroxychloroquine is significantly associated with viral load reduction/disappearance in patients with COVID-19 and its effect is reinforced by Azithromycin.â€</t>
  </si>
  <si>
    <t>Been getting messages for hydroxychloroquine for a â€˜theoreticalâ€™ concern of COVID-19. Please see thread below for what happens to pts with a disease where it has data and depend on it as a daily med. #WaitForData</t>
  </si>
  <si>
    <t>St Louis, MO</t>
  </si>
  <si>
    <t>NEW DATA: A French study has demonstrated evidence that the combination of Hydroxychloroquine &amp;amp; Azithromycin are highly effective in treating Covid-19._x000D_
_x000D_
The patients enrolled in the study showed complete viral eradication around the 5th day of treatment. https://t.co/JZzZ66w4rL</t>
  </si>
  <si>
    <t>Instagram.com/MichaelCoudrey</t>
  </si>
  <si>
    <t>I have fibromyalgia and MS and both cause chronic pain.according a study and patient reviews it has shown improvement with their chronic pain and they had less flare ups after being perscribed Hydroxychloroquine.I'm willing to try anything if I means not relying on Oxicodon</t>
  </si>
  <si>
    <t>ðŸ§€WISCONSINðŸ§€</t>
  </si>
  <si>
    <t>Hydroxychloroquine and azithromycin as a treatment of COVID-19 https://t.co/jeIjEjON3i via @BNODesk</t>
  </si>
  <si>
    <t>@TommyAhlquist can shed any light on this.   Doctors Turn to Malaria Drugs as Potential Coronavirus Treatment_x000D_
Some studies of chloroquine and hydroxychloroquine have shown early signs of improving symptoms and manufacturers are donating drugs or looking increase supplies</t>
  </si>
  <si>
    <t>#CuomoPrimeTime HydroxyChloroquine has been used successfully on patients in Iran Hospitals and not only in a test tube as per your Harvard guest claims. Please be responsible</t>
  </si>
  <si>
    <t>Manhattan, NY</t>
  </si>
  <si>
    <t>@DrChoueiri Did u start taking prophylactic hydroxychloroquine doc?</t>
  </si>
  <si>
    <t>@CNN @andersoncooper #Caronavirus #Chloroquine #Hydroxychloroquine if I'm already on hydroxychloroquine, is it possible to be protected more than the average person? Could it just hide the virus and I don't know I have Carona!? #COVID19US</t>
  </si>
  <si>
    <t>@michael_shiloh Hallo, you can read it here: Thread by @jpogue1: Guys. We need to talk about this Hydroxychloroquine + Azithromycin thing. It is out of hand. It allâ€¦ https://t.co/sUM2Wnrap7. Have a good day. ðŸ¤–</t>
  </si>
  <si>
    <t>Wherever threads are written..</t>
  </si>
  <si>
    <t>For all my autoimmune warriors like me who take and depend on Hydroxychloroquine (Plaquenil) to get through the daily chronic pain. Please take heed to this new information. If you can, try to get a 60 day supply orâ€¦ https://t.co/3bfCAdz0HN</t>
  </si>
  <si>
    <t>Los Angeles, CA</t>
  </si>
  <si>
    <t>What is the dose of hydroxychloroquine and zithromycin and duration you used in your study?</t>
  </si>
  <si>
    <t>So, I take Hydroxychloroquine Sulphate everyday for my arthritis - does that make me a Super Hero? I hope my pills donâ€™t get as popular as TP #fakenews #arthritis</t>
  </si>
  <si>
    <t>Calgary and PEI</t>
  </si>
  <si>
    <t>@TiaBarracini People with Lupus need hydroxychloroquine to survive. _x000D_
_x000D_
As a result of the presidentâ€™s idiotic and negligent tweets, those suffering cannot get the medication. _x000D_
_x000D_
Heâ€™s unnecessarily causing a shortage of this drug that has NOT been proven to fight Covid19.</t>
  </si>
  <si>
    <t>New York, NY</t>
  </si>
  <si>
    <t>Very important thread on why we should temper enthusiasm for Hydroxychloroquine + Azithromycin for #COVIDãƒ¼19 until more data available. Bigger trials needed before effectiveness can be claimed. Science doesnâ€™t work on â€˜feelingsâ€™</t>
  </si>
  <si>
    <t>San Diego, CA</t>
  </si>
  <si>
    <t>And I guess I can say maybe Iâ€™ll be lucky because I take Hydroxychloroquine everyday now for arthritis.</t>
  </si>
  <si>
    <t>AlAbAmA</t>
  </si>
  <si>
    <t>@EngEongOoi I believe that @EngEongOoi for H1N1. But please explain how (1) mechanism of entry (pH dependence of fusion for pH1N1 differs from SARS or even SARS-CoV-2, (2) PK and bioavailability of HYDROXYCHLOROQUINE is markedly different from chloroquine (not just itâ€™s in vitro IC50);  1/n</t>
  </si>
  <si>
    <t>Manhattan, NY @IcahnMountSinai</t>
  </si>
  <si>
    <t>@medicalaxioms I was able to pick up my prescription of hydroxychloroquine this morning, though it was a 30 day supply instead of my usual 90. So it's still available for those of us with #autoimmune disease but will require 3x as many trips to the pharmacy.</t>
  </si>
  <si>
    <t>Winston-Salem, NC</t>
  </si>
  <si>
    <t>Azithromycin: (Major) Avoid coadministration of hydroxychloroquine and azithromycin. Hydroxychloroquine increases the QT interval and should not be administered with other drugs known to prolong the QT interval._x000D_
https://t.co/0u7FD2QrJ9 basically, heart issues</t>
  </si>
  <si>
    <t>@greta He needs to keep stressing people should not run out and take hydroxychloroquine. I have been taking it for 10 years it has very serious side effects letâ€™s get answers before we go and take this drug</t>
  </si>
  <si>
    <t>@MysterySolvent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t>
  </si>
  <si>
    <t>a little town west of Boston</t>
  </si>
  <si>
    <t>@DrJenGunter @jack @realDonaldTrump I take hydroxychloroquine for arthritis. It can destroy your peripheral vision so regular visual field &amp;amp; other eye tests not part of normal eye exams are required. Is Trump authorizing the government to cover those exam costs? Are there enough machines &amp;amp; trained techs?</t>
  </si>
  <si>
    <t>Issaquah, WA</t>
  </si>
  <si>
    <t>Person Who Just Heard About HYDROXYCHLOROQUINE &amp;amp; AZITHROMYCIN This Week Now Nationâ€™s Leading Expert. _x000D_
_x000D_
My story: https://t.co/VJFOJ4olIn</t>
  </si>
  <si>
    <t>The Great State of Ohio</t>
  </si>
  <si>
    <t>@PatsFan876 @40AcresBuilt @TwitterSupport @jack And #Hydroxychloroquine may ultimately be shown to have some effectiveness after a more rigorous trial._x000D_
_x000D_
As may other therapeutic treatments underway. _x000D_
_x000D_
But if that @GaetanBurgio (who I don't know from Adam) thread is accurate, the French study is close to worthless.</t>
  </si>
  <si>
    <t>The City</t>
  </si>
  <si>
    <t>Isnâ€™t hydroxychloroquine what a Robert Bales says made him murder 17 Afghans?</t>
  </si>
  <si>
    <t>Portland, OR</t>
  </si>
  <si>
    <t>Trump twtd,_x000D_
â€œHYDROXYCHLOROQUINE &amp;amp; AZITHROMYCIN, taken together, have a real chance to be one of the biggest game changers in the history of medicine. The FDA has moved mountains - Thank You! Hopefully they will BOTH (H works better with A, International Journal of...â€_x000D_
_x000D_
Thoughts?</t>
  </si>
  <si>
    <t>Michigan, USA</t>
  </si>
  <si>
    <t>PLEASE SPREAD THIS NOW!_x000D_
_x000D_
Hydroxychloroquine &amp;amp; Azithromycin should *NOT* be taken together because they increase the risk of fatal cardiac arrhythmia due to QTc prolongation._x000D_
_x000D_
Do NOT listen to Trump the president._x000D_
_x000D_
Listen to Ed the professor of pharmacology._x000D_
_x000D_
#CoronavirusPandemic</t>
  </si>
  <si>
    <t>Fauci disputes Trump... _x000D_
Q: "Is there evidence to suggest that [hydroxychloroquine] might be used as against COVID-19?" Fauci: "The information that you're referring to is anecdotal. It wasn't done in a controlled clinical trial, so you can't make a definitive statement about it.</t>
  </si>
  <si>
    <t>@SteveFDA Whatâ€™s the statement of the FDA? _x000D_
_x000D_
This tweet is so irresponsable, we must keep in mind the patients who also need Hydroxychloroquine to live, just like Malaria, Lupus, anti-Phospholipid Syndrome patients.</t>
  </si>
  <si>
    <t>Monterrey, Nuevo LeÃ³n</t>
  </si>
  <si>
    <t>Incredibly irresponsible and damaging. I work for a long term care pharmacy and hydroxychloroquine is now on backorder and azithromycin soon to be now. Trump is such a dangerous moron.</t>
  </si>
  <si>
    <t>ðŸš¨ Breakthrough?! â€œhydroxychloroquine is efficient in clearing viral nasopharyngeal carriage of SARS-CoV-2 in COVID-19 patients in only three to six days, in most patients (when compared to controls).â€ https://t.co/VBDZ8Cr1Wg @TIME @CMichaelGibson @theintercept @CNN</t>
  </si>
  <si>
    <t>#Hydroxychloroquine is not "entirely safe" as Trump MD claims._x000D_
(long-term retina damage is possible)_x000D_
(Medical Doofus)_x000D_
https://t.co/2kTMlkafkZ</t>
  </si>
  <si>
    <t>Flatbush, Brooklyn</t>
  </si>
  <si>
    <t>@pepperebbe @townhallcom @KurtSchlichter @PeterAlexander @POTUS @realDonaldTrump You know the media wouldnâ€™t think to ask that anymore (if youâ€™re anywhere near my age, anyway). But, that still doesnâ€™t mean this guyâ€™s question wasnâ€™t a softball that a Ronald Reagan wouldâ€™ve  â€œcrushedâ€._x000D_
Truth: Trump was pissed that he was called out on the hydroxychloroquine!</t>
  </si>
  <si>
    <t>Journalists should not be writing about #Hydroxychloroquine and other supposed cures but educating the public about how we test drugs, how we know they work. 6/</t>
  </si>
  <si>
    <t>New Haven, CT</t>
  </si>
  <si>
    <t>An interesting perspective pouring a bit of cold water on the addition of azithromycin to hydroxychloroquine treatment regimens for #COVID19 patients.</t>
  </si>
  <si>
    <t>San Francisco, CA</t>
  </si>
  <si>
    <t>hydroxychloroquine really might be the silver bullet that gets us out of this mess lol_x000D_
_x000D_
amazing</t>
  </si>
  <si>
    <t>San Antonio</t>
  </si>
  <si>
    <t>Collecting more on anti-viral properties of #Hydroxychloroquine recently on #SARSCoV2 remotely Dengue https://t.co/cV27spRyAQ https://t.co/PIfczv1MSN</t>
  </si>
  <si>
    <t>What Exactly Is Hydroxychloroquine, The Drug That Is Being Tested As The First Potential Coronavirus ... via @forbes https://t.co/2A5kift9hL #covid #coronavirus</t>
  </si>
  <si>
    <t>Vancouver, British Columbia</t>
  </si>
  <si>
    <t>@thirdrowtesla Hydroxychloroquine can interrupt replication of the COVID 19 virus and lessen the immune system response in older people that leads to respiratory failure.  It needs to be given to severely ill people.  It has already een FDA approved for other illnesses and is available.</t>
  </si>
  <si>
    <t>Pennsylvania, USA</t>
  </si>
  <si>
    <t>@elonmusk Elon, I admire you a lot because of Tesla, SpaceX, and your humanitarian efforts, but do not encourage people to take hydroxychloroquine, please.</t>
  </si>
  <si>
    <t>Very skeptical of the new study using Azithromycin and Hydroxychloroquine treatment for #COVID19 very small uncontrolled study and too early and dangerous to generalize #PCCM</t>
  </si>
  <si>
    <t>Because this tweet took off, Just to clarify: the @US_FDA backtracked on #DonaldTrump statement a few hours after this was reported and stated #Hydroxychloroquine  is NOT approved for #Covid_19 but studies are underway.</t>
  </si>
  <si>
    <t>@Marcel155Y @DebHiers1 @alexsalvinews @OANN @Newsweek @BlazeTV @QAnon_Report @onenewsnowcom Not as effective as the Chloroquine, maybe.  Hydroxychloroquine is not as TOXIC as Chloroquine. Hydroxychloroquine has been approved by the FDA for use, whereas chloroquin has not.</t>
  </si>
  <si>
    <t>Haskell, OK</t>
  </si>
  <si>
    <t>Do you know the side effects of Hydroxychloroquine? Azithromycin? The side effects of taken together? Did you know that at certain dosages, hydroxychloroquine can lead to vision loss/defects or that azithromycin can cause eye infections? #CoronavirusPandemic #dumbass</t>
  </si>
  <si>
    <t>Colorado, USA</t>
  </si>
  <si>
    <t>@leahmcelrath And people who take these drugs, such as #Hydroxychloroquine for #sarcoidosis or #rheumatoidarthritis, will be saddled with price increases and drug shortages.</t>
  </si>
  <si>
    <t>Coronavirus treatment breakthrough: French study shows that a combination of Hydroxychloroquine (HCQ) and Azithromycin are effective in treating COVID-19 patients. https://t.co/LSTTAhiJgv</t>
  </si>
  <si>
    <t>I take hydroxychloroquine for arthritis. You have to have your eyes checked every year for the formation of Bad Things On Your Retinas (canâ€™t recall what theyâ€™re called) and Eventual Blindness._x000D_
_x000D_
You canâ€™t mess around with this med. You canâ€™t take it casually. ðŸ™„</t>
  </si>
  <si>
    <t>@BadAstronomer We were #Issued #hydroxychloroquine when we #deployed gave a lot of us #nightmares</t>
  </si>
  <si>
    <t>Boca Raton, FL</t>
  </si>
  <si>
    <t>@TheRickWilson â€œAvoid coadministration of hydroxychloroquine and azithromycin. Hydroxychloroquine increases the QT interval and should not be administered with other such drugs. Ventricular arrhythmias and tdP have been reported.â€_x000D_
https://t.co/WBBuqCmjTk_x000D_
_x000D_
DrTrump had advised taking it together. https://t.co/tRM7BdM5Ql</t>
  </si>
  <si>
    <t>U.S.</t>
  </si>
  <si>
    <t>@PulmCrit @SkylerLentz thoughts on initiating hydroxychloroquine or chloroquine for patients who are positive #Covid19 &amp;amp; high risk group, not necessarily needing hospitalization initially...</t>
  </si>
  <si>
    <t>@CaslerNoel @realDonaldTrump Yeah! I work in a pharmacy. Zithromax and hydroxychloroquine are now on back order! Thanks to #AssholeTrump. Sooooo, those of you that need it canâ€™t get it. Sorry. #MoronInChief #TrumpSucks</t>
  </si>
  <si>
    <t>Temecula, CA</t>
  </si>
  <si>
    <t>@DrJenGunter @jack @realDonaldTrump Thank you @DrJenGunter from someone who relies on hydroxychloroquine everyday to reduce rheumatoid arthritis pain. If there was a shortage, I could be at risk of long term effects from going without for a period of time.</t>
  </si>
  <si>
    <t>Ottawa, ON</t>
  </si>
  <si>
    <t>DO NOT TAKE HYDROXYCHLOROQUINE AND AZITHROMYCIN TOGETHER FOR #COVID19 WITHOUT CONSULTING UR DR!! ITS NOT FDA APPROVED YET &amp;amp; THE INTERACTION COULD BE DANGEROUS!!!! _x000D_
as if life as a Pharmacy Technician during this mess could get any more difficult &amp;amp; chaotic ðŸ™ƒ #pharmacyheroes</t>
  </si>
  <si>
    <t>Lakeland, FL</t>
  </si>
  <si>
    <t>#Hydroxychloroquine and #azithromycin as a treatment of #COVID19: result... https://t.co/hFJqVds7cS https://t.co/RC0DWlMzBW</t>
  </si>
  <si>
    <t>I know thereâ€™s been a lot of buzz about who to follow/who to trust/who to verify etc around #COVID19._x000D_
_x000D_
The hydroxychloroquine/azithromycin study is a great example._x000D_
_x000D_
Blowing the implications of data out of proportion to the data itself is a good metric of who not to trust.</t>
  </si>
  <si>
    <t>@hesanihilist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t>
  </si>
  <si>
    <t>Jax Naval Air Station, FL</t>
  </si>
  <si>
    <t>Iâ€™m reading many tweets about #hydroxychloroquine &amp;amp; #azithromycin combo for #COVID19._x000D_
_x000D_
You already know what Iâ€™m going to say:_x000D_
_x000D_
*Go straight to the data*_x000D_
_x000D_
Lots of limitations/issues w/ the trial- warrants further study though. _x000D_
_x000D_
https://t.co/Ts2ayuGMjy https://t.co/McX7l9CnEy</t>
  </si>
  <si>
    <t>iâ€™m on hydroxychloroquine for my auto immune disease (lupus) please donâ€™t take all my medicine ðŸ¥º</t>
  </si>
  <si>
    <t>probably raving w/ brynne</t>
  </si>
  <si>
    <t>As a person who has been taking Hydroxychloroquine for a decade. DONT TAKE IT WITHOUT S DRâ€™S GUIDANCE. This is a serious drug with major side effects. Wait for more testing.</t>
  </si>
  <si>
    <t>Iâ€™d commit to voting for Trump right now if he can explain to anyone how  Azithromycin or Hydroxychloroquine work in the human body. _x000D_
_x000D_
Mf almost certainly canâ€™t pronounce either one.</t>
  </si>
  <si>
    <t>Minnesota</t>
  </si>
  <si>
    <t>My man can spell coffee, but he's got HYDROXYCHLOROQUINE &amp;amp; AZITHROMYCIN on lock</t>
  </si>
  <si>
    <t>Philadelphia, PA</t>
  </si>
  <si>
    <t>Hydroxychloroquine is no joke of a drug. Used to treat malaria. Some promising signs that hydroxychloroquine + z-pack reduces viral burden in about ~80% of people from 7 days down to 3 days. #coronavirus</t>
  </si>
  <si>
    <t>NYC, Lexington, KY, Daytona,FL</t>
  </si>
  <si>
    <t>@realDonaldTrump Is Germany using hydroxychloroquine as their death rate is low and doctors are free to use off label as the docs cannot be sued I believe?</t>
  </si>
  <si>
    <t>This are the discussions we should be having - critical and balanced, not hyperbolic #COVID19 #Hydroxychloroquine @UABRheum</t>
  </si>
  <si>
    <t>@PeterAlexander Really, thatâ€™s all you asked him? What about the bullshit question on the toxicity of hydroxychloroquine? My daughter has been taking it since she was 16.</t>
  </si>
  <si>
    <t>Scott City, KS</t>
  </si>
  <si>
    <t>Hydroxychloroquine seems to effective. Tylenol for the fever. Please see those recent updates. https://t.co/Q9RH9DfNPU</t>
  </si>
  <si>
    <t>Please read this thread. #rheumatology #Plaquenil #Hydroxychloroquine #Covid_19</t>
  </si>
  <si>
    <t>@oliverdarcy @PeterAlexander No one is showing the attempt to pit Fauci against Trump on hydroxychloroquine right before this. This was not about the one â€˜softballâ€™ question.</t>
  </si>
  <si>
    <t>Safety Harbor, FL</t>
  </si>
  <si>
    <t>@realDonaldTrump Iâ€™m hearing a combo of Azithromycin and your mentioned Hydroxychloroquine is working. The combo works!!!! And these drugs are already approved drugs and they are cheap.  They are using as last resort here in the states now!! In NY!!  Hope is real!!!  We will win!</t>
  </si>
  <si>
    <t>Ohio, USA</t>
  </si>
  <si>
    <t>@realDonaldTrump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t>
  </si>
  <si>
    <t>Madison, Al</t>
  </si>
  <si>
    <t>WATCH: @NIAIDNews Director Dr. Anthony Fauci tells reporters that the possibility hydroxychloroquine, a malaria drug, could be used as an effective treatment for #COVID19 is "anecdotal" and needs more research #Qanon https://t.co/7WRYdWsyzb</t>
  </si>
  <si>
    <t>Los Angeles, CA-Ann Arbor, MI</t>
  </si>
  <si>
    <t>@removetRump93 @Blueequus775 @LisaWork6 @K_JeanPierre @maddow Additionally, in these tests-the hydroxychloroquine was mixed with Zithromax in half of the non placebo group (of less then 40 people). Antibiotics are ineffective on viruses as they target bacteria. That is basic 7th grade biology.</t>
  </si>
  <si>
    <t>At the ballpark âš¾ï¸</t>
  </si>
  <si>
    <t>@ChrisBEsq @realDonaldTrump not only is he raising hopes erroneously, heâ€™s created a sudden shortage of hydroxychloroquine for those of us who need to take it everyday to treat autoimmune conditions and now we canâ€™t get our prescriptions refilled ðŸ¤¬</t>
  </si>
  <si>
    <t>Discussion re bandwagon response from article Hydroxychloroquine +Azithro #COVID19</t>
  </si>
  <si>
    <t>Miami, FL</t>
  </si>
  <si>
    <t>Hydroxychloroquine along with Azithromycin (Z-Pack), is a great combination in defeating this Coronavirus!!! Available now! Thank you @POTUS !!!</t>
  </si>
  <si>
    <t>Wilmington NC</t>
  </si>
  <si>
    <t>Who owns hydroxychloroquine? Who benefits from the presidents pitch? @biannagolodryga</t>
  </si>
  <si>
    <t>new york city and dutchess co</t>
  </si>
  <si>
    <t>@dd_juve @RyanMarino @amberwvzz I am saying that people who are getting prescriptions for hydroxychloroquine When they never needed it before I being selfish and are going to cause the people who really need this drug to die.</t>
  </si>
  <si>
    <t>pinging off cell towers</t>
  </si>
  <si>
    <t>Iâ€™m quoted in this article about people who currently take Hydroxychloroquine and are having a hard time getting it. #hydrochloroquine #Plaquenil #TrumpVirus</t>
  </si>
  <si>
    <t>Side effects of hydroxychloroquine is colour blindness. They require practical clinics</t>
  </si>
  <si>
    <t>Canada</t>
  </si>
  <si>
    <t>PCCA member Gopesh Patel, RPh, with VLS Pharmacy in Brooklyn, is filling physician prescriptions for more than 70 COVID-19 patients, supplying a compounded formulation with hydroxychloroquine. https://t.co/HI27Sg3IrM</t>
  </si>
  <si>
    <t>BREAKING: New controlled clinical study conducted by doctors â€‹in France shows that Hydroxychloroquine cures 100%</t>
  </si>
  <si>
    <t>@RichforGA Dr. Iâ€™m hearing a combo of Azithromycin and President Trumps malaria drug Hydroxychloroquine is working. It works!! And they are already approved drugs and they are cheap.  They are using as last resort here in the states, in NY!</t>
  </si>
  <si>
    <t>Judie Stein takes hydroxychloroquine for rheumatoid arthritis. Now the drug is in short supply after President Trump praised its potential as a coronavirus treatment. "When I say I really need it, I need it,â€ she said. w/ @nytDeniseGrady https://t.co/y4a2uCTuUk</t>
  </si>
  <si>
    <t>Guys. We need to talk about this Hydroxychloroquine + Azithromycin thing. It is out of hand. It all stems from this study that came out today. The study design: Comparative viral eradication on day 6 between HCQ, HCQ + Azithro, and control (not treated) COVID-19 patients. https://t.co/qFZXdTxTwI</t>
  </si>
  <si>
    <t>Plymouth, MI</t>
  </si>
  <si>
    <t>@MrBisonopolis Has a doctor come to my pharmacy attempting to learn his much hydroxychloroquine we have. Intent being to prescribe tons and divert them to his office. It was learned later that the drug doesnâ€™t really show any special effect on Coronavirus. lol</t>
  </si>
  <si>
    <t>New York</t>
  </si>
  <si>
    <t>@realDonaldTrump Listen Dr. Giggles._x000D_
_x000D_
Taking Hydroxychloroquine &amp;amp; Azithromycin together causes a drug interaction that increases risk of irregular heartbeat, which may be life-threatening. No one should take these drugs together without consulting a doctor. https://t.co/tNqOff2jhU</t>
  </si>
  <si>
    <t>@nytimes piece I was interviewed for. I have been taking hydroxychloroquine for the last 10 years. As someone who understands this medication I donâ€™t recommend anybody just go out there and begin taking it. Let the testing happen. The side effects can be very dangerous. #hydrox</t>
  </si>
  <si>
    <t>A thoughtful response to unbelievable statements about hydroxychloroquine. Vision point is so important: there are retina consequences. Not everyone can take it.</t>
  </si>
  <si>
    <t>Boise, ID</t>
  </si>
  <si>
    <t>@NYGovCuomo can u pls address this? Azithromycin: (Major) Avoid coadministration of hydroxychloroquine and azithromycin. Hydroxychloroquine increases the QT interval and should not be administered with other drugs known to prolong the QT interval._x000D_
https://t.co/0u7FD2QrJ9</t>
  </si>
  <si>
    <t>@TwitterSupport this tweet or accnt should be removed. The combo of hydroxychloroquine and azithromycin to treat coronavirus hasnâ€™t been proven safe and effective through clinical trials; only anecdotal evidence from case reports. Promising them as miracle drugs gives false hope.</t>
  </si>
  <si>
    <t>Dallas, TX</t>
  </si>
  <si>
    <t>Trump is no doctor and is wrong. Hydroxychloroquine and Azithromycin can lead to arrhythmias and sudden death. Only take things as prescribed by your doctor._x000D_
_x000D_
#TrumpIsWrong_x000D_
#coronavirus https://t.co/hbvKuW9Ejt</t>
  </si>
  <si>
    <t>Elgin, IL</t>
  </si>
  <si>
    <t>@realDonaldTrump Thanks for tweeting this now people THAT REALLY NEED hydroxychloroquine wonâ€™t be able to get it bc of this we are already out of stock at my pharmacy and Iâ€™m sure itâ€™ll be on back order soon. Good job way to make something besides toilet paper sell out. ðŸ‘ðŸ»</t>
  </si>
  <si>
    <t>Tilted Towers</t>
  </si>
  <si>
    <t>Israeli drugmaker to DONATE 6 million doses of promising coronavirus drug hydroxychloroquine https://t.co/GX91sShhKz via @pamelageller</t>
  </si>
  <si>
    <t>St Charles, MO</t>
  </si>
  <si>
    <t>@themaxburns @realDonaldTrump HYDROXYCHLOROQUINE sounds an awful lot like quinine, so I assume drinking gin and tonics all day during quarantine will make me invincible.</t>
  </si>
  <si>
    <t>Louisville</t>
  </si>
  <si>
    <t>Hydroxychloroquine is NOT to be messed with. At all. The side effects alone may be too much for most!</t>
  </si>
  <si>
    <t>Chicago, IL</t>
  </si>
  <si>
    <t>Shameless fake news media. The treatment with hydroxychloroquine and azithromycin is  working in France and South Korea and other countries. Itâ€™s the best shot we have. Media wants to spread lies, panic and chaos.</t>
  </si>
  <si>
    <t>@realDonaldTrump my daughter has #Lyme for 9 yrs. She takes Hydroxychloroquine &amp;amp; Azithromycin. Since 2/20 Hydro is 2x in price &amp;amp; no refills avail. Let docs &amp;amp; Dr Fauci @NIH do their jobs. Shame on U. @maddow @TrueFactsStated @TheRickWilson @Rosie @lauferlaw @DrDenaGrayson @DrOz</t>
  </si>
  <si>
    <t>Denver, CO</t>
  </si>
  <si>
    <t>HYDROXYCHLOROQUINE &amp;amp; AZITHROMYCIN, taken together, have a real chance to be one of the biggest game changers in the history of medicine. The FDA has moved mountains - Thank You! Hopefully they will BOTH (H works better with A, International Journal of Antimicrobial Agents)...</t>
  </si>
  <si>
    <t>United States Washington DC</t>
  </si>
  <si>
    <t>People with lupus (SLE) have been taking #Hydroxychloroquine for decades. They need it, and Iâ€™m hearing reports of pharmacies running out. I hope this drug doesnâ€™t become panic prescribed when there are people who need it for the diseases it is approved to treat.</t>
  </si>
  <si>
    <t>Nashville, TN</t>
  </si>
  <si>
    <t>Had #SocialDistance coffee w/ a nurse friend from Lenox Hill after shift in the UES. Said theyâ€™re using Hydroxychloroquine and it â€œseems to be going very well.â€ Awesome news. _x000D_
_x000D_
Said nurses are overwhelmed though, A donation of anything helps. Coffee, food, supplies, etc. ðŸ™ðŸ¼</t>
  </si>
  <si>
    <t>This graph clearly shows the results of treating #COVID19 with hydroxychloroquine alone&amp;amp;with azithromycin._x000D_
It looks like a major component of saving lives is REDUCING the immune response. #CoronavirusPandemic https://t.co/bjn5hFrxyL</t>
  </si>
  <si>
    <t>Plano, TX</t>
  </si>
  <si>
    <t>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t>
  </si>
  <si>
    <t>Yorktown Heights, NY</t>
  </si>
  <si>
    <t>I agree with @realDonaldTrump that Hydroxychloroquine + Azithromycin could save many Americans. The compassionate use of a drug saved my dying brotherâ€™s life in 1945 in Cuba. It was not approved until 1952. That drug was ACTH.</t>
  </si>
  <si>
    <t>So @MaddowBlog_x000D_
Is your next conspiracy #Trump pays off @ScienceMagazine to hype #Hydroxychloroquine, a day before he found out abt it_x000D_
If so, he would know how to pernounce the drug _x000D_
#Maddow make Alex Jones look sane #ChinaLiesPeopleDie_x000D_
#ChinaCoronaVirus_x000D_
https://t.co/wo2xVpqapV</t>
  </si>
  <si>
    <t>NYC</t>
  </si>
  <si>
    <t>Demand for hydroxychloroquine &amp;amp; chloroquine surging..ðŸ‘‡_x000D_
_x000D_
There must be some belief these drugs help treat #coronavirus or this wouldnâ€™t be happening._x000D_
_x000D_
https://t.co/jSLMPUcPs4</t>
  </si>
  <si>
    <t>@emmakathleeennn Hydroxychloroquine! Itâ€™s also known as Plaquenil! Itâ€™s a safe drug thatâ€™s been around for a long time, so a lot of people start with that medicine when theyâ€™re diagnosed!</t>
  </si>
  <si>
    <t>infectious disease expert, Dr. Anthony S. Fauci, delicately â€” yet forcefully â€” pushed back from the same stage, explaining that there was only anecdotal evidence that the drugs, chloroquine and hydroxychloroquine, may be effective.â€</t>
  </si>
  <si>
    <t>Silver Spring, MD</t>
  </si>
  <si>
    <t>@biannagolodryga And now hydroxychloroquine is hard to find for patients who need it for their chronic illnesses. #goodjob #pharmacyisfun</t>
  </si>
  <si>
    <t>Evansville , IN</t>
  </si>
  <si>
    <t>Welcome news from @ACRheum regarding#Hydroxychloroquine supply @UABRheum #COVID19 https://t.co/E3QCo09n7D</t>
  </si>
  <si>
    <t>@cspan @PeterAlexander After he made a statement, not a question, about hydroxychloroquine giving people false hope.</t>
  </si>
  <si>
    <t>jupiter florida</t>
  </si>
  <si>
    <t>Hydroxychloroquine &amp;amp; azithromycin study: https://t.co/ZmHd8gsDZP_x000D_
_x000D_
There are several articles about Michael Levittâ€™s predictions, hereâ€™s a nice short one: https://t.co/fSz9Qxu72Z</t>
  </si>
  <si>
    <t>@joanmccarter You know they all intend to profit from the hydroxychloroquine @realDonaldTrump is pushing and the Govt. is buying in bulk.  I suspect the Trump's and Kushner's are heavily invested in the manufacturers.</t>
  </si>
  <si>
    <t>Boulder, CO 80301</t>
  </si>
  <si>
    <t>What a GREAT PRESIDENT that lies_x000D_
_x000D_
1. He called coronavirus a hoax. _x000D_
2. He said only 15 people have the virus &amp;amp; it will be zero in a couple days._x000D_
3. We have it under control its 1 person from china._x000D_
4.Iâ€™m not concerned at all._x000D_
5. Hydroxychloroquine what do you have to lose take it</t>
  </si>
  <si>
    <t>Middleburg Heights, OH</t>
  </si>
  <si>
    <t>@POTUS is urging hydroxychloroquine for P.M. Boris Johnson. _x000D_
We've been attacked by Red China. When does the counter strike begin?</t>
  </si>
  <si>
    <t>Easton,  pa</t>
  </si>
  <si>
    <t>@DavidYeshua4 The Hydroxychloroquine has been around &amp;amp; in use for decades. It's cheap too, under 10 cents a pill. No one is going to suddenly become rich off this this drug or the mix. Joe Blow &amp;amp; Mika are clueless!</t>
  </si>
  <si>
    <t>North Myrtle Beach, SC USA</t>
  </si>
  <si>
    <t>BREAKING: Cuomo Will Ask Trump For More Hydroxychloroquine Supply After Promising Results https://t.co/YvLAb0p0aS_x000D_
Whoever votes democrat has to have no common sense or they're just brain washed! #KAG #WWG1WGA</t>
  </si>
  <si>
    <t>Madison, WI</t>
  </si>
  <si>
    <t>Half of the US #hydroxychloroquine supply â€” the drug #Trump touts as a possible coronavirus treatment â€” has been abruptly cut off https://t.co/bvw2s06URY via @businessinsider</t>
  </si>
  <si>
    <t>Miami, Florida</t>
  </si>
  <si>
    <t>#PeterNavarro is an economist, not a doctor. Donâ€™t listen to him or to Trump.  @realDonaldTrump #hydroxychloroquine is not proven to cure #COVID19 Listen to the experts. Listen to Dr Fauci. The CDC &amp;amp; WHO. What do you have to lose? Your life! https://t.co/sGsywcU45r</t>
  </si>
  <si>
    <t>Houston Texas</t>
  </si>
  <si>
    <t>A Democratic state representative from #Detroit is crediting #Hydroxychloroquine â€” and Republican President Donald Trump who touted the drugÂ â€” for saving her in her battle with the coronavirus._x000D_
 https://t.co/AbQF4AZlrR</t>
  </si>
  <si>
    <t>Anna Maria Island, FL</t>
  </si>
  <si>
    <t>So has anyone looked into the Trump family connection to pharmaceutical companies that make hydroxychloroquine? Asking for a friend</t>
  </si>
  <si>
    <t>St Paul, MN</t>
  </si>
  <si>
    <t>@Hope012015 @jameshamblin The results also suggest that hydroxychloroquine might convey some protection against the illness worsening.</t>
  </si>
  <si>
    <t>Mt Helix La Mesa, CA</t>
  </si>
  <si>
    <t>Wall Street sees the new lowered models ie hydroxychloroquine works!  Bang! Thank you President Trump!! ðŸ‡±ðŸ‡·â¤ï¸</t>
  </si>
  <si>
    <t>New York, USA</t>
  </si>
  <si>
    <t>@mspoint1106 Someone ask about 1) Jared &amp;amp; lobbyist collaboration re: â€œourâ€ stockpile allocation 2) Sec of Navyâ€™s rally the troops speech 3) Who owns hydroxychloroquine _x000D_
 stock besides Rudy??_x000D_
This is more &amp;amp; more #clustertrump by the minute_x000D_
You watch then tweet...I canâ€™t ðŸ˜¬#TrumpPressBriefing</t>
  </si>
  <si>
    <t>JoCo NC</t>
  </si>
  <si>
    <t>Anyone else get the impression that the bloated orange monstrosity has a substantial financial interest in the company that makes Hydroxychloroquine ?</t>
  </si>
  <si>
    <t>NY</t>
  </si>
  <si>
    <t>@InTheNoosphere Yeah the new koolaid hydroxychloroquine</t>
  </si>
  <si>
    <t>Here you go @realDonaldTrump, @RudyGiuliani, @jaredkushner, #PeterNavarro...shove your #Hydroxychloroquine down your own throats.</t>
  </si>
  <si>
    <t>Petaluma, CA</t>
  </si>
  <si>
    <t>@jkahn63 @politico They were using chloroquine. Itâ€™s a more toxic and less safe version of hydroxychloroquine. Not to mention less effective</t>
  </si>
  <si>
    <t>Fort Worth, TX</t>
  </si>
  <si>
    <t>@Mimirocah1 Check their stocks and investigate if they had a heads up that Novartis was â€˜donatingâ€™ $15m of HYDROXYCHLOROQUINE. Their stock has plummeted.. (NVS). They may want to buy cheap, demand increases &amp;amp; price goes up... #COVID19 scandal</t>
  </si>
  <si>
    <t>East Village, Manhattan</t>
  </si>
  <si>
    <t>@WhiteHouse When you all come out,  emphasis on who all is recovering, including people in government from hydroxychloroquine!  Emphasis on opening the country and set a plan, with concrete steps,  as media will try and bait!</t>
  </si>
  <si>
    <t>1600 Pennsylvania Ave NW</t>
  </si>
  <si>
    <t>YES! #Hydroxychloroquine _x000D_
_x000D_
But I wouldnâ€™t be too upset if some of #DrTrumpâ€™s base decided to follow his lead and thinned their own herd ðŸ˜³</t>
  </si>
  <si>
    <t>Austin, TX</t>
  </si>
  <si>
    <t>Hydroxychloroquine Maker Paid Michael Cohen for Trump Access | Law &amp;amp; Crime https://t.co/ngKFaToE2U</t>
  </si>
  <si>
    <t>Phoenix, AZ</t>
  </si>
  <si>
    <t>Someoneâ€™s definitely making big bucks off hydroxychloroquine #COVID19</t>
  </si>
  <si>
    <t>@RealJamesWoods @tjrheil_np Give Joe Biden some #Hydroxychloroquine. It couldn't hurt at this point.</t>
  </si>
  <si>
    <t>Political Archaeologist</t>
  </si>
  <si>
    <t>So, what happens when we find out definitively that @realDonaldTrump and his admin are tied financially to the sales and distribution of hydroxychloroquine?</t>
  </si>
  <si>
    <t>NYC âœˆ</t>
  </si>
  <si>
    <t>Check out Guilianiâ€™s $2M buy of Novartis which makes hydroxychloroquine.</t>
  </si>
  <si>
    <t>Northern California</t>
  </si>
  <si>
    <t>@realDonaldTrump Yeah, it's called the #TrumpVirus you #KnowItAll that knows nothing! #Hydroxychloroquine ring a bell #DrTrump the leader of the #RepublicansAreDestroyingAmerica and #RepublicansAreKillingUs with their @RudyGiuliani #GrimReaper #DrugDealer! #JohnBolton is right about #Rudy!</t>
  </si>
  <si>
    <t>Batavia, OH</t>
  </si>
  <si>
    <t>@realDonaldTrump purchased 28M doses of #hydroxychloroquine _x000D_
Also worth noting:_x000D_
â€¢ Michael Cohen sold WH access to #Norvartis for $1.2M_x000D_
â€¢ Trump met with CEO Narasimhan in Jan @ Davos_x000D_
â€¢ @RudyGiuliani bought 2M Shares in Feb &amp;amp; promoted heavily on Fox News</t>
  </si>
  <si>
    <t>.@jaketapper @TheLeadCNN Re #peternavarro vs #Fauci, this is easy. Hand Navarro a prescription pad, tell him to write the hydroxychloroquine prescription so his patients can go get it filled. Weâ€™ll follow.</t>
  </si>
  <si>
    <t>North Carolina</t>
  </si>
  <si>
    <t>Canâ€™t Trump get Boris some hydroxychloroquine?</t>
  </si>
  <si>
    <t>jacobus, pa</t>
  </si>
  <si>
    <t>Hydroxychloroquine Maker Paid Michael Cohen for Trump Access | Law &amp;amp; Crime https://t.co/bxhzgInWXl</t>
  </si>
  <si>
    <t>@seanhannity Have they heard of Hydroxychloroquine? And they should be sure, the people treating him are committed to just that. Getting him well....</t>
  </si>
  <si>
    <t>@atrupar Because the drug company the government is purchasing hydroxychloroquine from is Novartis. Thatâ€™s one of the companies that donated hundreds of thousands of dollars to ESSENTIAL CONSULTING: Cohenâ€™s slush fund for access to Trump. #FollowTheMoney</t>
  </si>
  <si>
    <t>Corte Madera, CA</t>
  </si>
  <si>
    <t>@washpostbiz @Fahrenthold I was born in the wagon of a travellin' show_x000D_
My mama used to dance for the money they'd throw_x000D_
Papa would do whatever he could_x000D_
Preach a little MAGA, sell a couple bottles of hydroxychloroquine_x000D_
Gypsy's, tramps, and thieves...</t>
  </si>
  <si>
    <t>Major Producer of Hydroxychloroquine Once Paid Michael Cohen Hefty Sum for Access to Trump #Topbuzz https://t.co/TLAp3ygf7C</t>
  </si>
  <si>
    <t>Hartselle, AL</t>
  </si>
  <si>
    <t>Funny how the â€œfollow the science crowdâ€ are allergic to the medical science surrounding hydroxychloroquine. #warroompandemic</t>
  </si>
  <si>
    <t>Winter Springs, FL</t>
  </si>
  <si>
    <t>Itâ€™s shocking how the media oppose hydroxychloroquine &amp;amp;ignore the large # of docs who support&amp;amp; prescribe it.Â If you get this virus&amp;amp; become very ill &amp;amp;you &amp;amp; your doc believe it can help then you should use it.Â Why do they keep hammering the president about this?This is common sense</t>
  </si>
  <si>
    <t>#Trump touts #hydroxychloroquine as a cure for #Covid19. Don't believe the hype https://t.co/TxL5Ipi0Hp</t>
  </si>
  <si>
    <t>North Vancouver, BC</t>
  </si>
  <si>
    <t>@sceptilectual @MSNBC Whatâ€™s the worst someone can do now in regards to hydroxychloroquine? Itâ€™s a prescription drug, canâ€™t walk into the drugstore and pick it up off the shelf. If you are taking it for Covid itâ€™s because a Dr. prescribed it.</t>
  </si>
  <si>
    <t>Louisiana, USA</t>
  </si>
  <si>
    <t>Right. You knew he wasnâ€™t talking about #Hydroxychloroquine because it would help save lives. #trump only seeks to serve himself and the people who fill his pockets.</t>
  </si>
  <si>
    <t>BROOKLYN, NY</t>
  </si>
  <si>
    <t>@timeload77 @EtkinDaniel @BobMelegh @dragonmomma579 @CraigSh8 @MatthewJshow @realDonaldTrump No one is asking questions, at this point. Hydroxychloroquine, is healing many covid 19 patients and saving lives. We don't have time to politize. We want people helped!!</t>
  </si>
  <si>
    <t>"In summary, despite a reported antiviral activity of chloroquine against COVID-19 in vitro, we _x000D_
found no evidence of a strong antiviral activity or clinical benefit of the combination of _x000D_
hydroxychloroquine and azithromycin..."</t>
  </si>
  <si>
    <t>Saskatoon/Treaty 6</t>
  </si>
  <si>
    <t>There you are folks.This corrupt president @realDonaldTrump doesnâ€™t care for the health and welfare of patients. He cares for the money he and his friends will make from the use hydroxychloroquine. What a complete sellout! No wonder he has been frothing at the promoting this drug</t>
  </si>
  <si>
    <t>4,000 patients are being treated with malaria drug hydroxychloroquineÂ  https://t.co/pN0ywhnGEM via @MailOnline</t>
  </si>
  <si>
    <t>Klamath Falls, Oregon</t>
  </si>
  <si>
    <t>Is anyone surprised?? _x000D_
Hydroxychloroquine Maker Paid Michael Cohen for Trump Access | Law &amp;amp; Crime https://t.co/ASrdIWoWjS</t>
  </si>
  <si>
    <t>USA</t>
  </si>
  <si>
    <t>@foxnews @danaperino That doctor you had on was just in Wuhan #China hosting a summit. #drhaseltine #Hydroxychloroquine why should we believe him??? Whereâ€™s the hope?? Why have him on?? Bad choice</t>
  </si>
  <si>
    <t>@FNBlind2, you are blind.  It doesnâ€™t matter if hydroxychloroquine is â€œratedâ€ or popular. It matters if it has been scientifically tested for relieving #Covid19. There is no evidence of that!</t>
  </si>
  <si>
    <t>Alexandria, VA</t>
  </si>
  <si>
    <t>@DuttyCoombs A whole range of them, the one they they areooking at are chloroquine or hydroxychloroquine</t>
  </si>
  <si>
    <t>Arizona man dies, wife critical after ingesting chloroquine phosphate in hopes of preventing COVID-19 https://t.co/1atlJ6MboY @CNN @MSNBC @FoxNews #BorisJohnson #PressConference #Navarro #Fauci @realDonaldTrump #COVID19 #Hydroxychloroquine</t>
  </si>
  <si>
    <t>Berkeley, California</t>
  </si>
  <si>
    <t>If U.K. P.M. Boris Johnson receives hydroxychloroquine treatments and is cured of Wuhan flu,  I think even quarter pint Fauci will have to acknowledge its effectiveness</t>
  </si>
  <si>
    <t>@DavidJHarrisJr @realDonaldTrump  this is amazing, incredible this is why California is not bad with a coronavirus because these doctors are using hydroxychloroquine with the zinc pack! My goodness, use the meds that works! Thanks President Trump for bringing this to light!!</t>
  </si>
  <si>
    <t>California, U.S.A.</t>
  </si>
  <si>
    <t>A Democratic state representative from Detroit is crediting hydroxychloroquine â€” and President Trump who touted the drugÂ â€” for saving her in her battle with the coronavirus._x000D_
This while their Democrat Governor threatened prescribers with legal action.  https://t.co/YI1BZkxuwP</t>
  </si>
  <si>
    <t>@realDonaldTrump _x000D_
_x000D_
You are not as slick as you think.  We KNOW you are denying Lupus patients and others by stockpiling hydroxychloroquine. _x000D_
_x000D_
How low can you go?  Not very without us catching you.  How does it feel to be the most hated man in the WORLD?</t>
  </si>
  <si>
    <t>Fort Wayne, IN</t>
  </si>
  <si>
    <t>BREAKING: Cuomo Will Ask Trump For More Hydroxychloroquine Supply After Promising Results https://t.co/LL5pZpDpEL</t>
  </si>
  <si>
    <t>Nashville TN</t>
  </si>
  <si>
    <t>@ChrisCuomo First of all  I hope you are fine and in the path to recovery. Chris did you receive Hydroxychloroquine and Zpak ? If so how did you get it and why wonâ€™t your brother release it for everyone. I honestly donâ€™t understand ??????Be well.</t>
  </si>
  <si>
    <t>Cherry Hill, NJ</t>
  </si>
  <si>
    <t>Detroit rep says hydroxychloroquine, Trump helped save her life amid COVID-19 fight https://t.co/SOBehsfVlh via @freep</t>
  </si>
  <si>
    <t>Detroit rep says hydroxychloroquine, Trump helped save her life amid COVID-19 fight https://t.co/q3sUeYNtFv via @freep</t>
  </si>
  <si>
    <t>Princeton, TX</t>
  </si>
  <si>
    <t>No hydroxychloroquine for  MSM!_x000D_
Prescribe them asprin!_x000D_
_x000D_
They made their bed, let them lay in it!</t>
  </si>
  <si>
    <t>Fontana, CA</t>
  </si>
  <si>
    <t>#Trump NEEDS TO SET THE STAGE-  INVITE DRS THT ARE EXPERT IN #Hydroxychloroquine &amp;amp; ALSO SOME DRS HV'G SUCCESS USING #Hydroxychloroquine ETC FOR #COVID! WE NEED TO USE WHT WORKS &amp;amp; END THE SHUTDOWN ASAP!!</t>
  </si>
  <si>
    <t>@marthamaccallum Dr. Fauci Cheered Hydroxychloroquine Success Treating MERS Coronavirus in 2013... But Today He's Skeptical... That's Weird</t>
  </si>
  <si>
    <t>Spring Hill, FL</t>
  </si>
  <si>
    <t>Use of Hydroxychloroquine and Chloroquine During the COVID-19 Pandemic | Ann Intern Med | ACP | https://t.co/g9PLfh1GnE via @gregggonsalves</t>
  </si>
  <si>
    <t>Navarroâ€™s assertion that his economics PhD makes his opinion re hydroxychloroquine as valid as Fauciâ€™s is like me saying my neuroscience PhD makes me able to argue with Brian Greene about string theory.</t>
  </si>
  <si>
    <t>Northwestern NJ</t>
  </si>
  <si>
    <t>I hope their socialist medical system can adequately help Boris!  Use Hydroxychloroquine, Zinc, Erythromycin protocols NOW!</t>
  </si>
  <si>
    <t>@PrincessBravato Hey, maybe theyâ€™re banking on Trumâ€™s hydroxychloroquine sales.</t>
  </si>
  <si>
    <t>DID TRUMP PURCHASE STOCK IN THE COMPANY WHO MANUFACTURES Hydroxychloroquine ???</t>
  </si>
  <si>
    <t>Houston</t>
  </si>
  <si>
    <t>â€œSmall manâ€ @realDonaldTrump has a mega donor who owns stock in #Hydroxychloroquine. Thatâ€™s why he keeps telling people to take it. Not because medical professionals are suggesting it. Trump is trying to kill you so he can help his friend make money. #TrumpVirusCoverup</t>
  </si>
  <si>
    <t>@RWPUSA He will be fine, the republicans and fake news @FoxNews told us hydroxychloroquine will save us all. https://t.co/rBPeo6RrIQ</t>
  </si>
  <si>
    <t>Texas, USA</t>
  </si>
  <si>
    <t>Hey #Boris, _x000D_
_x000D_
Try #Hydroxychloroquine and #Zpack. _x000D_
#WhattayaGotToLose ?_x000D_
_x000D_
your friend, _x000D_
_x000D_
#DonTrump.  MD. https://t.co/R2SJg0RQhG</t>
  </si>
  <si>
    <t>@chuckwoolery Trump should be more prepared with results from HydroxyChloroquine success.  _x000D_
_x000D_
Rely more on results than â€œwhat do we have to loseâ€_x000D_
_x000D_
Iâ€™m a big fan</t>
  </si>
  <si>
    <t>Texas, USA Hawaii, USA</t>
  </si>
  <si>
    <t>@Acosta Oh, then, you're saying Dr. Death takes his hydroxychloroquine daily.</t>
  </si>
  <si>
    <t>Florida, USA</t>
  </si>
  <si>
    <t>Combination of Z-Pack or Amox-500, prednisone, hydroxychloroquine has strong potential to cure COVID-19. US doctors has always prescribed hydroxychloroquine before any malaria symptoms to the patients who were going out of states for travel. I am not a doctor.</t>
  </si>
  <si>
    <t>Hattiesburg, MS</t>
  </si>
  <si>
    <t>@SpringSteps @BorisJohnson Have Trump send them Hydroxychloroquine/stat !</t>
  </si>
  <si>
    <t>Ohio lawmaker says she'll press crimes against humanity charge against Trump over hydroxychloroquine promotion https://t.co/F2LmeDInXK</t>
  </si>
  <si>
    <t>If it wasnâ€™t a nuclear powered I would agree!  He panicked under the COVID-19 war!  Iâ€™m sure every person infected will receive hydroxychloroquine.  I am a patriot and an angel Family friend. I love our military! ðŸ‡±ðŸ‡·â¤ï¸</t>
  </si>
  <si>
    <t>@StryyderG @BobMelegh @EtkinDaniel @dragonmomma579 @CraigSh8 @MatthewJshow @realDonaldTrump I'm not basing my defense of Hydroxychloroquine, on the article. If you see the beginning of this thread, I introduced and explained my stance.  I just posted the latest article, from yesterday. Solely for that person that just wanted to argue.</t>
  </si>
  <si>
    <t>Biden Adviserâ€™s Embarrassing Tweets About Trying Trump for â€˜Crimes Against Humanityâ€™â€¦ for Touting Hydroxychloroquine https://t.co/ri6JdP72vY</t>
  </si>
  <si>
    <t>@RealJamesWoods A doctor on FB who was upset that the government refused to let him prescribe hydroxychloroquine, (which was 1st FDA approved in 1955.) I told him since there are 60+ Worldwide clinical trials &amp;amp; he should use the compassionate use clause to get his patient this medication.</t>
  </si>
  <si>
    <t>Monrovia, California</t>
  </si>
  <si>
    <t>How long until we see the first TV commercial for Hydroxychloroquine staring Clint Eastwood?</t>
  </si>
  <si>
    <t>between USA &amp; anywhere</t>
  </si>
  <si>
    <t>I bet if they or a loved one gets Covid-19, _x000D_
they ask for hydroxychloroquine _x000D_
and not a ventilator.</t>
  </si>
  <si>
    <t>North Carolina, USA</t>
  </si>
  <si>
    <t>@MalcolmNance So if you get Covid19 and your doctor says your only chance is Hydroxychloroquine youâ€™re going to refuse it. Right?</t>
  </si>
  <si>
    <t>Rosenberg, TX</t>
  </si>
  <si>
    <t>@ToniWoo22362350 @RealCandaceO You are right about the hydroxychloroquine, my cousin is a doctor and works at the hospital in Barcelona-Spain I spoke to him 4 days ago and he told me theyâ€™ve been using this along with other 2 drugs more than 3 weeks ago, patients are getting better, IT WORKS!!</t>
  </si>
  <si>
    <t>@RockyM04272161 @ScaredOfMyMail @CapehartJ @AmbassadorRice @realDonaldTrump Iâ€™m sure hydroxychloroquine will cure it. Itâ€™s been used on Lupus and Malaria for yeas so Iâ€™m sure itâ€™s safe for TDS.</t>
  </si>
  <si>
    <t>Belly of the Beast</t>
  </si>
  <si>
    <t>LA doctor seeing success with hydroxychloroquine to treat COVID-19 https://t.co/h6mKsRfNQR via @abc7</t>
  </si>
  <si>
    <t>@GeraldoRivera No one should take Hydroxychloroquine without being in a medical environment. This drug has horrible, sometimes lethal side effects. For the @POTUS to say "What have you got to lose?" was irresponsible &amp;amp; dangerous. There are medical protocols that should be directed by doctors.</t>
  </si>
  <si>
    <t>Hopefully today Fauci will be allowed to answer hydroxychloroquine questions. Would love to see him undermine Trump about this on tv.</t>
  </si>
  <si>
    <t>Brooklyn, NY</t>
  </si>
  <si>
    <t>@RealJamesWoods I don't get, James, it's like our electeds, celebs &amp;amp; news dont understand the scientific process.  When faced with a foe you put it through known treatments before you start from scratch.  #Hydroxychloroquine wasn't the first or last tried but it did show efficacy!_x000D_
#ChinaIsAssHoe</t>
  </si>
  <si>
    <t>Prescott, AZ</t>
  </si>
  <si>
    <t>Is this why the #CovidiotInChief is pushing this unproven for  #COVID19 drug so hard? Is @realDonaldTrump making $$ off this recommendation? @SpeakerPelosi @SenSchumer _x000D_
_x000D_
Hydroxychloroquine Maker Paid Michael Cohen for Trump Access | Law &amp;amp; Crime https://t.co/h97JrOSNlX</t>
  </si>
  <si>
    <t>Jacksonville, FL</t>
  </si>
  <si>
    <t>Ignoring Expert Opinion, Trump Again Promotes Use of Hydroxychloroquine https://t.co/E6po7SCtQm. Know that his re-election is more important to him than your health, your life.</t>
  </si>
  <si>
    <t>Winchester, Massachusetts</t>
  </si>
  <si>
    <t>So, does @realDonaldTrump suffer with Lupus? #Hydroxychloroquine</t>
  </si>
  <si>
    <t>New York, NY, USA</t>
  </si>
  <si>
    <t>@SenatorBurr Did you get the memo last week to buy stock in companies making hydroxychloroquine ? Sure would hate for you to miss a chance to make (more) money off of the pandemic!</t>
  </si>
  <si>
    <t>Am I saying that smoking the devils lettuce will protect you from COVID-19?_x000D_
_x000D_
ðŸ¤£ðŸ¤£ðŸ¤£ðŸ¤£_x000D_
_x000D_
Nah, but that'd be awesome, wouldn't it?_x000D_
_x000D_
No, I'm saying you'll do better to fire one up and chill than to worry about hydroxychloroquine. It's an emergency measure. It's chemo for COVID.</t>
  </si>
  <si>
    <t>Hydroxychloroquine is the new forsythia, right? #contagion</t>
  </si>
  <si>
    <t>Charlotte, NC</t>
  </si>
  <si>
    <t>With hydroxychloroquine, it can kill your heart and kidneys or induce hepatitis, among other problems._x000D_
_x000D_
Shit, if we just want to inhibit cytokine production on a maintenance level, there's already a readily available substance with low toxicity that does the job ðŸ‘‡ https://t.co/mKNpHBuTMu</t>
  </si>
  <si>
    <t>Bharat is already looking into providing #hydroxychloroquine to countries that have put in requisitions incl US_x000D_
But, 1st priority would be domestic consumption for arthritis, malaria&amp;amp; Covid-19 treatments. Then it will look at supplying to requesting countries_x000D_
#IndiaFightsCorona</t>
  </si>
  <si>
    <t>@ASavageNation  Inside the epic White House blowup over hydroxychloroquine - More evidence on video that Dr. Fauci is greedy global deep state fraudster that wanted this to spread .Navarro raised his voice about faucci lying about worldwide successful hydroxychloroquine treatment</t>
  </si>
  <si>
    <t>Aberdeen, MD</t>
  </si>
  <si>
    <t>Well here we go. Ohio State Rep Tavia Galonski wants to bring President Trump up on Crimes Against Humanity over Trumps promotion of hydroxychloroquine. Just when I thought you couldnâ€™t get another turd in the bowl! Way to go Tavâ€™ you moron.</t>
  </si>
  <si>
    <t>Pretty safe assumption at this point that Jared and the other clown ðŸ¤¡ car ðŸš™ occupants have substantial investment in hydroxychloroquine.</t>
  </si>
  <si>
    <t>Haddon Township, NJ</t>
  </si>
  <si>
    <t>Democrat rap says hydroxychloroquine and President Trump saved her life https://t.co/mpYkzpk7NX</t>
  </si>
  <si>
    <t>Michigan Dem State Rep: Was familiar with "the wonders" of hydroxychloroquine from earlier bout with Lyme disease, but doesn't believe she would have thought to ask for it, or her doctor would have prescribed it, had Trump not been touting it as a possible treatment for COVID-19.</t>
  </si>
  <si>
    <t>@truthtrumps1 @choosh5 @DavidJHarrisJr Okay, so the approach of let's give this dying man a placebo, but this one #Hydroxychloroquine would have been an acceptable control for you in this situation? _x000D_
#coronavirus _x000D_
#COVIDIDIOT _x000D_
#Coronavirustruth</t>
  </si>
  <si>
    <t>@mehdirhasan Does Russia have a stake in Hydroxychloroquine?</t>
  </si>
  <si>
    <t>@JackPolakoff @brithume Imagine if we would have been using hydroxychloroquine like a Trump was pushing??? Itâ€™s saving lives, to the chagrin of media jack asses</t>
  </si>
  <si>
    <t>@EtkinDaniel @timeload77 @BobMelegh @dragonmomma579 @CraigSh8 @MatthewJshow @realDonaldTrump Evidence of the efficacy of Hydroxychloroquine. What job exactly, were those agencies doing? Was the US that inept, that it couldn't jump on a test right away? Or as usual, did they yearn for the sensualization of s higher death toll....</t>
  </si>
  <si>
    <t>20200406: Bloomberg : Half the U.S. supply of Trump-touted 'game changer' drug cut off ["Nearly half the supply of hydroxychloroquine to the U.S. comes from makers in India"</t>
  </si>
  <si>
    <t>#Hydroxychloroquine is working, now I know u wonâ€™t get the kick backs for it since itâ€™s already on the market, but it still works u old hag!_x000D_
_x000D_
Itâ€™s not 45, it Mr #POTUS45 to u old hag. #MAGA ðŸ‡ºðŸ‡¸</t>
  </si>
  <si>
    <t>Kentucky, USA</t>
  </si>
  <si>
    <t>@timeload77 @EtkinDaniel @BobMelegh @dragonmomma579 @CraigSh8 @MatthewJshow @realDonaldTrump I heard of him recently. He was not my original confirmation, as I explained in the beginning of the convo. Reports of Hydroxychloroquine being an effective medicine, was streaming in from around the globe, especially Europe. Before President Trump, made any announcement.....</t>
  </si>
  <si>
    <t>@realDonaldTrump So when the media keeps attacking you for what you're saying, just keep showing these facts and the proof!  The media is the enemy and seems like, they don't want the American people to get better!! Again hydroxychloroquine has to be prescribed, why you also listen to your doctor</t>
  </si>
  <si>
    <t>Can someone please explain to me why Trump et al are so hung up on hydroxychloroquine? Because I really don't get it.</t>
  </si>
  <si>
    <t>HYDROXYCHLOROQUINE &amp;amp; AZITHROMYCIN, taken together, have a real chance to be one of the biggest game changers in the history of medicine. The FDA has moved mountains - Thank You!</t>
  </si>
  <si>
    <t>PLANO, TX 75025</t>
  </si>
  <si>
    <t>Huh, thatâ€™s weird _x000D_
_x000D_
Hydroxychloroquine Maker Paid Michael Cohen for Trump Access | Law &amp;amp; Crime https://t.co/jIVhBlyFGs</t>
  </si>
  <si>
    <t>Atlanta, GA</t>
  </si>
  <si>
    <t>@choosh5 @DavidJHarrisJr Here's the French study results! _x000D_
#coronavirus_x000D_
#Coronavirustruth _x000D_
#Hydroxychloroquine _x000D_
https://t.co/4DX8WxCW9l https://t.co/91akSo7uHg</t>
  </si>
  <si>
    <t>My Day 1 at our COVID-19 inpatient service today.  I have been very impressed by how organized everyone and everything is on the floor.  A number of patients responded nicely to hydroxychloroquine/azithromycin and will likely be discharged home soon.  Things will get better. https://t.co/FxBgtODpul</t>
  </si>
  <si>
    <t>Still not convinced that hydroxychloroquine isn't leftover Hydroxycut.</t>
  </si>
  <si>
    <t>Los Angeles</t>
  </si>
  <si>
    <t>Well this is disappointing. Now the media has to double down complaining about #Hydroxychloroquine since it can't demand NY have ALL the #ventilators</t>
  </si>
  <si>
    <t>Dr. Fauksi's assertion was that the effectiveness of hydroxychloroquine in several EU countries is not sufficient and "anecdotal." WTF does that mean???_x000D_
_x000D_
Fauci and Navarro get into 'confrontation' over potential coronavirus treatment: Report https://t.co/66edWAaDFW</t>
  </si>
  <si>
    <t>Trump's trade adviser clashes with Dr. Anthony Fauci on hydroxychloroquine to treat COVID-19._x000D_
_x000D_
Fauci, the nation's top infectious disease expert, cautioned against putting too much promise in "anecdotal evidence" before clinical trials are complete.- ABC NEWS</t>
  </si>
  <si>
    <t>Would anyone be surprised if we learned Trump profits from sales of hydroxychloroquine</t>
  </si>
  <si>
    <t>All views are my own.</t>
  </si>
  <si>
    <t>Doctor Gives Hydroxychloroquine Thumbs Up: â€˜Very Illâ€™ To â€˜Basically Symptom Freeâ€™ In Hours https://t.co/wDoluXcOjW via @TPInsidr</t>
  </si>
  <si>
    <t>Richardson, Texas</t>
  </si>
  <si>
    <t>@tribelaw Exactly, Lawrence. Over the weekend I searched the manufacturers of hydroxychloroquine &amp;amp; came up w/ @Novartis (NVS) @MylanNews (MYL) &amp;amp;  @tevapharmeurope (TEVJF). Only NVS is up.</t>
  </si>
  <si>
    <t>Dallas</t>
  </si>
  <si>
    <t>Has anyone looked to see if members of the government have stock in #Hydroxychloroquine ?  Why else push it so hard? #Navarro #TrumpIsTheWORSTPresidentEVER</t>
  </si>
  <si>
    <t>Carbondale, IL</t>
  </si>
  <si>
    <t>Trump takes all his cues from the bosses of the underworld, his natural habitat. #COVID19 #pandemic #Hydroxychloroquine</t>
  </si>
  <si>
    <t>@TVNewsHQ The questions people need to be asking is who is going to make money off this hydroxychloroquine.</t>
  </si>
  <si>
    <t>.@MorningMika: Trump promotes Hydroxychloroquine because he has 'financial tie' https://t.co/V0gFv9O2AX</t>
  </si>
  <si>
    <t>@ddale8 Don't be silly. Not what he said or means. Fps, you think the average citizen is going to be able to go out and score a hydroxychloroquine and Z pack connection on the street corner? ðŸ¤¦â€â™€ï¸! Doctors w have to write the rx.</t>
  </si>
  <si>
    <t>... another Cherry on your cake of the day! _x000D_
Major Producer of Hydroxychloroquine Once Paid Michael Cohen Hefty Sum for Access to Trump https://t.co/4ADNsQ3izd via @lawcrimenews</t>
  </si>
  <si>
    <t>New York City</t>
  </si>
  <si>
    <t>BREAKING: Cuomo Will Ask Trump For More Hydroxychloroquine Supply After Promising Results https://t.co/enCOdOWGR8</t>
  </si>
  <si>
    <t>Why is The Trump administration ( every single one of them ) not taking the #Hydroxychloroquine ? What do they have to loose ?</t>
  </si>
  <si>
    <t>Florence, KY</t>
  </si>
  <si>
    <t>@GiaSails Make sure you get the Hydroxychloroquine/z pack meds.</t>
  </si>
  <si>
    <t>PLEASE REALIZE THE MAINSTREAM MEDIA IS OWNED BY THE 1%. They thrive off panic and fear. They donâ€™t want you to get well off of Hydroxychloroquine bc it doesnâ€™t fit their agenda. Please donâ€™t be ðŸ‘ðŸ‘ðŸ‘ #FakeNews #Coronavius #Corona #BillGates #Hydroxychloroquine</t>
  </si>
  <si>
    <t>@MSNBC @MaddowBlog On Trump and Hydroxychloroquine, â€˜snake oil salesmanâ€™ is no longer just a euphemism or idiom. _x000D_
_x000D_
Heâ€™s literally peddling an unproven drug. _x000D_
_x000D_
Can somebody please replace snake oil with Hydroxychloroquine  in this pic? https://t.co/lgk5PAqIQZ</t>
  </si>
  <si>
    <t>@TheRightMelissa @realDonaldTrump I agree with the original tweet! The â€œtheyâ€ donâ€™t want our wonderful @POTUS @realDonaldTrump to succeed. However I do want to make sure ppl are checking w/their own doctor. #Hydroxychloroquine I have #Lupus AND a â¤ï¸problem, I canâ€™t take #Plaquinel. ðŸ˜¢ Iâ€™m on Steroids.</t>
  </si>
  <si>
    <t>Southern New England</t>
  </si>
  <si>
    <t>Many doctors recommend hydroxychloroquine. Would you have people die when there might be a chance?  This is more than political rhetoric, this is lethal advice. You are telling people to die before listening to trump. Take your own advise. Nobody will miss you.</t>
  </si>
  <si>
    <t>El Sobrante, CA</t>
  </si>
  <si>
    <t>@Trader_Zero2 @VinumAloes Clinical trials by authoritative experts are what I want. And the Solidarity article you link from WHO appears to be testing a lot of treatments besides just hydroxychloroquine.</t>
  </si>
  <si>
    <t>Superior, WI</t>
  </si>
  <si>
    <t>Ohio lawmaker says she'll press crimes against humanity charge against Trump over hydroxychloroquine promotion https://t.co/5dto5TlTO0 what hope us this woman iffering_x000D_
 Absolutely nothing but more democrat junk. Go do your job. Another investigation isnt it.</t>
  </si>
  <si>
    <t>Hydroxychloroquine and Covid-19: an explainer , more details : https://t.co/4kqTBb4b6J</t>
  </si>
  <si>
    <t>ÃœT: 10.500872,-66.90358</t>
  </si>
  <si>
    <t>@InGodIDoTrust @mikeandersonsr @realDonaldTrump Let's get this hydroxychloroquine rolled out</t>
  </si>
  <si>
    <t>Manhattan, NY born and raised</t>
  </si>
  <si>
    <t>Wandering why mr45 dead set of that product well there bankimg to mr45 ðŸ˜ ðŸ˜ ðŸ˜ ðŸ˜ ðŸ˜ ðŸ˜ ðŸ˜ ðŸ˜ ðŸ˜ ðŸ˜ ðŸ˜ ðŸ˜ ðŸ˜ ðŸ˜ ðŸ˜ ðŸ˜ ðŸ˜ Major Producer of Hydroxychloroquine Once Paid Michael Cohen Hefty Sum for Access to Trump https://t.co/E72e39fg9M</t>
  </si>
  <si>
    <t>@adamhousley I completely believe you and your source. Friend was sick. Took hydroxychloroquine. Got better. Not â€œproofâ€ it works. We need studies before we expose people. Side effects can be worse than disease. #COVID19 #medicine</t>
  </si>
  <si>
    <t>6 feet away, at a minimum</t>
  </si>
  <si>
    <t>Alright, who hacked swiftyâ€™s account? No way he typed hydroxychloroquine.</t>
  </si>
  <si>
    <t>Southlake, TX</t>
  </si>
  <si>
    <t>This is all you need to know about hydroxychloroquine_x000D_
_x000D_
If @POTUS found a cure for cancer these hacks would be against it_x000D_
_x000D_
#COVID19 #TWGRP #Hydroxycloroquine</t>
  </si>
  <si>
    <t>Matagorda, Tx</t>
  </si>
  <si>
    <t>Because a maker of hydroxychloroquine donated to Michael Cohenâ€™s slush fund.</t>
  </si>
  <si>
    <t>Austin, TX, so far</t>
  </si>
  <si>
    <t>@carlzimmer @V2019N @ivanoransky Democratic governor Cuomo has confirmed that hydroxychloroquine is working to save lives. Cuomo plans to remove restrictions this drug. Trump was correct in speaking highly of this drug in saving lives. It was a good idea for doctors to try and report results.</t>
  </si>
  <si>
    <t>You know you have to actually catch the Rona and get sick enough that you get the potentially fatal pneumonia from a cytokine storm before the CYTOKINE STORM INTERRUPTING EFFECT of hydroxychloroquine is gonna do you any damn good (if it works, and even then you could die), right?</t>
  </si>
  <si>
    <t>Doctors are having extreme success in fighting #COVID19 w/#hydroxychloroquine AND itâ€™s been in use for years, w/extremely LIMITED RISK; yet ONLY because @realDonaldTrump &amp;amp; @elonmusk suggested it had potential is it demonized by elements of the Corrupt Media. https://t.co/qHjBNNPCS9</t>
  </si>
  <si>
    <t>Cumo just stated hydroxychloroquine been effective .</t>
  </si>
  <si>
    <t>How Much is Trump Responsible For a Chloroquine-Related Death in Arizona? by @NGrossman81 in @arcdigi https://t.co/9dmhdrU6q0 @CNN @MSNBC @FoxNews #BorisJohnson #PressConference #Navarro #Fauci @realDonaldTrump #COVID19 #Hydroxychloroquine</t>
  </si>
  <si>
    <t>Husband and wife poison themselves trying to self-medicate with chloroquine https://t.co/XZtaifVm2I @CNN @MSNBC @FoxNews #BorisJohnson #PressConference #Navarro #Fauci @realDonaldTrump #COVID19 #Hydroxychloroquine</t>
  </si>
  <si>
    <t>Just as an FYI, I took #Hydroxychloroquine for years for rheumatoid arthritis. It caused hair loss, severe nausea, and other side effects, so bad that I had to stop taking it. It is not without consequences, even if it works as intended, which of course no one knows. #COVID19</t>
  </si>
  <si>
    <t>San Luis Obispo, CA</t>
  </si>
  <si>
    <t>@realDonaldTrump donâ€™t tell @BorisJohnson to take #Hydroxychloroquine or you will kill him. #PressConference #COVID19 #GeneralStrike2020 #Fauci</t>
  </si>
  <si>
    <t>@EtkinDaniel @timeload77 @BobMelegh @dragonmomma579 @CraigSh8 @MatthewJshow @realDonaldTrump Over the prevention? Were they busy furnishing, the defunct MSM with dangerous lies. Just so they can find another unfounded rhetoric, to ridicule the president with. Well, while all that foolishness transpired. People could have been helped with Hydroxychloroquine!</t>
  </si>
  <si>
    <t>I think Trump has hydroxychloroquine mixed up with chloroform, his preferred after party favor for the young girls.</t>
  </si>
  <si>
    <t>Milky Way Galaxy</t>
  </si>
  <si>
    <t>Here is the deal: 1) There are no proven drugs for #Covid_19. 2) The studies of #Hydroxychloroquine and coronaviris are small and inconclusive 3) Could hydrox. work? Sure. 4) Does the fact that doctors use it mean it works? No That is all. Spin away.</t>
  </si>
  <si>
    <t>Charlottesville, VA</t>
  </si>
  <si>
    <t>@JennaEllisEsq @TuckerCarlson @FoxNews Why did @realDonaldTrump @jaredkushner @Mike_Pence and @SecPompeo send #PPEs to China?_x000D_
_x000D_
Why didn't @realDonaldTrump let Dr. Fauci answer the question about efficacy of hydroxychloroquine?_x000D_
_x000D_
#COVIDDeathToll over 9,610 Americans have passed. https://t.co/De8Lf29l8m</t>
  </si>
  <si>
    <t>Kansas City, Missouri</t>
  </si>
  <si>
    <t>Ok. I have been waiting for the reason Trump is pushing hydroxychloroquine. So a top Trump donor is the reason. Thought is would be $$$ for Trump.</t>
  </si>
  <si>
    <t>@RepMaxineWaters Maybe you should try listening to Dr. Fauci, because he has said he would prescribe #Hydroxychloroquine for coronavirus patients and there have been some positive results.</t>
  </si>
  <si>
    <t>St Petersburg, FL</t>
  </si>
  <si>
    <t>I know there is talk about #hydroxychloroquine. I encourage you to specifically purchase Plaquenil. This has nothing to do with the shares I hold in its manufacturer Sanofi. I whole heartedly believe in unverified, completely speculative medical advice.</t>
  </si>
  <si>
    <t>Indiana, USA</t>
  </si>
  <si>
    <t>So what if Trump is promoting Hydroxychloroquine?? If itâ€™s saving lives so be it!  Wondering if you non-Trumpers were to get this virus if youâ€™d be begging for this medication ðŸ¤” #Hydroxychloroquine #Covid_19 #caronavirus2020 #COVID</t>
  </si>
  <si>
    <t>Front Royal, Virginia</t>
  </si>
  <si>
    <t>@SpeakerPelosi How is trump able to divert money to buy #Hydroxychloroquine when the drug has not been proven to protect from #COVID19 ? trump canâ€™t seem to get #NewYork masks, gowns, or ventilators but is trying to pull a rabbit out of his hat with #Hydroxycloroquine.</t>
  </si>
  <si>
    <t>Mesa, AZ. via Chicago,IL.</t>
  </si>
  <si>
    <t>Guiliani promoting it because he bought $2M in Novartis which makes hydroxychloroquine. #TrumpIsaLoser  must also be buying the sick!  Kelly Loeffler in AL, too???</t>
  </si>
  <si>
    <t>@SethAbramson * Michael Cohen sold WH access to #Norvartis for $1.2M_x000D_
* Trump met with CEO Vasant Narasimhan in January at Davos_x000D_
* Giuliani bought 2M Shares in Feb &amp;amp; promoted heavily on Fox News_x000D_
* 28M doses of #hydroxychloroquine purchased by U.S._x000D_
#TrumpCrimeSyndicate is in full swing</t>
  </si>
  <si>
    <t>@RepMaxineWaters We just caught a hospital worker steeling PPE in my town. Hydroxychloroquine has been found to be an effective treatment for Coronavirus.  Your a complete moron Maxine. https://t.co/V1B6KsWgLp</t>
  </si>
  <si>
    <t>Way above you</t>
  </si>
  <si>
    <t>Letâ€™s be clear about this._x000D_
_x000D_
HYDROXYCHLOROQUINE _x000D_
is the latest edition of a heavily pushed, but false, narrative _x000D_
on par with_x000D_
TOTAL EXONERATION!</t>
  </si>
  <si>
    <t>Detroit, MI</t>
  </si>
  <si>
    <t>Thousands of Doctors: Yes, Hydroxychloroquine Works Against Wuhan Coronavirus  https://t.co/PJq54qtlyJ</t>
  </si>
  <si>
    <t>BREAKING: Cuomo Will Ask Trump For More Hydroxychloroquine Supply After Promising Results https://t.co/XeA4Q0nW3P</t>
  </si>
  <si>
    <t>Ohio USA</t>
  </si>
  <si>
    <t>Iâ€™ve been on #hydroxychloroquine for over 10 years for Primary Sjogrenâ€™s Syndrome and was diagnosed with #Covid19 on April 1st. ðŸ¤·ðŸ¼â€â™€ï¸ Donâ€™t believe everything that you read or hear.</t>
  </si>
  <si>
    <t>Des Moines, IA</t>
  </si>
  <si>
    <t>@KlasfeldReports You know Slurry McSlur will slam Crozier &amp;amp; hail Modly during his #coronavirus update aka Hydroxychloroquine_x000D_
Infomercial tonight.. ugh._x000D_
_x000D_
#wherearethetestkits_x000D_
#RemoveTrumpToday</t>
  </si>
  <si>
    <t>Indianapolis</t>
  </si>
  <si>
    <t>Researchers Warn Possible #Coronavirus Treatment Hydroxychloroquine May Be Toxic When Combined With Diabetes Drug https://t.co/6i5Z52vF1X</t>
  </si>
  <si>
    <t>So potus is willing to try hydroxychloroquine, a drug still untested for coronavirus, but heâ€™s not willing to wear a face mask? I would normally be against a president being a lab rat for an ad hoc drug test, but in this case Iâ€™m willing to make an exception.  ðŸ™„  #trumppandemic</t>
  </si>
  <si>
    <t>These people are very sick &amp;amp; twisted individuals. @morningmika &amp;amp; @MSNBC should be ashamed of themselves for even suggesting this. How do these ppl look in the mirror?_x000D_
_x000D_
MSNBC's Mika Brzezinski wonders if Trump has a â€˜financial tieâ€™ to hydroxychloroquine_x000D_
_x000D_
https://t.co/BYX6qVSdSV</t>
  </si>
  <si>
    <t>HOW STUPID!! NO WONDER RATINGS SUCK!!_x000D_
MSNBC's Mika Brzezinski wonders if Trump has a â€˜financial tieâ€™ to hydroxychloroquine_x000D_
_x000D_
https://t.co/j209j3HUno</t>
  </si>
  <si>
    <t>I was busy stockpiling bottles of hydroxychloroquine pills and missed recording of this episode._x000D_
_x000D_
However, check it out simply for â€œMouse War,â€ the best song from a Minnesota-based artist since Owl Cityâ€™s â€œFireflies.â€_x000D_
_x000D_
CC: @thatchaddaniels / @CyAmundson_x000D_
https://t.co/huBRaCFkv1</t>
  </si>
  <si>
    <t>Minneapolis, MN</t>
  </si>
  <si>
    <t>@EbbLowest @tweetsfrombeth @irishrednose @DanaPerino New updates from Dr. Vladimir Zelenko as he now have treated 900 coronavirus Covid-19 patients with 100% success using Cocktail of Hydroxychloroquine, Zinc Sulfate and Azithromycin showing phenomenon results. I trust this positive result. You do as u wish.</t>
  </si>
  <si>
    <t>Florida, USAâ˜€ï¸</t>
  </si>
  <si>
    <t>@humanspecies25 @Murcielagoman12 @galleg000s What scares people is the no clinical trial side of it. But we can name  clinically trialed approved drugs that do just as much harm as good. Under its approved use, hydroxychloroquine has been deemed low risk. That's a bright side.</t>
  </si>
  <si>
    <t>Best Coast</t>
  </si>
  <si>
    <t>@jackiefell @realDonaldTrump   Sure sounds like the President owns a big % of stock in hydroxychloroquine.</t>
  </si>
  <si>
    <t>Mount Juliet, TN</t>
  </si>
  <si>
    <t>@presidentwil Well, hydroxychloroquine is routinely given to pregnant and nursing mothers who have lupus.</t>
  </si>
  <si>
    <t>@realDonaldTrump ..... heard there are states TAKING OVER Pharmacies and restricting the sale of the working drug HYDROXYCHLOROQUINE?? Please tell us this is NOT HAPPENING!ðŸ¤¬ðŸ¤¬ðŸ¤¬America LOVES TRUMP!ðŸ‡ºðŸ‡¸â¤ï¸ðŸ‡ºðŸ‡¸ðŸ‡ºðŸ‡¸â¤ï¸</t>
  </si>
  <si>
    <t>Virginia, USA</t>
  </si>
  <si>
    <t>BREAKING: India has allowed the export of Hydroxychloroquine to the United States, making an exception to its earlier ban on exports to keep supply for themselves._x000D_
_x000D_
"The decision follows a telephone conversation between Trump and PM Modi on Saturday" https://t.co/B4j8tpyL1d</t>
  </si>
  <si>
    <t>@creezee @funder @RepGalonski Rudy Giuliani talks about #COVID treatment via #hydroxychloroquine on FOX News: https://t.co/5HsYVdjYFF</t>
  </si>
  <si>
    <t>So when Dr. Acton, Governor DeWine, do you implement the cure to this virus.?? 4 nations reporting hydroxychloroquine works successfully plus reports of those on their death bed returning home 12-24 hours after taking this medication. What are you waiting for? Back to work.</t>
  </si>
  <si>
    <t>Akron, OH</t>
  </si>
  <si>
    <t>(CNN) - There was a heated disagreement in the Situation Room this weekend over the efficacy of the anti-malaria drug hydroxychloroquine -- but multiple sources say it was mostly one-sided,</t>
  </si>
  <si>
    <t>Killeen, TX</t>
  </si>
  <si>
    <t>Trump on the obvious chasm between his idiotic answers to the #coronavirus (which weâ€™ve all SEEN him make on National TV) and what science and doctors say about it. #25theAmendmentNow #BoycottTrumpPressConferences #BlueWave2020 #Hydroxychloroquine https://t.co/XCRtUzvMk7</t>
  </si>
  <si>
    <t>Santa Monica, CA</t>
  </si>
  <si>
    <t>Democrat Gov. Andrew Cuomo: asking federal government to increase hydroxychloroquine supply because there is some evidence that it appears to be working_x000D_
https://t.co/PvaC51IjLY https://t.co/oQXW00sA7t</t>
  </si>
  <si>
    <t>"Trump says US stockpiling hydroxychloroquine, which is not yet an FDA-approved COVID-19 treatment"  https://t.co/Y9parZbnow</t>
  </si>
  <si>
    <t>Mo ozarks Table Rock Lake</t>
  </si>
  <si>
    <t>@StryyderG @BobMelegh @EtkinDaniel @dragonmomma579 @CraigSh8 @MatthewJshow @realDonaldTrump Read stuff in it's entirety (if can read), before dragging people. It's not sensible, to argue just because.... The article says, finally the ones trying to cover up that Hydroxychloroquine has been working, are admitting it. Wow.</t>
  </si>
  <si>
    <t>@Acosta Not to you, Jim, but to these people. First of all, hydroxychloroquine is the generic form of the drug. The drug co name is Plaquenil &amp;amp; I need for people to know that people who need it -those with RA &amp;amp; lupus (me)- canâ€™t get it because other people are begging their drs for it.</t>
  </si>
  <si>
    <t>â€œThe @tnmed and TPA released a joint statement that said they are opposed to â€˜the inappropriate ordering, prescribing, and dispensing of prescriptions for hydroxychloroquine, chloroquine, and azithromycin.â€™â€ Thanks for your leadership, @ltgovmcnally!_x000D_
https://t.co/fKIlF8oqxP</t>
  </si>
  <si>
    <t>Tennessee Statewide</t>
  </si>
  <si>
    <t>As a physician I completely agree with President Trump using hydroxychloroquine early if he feels like heâ€™s getting sick or tests positive</t>
  </si>
  <si>
    <t>JUST IN: Gov. Cuomo: Use of antimalarial drug hydroxychloroquine in New York hospitals "anecdotally" positive https://t.co/0jR3BdsIXs https://t.co/Z635M0hH4i</t>
  </si>
  <si>
    <t>@charley_ck14 Navarro addressed this on television this morning.  The outcome of decision for sending the medicine hydroxychloroquine to NY public health hospitals was "unanimous"......that means Dr Fauci too dork.</t>
  </si>
  <si>
    <t>A Pharma-funded group tied to a top Trump donor has been pushing Trump to approve the use of hydroxychloroquine for treating COVID-19. https://t.co/nwyd0hYEWR</t>
  </si>
  <si>
    <t>Washington, D.C.</t>
  </si>
  <si>
    <t>Trump says US stockpiling hydroxychloroquine, which is not yet an FDA-approved COVID-19 treatment  https://t.co/EMt6WLd2o4</t>
  </si>
  <si>
    <t>Just reading the side effects of this hydroxychloroquine, one of them is hair loss, it seems Trumpers are quite fond of their hair!</t>
  </si>
  <si>
    <t>Alabama, USA</t>
  </si>
  <si>
    <t>Is hydroxychloroquine the new koolaid ?</t>
  </si>
  <si>
    <t>@RealMattCouch SO WHEN IS @POTUS GONNA SAY ENUF IS ENUF --FIRE #Fauci &amp;amp; #Birx THN TELL DRS 2 USE  #Hydroxychloroquine ETC AND LETS GET BACK TO WORK ASAP! NO PEAKS &amp;amp; VALLEYS &amp;amp; WAITING MONTHS!! THERES AN AGENDA TO KEEP THS VIRUS SHUTDOWN GOING!! SUCH AS POLITICAL &amp;amp; NWO!</t>
  </si>
  <si>
    <t>@yaneerbaryam Mr. President hydroxychloroquine is a common sense prescription. Media do you have common sense at all? No I guess not! Punctuation mark</t>
  </si>
  <si>
    <t>Clovis, CA</t>
  </si>
  <si>
    <t>LA doctor seeing success with hydroxychloroquine to treat COVID-19 https://t.co/ckVudHW0TR via @abc7</t>
  </si>
  <si>
    <t>@drdave1999 CEO of Novartis in 2017 -â€˜till ? paid, ready? Michael Cohen 1.2 mill for access to (p)resident Trump. Oh did I mention Novartis manufactures Hydroxychloroquine? Btw GOPee had large size positions in drug manfacturing equities. Hmmm...</t>
  </si>
  <si>
    <t>@MichaelSholler2 The announcement of hydroxychloroquine as a treatment for covid.(not) Hell if I had the money, I'd drop it on a couple of pharmaceutical companies</t>
  </si>
  <si>
    <t>@JoeConchaTV According to Dr. Death Fauci, hydroxychloroquine is anecdotal despite this doctor's and many others' findings, FDA approval and CDC approval for children._x000D_
https://t.co/b3YvTzOVSD</t>
  </si>
  <si>
    <t>Trumpâ€™s Former Lawyer Had Million-Dollar Contract With Hydroxychloroquine Maker https://t.co/OTQU3NeO67 via @truthout</t>
  </si>
  <si>
    <t>Royal Palm Beach, Florida</t>
  </si>
  <si>
    <t>Someone needs to ask Trump if Boris Johnson is taking Hydroxychloroquine</t>
  </si>
  <si>
    <t>Ft. Lauderdale, FL USA</t>
  </si>
  <si>
    <t>Why is @CNN so pissed about the success of hydroxychloroquine? #CombatCOVID19</t>
  </si>
  <si>
    <t>Lets cut the bullshit #Democrats, you dont have to take hydroxychloroquine. More for the rest of us.</t>
  </si>
  <si>
    <t>To the White House Press Corps:  go ahead, ball-less wonders, ask President Drug Pusher if he owns stock in any pharmas that sell hydroxychloroquine?   I fucken dare you https://t.co/bwhs7KxwA3</t>
  </si>
  <si>
    <t>Sonoma, CA</t>
  </si>
  <si>
    <t>#warroompandemic                   If you want the real unfiltered Truth on #Covid19 listen to @WarRoomPandemic Best Show Ever Today!!!! Speaking Truth to Power. Way ahead of the lame stream media. #Hydroxychloroquine works, Trump is Right, Navarro is Right. Bannon 2024</t>
  </si>
  <si>
    <t>Clarksburg, MD</t>
  </si>
  <si>
    <t>Dr. Fauci talks hydroxychloroquine: "There have been anecdotal stories... people kind of think they work, but they haven't really proven they work." https://t.co/aXbZH4EDjg</t>
  </si>
  <si>
    <t>1. @CNN criticizes @realDonaldTrump because he believes hydroxychloroquine is promising in fighting the virus. Today, @NYGovCuomo said he would be asking #POTUS to assist in getting more of this drug to NY. For those, like @CNN, accusing Trump of â€œpromotingâ€ an unproven drug, ...</t>
  </si>
  <si>
    <t>Henderson, NV</t>
  </si>
  <si>
    <t>Has anyone heard why Governor Cuomo doesnâ€™t want NY to use the Hydroxychloroquine/zpack antibiotic meds? Thousands of doctors across America as well as citizens are saying it is healing people and stopping the virus.</t>
  </si>
  <si>
    <t>@LincolnsBible @karolcummins @MarginalSafety @johnlegend Novartis should recall all hydroxychloroquine it manufactured due to hysterical panic and misuse.</t>
  </si>
  <si>
    <t>Katy, TX</t>
  </si>
  <si>
    <t>@Yamiche Researchers Warn Possible #Coronavirus Treatment #Hydroxychloroquine May Be Toxic When Combined With Diabetes Drug https://t.co/tzEdzNbfQE</t>
  </si>
  <si>
    <t>https://t.co/DTHRlqHOWn â€œAt the molecular level, hydroxychloroquine and chloroquine interfere with lysosomal activity and autophagy, disrupt membrane stability and alter signalling pathways and transcriptional activity.â€</t>
  </si>
  <si>
    <t>"...with severe COVID-19. Ongoing randomized clinical trials with hydroxychloroquine should provide _x000D_
a definitive answer regarding the alleged efficacy of this combination and will assess its safety."</t>
  </si>
  <si>
    <t>We need to let 45 know that he must stop giving medical advice without a license to to so. Hydroxychloroquine may not be the answer or even part of it! Unproven! People, having heard the president say that people should use it, are misusing the medication and even dying from it.</t>
  </si>
  <si>
    <t>Chicago, IL and N.Ft.Myers, FL</t>
  </si>
  <si>
    <t>Faucii is deep state fraudster ... should be arrested for hiding truth about worldwide early success of hydroxychloroquine https://t.co/s2vCUiIzx8</t>
  </si>
  <si>
    <t>#mybodymychoice except of course if your doctor wants to give you #Hydroxychloroquine ðŸ˜‚ðŸ¤¦â€â™‚ï¸ then itâ€™s not â€œapprovedâ€</t>
  </si>
  <si>
    <t>Long Beach, CA</t>
  </si>
  <si>
    <t>Every doc Iâ€™ve talked to in NYC/Westchester/LI gives #Hydroxychloroquine to every #COVID19 PT w/moderate or severe disease (admits to the hospital). Every one is seeing what we are: many still get worse, many still die. Not a #magicbullet. We need #science to lead the way!</t>
  </si>
  <si>
    <t>donâ€™t take hydroxychloroquine because some dumb moron in power is telling you itâ€™s alright and will cure a virus that has not been tested in scientific trials. https://t.co/ph1oe1ISjJ</t>
  </si>
  <si>
    <t>Wonder why Trump continues to push Hydroxychloroquine?  A drug he knows nothing about and wouldnâ€™t take it himself.   He owes somebody something and itâ€™s costing us.  @stucknation @BernieSanders @MaraGay @Lawrence @JennyStitzel @maddow @johncusack @KatyTurNBC @washingtonpost</t>
  </si>
  <si>
    <t>Louisville, KY</t>
  </si>
  <si>
    <t>Yes @Yamiche it truly was a key moment. @realDonaldTrump knows nothing about drugs and clinical trials, yet his promotion of an untested indication for #hydroxychloroquine is dangerous. Itâ€™s telling that he wouldnâ€™t allow Dr. Fauci to answer.</t>
  </si>
  <si>
    <t>Why is @realDonaldTrump advocating so strongly for the use of the drug Hydroxylchroloquine?  Is it because there's a kickback for him??  #Hydroxychloroquine #COVID19 #PearlHarbor #TrumpIsALoser #TrumpPressBriefing #DrFauci #TrumpVirusCoverup #CoronavirusUSA</t>
  </si>
  <si>
    <t>Fayetteville, GA</t>
  </si>
  <si>
    <t>@Khiva1 @Kenny_Wallace Iâ€™ve taken Plaquenil (Hydroxychloroquine) for 6 - 8 months a year for several years in the Navy when going to areas where malaria was prevalent in the 80â€™s. Also took it for 18 months straight starting 3 years ago for Polymyalgia Rheumatica with no side effects</t>
  </si>
  <si>
    <t>(C18H28CIN33O5S ) Hydroxychloroquine hasn't been tested &amp;amp; proven to be a panacea for Coronavirus .It comprimises the immune system and can't be used on diabetics., kidney disease,  heart patients , for testing .The pills have a Bill Gates. Foundation origin .A Trump windfall.</t>
  </si>
  <si>
    <t>Bradenton, FL</t>
  </si>
  <si>
    <t>@WESH Debate? There are multiple patients who have been treated with hydroxychloroquine and have been gotten better.</t>
  </si>
  <si>
    <t>Hydroxychloroquine is also dangerous. If you're dying, it's worth the risk._x000D_
_x000D_
Long-term risk matter little to someone with hours to live._x000D_
_x000D_
But a dose of the med doesn't protect you from the illness. All it does it (usually) stop one immune reaction that causes the fatal pneumonia</t>
  </si>
  <si>
    <t>OMG leave it to CNN the find a doctor who  discredit the president of the United States this is what I call bias news reporting #CNNisFakeNews #Hydroxychloroquine #COVID19</t>
  </si>
  <si>
    <t>Riverdale, IL</t>
  </si>
  <si>
    <t>My health status depends on plaquenil to keep me Lupus flare-free. I have had to do a lot of work to get a 30 day supply. It cost me 11 times what I normally pay. I take 200mg once a day. I have chopped my dose down to four times per week to make it last. #Hydroxychloroquine</t>
  </si>
  <si>
    <t>Boulder</t>
  </si>
  <si>
    <t>Or could be too much #hydroxychloroquine</t>
  </si>
  <si>
    <t>Washington DC</t>
  </si>
  <si>
    <t>#fakenews #EnemyOfThePeople Trump says US stockpiling hydroxychloroquine, which is not yet an FDA-approved COVID-19 treatment  https://t.co/7FyhY5inmC</t>
  </si>
  <si>
    <t>@Max16336385 @AndyOstroy Besides permanent damage to eyes, here's partial list of side effects from hydroxychloroquine. It should be a patients choice whether or not they risk it IF they test POS, &amp;amp; because supply NOT limitless, should be reserved for worst case scenarios. Now we have foxers hoarding it? https://t.co/Wcf0aNA5OI</t>
  </si>
  <si>
    <t>Sanford, FL</t>
  </si>
  <si>
    <t>@MalcolmNance If doctors call hydroxychloroquine, a steroid pack, when they give them along with Z pak, then more people have taken them more than realized. _x000D_
_x000D_
I read about hydroxychloroquine, the first dose is high and then a gradual step down each day until you are finished with it.</t>
  </si>
  <si>
    <t>Is Hydroxychloroquine tRumps Kool-Aid?_x000D_
Iâ€™m not drinking it...but you trumpers go right ahead._x000D_
Heâ€™s your leader, not mine. https://t.co/xEI630LxXn</t>
  </si>
  <si>
    <t>@KarlRove New updates from Dr. Vladimir Zelenko as he now has treated 900 coronavirus Covid-19 patients with 100% success using Cocktail of Hydroxychloroquine, Zinc Sulfate and Azithromycin showing phenomenon results. Go to his website to see his suggested national protocol.</t>
  </si>
  <si>
    <t>Annapolis, MD</t>
  </si>
  <si>
    <t>India has cut off nearly half the U.S. supply of hydroxychloroquine, a malaria drug that Trump has touted as a Covid-19 treatment despite a lack of scientific proof and no FDA approval- BLOOMBERG</t>
  </si>
  <si>
    <t>#BREAKING After a positive #COVID19 test from the Michigan State Fair six days ago, Rep. Karen Whitsett says- â€œ #Hydroxychloroquine and #God â€œ got her feeling better today.  @WWJ950 @FOX2News #CoronavirusUSA #StayAtHome @KayLyme https://t.co/mJamgd9cXh</t>
  </si>
  <si>
    <t>Detroit, Michigan</t>
  </si>
  <si>
    <t>@kathy_markovich @almostjingo @1036Go Hydroxychloroquine hasnâ€™t killed anyone. COVID has.</t>
  </si>
  <si>
    <t>Arkansas, USA</t>
  </si>
  <si>
    <t>America, the reason why Trump is pushing  #Hydroxychloroquine even though it has not been tested is because trump is a stockholder of the maker of this drug.</t>
  </si>
  <si>
    <t>@morningmika Has anyone looked into whoâ€™s purchased large stock quantities in Hydroxychloroquine?</t>
  </si>
  <si>
    <t>Itâ€™s nice to hear some good news about #Covid19 treatment. _x000D_
 #COVID19Treatment #Hydroxychloroquine</t>
  </si>
  <si>
    <t>WATCH:_x000D_
The President has been repeatedly pushing Hydroxychloroquine, a malaria drug, despite the fact it hasnâ€™t been clinically tested against to treat Covid-19. But this local doctor says heâ€™s prescribed it and itâ€™s worked, leaving ill patients symptom free in 8-12 hrs._x000D_
@ABC7 https://t.co/EyQi23AAv4</t>
  </si>
  <si>
    <t>@realDonaldTrump Please demonstrate for us how we should take hydroxychloroquine to protect us from the coronavirus. In fact, please take a BIG dose, the biggest ever! #TrumpVirus #ConManDon @WhiteHouse @POTUS</t>
  </si>
  <si>
    <t>Anyone remember this hit from Ivanka?:_x000D_
I was born in the wagon of a travellin' show_x000D_
My mama used to dance for the money they'd throw_x000D_
Papa would do whatever he could_x000D_
Preach a little MAGA, sell a couple bottles of hydroxychloroquine_x000D_
Gypsy's, tramps, and thieves...</t>
  </si>
  <si>
    <t>hydroxychloroquine:  #Covid_19 _x000D_
_x000D_
Republicans:  seems like this might help, seeing some successful use cases, letâ€™s expedite &amp;amp; learn more, hopeful_x000D_
_x000D_
Dems: OH MY GOD, it can KILL you, stay away ðŸ˜·, avoid at all costs, Trump owns stock in Novartis, test it for 3 years, SEE PHOTO https://t.co/NP4AYNTwrJ</t>
  </si>
  <si>
    <t>Zionsville, IN</t>
  </si>
  <si>
    <t>@Inevitable_ET They knew there was a cure.  Hydroxychloroquine was the cure for â€œbiological weaponâ€ in the 1950s, C burnetii, also called â€œQ Fever,â€ coincidentally...</t>
  </si>
  <si>
    <t>Greenfield, WI</t>
  </si>
  <si>
    <t>Have talked to dozens of Dr.s who have treated 1000s of patients with hydroxychloroquine and have had 100% success and saved many lives. ALL hospitals and health care workers are using it with total success. Media needs to stop the dangerous misinformation campaign.</t>
  </si>
  <si>
    <t>Plaquenil (hydroxychloroquine) - Download the package insert from the FDA and read the cautions and side effects. Youâ€™re entitled to your own opinion; you are not entitled to your own set of facts. Objective truth (Neil deGrasse Tyson) @maggieNYT</t>
  </si>
  <si>
    <t>Round Rock, TX</t>
  </si>
  <si>
    <t>Really donâ€™t like how #Hydroxychloroquine is politicized. It either works vs #CoronavirusPandemic or it doesnâ€™t. That a fact question not a political one. Also, we need a steady reassuring voice like #QueenElizabeth to calm &amp;amp; unite us. Letâ€™s put politics in the freezer for awhile</t>
  </si>
  <si>
    <t>The only reason people like trump are talking about â€˜Hydroxychloroquineâ€™ is to flex that they can pronounce it</t>
  </si>
  <si>
    <t>Salt Lake City, UT</t>
  </si>
  <si>
    <t>Even if Hydroxychloroquine and Azithromycin DO work to treat Covid, I have allergies to both classes of drugs: respiratory and mood-related. I have Crohn's disease (in remission, but my immune system could flip a switch anytime) as well as light asthma and bipolar II. Stay home.</t>
  </si>
  <si>
    <t>South Portland, ME</t>
  </si>
  <si>
    <t>BREAKING: LA Doctor Reports Breakthrough Hydroxychloroquine Results That Further Vindicate Trump https://t.co/a9gg2ScBmp</t>
  </si>
  <si>
    <t>At what point will it emerge that #Trump and/or #Kushner have a financial interest in #hydroxychloroquine ?</t>
  </si>
  <si>
    <t>Ohio lawmaker says she'll press crimes against humanity charge against Trump over hydroxychloroquine promotion https://t.co/i7zFjtE392 Trump derangement syndrome on steroids. #TDS @drdrew</t>
  </si>
  <si>
    <t>Tampa, FL</t>
  </si>
  <si>
    <t>@Tina12865370 @yota_berlin It appears we already have the cheapest and most effective drugs necessary to cure people of COVID. If Hydroxychloroquine is already approved as safe for human consumption there should already be a mechanism to fast-track approval for any individual in life threatening situations</t>
  </si>
  <si>
    <t>#HamOnt #WorldWide</t>
  </si>
  <si>
    <t>Video with Trump pumping hydroxychloroquine and silencing Dr. Fauci._x000D_
_x000D_
https://t.co/FR23TCkCmY</t>
  </si>
  <si>
    <t>S W Florida</t>
  </si>
  <si>
    <t>@EllenYChang I just love how Navarro says he's qualifed as an interpreter of data, and all of the reasons he gives for supporting use of hydroxychloroquine in #COVID19 are anecdotal and not, in fact, data. ðŸ™„</t>
  </si>
  <si>
    <t>No, President Trump, hydroxychloroquine is not approved by the FDA for coronavirus and it has serious side effects https://t.co/BiqIdESn2P</t>
  </si>
  <si>
    <t>Stockbridge, GA</t>
  </si>
  <si>
    <t>@mind_of_matt @EtkinDaniel @BobMelegh @dragonmomma579 @CraigSh8 @MatthewJshow @realDonaldTrump Intelligent discuss only please!!! I know your information source, is a biased, opinionated, manipulative and agenda encased media. I don't have time for childish banter. For the past month, reports have been made GLOBAL, that Hydroxychloroquine has produced 100% recovery.</t>
  </si>
  <si>
    <t>@TheView @sarahaines I am incredibly disappointed in the hosts and their behavior today. Sunny whoopy and all the hosts you should practice what my mom taught us if you donâ€™t have anything nice to say then donâ€™t say anything at all. Also FYI people are alive due to hydroxychloroquine.</t>
  </si>
  <si>
    <t>@Acosta @kaitlancollins Nasty reporting by #fakenews #CNN_x000D_
_x000D_
Heated disagreement breaks out in #SituationRoom over #hydroxychloroquine_x000D_
_x000D_
https://t.co/vjqFeuEFWz</t>
  </si>
  <si>
    <t>Toronto, Ontario</t>
  </si>
  <si>
    <t>AND WE HAVE #Hydroxychloroquine  THT WORKS!! THANK YOU @POTUS!!! YOUVE WON AGAIN NOW WE MUST GO BACK TO WORK ASAP! DUMP THOSE GLOBALIST W/ THR PEAKS &amp;amp; VALLEYS &amp;amp; FOLLOW UR GUT UVE BN RIGHT 99% !! THESE PPL WANT A SOCIALIST COMMIE VACCINE &amp;amp; NWO!</t>
  </si>
  <si>
    <t>This could be great news! #Hydroxychloroquine</t>
  </si>
  <si>
    <t>@EtkinDaniel @BobMelegh @dragonmomma579 @CraigSh8 @MatthewJshow @realDonaldTrump Have you been under a rock? There has been 100% recovery rates reported worldwide and in the United States? Please be updated, before you start an argument. Hydroxychloroquine has proven to work completely, without ventilators.</t>
  </si>
  <si>
    <t>Either India doesnâ€™t have enough #Hydroxychloroquine for itâ€™s infected citizens or China and India are in on the Asian power grab of the globe.</t>
  </si>
  <si>
    <t>Ohio lawmaker says she'll press crimes against humanity charge against Trump over hydroxychloroquine promotion https://t.co/PNX1EqRFYz</t>
  </si>
  <si>
    <t>Before he starts taking Hydroxychloroquine, @realDonaldTrump should find out if it is contraindicated for Adderall.</t>
  </si>
  <si>
    <t>Swiss Pharma co, Novartis, makes hydroxychloroquine. Dr Facuci says there is insufficient evidence to safely say this drug can treat covid-19. In 2017, this Co gave Trump lawyer, Michael Cohen $1.2M to secure Consulting work with Trump.</t>
  </si>
  <si>
    <t>#Plandemic #bigpharma #Hydroxychloroquine #cureischeap #DeepState #stopthepanic_x000D_
Major Virus Model Updated, Projected US Deaths Drop_x000D_
https://t.co/hB5bzicI1t_x000D_
 _x000D_
Download The Epoch Times app to see our exclusive Coronavirus coverage and daily updates:https://t.co/peGr9suBnA</t>
  </si>
  <si>
    <t>All of this discussion about Hydroxychloroquine for SARS-CoV2 brings me back to my first scientific publication, ever,  10 years ago.. time flies! #IDtwitter #IDfellow _x000D_
https://t.co/7ERMd3pmlo</t>
  </si>
  <si>
    <t>He's answered that question.' Trump interrupts when reporter asks Fauci about hydroxychloroquine - USA TODAY _x000D_
_x000D_
https://t.co/30avFxp3G8 via @GoogleNews</t>
  </si>
  <si>
    <t>Silver Spring, Maryland</t>
  </si>
  <si>
    <t>This is WRONG': Utah doctor unable 2 prescribe hydroxychloroquine, state refutes claim it 'has taken over distribution of the drug'_x000D_
_x000D_
Taken over the distribution of the drug. Even though Iâ€™m licensed, I cannot prescribe it. This is WRONGâ€ https://t.co/lWwTPLBz3q via @BIZPACReview</t>
  </si>
  <si>
    <t>Missouri, USA</t>
  </si>
  <si>
    <t>#coronavirus God have mercy on him +us | #Trumpâ€™s recommendation of #hydroxychloroquine, for the second day in a row ... was a striking example of his brazen willingness to distort and outright defy expert opinion and scientific evidence when it does not suit his agenda. @nytimes</t>
  </si>
  <si>
    <t>Silicon Valley</t>
  </si>
  <si>
    <t>Gee Jimmy, maybe you should check out the hundreds of doctors online who are sharing positive data on the drug's efficacy_x000D_
#COVID19 _x000D_
#Hydroxychloroquine _x000D_
https://t.co/THAVzEzAts</t>
  </si>
  <si>
    <t>Woodstock, GA, USA</t>
  </si>
  <si>
    <t>@theaugust9 @jimcramer @redeyebrody @McShauno I suffer from the same fear.  I currently have a few weeks of hydroxychloroquine left.  I really donâ€™t want to go back on mild chemo or prednisone as the side effects are awful.</t>
  </si>
  <si>
    <t>Hydroxychloroquine has horrific side effects.   I had to take it when I went to South America, and They need to make sure it works before treating thousands of patients.  First hand it Sucks! I know death is worse but not by much!</t>
  </si>
  <si>
    <t>Oklahoma</t>
  </si>
  <si>
    <t>#Hydroxychloroquine, #coronavirus_x000D_
#TrumpPressBriefing_x000D_
'A Really Chilling Moment': Trump Refuses to Allow Dr. Fauci to Answer Question on Dangers of Hydroxychloroquine_x000D_
_x000D_
https://t.co/RAHDM6h6rM</t>
  </si>
  <si>
    <t>Wilmington, NC</t>
  </si>
  <si>
    <t>Based on a hunch, a Trump University study concludes that hydroxychloroquine is better than Windex as a cure-all.</t>
  </si>
  <si>
    <t>@RepGalonski You want us to die..._x000D_
_x000D_
Democrats want us to die_x000D_
_x000D_
The media wants us to die_x000D_
_x000D_
Approve the cure #Hydroxychloroquine</t>
  </si>
  <si>
    <t>Hydroxychloroquine workshttps://www.trustnodes.com/2020/03/29/italy-finally-starts-mass-treatment-with-hydroxychloroquine there are so many great quotes in this article written just 1 week ago. Low side effects early treatment. What are we waiting for more death</t>
  </si>
  <si>
    <t>San Bernardino, CA</t>
  </si>
  <si>
    <t>When you Maxine get the #COVID19 please don't take the drug #Hydroxychloroquine</t>
  </si>
  <si>
    <t>They want Fauci gone a truthful tenured phd Butt want Dr Oz in-another yes man who is just another TV pitchman Who is in favor of Z-paks or to the laymen-antibiotics and hydroxychloroquine or malaria drug to the laymen to bolster a dumbass w/ a failed policy</t>
  </si>
  <si>
    <t>Francestown, NH. 03043</t>
  </si>
  <si>
    <t>@DineshDSouza #DineshDSouza UR really saying #Coronavirus is targeted?_x000D_
If it is, then it's the old sick &amp;amp; crippled. Docs have excuses to not give us meds like "hydroxychloroquine."_x000D_
_x000D_
Just like we can't get WORKING pain care due to irresponsible rich ppl like U &amp;amp; UR son's CHOICES.!_x000D_
X-fan.!</t>
  </si>
  <si>
    <t>@dbongino @mrszac65 Of all the celebs and media whoâ€™ve contracted the Chinese virus, the media should be questioning what meds and other measures were used to combat their illnesses. The majority of them would have to acknowledge using hydroxychloroquine. It is just another day in the denial circus!</t>
  </si>
  <si>
    <t>@mitchellvii I would like to know if you have heard of any patient being treated with hydroxychloroquine and Zinc that has not recovered or has died...please do not include the people using fish aquarium cleaner...I believe another narrative on that</t>
  </si>
  <si>
    <t>Cisco Texas</t>
  </si>
  <si>
    <t>New data on ~20% of #COVID19 patients have cardiac injury.  This would should give cause for concern on #Hydroxychloroquine being used widely given it's own bradycardia effects._x000D_
https://t.co/YKPGofmkNM</t>
  </si>
  <si>
    <t>Montclair NJ</t>
  </si>
  <si>
    <t>From the same guy who argued with Dr. Fauci abt the use of hydroxychloroquine. ðŸ‘‡</t>
  </si>
  <si>
    <t>Mount Lebanon, PA</t>
  </si>
  <si>
    <t>Just had a #lupus patient on #Hydroxychloroquine who contracted #SARSCoV2 #COVID19 with respiratory failure, and got intubated! _x000D_
So...</t>
  </si>
  <si>
    <t>@KimRuxton Why do I see hydroxychloroquine becoming the next XyklonB?</t>
  </si>
  <si>
    <t>Back on March 20th, Novartis announced it would donate 130 million doses of generic hydroxychloroquine._x000D_
_x000D_
Today Trump is saying the government will be purchasing the drug for the national stockpile._x000D_
_x000D_
Novartis is the same company Michael Cohen helped obtain access to Donald Trump.</t>
  </si>
  <si>
    <t>Solebury PA</t>
  </si>
  <si>
    <t>@wdunlap @4ReUnitedStates @loopielupie @1Grandma4Trump And the best thing about #Hydroxychloroquine is it's been round for yrs &amp;amp; already know side effects &amp;amp; that is safe to use</t>
  </si>
  <si>
    <t>Trumansburg, NY</t>
  </si>
  <si>
    <t>How much money has Trump invested in hydroxychloroquine?</t>
  </si>
  <si>
    <t>NJ</t>
  </si>
  <si>
    <t>@MC_ChickenWing @uglysquirl @Nickcrews9 @NotATweeter16 @kylegriffin1 Even more reason not to use hydroxychloroquine.</t>
  </si>
  <si>
    <t>@McRePete @AaronSteel1971 @marklevinshow In Democrat State(s) Medical Board is withholding hydroxychloroquine.  New York and California are 2 I am aware of. Its why I'm pointing hard on this because it was available from 1-2020 and prior. It was pulled  when they knew it would heal people.</t>
  </si>
  <si>
    <t>Fresno California</t>
  </si>
  <si>
    <t>â€œIt doesnâ€™t cause problems. I didnâ€™t have any problems...I donâ€™t think you lose anything by doing it other than politically it doesnâ€™t seem to be too popular. You know why? Because I recommended it.â€ 2/2 #Hydroxychloroquine</t>
  </si>
  <si>
    <t>Iowa, Phoenix &amp; Pine, AZ &amp; Jamaica</t>
  </si>
  <si>
    <t>Dark money and PACâ€™s coordinated 'reopen' push are behind doctorsâ€™ viral hydroxychloroquine video https://t.co/eFe6Rud3Oi via @nbcnews</t>
  </si>
  <si>
    <t>Trump just said "I would take it" and then said "I mean I took it for 14 days" when asked about Hydroxychloroquine, then in all his scientific and medical wisdom, says, "It did okay for me..." https://t.co/cRBxG4l0eM</t>
  </si>
  <si>
    <t>Trumpâ€™s back to flogging #Hydroxychloroquine like Ron Popeil.</t>
  </si>
  <si>
    <t>Chicagoland</t>
  </si>
  <si>
    <t>Hey all you anti HCQ ppl whatever happened to My body My choice? _x000D_
This should be between a doctor and a patient because the drug CAN work. Not ALWAYS but yes it CAN. And yes itâ€™s safe. Itâ€™s been around for over 50 years. #Hydroxychloroquine #MyBodyMyChoice</t>
  </si>
  <si>
    <t>As we have been saying from the get-go hydroxychloroquine with zinc can cure COVID-19. Check out PPS report 7-28 todayâ€™s post</t>
  </si>
  <si>
    <t>Santa monica mountains</t>
  </si>
  <si>
    <t>Interesting!! Video of woman claiming hydroxychloroquine cures covid-19 goes viral https://t.co/kMXdhebviY</t>
  </si>
  <si>
    <t>Fort Lauderdale, Florida</t>
  </si>
  <si>
    <t>@SenatorBurr PLEASE stand against these unconstitutional attacks from big tech.  Can they be shut down?  We need Hydroxychloroquine!  #HCQSavesLives</t>
  </si>
  <si>
    <t>Trumpâ€™s New Favorite COVID Doctor Believes in Alien DNA, Demon Sperm, and Hydroxychloroquine https://t.co/if8ZwATfMM via @YahooNews</t>
  </si>
  <si>
    <t>Washington D.C| Baltimore ðŸ‡»ðŸ‡ª</t>
  </si>
  <si>
    <t>PURE FRAUD-Hydroxychloroquine and Azithromycin-The War on Oxygen and Mal... https://t.co/UnlCwq32GE via @YouTube</t>
  </si>
  <si>
    <t>@tedcruz fight for Texas to have access to hydroxychloroquine to fight Covid! Fight for our doctors right to treat us! #HCQworks !!!</t>
  </si>
  <si>
    <t>Iâ€™m bout to found the Church of Hydroxychloroquine and make BANK. Iâ€™m now accepting tithes from all of you MAGAs</t>
  </si>
  <si>
    <t>Oklahoma City, OK</t>
  </si>
  <si>
    <t>@POTUS why arenâ€™t you suing these state boards for malfeasance and negligence not to mention #sedition! https://t.co/2V1KWJS3Zy #Hydroxychloroquine #COVID19 #COVIDIOTS #Maga</t>
  </si>
  <si>
    <t>@2Twitte39301335 Look at the studies France did regarding the use of #Hydroxychloroquine as a preventative &amp;amp; treatment measure._x000D_
Their findings are overwhelmingly positive.</t>
  </si>
  <si>
    <t>Axis, Alabama</t>
  </si>
  <si>
    <t>@POTUS I just watched Americaâ€™s Frontline Doctors conference on Breitbart news. What can I do as a concerned citizen to promote the availability of Hydroxychloroquine? It appears to be a crucial medication in the prevention and cure of COVID 19 in itâ€™s earliest stages.</t>
  </si>
  <si>
    <t>â¦@TwitterVideoâ© has temporarily suspended â¦#DonaldJTrumpJrâ© from tweeting for violating its #misinformation rule after he shared a video of politically affiliated doctors promoting use of ineffective #hydroxychloroquine to treat #COVID19 ðŸ’ªðŸ¿ðŸ’ªðŸ»ðŸ‘ðŸ¿ https://t.co/VFtHi9qCSo</t>
  </si>
  <si>
    <t>Salisbury, CT</t>
  </si>
  <si>
    <t>@RudyGiuliani Enormity of sabotaging Hydroxychloroquine cant be understated. It not only demonstrated corruption of medicine, science, regulatory, + public health policy, but denying its use completely derailed the country. Evil has willing accomplices to scare the unwitting into submission</t>
  </si>
  <si>
    <t>Hey @jack off and #MSM thanks for censoring #Hydroxychloroquine video.  You DF's are waking everyone up.  ðŸ¤¡ #COVID19</t>
  </si>
  <si>
    <t>St. Louis, MO</t>
  </si>
  <si>
    <t>Demon #TRUMP lies when he says, he's taken Hydroxychloroquine.</t>
  </si>
  <si>
    <t>@lcmackey La-la land...Hydroxychloroquine does nothing to prevent, help or eliminate COVID-19. Why do people think it does. Because 45 says so? Give me a break. This dude was sued and lost for his "university". This is the man you believe? He's a genius as a salesman. Other than that...</t>
  </si>
  <si>
    <t>President @realDonaldTrump was asked about Hydroxychloroquine for Covid:  â€œI happen to believe in it...As you know I took it for a 14-day period and Iâ€™m here. I happen to think it works in the early stages many frontline workers believe it works. Itâ€™s safe...â€ 1/2</t>
  </si>
  <si>
    <t>@realDonaldTrump He will literally kill you. #Hydroxychloroquine is not a vaccine for #COVID IT ISNâ€™T. #DonaldTrump is dangerous. #TrumpVirus Pat your own ass out the fucking door in January. Heâ€™s crying about an approval rating. At least he feels the weight on his shoulders...</t>
  </si>
  <si>
    <t>Touting the #Hydroxychloroquine myth once again. #covid19pressconf #DonaldTrump</t>
  </si>
  <si>
    <t>Vancouver, BC</t>
  </si>
  <si>
    <t>TRUMP SAYS MANY DOCTORS THINK HYDROXYCHLOROQUINE IS EXTREMELY SUCCESSFUL AS A TREATMENT FOR COVID-19</t>
  </si>
  <si>
    <t>Trumpâ€™s New Favorite COVID Doctor Believes in Alien DNA, Demon Sperm, and Hydroxychloroquine https://t.co/B7CwCf2SwT via @YahooNews</t>
  </si>
  <si>
    <t>Brooklyn via DMV</t>
  </si>
  <si>
    <t>Like hydroxychloroquine. It saved my brother in laws life</t>
  </si>
  <si>
    <t>Does trump own a hydroxychloroquine pill mill or manufacturer? Asking for a friendâ€¦</t>
  </si>
  <si>
    <t>@SenThomTillis PLEASE stand against these unconstitutional attacks from big tech.  Can they be shut down?  We need Hydroxychloroquine!  #HCQSavesLives</t>
  </si>
  <si>
    <t>One thing is obvious. If  Hydroxychloroquine really doesn't work the Dems would would be pushing it as a cure. The last thing the Dems want is for the #ChinaVirus to disappear.</t>
  </si>
  <si>
    <t>@FrankieStallion Hydroxychloroquine is not a cure. In fact does more harm than good. _x000D_
_x000D_
FDA cautions against use of hydroxychloroquine or chloroquine for COVID-19 outside of the hospital setting or a clinical trial due to risk of heart rhythm problems._x000D_
https://t.co/vB528ckLTS</t>
  </si>
  <si>
    <t>VOTE BLUE NOVEMBER 3RD</t>
  </si>
  <si>
    <t>Facebook is 'fact checking' and shutting down all discussion on #Hydroxychloroquine_x000D_
Check it out _x000D_
https://t.co/DTRcap5Ujf</t>
  </si>
  <si>
    <t>If only it was real jail..._x000D_
_x000D_
National Post: Donald Trump Jr. in Twitter jail for sharing 'demon sperm' doctor's _x000D_
hydroxychloroquine video._x000D_
https://t.co/tnm0hN5zYP_x000D_
_x000D_
via @GoogleNews</t>
  </si>
  <si>
    <t>Calgary, Alberta</t>
  </si>
  <si>
    <t>Remember the #Hydroxychloroquine "study" that said the drug had fatal side effects? Yes? Well, a lot of people forget that study was flawed and the paper was retracted. _x000D_
#COVID19 #coronavirus #mediageneratedhysteria2020_x000D_
_x000D_
https://t.co/RMqpjNXO9C</t>
  </si>
  <si>
    <t>San Antonio, Texas</t>
  </si>
  <si>
    <t>This woman is out of her damn mind ðŸ˜²ðŸ˜²_x000D_
Trumpâ€™s New Favorite COVID Doctor Believes in Alien DNA, Demon Sperm, and Hydroxychloroquine_x000D_
https://t.co/LzLZnI169q</t>
  </si>
  <si>
    <t>Dark money and PAC's coordinated 'reopen' push are behind doctors' viral hydroxychloroquine video https://t.co/UDWeZxWs7k</t>
  </si>
  <si>
    <t>Monroe, LA</t>
  </si>
  <si>
    <t>TWO DAYS AGO. _x000D_
_x000D_
Study shows limitations, risks of hydroxychloroquine for treating COVID-19 https://t.co/NXzbl8OGE5 via @YahooLifestyle</t>
  </si>
  <si>
    <t>Arizona, USA</t>
  </si>
  <si>
    <t>Twitter has â€œtemporarily limitedâ€ the tweeting capabilities of AZ GOP Chairwoman Kelli Wardâ€™s account, per the Arizona Republican Party._x000D_
_x000D_
Ward has tweeted, repeatedly, about hydroxychloroquine, today, including this tweet: https://t.co/spU4mU5FkL</t>
  </si>
  <si>
    <t>@guypbenson A little different form I hear them talking about covid-19 in a spread of covid-19 in this country as compared to th rest of the world th rest of the world has used hydroxychloroquine While most Dem Governors refuse to allow it to be used perhaps they are responsible 4 deaths</t>
  </si>
  <si>
    <t>Leesburg, VA</t>
  </si>
  <si>
    <t>@LeftYvonne @drdavidsamadi Yvonne, can you confirm you are stating that you, as a healthcare professional, have had patients who have experienced the above conditions while taking Hydroxychloroquine? Your answer is not clear.</t>
  </si>
  <si>
    <t>Trump attacks Dr. Fauci â€” and pushes idea of selling Hydroxychloroquine without a prescription https://t.co/pvkOndEI43  people support this cult leader? Baby Donald needs psychological help. #TrumpIsUnwell</t>
  </si>
  <si>
    <t>@TuckerCarlson @POTUS this must be heard! Facebook is shutting this video down &amp;amp; Google has shut down their website.  2 of the most political groups!  There is an agenda here.  Why is #Hydroxychloroquine being banned when itâ€™s OTC in other countries.  https://t.co/R8pyIEaL5i</t>
  </si>
  <si>
    <t>@RepRaskin Wow, you just spewed a ton of lies, hope you do not need hydroxychloroquine, please all doctors remember his lies about it if sadly he becomes inflected. The president cares more than all of you pathetic, sad Democrats.</t>
  </si>
  <si>
    <t>Illinois, USA</t>
  </si>
  <si>
    <t>Wow like 5 people retweeting or reposting that fake ass video of that doctor talking about hydroxychloroquine curing covid and people are really falling for it.</t>
  </si>
  <si>
    <t>Bronx, NY</t>
  </si>
  <si>
    <t>@AdrianNormanDC Now that twitter, google and facebook are all censoring this doctor Sidney Powell and Donald Trump Jr retweeted, who says hydroxychloroquine works, we will know doubt learn that, like masks, the experts are lying until they are first sure they have enough for themselves</t>
  </si>
  <si>
    <t>mid-Atlantic Appalachia</t>
  </si>
  <si>
    <t>@dbongino When John Adams had Malaria, he reported that he was saved by "the Peruvian bark", referring to Quinine, the natural form of Hydroxychloroquine. It's been around for a very long time.</t>
  </si>
  <si>
    <t>Miami, Washington, DC</t>
  </si>
  <si>
    <t>@TanCran7 Because 1 she isn't a licensed MD, 2 Hydroxychloroquine has been disproven by the FDA that it doesn't cure COVID-19. 3rd, also the ONLY page to report this video is braite, which the page is a far right page</t>
  </si>
  <si>
    <t>That hydroxychloroquine propaganda doctor video is doing rounds on Facebook, you hear me!!!? Good people with brains that Iâ€™ve talked to are completely gone off this QAnon shit.</t>
  </si>
  <si>
    <t>FDA cautions against use of hydroxychloroquine or chloroquine for COVID-19 outside of the hospital setting or a clinical trial due to risk of heart rhythm problems https://t.co/5FRexx7tFf</t>
  </si>
  <si>
    <t>#WhiteCoatSummit received 15M views, was shared by Facebook, Twitter ..then Youtube arbitrarily censored &amp;amp; deleted the live-stream of event._x000D_
Why are they censoring Physicians from speaking about COVID-19 &amp;amp; Hydroxychloroquine? Watch! https://t.co/b6ore1GGG3_x000D_
@BarackObama @maddow</t>
  </si>
  <si>
    <t>@johnpavlovitz Because, using Breitbart doctorsâ€™ logic, we can literally prove that more people with COVID-19 recovered after drinking this than after taking hydroxychloroquine. https://t.co/rQf10v8msh</t>
  </si>
  <si>
    <t>@RoundemUpAnon This is #Hydroxychloroquine priceless. Talk about #FakeNews misinformation https://t.co/hFPvUe54I4</t>
  </si>
  <si>
    <t>Dr. Stella Emmanuelâ€˜s video I retweeted was taken down from Twitter. Twitter shows murders and gang violence but is afraid of a Nigerian Dr. praising hydroxychloroquine. What are they afraid of? I will not speculate. But questions need to be asked. #StraightRepublicanTicket</t>
  </si>
  <si>
    <t>Hey, @realDonaldTrump _x000D_
Stop lying to Americans, dotard._x000D_
_x000D_
"Hydroxychloroquine is not an effective treatment for COVID-19, according to the FDA"  https://t.co/tozRM5xvKg</t>
  </si>
  <si>
    <t>Twitter deletes video promoted by Trump on hydroxychloroquine use for coronavirus https://t.co/y8knM3imoB #FoxNews</t>
  </si>
  <si>
    <t>Tulsa, OK</t>
  </si>
  <si>
    <t>You call us twitter doctors but apparently you know more than thousand of doctors using #Hydroxychloroquine and the two recent studies. Plus your comment on why people are still sick is of course stupid</t>
  </si>
  <si>
    <t>Have you ever noticed the venn diagram of people who believe hydroxychloroquine will cure #COVID19 &amp;amp; the people who believe an MLM selling essential oils will make them a millionaire is a circle #TrumpVirusDeathToll150K https://t.co/4bhhylzKu2</t>
  </si>
  <si>
    <t>@NightShiftMD and @RealDoctorMike have another problem, a rogue physician comes out and says hydroxychloroquine cures covid19. @NIH @CDCgov https://t.co/Il1vYELTyI</t>
  </si>
  <si>
    <t>Last night, the President of the United States referred his followers to a hydroxychloroquine quack in a lab coat. _x000D_
_x000D_
If you head down the rabbit hole youâ€™ll find that this same â€œdoctorâ€ also has a YouTube channel with hour-long rants about how literal witches are attacking Trump.</t>
  </si>
  <si>
    <t>On Your Left</t>
  </si>
  <si>
    <t>@realDonaldTrump good try with the African so called docter lol ðŸ˜‚ Hydroxychloroquine works why did the Brazilian president still catch it and he Stockpiled a lot but brazil is still on fire but it works lol please nice try though this is why you must go</t>
  </si>
  <si>
    <t>Hydroxychloroquine - Frontline Doctors Show Treatment for Corona - Micha... https://t.co/c3RGH9ZCwy via @YouTube</t>
  </si>
  <si>
    <t>attending local boomer cook outs planned from a Facebook event called â€œGRILL Out to support Donald J Trump!! and trade hydroxychloroquine TRIGGER Fauciâ€</t>
  </si>
  <si>
    <t>Donald Trump Jr. Suspended From Twitter Over Video Promoting Hydroxychloroquine https://t.co/sgwqMkveaH</t>
  </si>
  <si>
    <t>Del Mar, CA</t>
  </si>
  <si>
    <t>RETWEET THIS VIDEO NOW:_x000D_
_x000D_
@Facebook deleted this video of a doctor discussing hydroxychloroquine from our platform without warning._x000D_
_x000D_
It's clear that Facebook has a bias against voices that aren't in line with the leftist media._x000D_
_x000D_
Why is the left weaponizing #COVID19?</t>
  </si>
  <si>
    <t>@iammix24 @jack It is unconscionable for social media platforms to silence anyone sharing the views and experiences of medical professionals who happen to dispute the anti-Hydroxychloroquine narrative.</t>
  </si>
  <si>
    <t>Of course it does... And for all the right reasons. This should have never ever gained any traction from the start. Utter nonsense. #Hydroxychloroquine</t>
  </si>
  <si>
    <t>Monterey Park, CA</t>
  </si>
  <si>
    <t>CONSPIRACY MUCH?ðŸ‘‡ðŸ‘‡_x000D_
_x000D_
STUNNING: Twitter Suspends Don Trump Jrâ€™s Twitter Account For Sharing Video of Doctors in DC Talking about Hydroxychloroquine https://t.co/OwXwDraJ4n via @realmattcouch</t>
  </si>
  <si>
    <t>Wow! Censoring at its finest! Why are they trying to discredit this physicianâ€™s work with Hydroxychloroquine!!? She obviously knows more about it than Fauci! Thousands have died because of their refusal to accept this medication, who will hold them accountable? @Markq915</t>
  </si>
  <si>
    <t>El Paso, TX</t>
  </si>
  <si>
    <t>@SenRickScott there is a cure for Covid please let Floridian doctors use hydroxychloroquine</t>
  </si>
  <si>
    <t>Lies, Lies, Lies_x000D_
Donald Trump's retweet REMOVED for promoting hydroxychloroquine https://t.co/May8cLobxv via @MailOnline</t>
  </si>
  <si>
    <t>Eugene, OR</t>
  </si>
  <si>
    <t>Things you canâ€™t talk about on Twitter â€”- Iâ€™ll start:       Hydroxychloroquine, Azithromycin &amp;amp; Zinc</t>
  </si>
  <si>
    <t>Coronavirus (COVID-19) Update: FDA Revokes Emergency Use Authorization for Chloroquine and Hydroxychloroquine https://t.co/kh9oxm2Cha</t>
  </si>
  <si>
    <t>The debate around hydroxychloroquine has led to many people digging in their heels and treating it as a political issue (never admit youâ€™re wrong) rather than a medical issue (examine all available evidence, adjust when it doesnâ€™t pan out)._x000D_
_x000D_
And they look foolish in the process.</t>
  </si>
  <si>
    <t>All over</t>
  </si>
  <si>
    <t>You once again had a tweet removed for posting FAKE NEWS about hydroxychloroquine and you son had his account suspended for fake corona virus news</t>
  </si>
  <si>
    <t>Las Vegas, NV</t>
  </si>
  <si>
    <t>GOD IS GOOD AND SO IS _x000D_
HYDROXYCHLOROQUINE https://t.co/QMO5n6gBXl</t>
  </si>
  <si>
    <t>ROCHESTER WASHINGTON</t>
  </si>
  <si>
    <t>And the next URGENT debate I am calling for in short order is between Fauci plus select TV Drs versus THE Doctors who support Hydroxychloroquine/Zpac/zinc covid 19 treatments. Whoâ€™s with me on this one? RT</t>
  </si>
  <si>
    <t>Hollywood</t>
  </si>
  <si>
    <t>New study finds hydroxychloroquine ineffective at treating COVID-19 https://t.co/XGNO31iCjL</t>
  </si>
  <si>
    <t>@JuliansRum And we keep reposting. Why are they trying to cover up what they are already giving patients.? My friends in California who got Covid were given hydroxychloroquine and they recovered in two weeks in April. #TwitterCensorship</t>
  </si>
  <si>
    <t>@LakersCanes305 I wonder how many are false positives? Keep texting everyday &amp;amp; I guarantee most of the cases will go away! Give them 200mg of hydroxychloroquine twice weekly &amp;amp; daily zinc!</t>
  </si>
  <si>
    <t>Southside, Jacksonville</t>
  </si>
  <si>
    <t>@twidark1 @atrupar FDA NEWS RELEASE:_x000D_
_x000D_
Coronavirus (COVID-19) Update: FDA Revokes Emergency Use Authorization for Chloroquine and Hydroxychloroquine</t>
  </si>
  <si>
    <t>@realDonaldTrump Yeah, start by acting like a President._x000D_
_x000D_
Along with aceing an Alzheimerâ€™s competency exam,_x000D_
you aced not being Presidential AGAIN by not going to stateâ€™s capital to pay your respects to John Lewis. _x000D_
_x000D_
Oh, and stop retweeting masks useless and HydroxyChloroquine works on Covid-19. https://t.co/QahWfOh2Sk</t>
  </si>
  <si>
    <t>Maybe they should have Hydroxychloroquine on the menu... you won't get it after 10p.</t>
  </si>
  <si>
    <t>@Twitter @TwitterSupport Are you the new Nazi gestapo? That is not misleading information, in fact it is the exact opposite! If a hydroxychloroquine and zinc regiment would have been enacted at the beginning of the outbreak over 100,000-150,000 Americans would still be alive!</t>
  </si>
  <si>
    <t>Hiyo! #Hydroxychloroquine #hydrochloroquineWorks _x000D_
_x000D_
Spread this far and wide before the NWO hacks scrub it from the internet. _x000D_
_x000D_
God Bless this doctor for speaking out and telling the truth!_x000D_
#HCQWorks @realDonaldTrump https://t.co/5qxhmnfP8V</t>
  </si>
  <si>
    <t>Aquidneck Island</t>
  </si>
  <si>
    <t>Hydroxychloroquine is not an effective treatment for COVID-19, according to the FDA  https://t.co/Y2iXE0rcsE</t>
  </si>
  <si>
    <t>Maine, USA</t>
  </si>
  <si>
    <t>Iâ€™m surprised these dingbats can even pronounce hydroxychloroquine.</t>
  </si>
  <si>
    <t>New Orleans, LA</t>
  </si>
  <si>
    <t>@JoyAnnReid #45 has circled back to Hydroxychloroquine.</t>
  </si>
  <si>
    <t>San Diego</t>
  </si>
  <si>
    <t>@donaldsangel They apparently havenâ€™t heard of hydroxychloroquine</t>
  </si>
  <si>
    <t>BREAKING: @Twitter &amp;amp; @jack have suspended @DonaldJTrumpJr for posting a viral video of medical doctors talking about Hydroxychloroquine._x000D_
_x000D_
Big Tech is the biggest threat to free expression in America today &amp;amp; they're continuing to engage in open election interference - full stop. https://t.co/7dJbauq43O</t>
  </si>
  <si>
    <t>@SenRonJohnson and anyone else who needs this: Hydroxychloroquine is not an effective treatment for COVID-19, according to the FDA  https://t.co/CWmUHQhOfw</t>
  </si>
  <si>
    <t>Waukesha, WI</t>
  </si>
  <si>
    <t>@SupermansWifeF1 @cspan @realDonaldTrump was right about #Hydroxychloroquine! https://t.co/vyn7yQgvRc</t>
  </si>
  <si>
    <t>Chalmette, LA</t>
  </si>
  <si>
    <t>@PeterNavarro45 @SPECNewsROC India didnâ€™t want to send Trump the hydroxychloroquine because it was being made in unregulated factories. Trump had money in it. This is embarrassing. Making a drug that kills people who have COVID-19.</t>
  </si>
  <si>
    <t>@MorganNarrates #AmericasFrontlineDoctors opened _x000D_
On JULY 2020. One "doctor" works with witchcraft!#WTF ??_x000D_
#briebart will kill Americans.#Hydroxychloroquine #COVID19 #coronavirus #Independentvoters #tuesdayvibes #healthcare #Masks4All https://t.co/KjfknWqmjW</t>
  </si>
  <si>
    <t>Lehigh Valley PA</t>
  </si>
  <si>
    <t>@njdotcom Wow it's looking like you are biased. Are you going to tell us hydroxychloroquine doesn't work also. The media lied people died</t>
  </si>
  <si>
    <t>DEADLY COVER UP: Fauci Approved Hydroxychloroquine 15 Years Ago to Cure Coronaviruses; â€œNobody Needed to Dieâ€ https://t.co/TGqupy6JxW</t>
  </si>
  <si>
    <t>My daughter had C-19. She works in a nursing home that our governor placed infected patients. She has other health issues and was in bad shape. Thought she was going to die. They gave her the hydroxychloroquine cocktail. She was discharged 3 days later.</t>
  </si>
  <si>
    <t>1/ 2 I took #Hydroxychloroquine when I went to Africa the 1st time 17 years ago. I didnâ€™t get malaria. _x000D_
_x000D_
Iâ€™ve taken a Z-Pak numerous times for upper respiratory infections. I recovered quickly._x000D_
_x000D_
Iâ€™ve taken zinc as a regular supplement to boost my immune system. I rarely get colds</t>
  </si>
  <si>
    <t>There is no place for Politics in the life saving efforts against COVID19.  Shame Shame on not using hydroxychloroquine in early intervention from day 1. Itâ€™s been around for 60 years safe! That with a few other things is an actual cure or pretty damn close! #AllLivesMatter</t>
  </si>
  <si>
    <t>U.S. Based Nigerian Doctor Speaks On A Cure For Covid 19 In Washington DC.. Claiming To Have Treated Over 300 Covid Patients Using Hydroxychloroquine! - https://t.co/iwNyxXIe0F via @Worldstar #WSHH #WORLDSTAR</t>
  </si>
  <si>
    <t>Pompano Beach, FL</t>
  </si>
  <si>
    <t>Leadership??? &amp;gt;&amp;gt;&amp;gt;Trump sticks to his hydroxychloroquine pitch even though it has been proven to be ineffective against COVID-19. https://t.co/7EfA5XJfDP via @HuffPostPol</t>
  </si>
  <si>
    <t>Boise, Idaho USA  No DMs Plz</t>
  </si>
  <si>
    <t>Just incase you need a little hard data from the FDA on #Hydroxychloroquine _x000D_
https://t.co/HbAbiAsA74</t>
  </si>
  <si>
    <t>Hydroxychloroquine was used on every #COVID19 patient that walked through the doors of my hospital. We stopped using it because the evidence no longer supports its use.</t>
  </si>
  <si>
    <t>milwaukee, wi</t>
  </si>
  <si>
    <t>@ArtValley818 @JAYCEECHEEK When John Adams had Malaria, he reported that he was saved by "the Peruvian bark", referring to Quinine, the natural form of Hydroxychloroquine. It's been around for a very long time.</t>
  </si>
  <si>
    <t>Why do Leftists want to silence Majority of Experts who Support Hydroxychloroquine around the World and force their minority opinions in US Citizens? They will stop at nothing to HARM USA as long as the regain power. #DemocratsTheEnemyWithin</t>
  </si>
  <si>
    <t>The politicians and the media and the Deep state do not want you to know about hydroxychloroquine it will end the narrative and the lock up._x000D_
_x000D_
#HydroxychloroquineCuresCOVID19</t>
  </si>
  <si>
    <t>Pittsburgh,Pa</t>
  </si>
  <si>
    <t>DC using Hydroxychloroquine as prophylaxis while Americans hide in fear?</t>
  </si>
  <si>
    <t>I got attacked by white liberals for posting that video of a black female doctor saying the same thing. They even said she wasnâ€™t a Doctor, well is Yale good enough for you? #Hydroxychloroquine #CovidCure #COVID19</t>
  </si>
  <si>
    <t>Palmyra, VA</t>
  </si>
  <si>
    <t>@Schroonman @DanishaCarter4 itâ€™s getting impossible for him and all of you followers to keep claiming that  the virus is fake news and all the deaths are fabricated. So now heâ€™s just returning to the well of â€œHydroxychloroquine is the cure, but for some reason THEY donâ€™t want you to know!â€. totally</t>
  </si>
  <si>
    <t>Sooo, DHS takes over the reporting of #COVID19 numbers from the CDC, and the new daily cases *immediately* flatten...and a week later #Hydroxychloroquine starts up again in the news cycle..._x000D_
All right before school starts..._x000D_
_x000D_
If you love your kids, keep them home.</t>
  </si>
  <si>
    <t>Beaumont, CA</t>
  </si>
  <si>
    <t>#Hydroxychloroquine does not work. I stand with @VincentRK and all of the other Physicians and Scientists who have proven this true with multiple Randomized controlled trials. Go home @RudyGiuliani Go home. #COVID19  #MedTwitter</t>
  </si>
  <si>
    <t>Chico, CA</t>
  </si>
  <si>
    <t>@robo_tabby @DrEricDing @MustLoveCats14 Prednisone does s better job than Hydroxychloroquine on COVID patients. HQC does NOT work on COVID.</t>
  </si>
  <si>
    <t>Andromeda Galaxy.</t>
  </si>
  <si>
    <t>Trump attacks Dr. Fauci â€” and pushes idea of selling Hydroxychloroquine without a prescription https://t.co/CjQbvGSOTo President of a Cult, not nation! Maybe next month bleach_x000D_
#TrumpIsACompleteFailure #Trump2020LandslideVictory _x000D_
if I shot someone on seventh Av lose not one vote</t>
  </si>
  <si>
    <t>How about an EO Protecting a Personâ€™s right to a chose Hydroxychloroquine.</t>
  </si>
  <si>
    <t>@RedNationRising @consmover Its even more criminal that the State Medical Board is withholding an FDA approved Hydroxychloroquine and threatening Drs with their licenses if given to Covid19 patients even though safer than tylenol!</t>
  </si>
  <si>
    <t>Yes he was and I have been screaming and kicking sharing that Hydroxychloroquine saves lives and itâ€™s the cure for Covid so letâ€™s open up schools and businesses. The demonrats would rather us die then admit Trump had the cure.ðŸ˜¡</t>
  </si>
  <si>
    <t>Oceanside, CA</t>
  </si>
  <si>
    <t>Better than increased suicides, better than kids out of school, better than economic decay, better than stay at home orders, better than jacked up sports. Speaking of sports, are our National sports team members owners coaches and staff on Hydroxychloroquine and Zinc?</t>
  </si>
  <si>
    <t>@ChainHaven @Vinquisition Exactly! I think Fauci said Hydroxychloroquine didnâ€™t work the same day he said masks donâ€™t help._x000D_
_x000D_
Also, CNN is on it too!_x000D_
https://t.co/Hj9nNjGmVh</t>
  </si>
  <si>
    <t>Southern California</t>
  </si>
  <si>
    <t>@FollowQanon I sure it took the fucken Hydroxychloroquine</t>
  </si>
  <si>
    <t>@stella_immanuel @SidneyPowell1 @ProcterMd @richardursomd @realDonaldTrump @dbongino @IngrahamAngle Maybe they should mention finding love #COVID19 in feces and RNA in urine ask thanks to gastrointestinal shredding. We need #Hydroxychloroquine to get schools open and day cares. Thatâ€™d be a hot mess without it!</t>
  </si>
  <si>
    <t>Henry Ford Health System earlier this month confirmed it works. Now Yale does as well. European doctors in April said it works. Clearly it works! _x000D_
_x000D_
Yale epidemiologist: Hydroxychloroquine works against COVID-19, so use it and stop politicizing it https://t.co/1SNYDHiSJY</t>
  </si>
  <si>
    <t>@WhiteHouse @POTUS Just give everyone hydroxychloroquine. It would be a lot cheaper. AND if you make it over the counter even better for those who are uninsured.</t>
  </si>
  <si>
    <t>Southern United States</t>
  </si>
  <si>
    <t>@realDonaldTrump @VP The reason Fauci has higher approval than you is he TELLS THE TRUTH. You #LyingTrump lie about EVERYTHING, including hydroxychloroquine, Yankees, etc. #TrumpVirusCatastrophe #TrumpLiesAmericansDie #AmericaOrTrump #AmericasGreatestMistake</t>
  </si>
  <si>
    <t>Little Rock, AR</t>
  </si>
  <si>
    <t>After @Kodak gave up on its KashMiner scam it will now be producing useless hydroxychloroquine precursors under the Defense Production Act ðŸ˜’. Is there no scam too low?_x000D_
_x000D_
https://t.co/WCLbSh5pNi</t>
  </si>
  <si>
    <t>Knock me down with a feather, Chuck "Botherism " Todd is fact checking Trump on Hydroxychloroquine.  Confirming it's a dangerous drug that doesn't work on Covid-19.</t>
  </si>
  <si>
    <t>The Donald said he's read a lot about Hydroxy; is there really a Hydroxychloroquine coloring book?</t>
  </si>
  <si>
    <t>Sun Valley, CA</t>
  </si>
  <si>
    <t>Do we SERIOUSLY have to go thru w/this DAMN hydroxychloroquine bullsh*t,  AGAIN!?_x000D_
_x000D_
Trump, a president shouldn't "recommend " any drug, you friggin you idiot. That's why no one listens to you, at least normal people._x000D_
Why do I torture myself!?</t>
  </si>
  <si>
    <t>ðŸ’™Connecticut, USAðŸ’™</t>
  </si>
  <si>
    <t>Trump didn't read his daily briefings he's going to read about hydroxychloroquine</t>
  </si>
  <si>
    <t>hotashell, Az</t>
  </si>
  <si>
    <t>@kirstiealley Itâ€™s all political BS. _x000D_
#MyBodyMyChoice #Hydroxychloroquine</t>
  </si>
  <si>
    <t>@statik_phyltr @EsthertheDog570 @MichaelCoudrey I clearly heard her saying that  Zinc, and Hydroxychloroquine are cures. Sheâ€™s not saying a spiritual healing/demons/angels are answer ðŸ¤¦ðŸ»â€â™€ï¸ðŸ¤¦ðŸ»â€â™€ï¸ðŸ¤·ðŸ»â€â™€ï¸ I trust these â€œdoctorsâ€ more than I trust Bill Gates pushing a vaccine. Just say ðŸ¤·ðŸ»â€â™€ï¸. To each their own.</t>
  </si>
  <si>
    <t>Mobile Service</t>
  </si>
  <si>
    <t>@pullthethread @dougducey @VP Isn't that the weirdo pushing hydroxychloroquine to counter demon sperm &amp;amp; alien DNA? She needs a padded cell.</t>
  </si>
  <si>
    <t>People can sprinkle hydroxychloroquine on their Goya beans and get torsades and farts all the live long day for all I care at this point. Just go for it, Iâ€™m tired of debunking stuff.</t>
  </si>
  <si>
    <t>@SavannaSavage45 Twitter's attitude is that it is fine to view child porn, just don't talk about hydroxychloroquine while you're doing it.  Talk about screwed up priorities.</t>
  </si>
  <si>
    <t>@drsimonegold Arbitrarily took down your message?  I think not. Perhaps your ridiculous, non-science based views on hydroxychloroquine that could harm innocent people could be the reason.</t>
  </si>
  <si>
    <t>@HRivera72964164 @TulsiGabbard Sorry Hector. Find a doctor that will prescribe him #Hydroxychloroquine</t>
  </si>
  <si>
    <t>Hydroxychloroquine Is 'the Key to Defeating COVID-19', Says Yale Epidemiologist https://t.co/Nl5ZgO6OYZ</t>
  </si>
  <si>
    <t>Fauci responds to Trump tweet accusing him of misleading the public. The president retweeted criticism of the infectious diseases expert for urging caution on drugs like hydroxychloroquine, which Trump resumed promoting. https://t.co/vBxkNwFcIx</t>
  </si>
  <si>
    <t>Never thought Iâ€™d see the words â€˜Hydroxychloroquineâ€˜ and â€˜Demon Spermâ€™ in the same sentence.</t>
  </si>
  <si>
    <t>I just wish....there was some drug.....that was showing results....... _x000D_
_x000D_
#Hydroxychloroquine</t>
  </si>
  <si>
    <t>Knoxville, TN</t>
  </si>
  <si>
    <t>@POTUS @realDonaldTrump Mr. President, it is time for all of our citizens to have access to hydroxychloroquine and chloroquine. #hydroxychloroquineworks #HCQ</t>
  </si>
  <si>
    <t>Gretchen, stop trying to make #Hydroxychloroquine happen. Itâ€™s not going to happen. https://t.co/UynNHSDmbB</t>
  </si>
  <si>
    <t>But all yâ€™all sheep made jokes about Trump saying hydroxychloroquine works for Covid, look at it now! Haha do yâ€™all ever get tired of getting proven wrong by this man? Shit I know thatâ€™s gotta be exhausting seeing him keep winning ðŸ˜‚</t>
  </si>
  <si>
    <t>LIT</t>
  </si>
  <si>
    <t>@realDonaldTrump Having suffered my childhood with chronic tonsillitis, I went to live with my dad at age 13_x000D_
 Upon my first complaint of tonsillitis, he gave me malaria pills_x000D_
 I'm now 57 yrs old and I've NEVER had tonsillitis or strep throat since _x000D_
_x000D_
    NOT ONE TIME _x000D_
_x000D_
 Hydroxychloroquine WORKS</t>
  </si>
  <si>
    <t>under the veil</t>
  </si>
  <si>
    <t>ðŸ‘€Iâ€™m trying to reach anyone within the distance of my voice!!  Iâ€™m trying to get a hold of some of that #Hydroxychloroquine me pleazzze ðŸ™ðŸ½ @ Little Rock, Arkansas https://t.co/G1o4NqKsAt</t>
  </si>
  <si>
    <t>arkansas</t>
  </si>
  <si>
    <t>@nfldraftscout Hopefully, if you get COVID-19, you decline hydroxychloroquine.</t>
  </si>
  <si>
    <t>Iowa, USA</t>
  </si>
  <si>
    <t>@realDonaldTrump Americaâ€™s Frontline Doctorâ€™s told us to tweet you to Demand freedom to receive Hydroxychloroquine to our Governor and Congressmen #HDQCures</t>
  </si>
  <si>
    <t>@Twitter Twitter stops Donald Trump Jr. from tweeting for 12 hours after he promoted doctor's claim hydroxychloroquine 'cures' COVID and called it 'must-watch' - on eve of big tech bosses being quizzed by Congress        This is what Twitter is all about surpressing the truth!</t>
  </si>
  <si>
    <t>@SaraCarterDC @Reliefrm @stella_immanuel #Hydroxychloroquine may not be for everyone, BUT the decision is between the patient and Dr. #MSM did you get that???</t>
  </si>
  <si>
    <t>@PALGroupLLC @Bkbrom @theangiestanton So what? She was talking about Hydroxychloroquine what are people afraid of? The opposition should have confidence in their medical theories and not fear any challenge</t>
  </si>
  <si>
    <t>Palm Beach Gardens, FL</t>
  </si>
  <si>
    <t>Critical information from the CDC getting a trickle of views while batshit crazy Hydroxychloroquine conspiracy videos get millions of views. #sharethis #dothis</t>
  </si>
  <si>
    <t>Park City, Ut</t>
  </si>
  <si>
    <t>Hydroxychloroquine works as a cure for COVID and the media doesnâ€™t want you to know. Iâ€™ve been trying to post info about it and Iâ€™m being censored. The government does not have your best interest in mind they never have. Iâ€™ve been saying this from the beginning. â€¼ï¸â€¼ï¸â€¼ï¸ðŸ˜¤</t>
  </si>
  <si>
    <t>Loganville, PA</t>
  </si>
  <si>
    <t>@BuckSexton Who do these clowns think it was who first told Trump about hydroxychloroquine, the mailman?</t>
  </si>
  <si>
    <t>Atlanta area</t>
  </si>
  <si>
    <t>@kab_fair @maggieNYT It's a grift. They bought millions of doses of Hydroxychloroquine &amp;amp; need to sell it.</t>
  </si>
  <si>
    <t>Western NC</t>
  </si>
  <si>
    <t>Your poster children for hydroxychloroquine are a game show host and a doctor who believes in demon sperm. _x000D_
_x000D_
Forgive me if that raises a little bit of doubt.</t>
  </si>
  <si>
    <t>Paris, TX</t>
  </si>
  <si>
    <t>@ChiTwnSprtFan13 @BearsGrl80 I just saw this video about a bunch of doctors from all over US who say that hydroxychloroquine actually works.  With everything going on, they should let the individuals decide whether they want to take it.  Might save sports or lives. I'm so ready for this year to be over</t>
  </si>
  <si>
    <t>Canyon Lake, TX</t>
  </si>
  <si>
    <t>@NIH caves to Big Pharma _x000D_
A Yale epidemiologist wrote this week that hydroxychloroquine is 'the key to defeating coronavirus.' Why are Big Tech engineers, that have no medical qualifications, suppressing this debate? https://t.co/2qWJEI8qXt @SteveFDA @NIHDirector @BarackObama</t>
  </si>
  <si>
    <t>@stella_immanuel Nothing like a little Hydroxychloroquine to go with your Clorox Cocktail. https://t.co/iMUUOSKxYZ</t>
  </si>
  <si>
    <t>Looks like someone needed a timeout. ðŸ™‡ðŸ»â€â™‚ï¸ #stfd and #stfu _x000D_
_x000D_
Twitter suspends Donald Trump Jr.'s account for 12 hours over hydroxychloroquine tweet https://t.co/gQH0mTnTLK</t>
  </si>
  <si>
    <t>@ReaderGonnaRead Like retweeting something about hydroxychloroquine being a cure for COVID? Saving lives sounds so terrible.</t>
  </si>
  <si>
    <t>@Napican did you see that video yesterday with all the â€œdoctorsâ€ pushing hydroxychloroquine?!  i assume that is what this is in reference to (but the original tweet was removed for presenting misleading information)</t>
  </si>
  <si>
    <t>@Mike21260099 @NephMoreau @zephryus47 @oliverdarcy @passantino Harvey Risch, a professor of epidemiology at Yale as well as the director of that school's Molecular Cancer Epidemiology Laboratory, argues in a Newsweek op-ed this week that "the data fully support" the wide use of hydroxychloroquine as an effective treatment of COVID-19.</t>
  </si>
  <si>
    <t>Hermosa Beach, CA</t>
  </si>
  <si>
    <t>dear lovelies, oh no._x000D_
_x000D_
The second idea Iâ€™ve got gestating will be one called â€˜The COVID-19 Diaries Part 4: Conspiracy Theories and Deplatformingâ€™, which will examine how misinformation affects vulnerable minds (the right to work rallies, anti vaxxers, the Hydroxychloroquine..</t>
  </si>
  <si>
    <t>Twitterâ€™s Censor Happy Anti-Conservative OVERSEERS STRIKE AGAIN! They have censored &amp;amp; removed the video of the front line doctors who said Dr. Faici is lying to America about the effectiveness of Hydroxychloroquine! https://t.co/iz9MJTwI02</t>
  </si>
  <si>
    <t>Just think we already have something that could cure the CoronaVirus its HydroxyChloroquine but since were in an election year we have to play politics and watch as the country keeps going to shit with this virus and wait for a vaccine that may or may not work #HydroxyChloroquine</t>
  </si>
  <si>
    <t>Oklahoma, PA</t>
  </si>
  <si>
    <t>From this day forward, ANYONE wanting to argue about masks or the China Virus will get one reply: Hydroxychloroquine works!</t>
  </si>
  <si>
    <t>Why is the #Hydroxychloroquine debate being discussed again. I thought anyone with a half brain already confirmed it was a bad idea...</t>
  </si>
  <si>
    <t>7th century town of Dewopolis</t>
  </si>
  <si>
    <t>A patient cured is a customer lost. #Hydroxychloroquine works. #TuesdayMorning #tuesdayvibes</t>
  </si>
  <si>
    <t>San Francisco, Ca</t>
  </si>
  <si>
    <t>@UnRepConsrvtive @RyanAFournier It is in many foreign countries-  yes itâ€™s true -you can buy Hydroxychloroquine   over the counter  I  many countries!! It safe itâ€™s cheap  and oh yes it works!</t>
  </si>
  <si>
    <t>Stl MO</t>
  </si>
  <si>
    <t>On May 27, the Swiss national government banned outpatient use of hydroxychloroquine 4 COVID-19. Around June 10, COVID-19 deaths increased four-fold &amp;amp; remained elevated. June 11, the Swiss government revoked the ban, &amp;amp;  June 23 death rate reverted to what it had been beforehand.</t>
  </si>
  <si>
    <t>@imisspoundsigns I reference Japan a lot because I know it so well, but for them to have only had 30k (less than Dallas county. COUNTY!) cases, most recovered (without hydroxychloroquine) and to have so many people in such little surface area... itâ€™s almost like masks and isolation work!!!</t>
  </si>
  <si>
    <t>SEA</t>
  </si>
  <si>
    <t>@POTUS Twitter is censoring everyone now. Itâ€™s getting close to election. Dr. Twitter doesnâ€™t like Hydroxychloroquine. Youâ€™ll have to make it over the counter with instructions for use, identification requirement for purchase, over 21 to buy, place it right next to zinc.</t>
  </si>
  <si>
    <t>@NevadaCurrent Dont tell Governor Sisolack that. He will purposely tank Nevada's housing market like he trying to do with the economy  and not to mention the illegal action of preventing the deaths of Nevadans by not allowing Hydroxychloroquine usage .</t>
  </si>
  <si>
    <t>@MarkSmellyBell Theyâ€™ll deny that til the end. Just like the testimonials given to us by doctors in the white coat summit that #Hydroxychloroquine works and will cure COVID. Keep fighting and speaking truths!</t>
  </si>
  <si>
    <t>Signed up on Parler for this reason. Still like to trigger libtards though: Donald Trump Jr. Suspended From Twitter Over Video Promoting Hydroxychloroquine https://t.co/XhYN8zCMqD such-hydroxychloroquine/#.XyA9eV9eyME.twitter</t>
  </si>
  <si>
    <t>@starsandstripes Give them Hydroxychloroquine</t>
  </si>
  <si>
    <t>Republicans are back to hawking hydroxychloroquine because lies are exciting and much easier than sciencing a thing https://t.co/VFo0Z84fnq</t>
  </si>
  <si>
    <t>Salt Lake City</t>
  </si>
  <si>
    <t>Donald Trump Jr. Suspended From Twitter Over Video Promoting Hydroxychloroquine https://t.co/TFmwYqGEIC</t>
  </si>
  <si>
    <t>Dallas Texas USA</t>
  </si>
  <si>
    <t>Frontline doctors talking about Hydroxychloroquine https://t.co/eA6LrFW5Ua</t>
  </si>
  <si>
    <t>Massachusetts</t>
  </si>
  <si>
    <t>Twitter penalizes Donald Trump Jr. for posting #Hydroxychloroquine misinformation amid #Coronavirus #Pandemic_x000D_
https://t.co/t22KRiPaOQ</t>
  </si>
  <si>
    <t>@Mikegoff5 The president has been all-out 0n hydroxychloroquine enigma since Front Street of the Dawning of C0VID-19 pandemicÂ¡!</t>
  </si>
  <si>
    <t>Hey MAGAssholes: _x000D_
_x000D_
Hands off my hydroxychloroquine ðŸ˜¡ https://t.co/LZ77qBXuPv</t>
  </si>
  <si>
    <t>Geezer, just like the fake Russian Hoax narrative. Now the fake #Hydroxychloroquine narrative. Follow the money! To Dems, #NoLivesMatter, #TruthDoesNotMatter only winning elections! #graveconcerns #Hypocrite #Hydroxycloroquineworks @ChrisCoons @JohnCarneyDE @SenatorCarper @RepLBR</t>
  </si>
  <si>
    <t>Hydroxychloroquine could save up to 100,000 lives if used for COVID-19: Yale epidemiology professor https://t.co/7xEGGyuv3H #FoxNews</t>
  </si>
  <si>
    <t>Marrero, LA</t>
  </si>
  <si>
    <t>Twitter partially suspends Donald Trump Jr. for sharing hydroxychloroquine video https://t.co/fjbgUK9q4f. Proof there is no one to defend our liberty @realDonaldTrump has abdicated his oath as @POTUS  #tyrannywins</t>
  </si>
  <si>
    <t>Meridian, ID</t>
  </si>
  <si>
    <t>@ronanders2020 How about the latest on hydroxychloroquine use?</t>
  </si>
  <si>
    <t>Birmingham, Alabama</t>
  </si>
  <si>
    <t>At this point I say if you wanna take a drug that might kill you...go for it... You canâ€™t cure stupid. Just leave the #Lysol and #Clorox for the rest of us that want to live if thatâ€™s ok?#orangeclown #hydroxychloroquine #TrumpVirus #TrumpIsALaughingStock</t>
  </si>
  <si>
    <t>@realDonaldTrump Itâ€™s my understanding big Pharma is being told to withhold Hydroxychloroquine from Americans because it not only treats, it prevents &amp;amp; cures Covid. We need to know why Iranians &amp;amp; Euraisa Nations can buy it over the counter but we canâ€™t even get our Drs.orders filled at pharmacy?</t>
  </si>
  <si>
    <t>Georgia</t>
  </si>
  <si>
    <t>Doctor @stella_immanuel Says She's Treated 350 #COVID Patients With #Hydroxychloroquine and has 'not lost one' _x000D_
_x000D_
â€œThis virus has a cure, itâ€™s called hydroxychloroquine, zinc, and Zithromaxâ€¦ you donâ€™t need masks, there is a cure....."_x000D_
_x000D_
https://t.co/AvHdh3prRv</t>
  </si>
  <si>
    <t>witter removed a video that was promoted on President Trump's account late Monday showing what appeared to be doctors in Washington praising the benefits of using hydroxychloroquine to treat COVID-19 patients. https://t.co/mTLJmEyLF4</t>
  </si>
  <si>
    <t>@BreitbartNews We need to do a dbl blind study and give Hydroxychloroquine early to Republicans and placebos to Democrats.  Results of study published Nov. 3rd.</t>
  </si>
  <si>
    <t>@onelove6113 @thedailybeast The hydroxychloroquine cocktail HAS BEEN being used by other countries with GREAT success. The blood is on the hands of the suppressors of this very inexpensive treatment for Covid.</t>
  </si>
  <si>
    <t>BREAKING: Donald Trump Jr. was temporarily suspended by Twitter for posting misleading and dangerous video regarding hydroxychloroquine.</t>
  </si>
  <si>
    <t>Dystopia</t>
  </si>
  <si>
    <t>â€œThe fake news media, including CNN, NBC, CBS, WaPO and NY Times all waged a war on Hydroxychloroquine just because Trump touted the anti-malaria drug as an effective treatment for COVID-19.â€_x000D_
https://t.co/CNq4AZwlgw</t>
  </si>
  <si>
    <t>Hydroxychloroquine, Azithromycin and Zinc Sulfate is the cure, vaccine etc. for a lot, if not all Flu viruses! _x000D_
_x000D_
https://t.co/4d1gchwERH</t>
  </si>
  <si>
    <t>Electra, TX</t>
  </si>
  <si>
    <t>@SallySueIam @BreitbartNews Let doctors prescribe Hydroxychloroquine.  Early treatment is key.  Waiting until the respiratory system is over-run by the virus is a death sentence.</t>
  </si>
  <si>
    <t>"Hydroxychloroquine is not an effective treatment for COVID-19, according to the FDA"  https://t.co/7vfAchDEJ3</t>
  </si>
  <si>
    <t>@Trusten_S @coachdelrio The first way to discredit anyone is to attack them and their beliefs and political leanings.  A friend/ physician has successfully treated 39 patients before Hydroxychloroquine was taken down. Also says that many of his MD buddies used it successfully too. This is middletown USA</t>
  </si>
  <si>
    <t>Charlotte, North Carolina</t>
  </si>
  <si>
    <t>What is going on here? _x000D_
_x000D_
Doctors urge FDA to consider hydroxychloroquine as OTC option_x000D_
_x000D_
https://t.co/ol4MkFS822_x000D_
_x000D_
Explore the Fox News apps that are right for you at https://t.co/19W4DC9Cc7</t>
  </si>
  <si>
    <t>Lubbock, TX</t>
  </si>
  <si>
    <t>The science around Hydroxychloroquine in real clinical trials continues to accumulate - there is no evidence of benefit unfortunately._x000D_
_x000D_
https://t.co/hp1jhuxUU0</t>
  </si>
  <si>
    <t>Jackson, MS</t>
  </si>
  <si>
    <t>@JoeTalkShow For some reason @Facebook @YouTube &amp;amp; @Google have removed this video of #DoctorsOfColor praising #Hydroxychloroquine as a proven drug for treating &amp;amp; stopping this #ChinaVirus _x000D_
_x000D_
@realDonaldTrump @godisgood1961 _x000D_
#VoteRedToStayAliveWithHCQ2020_x000D_
#MAGA #KAG #TrumpWillSaveUS https://t.co/jJ6V5fjgpI</t>
  </si>
  <si>
    <t>Warr Acres, OK (Heartâ¤ï¸Land)</t>
  </si>
  <si>
    <t>@TomFitton I just saw a doctor say.. _x000D_
_x000D_
hydroxychloroquine_x000D_
Zinc_x000D_
Zythromax_x000D_
Cure Covid</t>
  </si>
  <si>
    <t>The venom against #Hydroxychloroquine by social media censors, the #MainstreamMedia, and establishment medical is truly remarkable.  There are more than a number of studies that have concluded it might help.  What is the harm in someone discussing it with his or her doctor,...</t>
  </si>
  <si>
    <t>Dracut, MA</t>
  </si>
  <si>
    <t>@JillCdashC @realDonaldTrump For anyone who didn't catch the Physician Press Conference on_x000D_
hydroxychloroquine here is the video:_x000D_
https://t.co/9mYqful7Zz_x000D_
_x000D_
Transcribed Version:_x000D_
https://t.co/TJAJy793Cw</t>
  </si>
  <si>
    <t>Deerfield Beach, FL</t>
  </si>
  <si>
    <t>Hydroxychloroquine IS an effective treatment against Covid 19...._x000D_
_x000D_
Anyone that tells you otherwise is willing to sacrifice lives to win an election.</t>
  </si>
  <si>
    <t>@Siggmak @NikkiKC79 Hydroxychloroquine saves lives. Masks donâ€™t.</t>
  </si>
  <si>
    <t>Pennsylvania</t>
  </si>
  <si>
    <t>I don't know if those Hydroxychloroquine docs in the video were legit, but it's bizarre that everyone is scrambling to erase the video! YT cares about content all of a sudden?  It's a good reason for this brand new tinfoil hat *taps*</t>
  </si>
  <si>
    <t>I-275 at US-42, the free state</t>
  </si>
  <si>
    <t>ðŸ—£ðŸ“¢ Hydroxychloroquine works!!!_x000D_
_x000D_
It's time for the Patriots to take over your local communities and make sure your officials are held accountable!!ðŸ‘ˆðŸš¨ðŸš¨ðŸš¨ðŸš¨ðŸš¨ðŸš¨ðŸš¨</t>
  </si>
  <si>
    <t>Talking about hydroxychloroquine again on twitter. ðŸ¤¦ðŸ»â€â™€ï¸ and the hashtag isnâ€™t even spelled right.</t>
  </si>
  <si>
    <t>I loooove that she called out @drsanjaygupta specifically. #Hydroxychloroquine for the #Win! #COVID19 #cure #NoMasks _x000D_
#coronavirus #COVIDIOTS #Covid_19 #COVIDãƒ¼19 IT'S ALL A LIE_x000D_
https://t.co/Rc9DuyhqZk</t>
  </si>
  <si>
    <t>Quick vid of one of the DRs that has treated over 300 Covid patients with Hydroxychloroquine. _x000D_
_x000D_
According to this DR: they all survived and have gotten better. _x000D_
_x000D_
But! Letâ€™s all listen to the computer guy and wait for his vaccine ðŸ’‰ to come out with the approval of Dr. FAUCI. https://t.co/OsLFhEYjTr</t>
  </si>
  <si>
    <t>East Los Angeles, CA</t>
  </si>
  <si>
    <t>@josiahfitness Optimism extends longevity but scientists have yet to confirm hydroxychloroquine efficacy with Covid-19. Iâ€™ve yet to read a study that suggests it can cure or even ameliorate the disease, what am I missing? https://t.co/RcsNDCizJd</t>
  </si>
  <si>
    <t>Washington, DC and Brasilia</t>
  </si>
  <si>
    <t>Our president was mocked for this, look at the date. He has been trying to save lives for months now &amp;amp; the #FakeNews tried to stop him. The truth is out now #Hydroxychloroquine works</t>
  </si>
  <si>
    <t>Hydroxychloroquine has been used for years. Fauci wrote paper on Chloroquine use for Corona in 2005. Someone been lying to you.</t>
  </si>
  <si>
    <t>@Schroonman @DanishaCarter4 your demagogue trump is literally the reason why itâ€™s all political lmao_x000D_
_x000D_
almost every single physician and scientist who studies viruses and infectious diseases has confirmed that the evidence points towards hydroxychloroquine being ineffective, but trump made it a culture war</t>
  </si>
  <si>
    <t>Nigeria Born dr. Stella immanuel, lead teams of doctors to Washington DC, to advocate that HydroXychloroquine is the best treatment for COVID- 19. She graduated from University of Calaber before she relocate to the USA.</t>
  </si>
  <si>
    <t>@notimedobetter @sfrank43 @BillGates Without any critical thought of the link between the massive amounts of Hydroxychloroquine purchased and why theyâ€™re pushing it so hard.</t>
  </si>
  <si>
    <t>Lomita, CA</t>
  </si>
  <si>
    <t>"Hydroxychloroquine is not an effective treatment for COVID-19, according to the FDA"  https://t.co/hHQcKTbxiZ</t>
  </si>
  <si>
    <t>Ataxia, Tremor . ATL ~ðŸ‡ºðŸ‡¸</t>
  </si>
  <si>
    <t>I canâ€™t believe that 5 months &amp;amp; 150 thousand American deaths later, the right is filling every timeline with touts about hydroxychloroquine_x000D_
_x000D_
It doesnâ€™t work. But right is seeking a conspiracy to be able to say â€œwe had a solution but liberals wouldnâ€™t let you have it.â€_x000D_
_x000D_
Stop lying</t>
  </si>
  <si>
    <t>Studio City, CA</t>
  </si>
  <si>
    <t>Mayor Garcia, what if you found out Hydroxychloroquine worked and California politicians were taking it as a prophylaxis, but refused to give it to residents in California. How would you feel?</t>
  </si>
  <si>
    <t>@BamaJeans24 @chele_mel @Cris_single1 @Jagee_jadie @jftraumadoc @michellemalkin @BreitbartNews Still smoking the Hydroxychloroquine huh? ðŸ˜‚</t>
  </si>
  <si>
    <t>Lake Charles, LA</t>
  </si>
  <si>
    <t>@AprilNovak6 @robbystarbuck @realDonaldTrump Iâ€™d take hydroxychloroquine if I was suffering from COVID. Iâ€™m glad you would save the medication for the rest of us.</t>
  </si>
  <si>
    <t>@bythisplatform @Jagee_jadie @jftraumadoc @michellemalkin @BreitbartNews The tweet of doctors defending Hydroxychloroquine has been removed by both Twitter and Facebook because itâ€™s FAKE NEWS_x000D_
_x000D_
No need to keep defending HCQ.</t>
  </si>
  <si>
    <t>@NYGovCuomo Did you know about Hydroxychloroquine and are you taking it as a prophylaxis?</t>
  </si>
  <si>
    <t>@andymstone hereâ€™s your peer reviewed study by a world renowned health provider! #Hydroxychloroquine works, stop blocking and removing content that proves its effectiveness!!!!</t>
  </si>
  <si>
    <t>Knox County TN</t>
  </si>
  <si>
    <t>@AdrianaCohen16 @realDonaldTrump Yes hydroxychloroquine was a real game changer all right. 150,000 dead . If only we had tried Hydroxychloroguine. OMG !!</t>
  </si>
  <si>
    <t>Iran authorizes use of Hydroxychloroquine and Zinc.</t>
  </si>
  <si>
    <t>@lrozen Liberals are so poorly educated on #Hydroxychloroquine that they have missed the 62 studies confirming its usefulness when used before the late stages of COVID infection. They literally live in a news silo. https://t.co/wWcCIG0hDQ</t>
  </si>
  <si>
    <t>Glendale, CA</t>
  </si>
  <si>
    <t>Doctors should be able to prescribe Hydroxychloroquine without the governments permission.</t>
  </si>
  <si>
    <t>Washington, DC &amp; Raleigh, NC</t>
  </si>
  <si>
    <t>Hydroxychloroquine and Zinc, go back to work, kids go back to school, stop the riots and looting. DEMOCRAT politicians and biased media are finished. Their coup has been interrupted and Americans are pissed.  100,000 dead because they hate @realDonaldTrump.</t>
  </si>
  <si>
    <t>@robbystarbuck @realDonaldTrump @SenatorBoxer @dccc Everyone welcomes any avenue that leads to COVID recovery. With that said. I am tired of discussing Hydroxychloroquine. _x000D_
_x000D_
If it works than let the doctors decide. Enough of the Right Wing media touting Hydroxychloroquine. _x000D_
_x000D_
Waste of our collective energy.</t>
  </si>
  <si>
    <t>@AndreaR9Md Torsades de pointes, one of the heart arrythymias caused by hydroxychloroquine https://t.co/bkijQ1v2O0</t>
  </si>
  <si>
    <t>Rio Grand Valley, NM</t>
  </si>
  <si>
    <t>#Hydroxychloroquine so many wounderful #Hashtags! @Twitter never disappoints! https://t.co/LbDTs6bpem</t>
  </si>
  <si>
    <t>Santa Fe, NM</t>
  </si>
  <si>
    <t>Hydroxychloroquine should be available to anyone to use profalactactly!!!</t>
  </si>
  <si>
    <t>@DiamondandSilk Does Dr Fauci have a conflict of interest in $$$$$ Remdesivir and a vaccination company thatâ€™s being chosen to make vaccines for COVID-19? Might he &amp;amp; Bill Gates both have an interest or investment? Maybe thats why Hydroxychloroquine.... thats very low cost ....is being resisted!!</t>
  </si>
  <si>
    <t>@realDonaldTrump Will you please sray on the encouragement of hydroxychloroquine. It seems like it helps immensely. Let doctors prescribe it in their office!!</t>
  </si>
  <si>
    <t>@____Roar____ @jerrylmassey Hey, Mr. Open Minded Jerry, _x000D_
read this thread on the danger of hydroxychloroquine_x000D_
https://t.co/PQBl9fIJWP</t>
  </si>
  <si>
    <t>Covid19 cure "hydroxychloroquine"_x000D_
_x000D_
Dr Stella Immanuel, a primary care physician from Houston, says "I personally treated over 350 patients with Covid-19. Patients who have diabetes, high blood pressure, asthma, oldâ€¦ https://t.co/uqEgSQGf0u</t>
  </si>
  <si>
    <t>usa</t>
  </si>
  <si>
    <t>@PALGroupLLC @theangiestanton The attacks have began, but first before you continue by trashing her can you at least address the subject of her speech? Does Hydroxychloroquine work?</t>
  </si>
  <si>
    <t>NiH did a study of 350 patients, with diabetes, Age to 92, and whooping cough and not one parent on Hydroxychloroquine, Zinc, and  zitromax and not one patient died. She is from Nigeria and used to treatment for malaria, and says that every person can be put on daily preventitive</t>
  </si>
  <si>
    <t>Madeira beach, fla</t>
  </si>
  <si>
    <t>#COVID19 treatment â€œAmong patients hospitalized with mild-to-moderate Covid-19, the use of hydroxychloroquine, alone or with azithromycin, did not improve clinical status at 15 days as compared with standard care.â€ https://t.co/f2u6oHyINh @aleszubajak</t>
  </si>
  <si>
    <t>Planet Earth</t>
  </si>
  <si>
    <t>No you and all need to see your Doctor most primary care will prescribe Hydroxychloroquine for you if you need it or a risk</t>
  </si>
  <si>
    <t>@drsanjaygupta Hydroxychloroquine, Zinc, and Zithromax. #OPENAMERICANOW enough of your #FakeScience, and economic catastrophe over your opinion which isnâ€™t based on facts. #CovidCure #CNNisFakeNews</t>
  </si>
  <si>
    <t>How you like me now?_x000D_
_x000D_
#HCQworks_x000D_
#Hydroxychloroquine _x000D_
_x000D_
He told you...._x000D_
_x000D_
https://t.co/UZUbvkZxmt</t>
  </si>
  <si>
    <t>Texas</t>
  </si>
  <si>
    <t>It's funny to me that the same nutjobs who are like "You take the vaccine.  I'm not taking any vaccine" are the same ones willing to take #Hydroxychloroquine</t>
  </si>
  <si>
    <t>DÎ”LLÎ”S, TEXÎ”S</t>
  </si>
  <si>
    <t>@AZGOP @Twitter @kelliwardaz If you think @twitterâ€™s a problem, have the Internet eat a snake._x000D_
_x000D_
â€œCountry folk have found through experience that a scrofulous tumor can be dealt with by having the patient eat a snakeâ€ (Celsus, On Medicine 5.28)_x000D_
_x000D_
#Hydroxychloroquine</t>
  </si>
  <si>
    <t>Tucson, Arizona</t>
  </si>
  <si>
    <t>Trump #TaskForce_x000D_
When confronted by female journalist Kaitlan Collins about the credentials of the female doctor that claims that #Hydroxychloroquine can cure #Covid_19_x000D_
About alien DNA and that mask don't work,_x000D_
Trump left abruptly the press conference.</t>
  </si>
  <si>
    <t>@markknoller Trying to get rid of that stockpile of Hydroxychloroquine that he canâ€™t sell.</t>
  </si>
  <si>
    <t>@realDonaldTrump please sign and Executive Order for the FDA to remove Hydroxychloroquine from restricted use now!! The evidence is clear it works and doctors want to prescribe it early and prophalatically!  Save American lives!</t>
  </si>
  <si>
    <t>You lose a lot by taking #Hydroxychloroquine you dumbass.  Potentially lose your life. #DonaldTrump #covid19pressconf</t>
  </si>
  <si>
    <t>He really is writing the commercials against him #Hydroxychloroquine</t>
  </si>
  <si>
    <t>Bethesda, Maryland</t>
  </si>
  <si>
    <t>There he goes with the  #Hydroxychloroquine - #TrumpIsACompleteFailure</t>
  </si>
  <si>
    <t>Trump is giving camera company Kodac, 750 billion to make drugs. Why would you believe anything he says about drugs? All social media took down his false claims of hydroxychloroquine is a cure and masks aren't necessary. #TrumpKillsTexas</t>
  </si>
  <si>
    <t>Nashua, NH</t>
  </si>
  <si>
    <t>Note that at no time was hydroxychloroquine on the table.</t>
  </si>
  <si>
    <t>Andrew S. Who does your fact checking? The information on Hydroxychloroquine was informative.  You choose politics over saving lives.</t>
  </si>
  <si>
    <t>Everyone Please Go &amp;amp; Show Love &amp;amp; Support To Dr. stellaimmanuel1 âœï¸ðŸ”¥ðŸ’¯ðŸ™Œ_x000D_
_x000D_
#hcqworks #liberalismisamentaldisorder #socialismisamentaldisorder #covid19 #coronavirus #hydroxychloroquine @ Houston, Texas https://t.co/3qL7qx8WDY</t>
  </si>
  <si>
    <t>@corbinsmom @hulahulagirl52 @Djs12377 @thehill @FoxNews Have fun with all that fake news!? Let me guess you drink the bleach flavored kool aid while popping hydroxychloroquine pills during your UV light treatments!?</t>
  </si>
  <si>
    <t>I want to know what Twitter has against Hydroxychloroquine?  It looks like you, Twitter,  care more about politics than saving lives. ðŸ¤”</t>
  </si>
  <si>
    <t>Why in gods name would any one listen to that fool of a president or that doctor speaking of it as if it was something worth taking? #tuesdayvibes #Hydroxychloroquine #TrumpVirus</t>
  </si>
  <si>
    <t>@MatthewMaxon @CarlaRae25 @MichaelCoudrey I clearly heard her saying that  Zinc, and Hydroxychloroquine are cures. Sheâ€™s not saying a spiritual healing/demons/angels are answer ðŸ¤¦ðŸ»â€â™€ï¸ðŸ¤¦ðŸ»â€â™€ï¸ðŸ¤·ðŸ»â€â™€ï¸ I trust these â€œdoctorsâ€ more than I trust Bill Gates pushing a vaccine. Just say ðŸ¤·ðŸ»â€â™€ï¸. To each their own.</t>
  </si>
  <si>
    <t>Media is going after Dr @stella_immanuel saying she holds some odd beliefs. That's irrelevant. _x000D_
_x000D_
You only need to know 2 things_x000D_
1) did she treat 350 #COVID19 patients #Hydroxychloroquine ?_x000D_
2) did they all live?_x000D_
_x000D_
If both are true, the rest is noise.</t>
  </si>
  <si>
    <t>Dark money and PAC's coordinated 'reopen' push are behind doctors' viral hydroxychloroquine video: The virality of the video underscores the difficulty in moderating misinformation surrounding the coronavirus https://t.co/G2Z3Ovp92W</t>
  </si>
  <si>
    <t>@chimaorduh Again too scared to take hydroxychloroquine, don't! Noone is being forced to!! Let people decide. I pretty sure the side effects of chemo is 20 times worse. I don't see any of you being against it. Selective concern does not impress me much!!</t>
  </si>
  <si>
    <t>Myrtle Beach, SC</t>
  </si>
  <si>
    <t>FYI: Hydroxychloroquine is still useless for treating COVID19 _x000D_
_x000D_
https://t.co/t9ApW52t6e</t>
  </si>
  <si>
    <t>Connecticut, USA</t>
  </si>
  <si>
    <t>#Yale epidemiologist: #Hydroxychloroquine works against #COVID19, so use it and stop politicizing it https://t.co/982tJmOlwK</t>
  </si>
  <si>
    <t>ðŸ‡ºðŸ‡¸Everywhere USAðŸ‡ºðŸ‡¸</t>
  </si>
  <si>
    <t>Folks spread the word.. Do it before Twitter Facebook and You Tube censore this video.#CensorshipIsReal #Hydroxychloroquine Watch Live: Silenced Frontline Doctors Hold Capitol Hill Press Conference to Challenge Big Tech https://t.co/u0dKwwUKCW via @BreitbartNews</t>
  </si>
  <si>
    <t>@Wasabi__c @cnnbrk These are the very special people who have the experience and the knowledge to  tell  us the truth -they are not bought and paid  for- they are working to cure people! Hydroxychloroquine  works !!</t>
  </si>
  <si>
    <t>I'm going to retain the rights to the name Hydroxychloroquine and turn it into a pre-workout.</t>
  </si>
  <si>
    <t>Hermosa Beach, CA ðŸŒ´</t>
  </si>
  <si>
    <t>We should all send this lady urine samples. She seems to be obsessed with piss. #COVID19 #Hydroxychloroquine</t>
  </si>
  <si>
    <t>Tennessee</t>
  </si>
  <si>
    <t>The cats out of the bag hydroxychloroquine works Twitter is suppressing it</t>
  </si>
  <si>
    <t>Salisbury Beach, MA</t>
  </si>
  <si>
    <t>This is #Hydroxychloroquine priceless. Talk about #FakeNews misinformation thatâ€™s is irrisponsible and dangerous https://t.co/hFPvUe54I4 #COVID19 credibility is everything, not getting caught up in Rhetoric, data &amp;amp; research from credible sources is what we should listen too.</t>
  </si>
  <si>
    <t>@realDonaldTrump Big Pharma has lied about the effects of Hydroxychloroquine for more than 5 decades_x000D_
 My dad earned 2 Purple Hearts in Korea where he also celebrated his 16th birthday_x000D_
 While there, he watched desperate medics give malaria pills to Marines sick with pneumonia and it cured them</t>
  </si>
  <si>
    <t>@marklevinshow Enormity of sabotaging Hydroxychloroquine cant be understated. It not only demonstrated corruption of medicine, science, regulatory, + public health policy, but denying its use completely derailed the country. Evil has willing accomplices to scare the unwitting into submission</t>
  </si>
  <si>
    <t>Please retweet @prageru @realDonaldTrump @DrButtar #hqcworks #Hydroxychloroquine</t>
  </si>
  <si>
    <t>Calcutta, OH</t>
  </si>
  <si>
    <t>@realDonaldTrump PRESIDENT TRUMP PLEASE MAKE IT ILLEGAL TO KEEP HYDROXYCHLOROQUINE FROM US!!!! #HDQCures</t>
  </si>
  <si>
    <t>@drsimonegold Now that twitter, google and facebook are all censoring this doctor Sidney Powell and Donald Trump Jr retweeted, who says hydroxychloroquine works, we will know doubt learn that, like masks, the experts are lying until they are first sure they have enough for themselves</t>
  </si>
  <si>
    <t>Easiest IQ test around - go to FB and see who shares the Dr. Immanuel speech. #COVIDIOTS #Hydroxychloroquine</t>
  </si>
  <si>
    <t>Waco, TX</t>
  </si>
  <si>
    <t>Hydroxychloroquine  and zinc b1 B12 vitamin c cough meds is what the doctors gave me when I had covid-19 was in the hospital and it cured me. That was back in April this year.</t>
  </si>
  <si>
    <t>@erbrod @carlzimmer â€œThe brain of a land hare (eaten roasted) is good for the trembling that comes from fear, as well as rubbed on or eaten for teething in children. The head burnt and rubbed on with bearsâ€™ grease or vinegar cures baldness. â€œ_x000D_
(Dioscorides, Medical Material 2.19)_x000D_
#Hydroxychloroquine</t>
  </si>
  <si>
    <t>#BIGTECH CENSORSHIP: @Twitter has suspended the account of @AZGOP Chairwoman @kelliwardaz â€” one week before Arizonaâ€™s August 4th Primary â€” for tweeting a #COVID19 video featuring doctors discussing the benefits of using #Hydroxychloroquine as a prophylaxis. Election interference! https://t.co/j7EclhCxVg</t>
  </si>
  <si>
    <t>Republicans are touting this video trying to help promote @realDonaldTrump in his promotion of #Hydroxychloroquine but this African doctor they brought to help him out is a quack and fraudster....._x000D_
https://t.co/8AEZh4shbI</t>
  </si>
  <si>
    <t>Tampa, Fl.</t>
  </si>
  <si>
    <t>US-Based Nigeria-Trained Doctor Insists Hydroxychloroquine Cures COVID-19 https://t.co/WlPQwc6KG2</t>
  </si>
  <si>
    <t>.#Fauci gets more approval, @realDonaldTrump whines why he isnâ€™t more popular. _x000D_
_x000D_
#Fauci throws out the #OpeningDay pitch, Trump runs away. _x000D_
_x000D_
#bolsanaro pitches #Hydroxychloroquine , Trump follows suit. _x000D_
_x000D_
This is how easily Trump can be played. This is how heâ€™s a #RussianAsset</t>
  </si>
  <si>
    <t>Trump gets asked about the #DemonSperm doctor he retweeted last night because she supports #Hydroxychloroquine, and he turns and flees. #awkward_x000D_
#TrumpNewsConference #WhiteHouseBriefing</t>
  </si>
  <si>
    <t>FDA cautions against use of hydroxychloroquine or chloroquine for COVID-19 outside of the hospital setting or a clinical trial due to risk of heart rhythm problems https://t.co/flE4VT5c07</t>
  </si>
  <si>
    <t>@LibertyCentral @thedonalddotwin @purepurpleme59 Studies are only as good as the doctors who use them. Doctors are not using Hydroxychloroquine.</t>
  </si>
  <si>
    <t>@RadioFreeTom How's about we inject Trump with #COVID19 &amp;amp; give him all the #Hydroxychloroquine his demon #HeartLessSoul wants #TrumpIsACrybaby #TrumpVirusCatastrophe #TrumpVirus #TrumpVirusKills150K #VoteBlueToEndThisNightmare #BidenHarris2020 #Biden2020Landslide</t>
  </si>
  <si>
    <t>Sacramento California</t>
  </si>
  <si>
    <t>Trump now praising hydroxychloroquine, again. Along with the #demonsperm doc, again.</t>
  </si>
  <si>
    <t>What's the tell that Trump is lying about the hydroxychloroquine he said he read about it</t>
  </si>
  <si>
    <t>Trump and a group of fake doctors again pushing fake cure hydroxychloroquine for the coronavirus. This guy should catch the virus.</t>
  </si>
  <si>
    <t>Weeki Wachee, FL</t>
  </si>
  <si>
    <t>Hydroxychloroquine brought my dad back into my life.</t>
  </si>
  <si>
    <t>Louisiana</t>
  </si>
  <si>
    <t>If your loved one is Diagnosed with China Virus Demand they are Treated with Hydroxychloroquine or threaten a Lawsuit against the Hospital. _x000D_
ðŸ‡ºðŸ‡¸ðŸ‡ºðŸ‡¸ðŸ‡ºðŸ‡¸ðŸ‡ºðŸ‡¸ðŸ‡ºðŸ‡¸</t>
  </si>
  <si>
    <t>No Mask Area/Free America</t>
  </si>
  <si>
    <t>BREAKING: Donald Trump Jr. Suspended From Twitter Over Video Promoting Hydroxychloroquine - https://t.co/dc79iqAdUi</t>
  </si>
  <si>
    <t>Nevada, USA</t>
  </si>
  <si>
    <t>Wake up, check Facebook... hydroxychloroquine truther post... antifa rant... anti-maskers... people falling for anti-protest FBI psyops... I hope the gym isnâ€™t crowded today.</t>
  </si>
  <si>
    <t>Donald Trump Jr. Suspended from Twitter For Sharing Video on Hydroxychloroquine https://t.co/CAfZm5y5Tf</t>
  </si>
  <si>
    <t>You heard the doctor share about the success sheâ€™s having treating patients with hydroxychloroquine. Now hear from her on a spiritual side as sheâ€™s also a Christian. ðŸ”¥ https://t.co/tuoqB3WeK8 https://t.co/keVp8U1tnR</t>
  </si>
  <si>
    <t>@realDonaldTrump #Hydroxychloroquine #HCQ #HYDROXYCHLOROQUINEWORKS PLEASE sign an executive order to MANDATE states make it available for Doctors to prescribe. It is CRIMINAL to restrict it. It saves lives!</t>
  </si>
  <si>
    <t>@realDonaldTrump @KristaSmith74 Need an EO for #Hydroxychloroquine _x000D_
#HCQworks</t>
  </si>
  <si>
    <t>@ssumer929 Exactly! Studies have been done by multiple countries and they all found that #Hydroxychloroquine is ineffective &amp;amp; dangerous! Plus that woman doctor is a total nut job! This whole video is a joke! Not one reputable health organization or hospital will in the world backs the drug</t>
  </si>
  <si>
    <t>The Village</t>
  </si>
  <si>
    <t>Hydroxychloroquine _x000D_
_x000D_
There... no more C19 can we go back to normal now ?</t>
  </si>
  <si>
    <t>@jonEngineer4MSU @WLBT Exactly - which experts get the air time? Those continuing to spread fear and misinformation or those giving the complete story? Why are doctors and pharmacists prevented and /or blocking prescriptions of hydroxychloroquine?</t>
  </si>
  <si>
    <t>Ross Barnett Reservoir, MS</t>
  </si>
  <si>
    <t>#covidiot: Twitter partially suspends Don Trump Jr. for sharing hydroxychloroquine video https://t.co/6Ds3EtoczO</t>
  </si>
  <si>
    <t>#RemoteWork #Boston</t>
  </si>
  <si>
    <t>So a random pediatrician starts yelling about Hydroxychloroquine and that's it the cure is confirmed? The secret is out? I hate everything.</t>
  </si>
  <si>
    <t>MIA</t>
  </si>
  <si>
    <t>heâ€™s not taking hydroxychloroquine?                 Shocking. #TrumpCovid #TrumpHasCovid #DonaldTrump #COVID19 #CovidCaughtTrump</t>
  </si>
  <si>
    <t>CA/MO/TN/NC</t>
  </si>
  <si>
    <t>Mr @realDonaldTrump start NOW your early treatment with Hydroxychloroquine and Azithromycin, just like Bolsonaro did. In a few days you'll be 100% ready and back on the field!</t>
  </si>
  <si>
    <t>Natal, Brasil</t>
  </si>
  <si>
    <t>I just pray they don't intubate 
because he won't be able to get over that.  All that Hydroxychloroquine.I hope he was using Zinc</t>
  </si>
  <si>
    <t>@GeorgeTakei I am only wondering why Trump took #Hydroxychloroquine  when he didn't have #COVID19 and being rushed to hospital now that he has it.</t>
  </si>
  <si>
    <t>@realDonaldTrump @FLOTUS But I thought you were taking hydroxychloroquine to prevent this.....   Are you telling me you were lying to the American people the whole time?!?!?!</t>
  </si>
  <si>
    <t>@PressSec @realDonaldTrump @FLOTUS @EricTrump @LaraLeaTrump @DonaldJTrumpJr  @IvankaTrump Why isnâ€™t President Trump given Hydroxychloroquine? I donâ€™t get why his Doctor hasnâ€™t prescribed it yet! It canâ€™t hurt him so why hasnâ€™t his Dr prescribed it, makes no sense whatsoever.</t>
  </si>
  <si>
    <t>Grand total of 275 ppl were tested. Two came down with serious side effects. We don't know what those were. Look, Trump heard abt this on TV this morning. Like hydroxychloroquine. True.</t>
  </si>
  <si>
    <t>I guess all the Hydroxychloroquine Trump says he was taking didn't work. I guess the stock can plummet now.</t>
  </si>
  <si>
    <t>Maryland, USA</t>
  </si>
  <si>
    <t>@Acosta Did anyone hear if he started hydroxychloroquine?</t>
  </si>
  <si>
    <t>@matt_pyskaty I was thinking about the Hydroxychloroquine</t>
  </si>
  <si>
    <t>So, I have to ask: did he stop taking hydroxychloroquine as a prophylactic? Or can we finally admit it doesn't work that way?</t>
  </si>
  <si>
    <t>@tonyposnanski He butt chugged one too many gallons of hydroxychloroquine</t>
  </si>
  <si>
    <t>Hopefully they got him the hydroxychloroquine he so desperately needs</t>
  </si>
  <si>
    <t>Yooo, why didn't anyone tell @realDonaldTrump to take Hydroxychloroquine, could've prevented him from getting COVID</t>
  </si>
  <si>
    <t>@CNNPolitics Give him that hydroxychloroquine, let him show it works.</t>
  </si>
  <si>
    <t>@PressSec @realDonaldTrump Time for you to be the guinea pig for the hydroxychloroquine you've been touting! What goes around comes. At least now we don't have to worry about you being around for the upcoming election. God bless America. It has finally taken a turn for the better on becoming great again!</t>
  </si>
  <si>
    <t>@deAdder Please do one on Bleach treatment and Hydroxychloroquine :)</t>
  </si>
  <si>
    <t>Confused why Trump doesnâ€™t just take some hydroxychloroquine</t>
  </si>
  <si>
    <t>@johncusack @svdate Im confused didnâ€™t he take Hydroxychloroquine Zinc and Z pack as a preventive? How did he get COVID?? Wow ðŸ¤¯</t>
  </si>
  <si>
    <t>@eugenegu @thekjohnston He should only be treated with Hydroxychloroquine, sunlight and bleach.</t>
  </si>
  <si>
    <t>@utopianindigent @PressSec @realDonaldTrump the nurses wheeling trumps body to the morgue after he ingested hydroxychloroquine and a bleach cocktail https://t.co/cGv6ecWQQO</t>
  </si>
  <si>
    <t>@Notmyblackdaug1 @willishl @eugenegu Only controlled studies could determine if hydroxychloroquine were a cause of successful treatment, and those studies that have been done do not show this ðŸ¤·</t>
  </si>
  <si>
    <t>Oregon, USA</t>
  </si>
  <si>
    <t>@PresidentPat If heâ€™s not sick and magically recovers, maybe itâ€™s related to being a shill for hydroxychloroquine.
However, despite a medical unit in the White House and a reportedly â€œmildâ€ fever, heâ€™s been taken by helicopter to Walter Reed Medical Center. Actually sick and downplaying it?</t>
  </si>
  <si>
    <t>Florida</t>
  </si>
  <si>
    <t>@TheRealHoarse Why is be not taking hydroxychloroquine? Do you think his supporters will notice?</t>
  </si>
  <si>
    <t>SIMPLE LOGIC: 
Democrats believe hydroxychloroquine is a dangerous and potentially deadly medication + Democrats want Republicans to die = Democrats should make sure that the hydroxychlorquine is available to every Republican.
@ScottAdamsSays</t>
  </si>
  <si>
    <t>not in a covid camp yet</t>
  </si>
  <si>
    <t>@chizmund I highly doubt he's terrified. he will get the best medical care in the land. and if hydroxychloroquine is as good as he says it is, he will be fine.</t>
  </si>
  <si>
    <t>Phoenix AZ</t>
  </si>
  <si>
    <t>When tweets haunt you: Trump tweeted that hydroxychloroquine &amp;amp; azithromycin should be taken together to fight the Coronavirus &amp;amp; wanted the FDA to release the meds.</t>
  </si>
  <si>
    <t>Mississippi</t>
  </si>
  <si>
    <t>@realwillmeade @Regeneron Why not Hydroxychloroquine?</t>
  </si>
  <si>
    <t>@MajorPatriot @shhhhhh_o SIMPLE LOGIC: 
Democrats believe hydroxychloroquine is a dangerous and potentially deadly medication + Democrats want Republicans to die = Democrats should make sure that the hydroxychlorquine is available to every Republican.</t>
  </si>
  <si>
    <t>@FarhaddSyed @BrianT2112 @vankapro @Jay_USMC2 @PMatote @veterans_i @JBLNT1 @jim1036 @mrspriest85 @Jerrygence @grupp_arthur @DavidTexBrandon @ThenaEliot @cms36 @MtnMD @GettingFitLife @Costavjw @Apos222 @joe_kidder2 @CorbieCrow @REBARJOHN @William15199186 @GHOSTMONKEY99 @machonejack @joelytrumpshate @Mjcrjdrvrsoonrf @JulietMariaPal3 @AppalledGary @femmesthetics Damn Hydroxychloroquine faiked him... I'm torn between sympathy and telling him off....he asked for it.</t>
  </si>
  <si>
    <t>Brownsville, TX</t>
  </si>
  <si>
    <t>You do not deserve an experimental antibody cocktail from actual scientists. You deserve hydroxychloroquine, the GRINDINGLY LITERAL TASTE OF YOUR OWN MEDICINE.</t>
  </si>
  <si>
    <t>@PressSec @realDonaldTrump Didn't the Hydroxychloroquine and Lysol combo with swallowing a UV lamp do that trick?</t>
  </si>
  <si>
    <t>United Kingdom</t>
  </si>
  <si>
    <t>@TheRealHoarse He is lying. He will miraculously recover with #Hydroxychloroquine ðŸ™„and rally the nation as he overcomes this illnessðŸ˜‚ðŸ˜‚ðŸ˜‚please, it will just go away miraculouslyðŸ˜‚ðŸ˜‚ðŸ˜‚ https://t.co/r9YWFdGjQv</t>
  </si>
  <si>
    <t>Walter Reed? Why doesnâ€™t he just take some hydroxychloroquine and walk it off? Get out in the sunshine, man! It hardly effects anybody, remember? Whatâ€™s wrong with him?</t>
  </si>
  <si>
    <t>How the hell did trump get covid after taking hydroxychloroquine a few months ago?</t>
  </si>
  <si>
    <t>@realDonaldTrump Start sucking down that hydroxychloroquine you boob</t>
  </si>
  <si>
    <t>@rbc12steps How can hydroxychloroquine be experimental? The President has been talking about it forever!</t>
  </si>
  <si>
    <t>CDMX | Chicago</t>
  </si>
  <si>
    <t>@lindaholmes Yes. As a physician it pains me to think of decisions being made this way, but less powerful people than the president have succeeded in strong arming bad decisions by doctors. Still, if it turns out badly and we learn he got hydroxychloroquine before remdesivir? Whooo boy.</t>
  </si>
  <si>
    <t>@cathalbrae Shouldn't they just dose him up with hydroxychloroquine, bleach and UV light?</t>
  </si>
  <si>
    <t>Maumelle, United States</t>
  </si>
  <si>
    <t>@ConorBronsdon Oh and did you see this? Dr. Stella Immanuel wants to make sure President Trumpy Bear gets his infamous hydroxychloroquine, even if she has to prescribe it herself! https://t.co/7SdKMp0lT7</t>
  </si>
  <si>
    <t>Hydroxychloroquine I guess it doesnâ€™t work. Now a antibodies cocktail???</t>
  </si>
  <si>
    <t>I wonder if we should send some hot sauce? ðŸ§ I read an article a couple months ago that fermented foods like our hot sauce provide protection...  Works as well as Hydroxychloroquine!  ðŸ˜‰ #CovidCaughtTrump  But seriously, best wishes...</t>
  </si>
  <si>
    <t>All you need to know about the effectiveness of hydroxychloroquine is that Donald Trump, who's been telling you the drug is a miracle for months, has coronavirus and isn't taking it. That's all you need to know. They've been lying to you.</t>
  </si>
  <si>
    <t>New Hampshire</t>
  </si>
  <si>
    <t>@eugenegu But, but, but what are they going to do with the millions of doses of hydroxychloroquine they stockpiled?  They might have to list them on https://t.co/WlZgIZznUr.</t>
  </si>
  <si>
    <t>New Jersey</t>
  </si>
  <si>
    <t>#Hydroxychloroquine is immune modulator thats why its used in #arthritis patients to lessen #inflammation .. Same principle as #decadron #dexamethasone 
@POTUS @realDonaldTrump #covid19 #SARSCoV2 formulation.
#Hydroxychloroquine 
#zinc
#dexamethasone 
#remdesivir 
#ivermectin</t>
  </si>
  <si>
    <t>Unknown</t>
  </si>
  <si>
    <t>@PressSec @realDonaldTrump Is the demon seed doctor there to give him #Hydroxychloroquine? Asking for my ðŸ‘½ friends.</t>
  </si>
  <si>
    <t>Emeryville, CA</t>
  </si>
  <si>
    <t>@BBCBreaking Bring on the Hydroxychloroquine..</t>
  </si>
  <si>
    <t>@MSNBC Wonder if they gave him his wonder drug Hydroxychloroquine where you get better in a couple days after taking it??ðŸ¤¨</t>
  </si>
  <si>
    <t>Earth</t>
  </si>
  <si>
    <t>A dose of Hydroxychloroquine and President Trump will be fine like Herman Cain.</t>
  </si>
  <si>
    <t>Goldvein, Virginia</t>
  </si>
  <si>
    <t>Hydroxychloroquine,stand back and stand by.
You are about to get the biggest endorsement of your life.</t>
  </si>
  <si>
    <t>@PressSec @realDonaldTrump What? No hydroxychloroquine??? @kayleighmcenany</t>
  </si>
  <si>
    <t>Just pump Trump full of Hydroxychloroquine and he'll be fine right?</t>
  </si>
  <si>
    <t>Boston/Lowell, Ma</t>
  </si>
  <si>
    <t>Wait! But what about all that hydroxychloroquine? #COVID19 #CovidCaughtTrump #CovidTrump #WearADamnMask #Covidhoax2020 #ScienceMatters #BidenHarrisLandslide2020 #Hydroxychloroquine</t>
  </si>
  <si>
    <t>It's sad that I do not believe @realDonaldTrump is sick.
He said he tested postitive for COVID-19 so like anything else he says I have to assume he is lying.
Besides he's taking hydroxychloroquine so he'll be fine.</t>
  </si>
  <si>
    <t>@DeadlineWH @MSNBC @NicolleDWallace @carolelee I say his treatments should be...
Hydroxychloroquine, UV light and Bleach.</t>
  </si>
  <si>
    <t>EST</t>
  </si>
  <si>
    <t>2020/10/02 14:00: Maybe too soon to rule out hydroxychloroquine; tricking the immune system https://t.co/GspjbJjK2e</t>
  </si>
  <si>
    <t>DC</t>
  </si>
  <si>
    <t>... but, but he did "prophylactic hydroxychloroquine therapy!!!"
guess he should've stuck with the 'IV Chlorox' model, huh?
#TrumpLiesAmericansDie</t>
  </si>
  <si>
    <t>President Trump was moved from the White House to Walter Reed Medical Center this afternoon at 5:30. Hydroxychloroquine Cocktails will be served by the pool at 7, followed by an October Surprise by November 3rd, and then it will just magically go away... https://t.co/HzqE4Co21g</t>
  </si>
  <si>
    <t>Hartford, CT</t>
  </si>
  <si>
    <t>@USATODAY But what about the hydroxychloroquine?! It was the miracle drug!!</t>
  </si>
  <si>
    <t>@jimcramer Thatâ€™s so wrong why should he get it-only Hydroxychloroquine for Trump and Navarro they donâ€™t even deserve that, look at the mess they made.</t>
  </si>
  <si>
    <t>@AndrewFeinberg @PressSec @realDonaldTrump No hydroxychloroquine? I thought it was the wonder drug. The president should insist on taking it against medical advice.</t>
  </si>
  <si>
    <t>@billmaher what happened to trumpâ€™s magical miracle cure, Hydroxychloroquine???</t>
  </si>
  <si>
    <t>@DeAnna4Congress They're all taking hydroxychloroquine LOL</t>
  </si>
  <si>
    <t>@realDonaldTrump Where's your hydroxychloroquine, Donny? Just take it already and get over your little cold you wuss. #dictator #IdiotInChief #NotMyPresident #DumpTrump2020 #CovidCaughtTrump #TrumpCovid</t>
  </si>
  <si>
    <t>KC</t>
  </si>
  <si>
    <t>@ItsBouquet Yep. Iâ€™m converted too.
Although all information on his health and treatment continues to be issued by his personal physician, the one who publicly supported Trump on the use of hydroxychloroquine as a preventive treatment for Covid. 
Trump has been taken to hospital.</t>
  </si>
  <si>
    <t>Adelaide, South Australia</t>
  </si>
  <si>
    <t>@DEADLINE He already solved this. Itâ€™ll go away like a miracle with the help of hydroxychloroquine</t>
  </si>
  <si>
    <t>@PalmerReport Makes no sense that he would take an experimental treatment when he insisted Hydroxychloroquine was a cure.</t>
  </si>
  <si>
    <t>@ASlavitt So what you're saying is the Hydroxychloroquine didn't work?</t>
  </si>
  <si>
    <t>NYC BABY</t>
  </si>
  <si>
    <t>@JenniferJJacobs Wait wait wait so you're telling me hydroxychloroquine doesn't work?</t>
  </si>
  <si>
    <t>Have they tried hydroxychloroquine?</t>
  </si>
  <si>
    <t>KCMO</t>
  </si>
  <si>
    <t>Plummeting in the polls... gets sick.... cured by Hydroxychloroquine...ðŸ‘€ðŸ‘€ðŸ‘€ðŸ‘€ðŸ‘€</t>
  </si>
  <si>
    <t>London</t>
  </si>
  <si>
    <t>Whereâ€™s the hydroxychloroquine?!?</t>
  </si>
  <si>
    <t>everywhere</t>
  </si>
  <si>
    <t>Trump is accessing state of the art scientific/medical treatments despite constantly denigrating doctors and scientists... and science in general. Seems more fitting to give him leeches and hydroxychloroquine.</t>
  </si>
  <si>
    <t>@realDonaldTrump @FLOTUS I heard #Hydroxychloroquine is an effective treatment</t>
  </si>
  <si>
    <t>@BoxyM3 Right so hydroxychloroquine is more of a preventative measure but also can be an effective treatment in the very early (incubation stage/pre-cell storm phase) of the virus. My argument all along was that it should be sold over the counter.</t>
  </si>
  <si>
    <t>Berkeley, CA</t>
  </si>
  <si>
    <t>Have they tried #Hydroxychloroquine? I hear itâ€™s a miracle. Laura â¦@IngrahamAngleâ© canâ€™t stop talking about how great it is. Also bleach. I hear bleach is effective.  https://t.co/LXTBj5dQcA</t>
  </si>
  <si>
    <t>Oh so Trump isn't taking #Hydroxychloroquine, but a cocktail from Regeneron?
I thought he had heard really good things about "the Hydroxychloroquine".
#TrumpHasCovid #WalterReed #maga</t>
  </si>
  <si>
    <t>@EricTrump @realDonaldTrump Recommend the use of Hydroxychloroquine.  And it has to be done in the initial phase.  This is urgent.</t>
  </si>
  <si>
    <t>Parnamirim, Brasil</t>
  </si>
  <si>
    <t>Viral Hydroxychloroquine Doctor Offers To Prescribe Trump Controversial Drug If DC Doctors Wonâ€™t via @nationalfile https://t.co/8dYeuiizuL</t>
  </si>
  <si>
    <t>Australia AKA MiniAmerica</t>
  </si>
  <si>
    <t>Whereâ€™s the hydroxychloroquine in that med line up hmmmmm?</t>
  </si>
  <si>
    <t>South Carolina</t>
  </si>
  <si>
    <t>@NoahShachtman My guess is adderall, propecia, and hydroxychloroquine make for a mean arrhythmia cocktail.</t>
  </si>
  <si>
    <t>So Trump was telling everyone hydroxychloroquine and now he is getting a different kinda treatment so hydroxychloroquine is for everyone to experiment ?</t>
  </si>
  <si>
    <t>Cork, Ireland</t>
  </si>
  <si>
    <t>He is missing the crucial meds of hydroxychloroquine, bleach, disinfectants, and a UV light probe.</t>
  </si>
  <si>
    <t>Port St Lucie, FL</t>
  </si>
  <si>
    <t>@cindyalutz @maggieNYT White House ran out of hydroxychloroquine</t>
  </si>
  <si>
    <t>@aravosis Notice how Hydroxychloroquine wasnâ€™t among the Drugs they said he was taking https://t.co/oYMGt8C87o</t>
  </si>
  <si>
    <t>Philly!</t>
  </si>
  <si>
    <t>@LindseyGrahamSC @realDonaldTrump @FLOTUS @MELANIATRUMP Yeah me too. Lets try some Bleach, hydroxychloroquine, or maybe its all just a hoax. Maybe the president knows. Is it a hoax? Get well Trump family.</t>
  </si>
  <si>
    <t>When words haunt you: Trump repeated his lie at a press briefing that hydroxychloroquine was being used to cure the virus.</t>
  </si>
  <si>
    <t>Uncle @realDonaldTrump so wait, the #Hydroxychloroquine didnâ€™t work? Yet u tried to make us all go take it n some people got complications? Bro you lied about the drug, about taking it and about being aware of itâ€™s potential.</t>
  </si>
  <si>
    <t>ÃœT: 34.72458,-82.49562</t>
  </si>
  <si>
    <t>Viral Hydroxychloroquine Doctor Offers To Prescribe Trump Controversial Drug If DC Doctors Wonâ€™t via @nationalfile https://t.co/k11R1HB0En</t>
  </si>
  <si>
    <t>Reality</t>
  </si>
  <si>
    <t>It must be nice to have Socialism pay your medical fees. Unless this is a ploy to draw attention away him being a White Supremacist.
 President Trump is going to Walter Reed hospital after COVID-19 diagnosis  https://t.co/h7aLU17jP2 #RacistTrump #Hydroxychloroquine</t>
  </si>
  <si>
    <t>@TalbertSwan Hydroxychloroquine stand back and stand by!!</t>
  </si>
  <si>
    <t>World</t>
  </si>
  <si>
    <t>@IngrahamAngle Impeached president trump wants to take a helicopter to the hospital. Already making this a campaigning hoax. Show us the test results and get our hydroxychloroquine money back</t>
  </si>
  <si>
    <t>@IngrahamAngle President Trump is being treated with a cocktail of purÃ©ed WhiteCastle sliders and Diet Coke with a touch of Lysol and a sprinkle of hydroxychloroquine.</t>
  </si>
  <si>
    <t>To receive state of the medicines in the form of monoclonal antibodies developed by Regeneron and not Bleach and hydroxychloroquine.</t>
  </si>
  <si>
    <t>@boulware_dr Whatever. Patients have the last say. 
But yes, after Trump mismanaged his early quarantine and his chronic lack if mask wearing, his team physicians have an A score up to now.
(Next, like tonight ðŸ˜‰,  add hydroxychloroquine+azithromycin at @raoult_didier - @zev_dr dosage )</t>
  </si>
  <si>
    <t>Massachusetts, USA</t>
  </si>
  <si>
    <t>@Newsweek Odd that they haven't just given him hydroxychloroquine... ðŸ¤”</t>
  </si>
  <si>
    <t>Norwalk, CT</t>
  </si>
  <si>
    <t>TMFH is a Public Health Crisis by himself.
Bleach. Hydroxychloroquine. Rallies. ðŸ¤®
Spreading disease and lies.</t>
  </si>
  <si>
    <t>@RSBNetwork  President Trump  tested positive for COVID -19  but he wasn't at a rally.  Did President Trump stop taking Hydroxychloroquine?  Science pertains to results.  Walter Reed Hospital:</t>
  </si>
  <si>
    <t>The States !</t>
  </si>
  <si>
    <t>Why is Trump taking Regeneron - an unlicensed experimental antibody treatment and not his beloved Hydroxychloroquine??? https://t.co/ebZrZXouI4</t>
  </si>
  <si>
    <t>Bella Noche</t>
  </si>
  <si>
    <t>@drkiki @antonioregalado Isn't it a combination of bleach and disinfectant, mixed with hydroxychloroquine?</t>
  </si>
  <si>
    <t>Toronto, Ontario, CANADA</t>
  </si>
  <si>
    <t>Americaâ€™s favorite doctor is standing by to help with #Hydroxychloroquine</t>
  </si>
  <si>
    <t>@joshnomics Didnâ€™t he say he was taking hydroxychloroquine prophylactically? If so, that ship has sailed .</t>
  </si>
  <si>
    <t>@DaleFinleyJr @ChineUyanwune hi dale, me again. i actually provided you with many facts. hereâ€™s one more that shows how ineffective hydroxychloroquine is when it comes to treating covid-19  https://t.co/X1wt9AsPKH</t>
  </si>
  <si>
    <t>IS DR. STELLA ON THE MAINLINE WITH HER HYDROXYCHLOROQUINE OR DEMON SEMEN OR NAH?!?!!?!!!</t>
  </si>
  <si>
    <t>Rich Forever Track 5</t>
  </si>
  <si>
    <t>@CNNPolitics Pump as much hydroxychloroquine into him he said it works. It would give him the fountain of youth .HYDROXYCHLOROQUINE FOR TRUMP PRESCRIBED BY ALL THE CHILDREN HE PUT IN CAGES</t>
  </si>
  <si>
    <t>@SiobhanCorc Iâ€™m looking forward to him taking hydroxychloroquine &amp;amp; being injected with bleach live on Fox &amp;amp; Friends next week. ðŸ‘€</t>
  </si>
  <si>
    <t>Berks</t>
  </si>
  <si>
    <t>#Hydroxychloroquine That's it. That's my tweet.</t>
  </si>
  <si>
    <t>@TheTNHoller @MalcolmNance And here we were told it was all a hoax and would go away in no time and would be vanquished by summer heat and could be treated with hydroxychloroquine and was all O'Biden's fault anyway...what's up with that?</t>
  </si>
  <si>
    <t>Las Vegas, Nevada, USA, Earth</t>
  </si>
  <si>
    <t>@why_president @____Roar____ @ExMissionary @jerrylmassey @Soxfan311 @dogleaps @Jersey_Gulls @arensb @GreenieYogini @BigotedVsBigots @mandan1459 @NvrRyan I wonder why Trump isnâ€™t taking hydroxychloroquine. Maybe Jerry knows, since he was QUITE adamant it was the magic elixir.</t>
  </si>
  <si>
    <t>@nonya_bidniss @nailbomb3 What? No #hydroxychloroquine? No powerful lights? Disinfectant?</t>
  </si>
  <si>
    <t>Worldwide</t>
  </si>
  <si>
    <t>@chipfranklin Trump says he took hydroxychloroquine and look at where he is now.</t>
  </si>
  <si>
    <t>@crookedmedia I guess the Hydroxychloroquine didnâ€™t work</t>
  </si>
  <si>
    <t>Hereâ€™s an article which includes the medication given to Trump - not on the list: anyone? anyone? Yep, hydroxychloroquine.  https://t.co/a3bhiWmAWn</t>
  </si>
  <si>
    <t>@cnnbrk He tested positive but he wasn't at a rally.  Did President Trump stop taking Hydroxychloroquine?  God Bless America</t>
  </si>
  <si>
    <t>@richiefortrump More info, wish they had just stayed home and administered hydroxychloroquine + zinc+ zpak, but...https://t.co/evxXUFkdkK</t>
  </si>
  <si>
    <t>Arizona</t>
  </si>
  <si>
    <t>Where's the Demon Semen doctor and her hydroxychloroquine and alien DNA?</t>
  </si>
  <si>
    <t>Looks like he should have stuck with his Hydroxychloroquine regimen.
Stay away from those ventilators, sir.</t>
  </si>
  <si>
    <t>@RyanLizza @chrislhayes Take two hydroxychloroquine  and call me in the morning</t>
  </si>
  <si>
    <t>@SAMOYEDCORE You have to swap out the hypodermic needle of hydroxychloroquine with a slightly larger hypodermic needle of hydroxychloroquine</t>
  </si>
  <si>
    <t>@realDonaldTrump @FLOTUS hydroxychloroquine and injecting light into your body will save you!
btw, do you and your country plan to " enhanced interrogation " whoever gave you COVID and try the person for attempted murder or murder?</t>
  </si>
  <si>
    <t>White House doctor: Trump received experimental antibody cocktail, but not Hydroxychloroquine &amp;amp;/or Azithromycin. https://t.co/a1U1WcZvAp</t>
  </si>
  <si>
    <t>St. Elsewhere Emergency Dept.</t>
  </si>
  <si>
    <t>UPDATE: President Trump going to hospital, taking new antibody cocktail thatâ€™s showing promise at UAB;   Sounds like heâ€™s listening to the Fauci/science side, not the HydroxyChloroquine/Atlas crowd. Makes a difference when you actually are sick.   https://t.co/9f0p9TXqca</t>
  </si>
  <si>
    <t>Lahaina, HI</t>
  </si>
  <si>
    <t>@jimcramer Why aren't they treating him with hydroxychloroquine and Clorox? Isn't that the cure. Pray for his soul. I pray he excepts Jesus as his Lord and Savior. Then he would begin to bear some Christlike behavior. He would begin to be the Uniter-in-Chief instead of the Divider-in-Chef https://t.co/BtwCj0L2Ck</t>
  </si>
  <si>
    <t>@statesman Why not just take some hydroxychloroquine??</t>
  </si>
  <si>
    <t>I thought he could just swim around in hydroxychloroquine and be on the golf course by Saturday?</t>
  </si>
  <si>
    <t>Why is Trump taking Regeneron when he claims Hydroxychloroquine is a cure?</t>
  </si>
  <si>
    <t>So, why isn't he taking hydroxychloroquine?</t>
  </si>
  <si>
    <t>L.A. County, CA</t>
  </si>
  <si>
    <t>Just give him a combo Clorox/Lysol IV and some hydroxychloroquine and he will be back out on the road by monday.</t>
  </si>
  <si>
    <t>Funny his doctor listed meds for today with no mention of hydroxychloroquine funny how that not mention at all. I wonder why. he's just a liar trump not his doctor</t>
  </si>
  <si>
    <t>@alexcutler247 Heâ€™ll be fine if he just takes hydroxychloroquine
#KARMA</t>
  </si>
  <si>
    <t>Mar A Lago</t>
  </si>
  <si>
    <t>@scchristopher77 @the_resistor @CNN Whereâ€™s Trumps miracle hydroxychloroquine drug? 
Itâ€™s like a miracle it just goes away! 
He needs to follow what he preaches! 
He pushed this medication like a drug salesman!
 If it was good for everyone else, itâ€™s best for him, hypocrite! 
Did he lie about its efficiency? https://t.co/1UoI15mg3x</t>
  </si>
  <si>
    <t>What happened to Hydroxychloroquine?</t>
  </si>
  <si>
    <t>ðŸŽµðŸŽµAnything can happen on Halloween
The President could catch Covid-19
Even with hydroxychloroquine
HAS ANYBODY SEEN MY TAMBOURINEðŸŽµðŸŽµ https://t.co/VwpwciATV3</t>
  </si>
  <si>
    <t>Walter Reed, you can save us. All you have to do is give Trump hydroxychloroquine.</t>
  </si>
  <si>
    <t>Schadenfreude, USA</t>
  </si>
  <si>
    <t>@PressSec @realDonaldTrump Why didn't they try injecting him with bleach or hydroxychloroquine?</t>
  </si>
  <si>
    <t>@Msdesignerlady @kodiak149 probably insisted on hydroxychloroquine, he's his own worst enemy</t>
  </si>
  <si>
    <t>Manchester, England</t>
  </si>
  <si>
    <t>Wonder why trump isnâ€™t taking hydroxychloroquine</t>
  </si>
  <si>
    <t>@JoyVBehar Heâ€™s not really sick. Heâ€™ll lay low for a few days and come out and say he was taking Hydroxychloroquine and it was a miracle cure. Heâ€™s going to sell the  rest of that shit !</t>
  </si>
  <si>
    <t>The Grove</t>
  </si>
  <si>
    <t>Why isn't the president taking #Hydroxychloroquine? #TrumpCovid https://t.co/tJ3p8yLmLB</t>
  </si>
  <si>
    <t>Rehoboth Beach, DE</t>
  </si>
  <si>
    <t>@carolecadwalla Iâ€™m sure they have an abundant supply of hypochlorite and hydroxychloroquine for the president to take</t>
  </si>
  <si>
    <t>@Oreocide I wonder if heâ€™s been taking his Hydroxychloroquine ðŸ¥´ðŸ¥´</t>
  </si>
  <si>
    <t>MontrÃ©al, QuÃ©bec</t>
  </si>
  <si>
    <t>I thought #Hydroxychloroquine was going to prevent #COVID1919? #TrumpHasCovid #TrumpCovid #MAGA #Trump2020 #TrumpCovid19</t>
  </si>
  <si>
    <t>Hunny Island</t>
  </si>
  <si>
    <t>Why rush Trump to Walter Reed? Can't somebody at the WH just shove a bottle of bleach up his ass and give him a double dose of hydroxychloroquine for good measure? The virus is sure to go away, ...... like a miracle</t>
  </si>
  <si>
    <t>BogotÃ¡, Colombia</t>
  </si>
  <si>
    <t>@MidwestHedgie Also Hydroxychloroquine seems more for when you initially get the virus. The current treatment is relatively standard nowadays for hypoxia (prob preempting if).</t>
  </si>
  <si>
    <t>@joncoopertweets Undergoing a course of Hydroxychloroquine and Lysol injections?</t>
  </si>
  <si>
    <t>@seanhannity Working hard, heâ€™s on his way to Walter Reed Medical Center.  Is he taking the miracle drug #Hydroxychloroquine?  #Bleach?  These are the things he pushed â€œ#WeThePeople to take.  Even told us to go back to work if we were symptom free?</t>
  </si>
  <si>
    <t>Hydroxychloroquine? That CRAP? That was just bullshit for the base.</t>
  </si>
  <si>
    <t>FmrUS</t>
  </si>
  <si>
    <t>What happened to the hydroxychloroquine that Trump was continually touting. If it is so good, why isn't he taking it?
Hmmm.</t>
  </si>
  <si>
    <t>Despite #DonaldTrump use of hydroxychloroquine, and medical advice from Mike Lindell (My Pillow)
he still caught the virus. Looks like the work of George Soros</t>
  </si>
  <si>
    <t>Close to Home</t>
  </si>
  <si>
    <t>#TrumpCovid
IF TRUE that Trump has "mild symptoms and good spirits" but will spend some days at WalterReedHospital chiefly as logical precautionary measure in view of his age and weight (and the rapaciousness of a new virus he trivialized), will he insist on #Hydroxychloroquine?</t>
  </si>
  <si>
    <t>"United" States</t>
  </si>
  <si>
    <t>@DeeTwoCents Apparently hydroxychloroquine doesn't work?</t>
  </si>
  <si>
    <t>Hydroxychloroquine is notably absent from this listðŸ¤” https://t.co/4QdTKBx98Y</t>
  </si>
  <si>
    <t>@JoshuUghh @piersmorgan The CDC put millions at risk,   donâ€™t wear a mask...wait ..wear a mask.  And China is our biggest threat.....do your homework....and politicizing Hydroxychloroquine caused the deaths.....read.</t>
  </si>
  <si>
    <t>Kapolei, Hawaii</t>
  </si>
  <si>
    <t>Maybe @POTUS infected himself, so he can prove the Hydroxychloroquine works. Hmmmm #checkmate #TrumpCovid</t>
  </si>
  <si>
    <t>@TheRealHoarse The president said that he was taking hydroxychloroquine months ago when he had no symptoms, so I would be exceedingly careful in drawing any conclusions here.</t>
  </si>
  <si>
    <t>Trump still hasnâ€™t taken #Hydroxychloroquine yet... Shocking.
#TrumpHasCovid</t>
  </si>
  <si>
    <t>@PeterSchorschFL @TheRickWilson @ProjectLincoln @realDonaldTrump @AGGancarski They won't because they have stockpiled hydroxychloroquineðŸ˜…</t>
  </si>
  <si>
    <t>ðŸ¤”mild symptoms, not injecting bleach, not taking hydroxychloroquine but willing to be guinea pig? Doesnâ€™t sound reassuring. Why isnâ€™t Melania taking same? Is this getting through together?</t>
  </si>
  <si>
    <t>Hawaii, USA</t>
  </si>
  <si>
    <t>@realDonaldTrump is trying everything but hydroxychloroquine/ @Lysol. https://t.co/TKSuGabSpw</t>
  </si>
  <si>
    <t>à¤¯à¥‡ à¤•à¤¹à¤¾à¤ à¤† à¤—à¤¯à¥‡ à¤¹à¤®</t>
  </si>
  <si>
    <t>@walidgellad where is the hydroxychloroquine?</t>
  </si>
  <si>
    <t>Canâ€™t we just give him hydroxychloroquine and hope for the best? And bring in that voodoo doctor too. Letâ€™s see how much he believes his bullshit now. #TrumpVirus</t>
  </si>
  <si>
    <t>Sarasota, FL</t>
  </si>
  <si>
    <t>Notice how he didnâ€™t take Hydroxychloroquine.</t>
  </si>
  <si>
    <t>@NPR What happened to hydroxychloroquine?</t>
  </si>
  <si>
    <t>Here we go! The President has been injected with an experimental cocktail... That would be the #Hydroxychloroquine and #DemonSemen I spoke about earlier. "Standby" for a MIRACULOUS recovery! #HoaxHicks
#tRump going to hospital after COVID-19 diagnosis https://t.co/s5LD7UGFx1</t>
  </si>
  <si>
    <t>He not taking his hydroxychloroquine?</t>
  </si>
  <si>
    <t>PHX</t>
  </si>
  <si>
    <t>@LabelnoShow @Timcast Dude trump will just take Hydroxychloroquine and be just fine. Only people with leftist doctors die of covid.</t>
  </si>
  <si>
    <t>Washington</t>
  </si>
  <si>
    <t>@Alyssafarah @meridithmcgraw @realDonaldTrump Other important news â€” Trump is NOT taking hydroxychloroquine to treat his Coronavirus.
After having spent months dangerously pushing the drug on sick Americans desperate for a cure.
@POTUS @WhiteHouse @PressSec @GOP  ðŸ¤ª</t>
  </si>
  <si>
    <t>@HuffPost Trump said several times that he was taking Hydroxychloroquine preventively to avoid getting coronavirus. What went wrong?</t>
  </si>
  <si>
    <t>Sundbyberg, Sverige</t>
  </si>
  <si>
    <t>#Trump taken to hospital.  Don't worry folks, #bleach in his IV and plenty of  #Hydroxychloroquine he'll be well in no time at all.</t>
  </si>
  <si>
    <t>The planet</t>
  </si>
  <si>
    <t>@davidmweissman @grantstern He has claimed in the recent past that he was taking hydroxychloroquine.</t>
  </si>
  <si>
    <t>Il</t>
  </si>
  <si>
    <t>@Richard_GP At least they havenâ€™t opted for Hydroxychloroquine yet / again. 
Weâ€™ll REALLY be in trouble when they pull that syringe out of the tool kit</t>
  </si>
  <si>
    <t>Warwickshire</t>
  </si>
  <si>
    <t>2/ And therefore, I 
-thank President Donald Trump, in advance, for his sacrifice to the nation
-demand that he standby his own recommendations
-take Hydroxychloroquine or internal applications of bleach and UV light,
-refuse any treatment recommended by scientists.</t>
  </si>
  <si>
    <t>Santa Barbara, CA</t>
  </si>
  <si>
    <t>@petelincoln48 @TLAVagabond Exactly what I was thinking! He may or may not have Covid 19 but he will use this for A) pushing his vaccines he had earlier mentioned that will be out November, B) cure himself with Hydroxychloroquine, C) Stop the states that declares No Mask Zone D) He used Contact Tracing!</t>
  </si>
  <si>
    <t>Looks like hydroxychloroquine isnt the magic cure after all?</t>
  </si>
  <si>
    <t>7-year-old. Including hydroxychloroquine and bleach injection?</t>
  </si>
  <si>
    <t>Viral Hydroxychloroquine Doctor Offers To Prescribe Trump Controversial Drug If DC Doctors Wonâ€™t via @nationalfile https://t.co/q4lEz6xtje</t>
  </si>
  <si>
    <t>N C, USA</t>
  </si>
  <si>
    <t>Dr. Brian Tyson said that Hydroxychloroquine cured a lot of patients.He also said that we don't need the vaccine and there is no need for the lockdown. It's impossible to be lockdown forever.The worst thing when people with no degree in medicine talk about treatment of the virus. https://t.co/TtT4YlvhBA</t>
  </si>
  <si>
    <t>Abu Dhabi-UAE</t>
  </si>
  <si>
    <t>@realDonaldTrump Be sure to take your Vitamin C, Vitamin D, Zinc and HYDROXYCHLOROQUINE 
ðŸ™ðŸ½ðŸ™ðŸ½ðŸ™ðŸ½ðŸ™ðŸ½ðŸ™ðŸ½ðŸ™ðŸ½ðŸ™ðŸ½ðŸ™ðŸ½ðŸ™ðŸ½ðŸ™ðŸ½  â¤ï¸â¤ï¸â¤ï¸â¤ï¸â¤ï¸â¤ï¸â¤ï¸â¤ï¸â¤ï¸â¤ï¸â¤ï¸â¤ï¸</t>
  </si>
  <si>
    <t>Borger, Texas</t>
  </si>
  <si>
    <t>@newscomauHQ Trump said several times that he was taking Hydroxychloroquine preventively to avoid getting coronavirus. What went wrong?</t>
  </si>
  <si>
    <t>He has now changed his mind. As a expert on such matters, I recommendation he should be treated with Hydroxychloroquine or inject bleach. Dr Noddy!</t>
  </si>
  <si>
    <t>Manchester</t>
  </si>
  <si>
    <t>Not even pausing for hydroxychloroquine.</t>
  </si>
  <si>
    <t>@realDonaldTrump @FLOTUS I hear you can drink bleach, inject disinfectants or shine light into the body and the virus (that is a hoax) will be gone...You can also try hydroxychloroquine...But dude: it is what it is!Thoughts and prayers</t>
  </si>
  <si>
    <t>@RetardGene yes, i do not see this angle either. "to avoid the debate"? "get sympathy"? "prove efficacy of hydroxychloroquine"??</t>
  </si>
  <si>
    <t>@DoYouEvenLif I really think they should pump him full of hydroxychloroquine!</t>
  </si>
  <si>
    <t>Washington, USA</t>
  </si>
  <si>
    <t>@CalebJHull Why doesnt he simply take Hydroxychloroquine ?</t>
  </si>
  <si>
    <t>But I thought hydroxychloroquine would save him?!?!? #DumpTrump #DumpTrump2020</t>
  </si>
  <si>
    <t>@abc7breaking I thought this was just like the flu? I guess the daily hydroxychloroquine doses didnâ€™t work, thatâ€™s odd. They should try Clorox or Lysol shots next</t>
  </si>
  <si>
    <t>why go to the hospital when you can take hydroxychloroquine and inject bleach into your veins?</t>
  </si>
  <si>
    <t>@WhiteHouse @realDonaldTrump @FLOTUS @VP @Mike_Pence @ABC @NBCNews @CBSNews @nprpolitics @NewsHour 
I'm not saying he and Melania are not sick but wasn't he taking hydroxychloroquine to not get Covid-19? So either he is lying about being sick or he was giving bad information</t>
  </si>
  <si>
    <t>@jimsciutto Why is he not taking hydroxychloroquine?
What does he have to lose?</t>
  </si>
  <si>
    <t>@PeterNavarro45 I thought  Hydroxychloroquine the bomb, Why does your boss need a special treatment and a helicopter if that was the solution to everything #BanPeterNavarro You guys should lay in the bed you made</t>
  </si>
  <si>
    <t>@GeorgeChings @wallstreet_god @mawarirej @TChivese @Davidmuchuchu @kmugova @matigary @Mavhure @Epidemiologists @JMangoya The Emergency use license for hydroxychloroquine issued by FDA on March 28 was actually revoked on June 15 because scientific evidence showed it was as good as taking "nothing"ðŸ‘‡ðŸ¿
 https://t.co/qN9tmICn0U</t>
  </si>
  <si>
    <t>South Africa</t>
  </si>
  <si>
    <t>@rulajebreal So heâ€™s moved on from hydroxychloroquine!</t>
  </si>
  <si>
    <t>@sarahcpr Wasn't he taking those "Miracle Pills" Hydroxychloroquine. His condition must been considered pre-existing condition and his defunding of AHA wouldn't continue paying</t>
  </si>
  <si>
    <t>@SteveRustad1 The thing I'm not understanding is why didn't the Hydroxychloroquine work? Must have gotten off it.</t>
  </si>
  <si>
    <t>@JJtheProfessor Gonna unblock you for one question. Why isn't trump taking hydroxychloroquine? Instead he is taking the super cocktail of antibodies like scientists have said.</t>
  </si>
  <si>
    <t>San Jose, CA</t>
  </si>
  <si>
    <t>By no means do I wish harm on anyone. However, I did chuckle at the part that said he hadnâ€™t received hydroxychloroquine after he tried to push itâ€™s â€œeffectivenessâ€ in the months prior. #americaneedsanurse  https://t.co/WyjV0bu4b8</t>
  </si>
  <si>
    <t>Odessa, TX</t>
  </si>
  <si>
    <t>@JStein_WaPo @4aPeoplesParty Lots and lots of bleach and hydroxychloroquine should fix the problem</t>
  </si>
  <si>
    <t>But.... he was taking hydroxychloroquine..... https://t.co/bud5XRLt1i</t>
  </si>
  <si>
    <t>@JenGriffinFNC @lrozen Is he taking hydroxychloroquine? How about â€¦
https://t.co/hUBAnXbnsl</t>
  </si>
  <si>
    <t>@ZekeEmanuel @MaxBoot Where's the hydroxychloroquine? Don't tell me @realDonaldTrump knows it doesn't work on covid?
Also, where's all the Trump evangelists now talking about acts of retribution for evil behaviour? Oh that's right, they're all a bunch of hypocrites.</t>
  </si>
  <si>
    <t>Planet ðŸŒ Earth</t>
  </si>
  <si>
    <t>@gregpmiller The docs are always cautious with any @POTUS, as the should be. Heâ€™s 74. Itâ€™s not going to be a walk in the park. Btw, I thought he was already on hydroxychloroquine?</t>
  </si>
  <si>
    <t>Yuma, AZ</t>
  </si>
  <si>
    <t>@DavidJuurlink Whereâ€™s the hydroxychloroquine in this treatment regimen?</t>
  </si>
  <si>
    <t>Why isn't #Trump taking #Hydroxychloroquine? I thought that was the cure him and his supporters were taughting? https://t.co/YA8I0pljJm</t>
  </si>
  <si>
    <t>37Â°14â€²0â€³N 115Â°48â€²30â€³W</t>
  </si>
  <si>
    <t>@jeremyfaust Always good to experiment on a 70+ year old obese man who may or may not have had a stroke within 12 months and was taking Hydroxychloroquine (So he says) just a few months ago..... for a â€œmildâ€ asymptomatic case of covid</t>
  </si>
  <si>
    <t>Mars of which the moon is part</t>
  </si>
  <si>
    <t>@WOsrin How bout some hydroxychloroquine?</t>
  </si>
  <si>
    <t>In my own mind</t>
  </si>
  <si>
    <t>@KimShimonishi its a promotion for Hydroxychloroquine ðŸ˜†</t>
  </si>
  <si>
    <t>I'm just passing through</t>
  </si>
  <si>
    <t>@AprilDRyan @ChrisBHaynes @realDonaldTrump Nah just stuff him with hydroxychloroquine he'll like that</t>
  </si>
  <si>
    <t>Antarctica</t>
  </si>
  <si>
    <t>@jaketapper You mean hydroxychloroquine didnâ€™t work?</t>
  </si>
  <si>
    <t>@fundubulous @MarciaP25375299 @donwinslow 1) He knows he lost debate, just can't admit to losing
2) Quarantine gets him out of debate on October 15th
3) Miraculously heals from COVID-19, by saying hydroxychloroquine cured it
4) hydroxychloroquine stocks go up, Trump says there is no need for vaccines
5) sympathy votes</t>
  </si>
  <si>
    <t>Kentucky</t>
  </si>
  <si>
    <t>@Outkick @ClayTravis Sounds like heâ€™s taking a drug from Regeneron, may have been difficult to source hydroxychloroquine.</t>
  </si>
  <si>
    <t>Viral Hydroxychloroquine Doctor Offers To Prescribe Trump Controversial Drug If DC Doctors Wonâ€™t via @nationalfile https://t.co/qzeiMdgWla</t>
  </si>
  <si>
    <t>@ForTheBirds1521 @niro60487270 @NBCNews His doctors wonâ€™t be using  hydroxychloroquine</t>
  </si>
  <si>
    <t>australia</t>
  </si>
  <si>
    <t>@THR Hydroxychloroquine stand back and stand by!!</t>
  </si>
  <si>
    <t>@neurooruen @ZekeEmanuel @JeremyKonyndyk He didn't demand hydroxychloroquine? He's been pushing that since the spring</t>
  </si>
  <si>
    <t>@Acosta The Whitehouse is clearly trying to kill him! There's no hydroxychloroquine on that list!!
/s</t>
  </si>
  <si>
    <t>@Rickover2 @vespertilioAJR He has an ample supply of hydroxychloroquine.</t>
  </si>
  <si>
    <t>Soooo is @realDonaldTrump gonna take hydroxychloroquine or nah... https://t.co/4fPJexPCsP</t>
  </si>
  <si>
    <t>HTX.ðŸ¤˜ðŸ½</t>
  </si>
  <si>
    <t>@realDonaldTrump 
"Take the Hydroxychloroquine  ... What have you got to lose"!!
But hey.. "It's magically going to disappear".. https://t.co/SDHZ0NoEGs</t>
  </si>
  <si>
    <t>ðŸ‡¦ðŸ‡ºðŸ‡¬ðŸ‡§ðŸ‡©ðŸ‡ªðŸ‡¿ðŸ‡¦ðŸ‡¿ðŸ‡¼ðŸ‡³ðŸ‡¿</t>
  </si>
  <si>
    <t>@ReneeAlida He has received a single infusion of a promising experimental treatment: an antibody cocktail developed by Regeneron, according to a memo from his doctor, Dr. Sean P. Conley. Mr. Trump is also taking vitamin D, zinc, melatonin, a daily aspirin and pepcid. 
NO Hydroxychloroquine</t>
  </si>
  <si>
    <t>@GlobalEdmonton Hydroxychloroquine stand back and stand by!!</t>
  </si>
  <si>
    <t>Heâ€™ll come back and claim he was treated by hydroxychloroquine.</t>
  </si>
  <si>
    <t>@dpakman Glenn Beck was pumping up the Hydroxychloroquine talk today. Said if he takes that he will be just fine.....</t>
  </si>
  <si>
    <t>Maine</t>
  </si>
  <si>
    <t>@ka_liim With UV and hydroxychloroquine!</t>
  </si>
  <si>
    <t>Wordwide</t>
  </si>
  <si>
    <t>Why isn't Trump taking hydroxychloroquine!?</t>
  </si>
  <si>
    <t>what further medical evaluation? isn't it a hoax? and doesn't trump have enough hydroxychloroquine and bleach at the white house?</t>
  </si>
  <si>
    <t>@Lightmedic @Neoavatara Maybe Trump will insist on massive doses of Hydroxychloroquine ðŸ˜‚.
It's a game changer you know! Many people are saying!!
They need to get that demon sperm witch doctor he admires over there ASAP! She has a 100% cure rate.</t>
  </si>
  <si>
    <t>Why is yâ€™all #45 going to the hospital, itâ€™s fake remember! Take the  Hydroxychloroquine like you advised the nation to do, and just call us in the  morning!</t>
  </si>
  <si>
    <t>VA</t>
  </si>
  <si>
    <t>@jaketapper Since the President took hydroxychloroquine once, can he take it again?</t>
  </si>
  <si>
    <t>@guardiannews Trump said several times that he was taking Hydroxychloroquine preventively to avoid getting coronavirus. What went wrong?</t>
  </si>
  <si>
    <t>Did it include Hydroxychloroquine</t>
  </si>
  <si>
    <t>West Midlands</t>
  </si>
  <si>
    <t>@PressSec @realDonaldTrump Hey drug pusher spokeswoman, where's the hydroxychloroquine?</t>
  </si>
  <si>
    <t>Trump's shithole America</t>
  </si>
  <si>
    <t>@TrueFactsStated and Hydroxychloroquine, and bleach ...</t>
  </si>
  <si>
    <t>@BBCBreaking But why? Shouldnâ€™t he just drink bleach or take his hydroxychloroquine? Thatâ€™s what heâ€™s been saying this whole time. Also, Iâ€™m surprised he got it because he told everyone Covid was just going to disappear. Weird.</t>
  </si>
  <si>
    <t>@AppleSUX Deep State, Soros, Gates and donâ€™t discount Dr Fauci...all to blame.
I thought he was taking hydroxychloroquine?
Mustâ€™ve been fake news.</t>
  </si>
  <si>
    <t>Everywhere</t>
  </si>
  <si>
    <t>@PeterNavarro45 hey Pete why arenâ€™t you rushing some of your millions of doses of Hydroxychloroquine to @realDonaldTrump.  Itâ€™s the Coronavirus cure-all right???</t>
  </si>
  <si>
    <t>Viral Hydroxychloroquine Doctor Offers To Prescribe Trump Controversial Drug If DC Doctors Wonâ€™t 
#Trump 
#Coronavirus
#COVID19 
https://t.co/37gnXA51YU</t>
  </si>
  <si>
    <t>#TheWORD #MUSIC #TRAVEL #NEWS</t>
  </si>
  <si>
    <t>@llewelyn20 Claire is right, as per usual, but your sentiment is worthy. Good grief, I'm agreeing with you! Where's the hydroxychloroquine!?!</t>
  </si>
  <si>
    <t>Hope that hydroxychloroquine is working well</t>
  </si>
  <si>
    <t>SerÃ¡ que parou de tomar hidroxicloroquina? @realDonaldTrump said "I take hydroxychloroquine" "I take it everyday. I'm taking it right now." Did he stop?</t>
  </si>
  <si>
    <t>Moita, Portugal olÃ©</t>
  </si>
  <si>
    <t>@DrEricDing @Regeneron @VincentRK He left out all the adderall. And hydroxychloroquine.</t>
  </si>
  <si>
    <t>So I guess Trumpâ€™s self-proclaimed use of hydroxychloroquine as a preventative medication didnâ€™t really work. And he doesnâ€™t appear to be on it now ðŸ¤”</t>
  </si>
  <si>
    <t>When will the press pool start hounding for answers as to why neither of them are taking hydroxychloroquine?</t>
  </si>
  <si>
    <t>Penn Valley, PA</t>
  </si>
  <si>
    <t>Why isnâ€™t the grifter in chief taking hydroxychloroquine?</t>
  </si>
  <si>
    <t>The Black Lodge</t>
  </si>
  <si>
    <t>@CNN Always good to experiment on a 70+ year old obese man who may or may not have had a stroke within 12 months and was taking Hydroxychloroquine (So he says) just a few months ago..... for a â€œmildâ€ asymptomatic case of covid</t>
  </si>
  <si>
    <t>I really started to worry a few months ago when it was reported that @POTUS was no longer taking #HydroxychloroquineðŸ˜</t>
  </si>
  <si>
    <t>@PressSec @realDonaldTrump I thought he has been taking hydroxychloroquine?</t>
  </si>
  <si>
    <t>Here</t>
  </si>
  <si>
    <t>Where are all the hydroxychloroquine fanatics at right now #CovidCaughtTrump https://t.co/A5HTNb9nDY</t>
  </si>
  <si>
    <t>Somewhere on 1of the 7 planets</t>
  </si>
  <si>
    <t>@mrsambarlow @JohnPaczkowski Why no hydroxychloroquine treatment? What do have to lose?</t>
  </si>
  <si>
    <t>#MIGA #IAFST #750Project @realDonaldTrump heading to the hospital for COVID. Certainly not taking hydroxychloroquine as he pushed on everyone else. What a complete shit show. Welcome to the world the rest of us live in.</t>
  </si>
  <si>
    <t>East Tennessee</t>
  </si>
  <si>
    <t>@MattWalshBlog If heâ€™s got Hydroxychloroquine, he should be able to stay home.</t>
  </si>
  <si>
    <t>The Third Planet</t>
  </si>
  <si>
    <t>@gateaucocoa "(he) himself took hydroxychloroquine"</t>
  </si>
  <si>
    <t>Yep. Why aren't ALL of the reporters asking why isn't he ONLY taking his preferred med - hydroxychloroquine???seriously. JUMP in the madman.</t>
  </si>
  <si>
    <t>Elk Grove Village, IL</t>
  </si>
  <si>
    <t>@LesKnits Note also: no mention of the bullshit hydroxychloroquine all day.</t>
  </si>
  <si>
    <t>@MeidasTouch Load him up with hydroxychloroquine, bleach, and disinfectant. Bring the light inside the body! Heâ€™ll be fine!</t>
  </si>
  <si>
    <t>President Donald Trump going to Walter Reed medical center
https://t.co/3yglFRudHp
But
But
But 
What about the #Clorox and #Hydroxychloroquine Fixes</t>
  </si>
  <si>
    <t>Indianapolis, IN</t>
  </si>
  <si>
    <t>@highermoments @quantian1 Canâ€™t mess with the bleach balls (hydroxychloroquine &amp;amp; coke)</t>
  </si>
  <si>
    <t>Whenever I have an aulâ€™ chill or a cough, I call the local helicopter company to take me to hospital. I tell me Ma: â€œTell them Iâ€™ll be grand. Iâ€™m on an experimental drug. Better than hydroxychloroquine. Itâ€™ll be fine. Feck the masks.â€ https://t.co/JZkw5mfWvJ</t>
  </si>
  <si>
    <t>Dublin</t>
  </si>
  <si>
    <t>@jazzymofo I thought he said , he  was taking hydroxychloroquine everyday, and it works...... interesting, how life can turn.</t>
  </si>
  <si>
    <t>Clarksville, TN</t>
  </si>
  <si>
    <t>"He said Trump had been administered a Regeneron polyclonal antibody cocktail and has been taking zinc, vitamin D, famotidine, melatonin and a daily aspirin." What about #hydroxychloroquine?</t>
  </si>
  <si>
    <t>@mcm_ct But he was taking Hydroxychloroquine tho ðŸ¤”</t>
  </si>
  <si>
    <t>@JerryDunleavy @Shem_Infinite Besides, it's probably the place where they keep the secret stash of emergency hydroxychloroquine.</t>
  </si>
  <si>
    <t>Oh hell. Trump says he is taking hydroxychloroquine. To cure him of COVID-19.  I hope it works for him keep taking it.</t>
  </si>
  <si>
    <t>Hey @rowdyh1 @realJamesWoods @VDHanson @ThomasJTobin1 @pastorlocke @robertjeffress @MrAndyNgo all yâ€™all #trumpwhisperers #Cult45 &amp;amp; #RedOoze on the #TrumpTrain to #Trumpistan Really doods, why isnâ€™t #TyphoidTweety taking hydroxychloroquine?</t>
  </si>
  <si>
    <t>@virgiltexas Holy smokes! You need hydroxychloroquine!</t>
  </si>
  <si>
    <t>@vexwerewolf @DeoTasDevil I donâ€™t see how pointing out Trumpâ€™s hypocricy is â€˜uncivilâ€™.
Like how letting the pandemic rage unchecked and kill hundreds of thousands of citizens is why he contracted it.
Or how heâ€™s not trying the #Hydroxychloroquine placebo he claimed would cure covid.
Itâ€™s comeuppance.</t>
  </si>
  <si>
    <t>Australia</t>
  </si>
  <si>
    <t>Hands of those who think he takes hydroxychloroquine in the ass if Vlad has his power of atty for health issues</t>
  </si>
  <si>
    <t>South Lake Tahoe, CA</t>
  </si>
  <si>
    <t>@StephenKing Why isnâ€™t he taking â€œhydroxychloroquineâ€....or bleach!  ðŸ§ðŸ§ðŸ§ðŸ§ðŸ§ðŸ§</t>
  </si>
  <si>
    <t>@StephenKing Shouldnt he just get Hydroxychloroquine with a  bleach chaser?</t>
  </si>
  <si>
    <t>goderich ontario</t>
  </si>
  <si>
    <t>@DrDenaGrayson President Trump is being treated with a cocktail of purÃ©ed WhiteCastle sliders and Diet Coke with a touch of Lysol and a sprinkle of hydroxychloroquine.</t>
  </si>
  <si>
    <t>@chewitt3 ðŸš®
Or, we cut it in small pieces and use Trump's super duper clean coal to expose it to extreme temperatures to destroy the SARSCoV2 RNA.
But maybe the Hydroxychloroquine molecules survive?</t>
  </si>
  <si>
    <t>Norway</t>
  </si>
  <si>
    <t>@kylegriffin1 If he said itâ€™s just hoax and like the â€œfluâ€œ, why did he opt for a novel antibodies cocktail and be rushed to hospital? Isnâ€˜t hydroxychloroquine and chaser of bleach good enough?</t>
  </si>
  <si>
    <t>@political_chats Its just a democratic hoax, bro. It will disappear like a miracle. Donâ€™t worry. He can inject some disinfectant or take Hydroxychloroquine.</t>
  </si>
  <si>
    <t>Michigan/Ohio</t>
  </si>
  <si>
    <t>@realDonaldTrump @FLOTUS Make sure you take Hydroxychloroquine, Zinc, Zithromax and Vitamin C</t>
  </si>
  <si>
    <t>Madison WI</t>
  </si>
  <si>
    <t>@realDonaldTrump @FLOTUS What, did you stop taking hydroxychloroquine?   Did you miss your daily injection of bleach?   I just donâ€™t understand how this could happen.</t>
  </si>
  <si>
    <t>Viral Hydroxychloroquine Doctor Offers To Prescribe Trump Controversial Drug If DC Doctors Won't - National File https://t.co/P1ITIdkvrj</t>
  </si>
  <si>
    <t>@TitusNation Doesn't say he's taking his miracle drug hydroxychloroquine either! Just another one of his many many lies! He is such a coward!! https://t.co/0OfgbJCB9V</t>
  </si>
  <si>
    <t>Hermitville, Mid-West Misfit</t>
  </si>
  <si>
    <t>@virgiltexas Top doctors issuing trump hydroxychloroquine hidden in a piece of cheese</t>
  </si>
  <si>
    <t>he/him</t>
  </si>
  <si>
    <t>@SarahSpain Sounds just as legit as Hydroxychloroquine</t>
  </si>
  <si>
    <t>@ybarrap I was talking about the hydroxychloroquine.</t>
  </si>
  <si>
    <t>shoe closet</t>
  </si>
  <si>
    <t>A lot of people say it works. A lot of good people. I sure hope he gets some at Walter Reed. He sure promoted hydroxychloroquine for everyone else!</t>
  </si>
  <si>
    <t>@CNN Don't worry TRUMP LOVER'S remember it's not real. It WILL JUST DISAPPEAR. It's NOT a BIG deal. It will go away when its get's warmer. BIDEN looks like a fool wearing that MASK &amp;amp; the best 1 yet. Don't forget to take ur HYDROXYCHLOROQUINE. ALL LIES. Isn't KARMA A BITCH.</t>
  </si>
  <si>
    <t>Would you take Hydroxychloroquine to prevent Co-Vid 19?</t>
  </si>
  <si>
    <t>Praying for OUR Warrior! We LOVE YOU PRESIDENT TRUMP. Get well. Vitamin C and Elderberry along with the Hydroxychloroquine and z-pac.</t>
  </si>
  <si>
    <t>Why isnâ€™t he loading up on hydroxychloroquine?</t>
  </si>
  <si>
    <t>The 505</t>
  </si>
  <si>
    <t>@chrislhayes @SeanTrende Wait why not hydroxychloroquine??</t>
  </si>
  <si>
    <t>I'd joke on "what do you mean not hydroxychloroquine" but it's like bleach and bright light -It's a good thing Trump fans get to be told none of this is an appropriate treatment</t>
  </si>
  <si>
    <t>@ZekeEmanuel @atrupar This president doesnâ€™t follow CDC recommendations or FDA recommendations or rules of the debate and he is not the president of law and order he does whatever he wants. He experimented with hydroxychloroquine, he does what he wants</t>
  </si>
  <si>
    <t>Viral Hydroxychloroquine Doctor Offers To Prescribe Trump Controversial Drug If DC Doctors Wonâ€™t via @nationalfile https://t.co/KupTRkyWJT</t>
  </si>
  <si>
    <t>Liverpool UK</t>
  </si>
  <si>
    <t>Just take some hydroxychloroquine and walk it off, right? Instant results, right?</t>
  </si>
  <si>
    <t>Viral Hydroxychloroquine Doctor Offers To Prescribe Trump Controversial Drug If DC Doctors Won't - National File https://t.co/52EwiWQC3q</t>
  </si>
  <si>
    <t>@carolee718 @TomFitton @realDonaldTrump Tell him to take that Hydroxychloroquine.</t>
  </si>
  <si>
    <t>@TimAlberta @brianstelter Sooo, I'm guessing that whole thing about hydroxychloroquine was all BULLSHIT</t>
  </si>
  <si>
    <t>Pluckemin, NJ</t>
  </si>
  <si>
    <t>@ChronoKatie We will now see how good Hydroxychloroquine +Azithromycin+Zinc is? ðŸ™‚</t>
  </si>
  <si>
    <t>Melbourne, Victoria</t>
  </si>
  <si>
    <t>Whereâ€™s the hydroxychloroquine https://t.co/55BJuYRbbf</t>
  </si>
  <si>
    <t>@ianhanomansing Is he still taking hydroxychloroquine?</t>
  </si>
  <si>
    <t>Surprised, no disinfectant injection or Hydroxychloroquine, but there is zinc.</t>
  </si>
  <si>
    <t>@bngr Hydroxychloroquine doesnâ€™t work. Who knows about the experimental treatment ðŸ¤·ðŸ»â€â™‚ï¸</t>
  </si>
  <si>
    <t>Ireland</t>
  </si>
  <si>
    <t>Where's the hydroxychloroquine??</t>
  </si>
  <si>
    <t>President going to hospital for the next few days 
White House says he has only mild symptoms 
He is NOT taking hydroxychloroquine 
#BreakingNews 
#CoronaVirusUpdate #COVID19 
https://t.co/e45kbl5mgf</t>
  </si>
  <si>
    <t>Europe</t>
  </si>
  <si>
    <t>@DrGJackBrown @MaryMary0414 But didnâ€™t he say he was taking hydroxychloroquine?  How could he have gotten COVID-19 while taking the wonder drug?</t>
  </si>
  <si>
    <t>Reno, NV</t>
  </si>
  <si>
    <t>@murray_nyc I don't know but I hope they pumped him full of hydroxychloroquine</t>
  </si>
  <si>
    <t>@fuzzballsoren He'll be fine in a fortnight, don't get your nickers in a twist.
He's pretending to test positive so he can claim that injecting or Ingesting hydroxychloroquine (bleach) will
Cure the disease
is fine and normal and won't get you killed because it's bleach</t>
  </si>
  <si>
    <t>I look forward to a quick recovery by Trump and his wife and his announcement that their successful treatment consisted of Vitamin D, antibiotics, and Hydroxychloroquine.</t>
  </si>
  <si>
    <t>In the fray</t>
  </si>
  <si>
    <t>@RBReich Imagine this! 
ðŸ’¥ Trump realizes he's losing.
ðŸ’¥Trump announces he has Covid.
ðŸ’¥Trump then dominates the news cycle for two weeks drawing the pity vote.
ðŸ’¥Trump makes appearance all cured holding a pack of hydroxychloroquine.
ðŸ’¥Trump's a hero.
ðŸ’¥Trump's re-elected.
ðŸ’¥Scared yet!</t>
  </si>
  <si>
    <t>Bellingham, WA</t>
  </si>
  <si>
    <t>Not buying @realDonaldTrump actually has the â€œChina Virusâ€. If he does, then itâ€™s his own fault. Just give him Hydroxychloroquine and heâ€™ll be fine.</t>
  </si>
  <si>
    <t>I want to know what happened to hydroxychloroquine and demon sperm?</t>
  </si>
  <si>
    <t>Taipei, Taiwan</t>
  </si>
  <si>
    <t>@realDonaldTrump @POTUS @FLOTUS What COVID-19? You mean the China Virus? The Democratic hoax that â€œvirtually affects nobodyâ€ and which you said you have under control, and like a â€œmiracleâ€ will soon â€œdisappearâ€ and preventable by Hydroxychloroquine which is why you took it. 
Howâ€™s that working out for you?</t>
  </si>
  <si>
    <t>Hearing that all available supplies of Hydroxychloroquine and bottles of bleach, are being diverted to Walter Reed Hospital, as an additional colostomy bag is expected there. #TrumpCovid #TrumpHasCorona</t>
  </si>
  <si>
    <t>So...heâ€™s not taking hydroxychloroquine? But I thought https://t.co/okak03Im46</t>
  </si>
  <si>
    <t>I wonder if it's one of his stunt because he saw he was losing and he wants pity or what.
He said a while back that he was taking hydroxychloroquine; looks like the meds he was pushing so hard isn't working after all!</t>
  </si>
  <si>
    <t>ðŸ‡±ðŸ‡·ðŸ‡¨ðŸ‡¦</t>
  </si>
  <si>
    <t>@CNN Experiment with bleach and Lysol injections, since the Hydroxychloroquine didn't work</t>
  </si>
  <si>
    <t>@crzyfkinworld Because he already tried oleandrin, bleach, hydroxychloroquine, and sunshine?</t>
  </si>
  <si>
    <t>@jaketapper Why not HYDROXYCHLOROQUINE?
Our govt has loads of that.</t>
  </si>
  <si>
    <t>Illinois then Arizona, now TX!</t>
  </si>
  <si>
    <t>@PressSec @realDonaldTrump Where is the #hydroxychloroquine ???</t>
  </si>
  <si>
    <t>@ZekeEmanuel ZEKE GIVE ME A BREAK DOCTOR MARK SEIGELâ€™S FATHER WHO IS 96YRS OLD  HAD THE CORONA VIRUS WAS AT DEATHS DOOR WAS GIVEN HYDROXYCHLOROQUINE AND A FEW DAYS LATSR WALKED OUT OF TGE HOSPITAL FINE.  IT WORKS ALSO WHY WOULD ANYONE LISTEN TO THE ARCHITECT IF OBAMACARE</t>
  </si>
  <si>
    <t>America</t>
  </si>
  <si>
    <t>this is ridiculous. have the Dems become so powerful that they can deny the president proper medical treatment? Get the man some hydroxychloroquine and bleach STAT!!</t>
  </si>
  <si>
    <t>So the President did get  monoclonal antibodies. Rumors are that hydroxychloroquine feels like a used &amp;amp; discarded lover. ðŸ¤£</t>
  </si>
  <si>
    <t>San Francisco, KÃ¸benhavn</t>
  </si>
  <si>
    <t>@TheRealHoarse @fauxreal6 Wasn't his punk ass taking hydroxychloroquine for prevention? What happened to that? This is why I can't trust them</t>
  </si>
  <si>
    <t>Newark, NJ</t>
  </si>
  <si>
    <t>iâ€™m prescribing clorox and hydroxychloroquine</t>
  </si>
  <si>
    <t>she/her, 16, ny</t>
  </si>
  <si>
    <t>@grantstern He has claimed in the recent past that he was taking hydroxychloroquine.</t>
  </si>
  <si>
    <t>Viral Hydroxychloroquine Doctor Offers To Prescribe Trump Controversial Drug If DC Doctors Wonâ€™t via @nationalfile https://t.co/kadVT5fBdB</t>
  </si>
  <si>
    <t>WAIT I thought he took hydroxychloroquine as a preventative measure?! *gasp* DOES THIS MEAN IT DIDNT WORK?! ðŸ§</t>
  </si>
  <si>
    <t>Anaheim, CA</t>
  </si>
  <si>
    <t>Hydroxychloroquine, bleach or chlorine injections, and power lights do not work. Wear a mask. ðŸ˜·</t>
  </si>
  <si>
    <t>North Canton, OH</t>
  </si>
  <si>
    <t>@morethanmySLE Sorry, I have to fix this: "Hey dumbass #NotMyPresident Trump, so I guess the hydroxychloroquine didn't work as preventative?"   Ahhhh, that feels better.</t>
  </si>
  <si>
    <t>East Bay, CA</t>
  </si>
  <si>
    <t>What he gave up on hydroxychloroquine already? Hmmm.... ðŸ¤”</t>
  </si>
  <si>
    <t>@AngrierWHStaff So, why aren't they giving him the hydroxychloroquine he is so sure about?</t>
  </si>
  <si>
    <t>Bisbee, AZ</t>
  </si>
  <si>
    <t>Quick someone get Trump his bleach and hydroxychloroquine</t>
  </si>
  <si>
    <t>hell</t>
  </si>
  <si>
    <t>Hope tRUMPty gets a hydroxychloroquine enema</t>
  </si>
  <si>
    <t>west coast</t>
  </si>
  <si>
    <t>Trump in the oval office mainlining hydroxychloroquine</t>
  </si>
  <si>
    <t>San Francisco</t>
  </si>
  <si>
    <t>@CNNPolitics Why, did they give him the  Hydroxychloroquine!?!</t>
  </si>
  <si>
    <t>Fayetteville, NC</t>
  </si>
  <si>
    <t>I donâ€™t understand why he doesnâ€™t just inject bleach or take hydroxychloroquine. Shouldnâ€™t that just knock it right out?</t>
  </si>
  <si>
    <t>@thejtlewis Don't worry it's fake news. Besides all he's got to do if it is true is tossed back a few Hydroxychloroquine and it will disappear. Easy peasy, right?</t>
  </si>
  <si>
    <t>NunyaFB, USA</t>
  </si>
  <si>
    <t>@gwalms17 @kurteichenwald @Megaera17 Don't forget the hydroxychloroquine</t>
  </si>
  <si>
    <t>Mr @realDonaldTrump don't forget to take some #Hydroxychloroquine 
Your special #Doctors offer to prescribe controversial #drug. 
If it's good for #America it should be good for you especially when you been peddling it.I still believe this #fakenews &amp;amp; your laying to the people</t>
  </si>
  <si>
    <t>anyone else think we should make @realDonaldTrump chug a bunch of hydroxychloroquine on live TV?</t>
  </si>
  <si>
    <t>Or maybe this morning.
I mean: why ELSE would he allow his doctor to announce that heâ€™s been given an experimental and unproven treatment? Itâ€™s this weekâ€™s hydroxychloroquine.</t>
  </si>
  <si>
    <t>Ontario</t>
  </si>
  <si>
    <t>@PressSec @realDonaldTrump Shouldnâ€™t he be taking doses of Hydroxychloroquine?  ðŸ§</t>
  </si>
  <si>
    <t>Did anyone else question why africa doesnt have #COVID19 ? OH THATS RIGHT, they all take #Hydroxychloroquine. The same thing YOUR president will be taking, he will be just fine. As a bonus we will all get to see the downfall of #FauciTheFraud and his business partner #billgates</t>
  </si>
  <si>
    <t>Not taking hydroxychloroquine. Advising the public to take it and not taking it himself. The hypocrisy of this man knows no bounds.
#TrumpCovid</t>
  </si>
  <si>
    <t>Leicester, England</t>
  </si>
  <si>
    <t>@PressSec @realDonaldTrump Not taking hydroxychloroquine. Advising the public to take it and not taking it himself. The hypocrisy of this man knows no bounds.</t>
  </si>
  <si>
    <t>Wait, weren't we told like an hour ago that Trump was asymptomatic? Do Covid patients with no symptoms normally go to hospital? Couldn't they bring the hydroxychloroquine to the White House?
#TrumpHasCovid</t>
  </si>
  <si>
    <t>The president is NOT being treated with hydroxychloroquine</t>
  </si>
  <si>
    <t>As the nation's primary holder of hydroxychloroquine and injectible medical bleach, it's an obvious location to treat the most severe cases of COVID-19.</t>
  </si>
  <si>
    <t>A doctor in El Centro said he has treated almost 1,700 COVID-19 patients with Hydroxychloroquine, Z pac, and Zinc.
https://t.co/EY0YLMQjOE</t>
  </si>
  <si>
    <t>The South</t>
  </si>
  <si>
    <t>@AymanM I had a couple friends ask me the same.  Thinking Trump just wants sympathy and a total distraction from his mounting daily drama and bad press.  I cannot believe he would go that low. But then if he miraculously recovers and says it was hydroxychloroquine ðŸ˜±</t>
  </si>
  <si>
    <t>@HillaryHutton Neither was the hydroxychloroquine he took. Fuckdatdude.</t>
  </si>
  <si>
    <t>From the swamps of Louisiana.</t>
  </si>
  <si>
    <t>lmao no mention of hydroxychloroquine https://t.co/zVxWnLkKzU</t>
  </si>
  <si>
    <t>DOUBLE BREAKING: Hillary clinton is drinking Trump's hydroxychloroquine, and she doesn't even need it. WTF!!!
It was in a juicebox</t>
  </si>
  <si>
    <t>whereâ€™s the hydroxychloroquine? ðŸ¤”</t>
  </si>
  <si>
    <t>@AreYouAwa17e Are you surprised no hydroxychloroquine?</t>
  </si>
  <si>
    <t>Lurking, USA ðŸ‡ºðŸ‡¸</t>
  </si>
  <si>
    <t>@seanhannity He has received a single infusion of a promising experimental treatment: an antibody cocktail developed by Regeneron, according to a memo from his doctor, Dr. Sean P. Conley. Mr. Trump is also taking vitamin D, zinc, melatonin, a daily aspirin and pepcid. 
NO Hydroxychloroquine</t>
  </si>
  <si>
    <t>My real question is why no hydroxychloroquine??? ðŸ¤¦â€â™‚ï¸</t>
  </si>
  <si>
    <t>Highland Park, NJ</t>
  </si>
  <si>
    <t>A nice, big dose of hydroxychloroquine should clear this right up. #TrumpCovid</t>
  </si>
  <si>
    <t>@YourAnonCentral @SkyNews Good chance  to see if hydroxychloroquine really works. Since he says it does</t>
  </si>
  <si>
    <t>@JoyVBehar I thought all you needed was hydroxychloroquine!</t>
  </si>
  <si>
    <t>Charleston, WV</t>
  </si>
  <si>
    <t>one of my relatives got covid took hydroxychloroquine and died but I'm supposed to feel bad for this fucker? nahhhhhhh.</t>
  </si>
  <si>
    <t>Just take some hydroxychloroquine bro</t>
  </si>
  <si>
    <t>So I'm guessing taking all that hydroxychloroquine wasn't cutting it huh? https://t.co/ns9LqaXq7m</t>
  </si>
  <si>
    <t>Stoke-on-Trent</t>
  </si>
  <si>
    <t>@realDonaldTrump why arenâ€™t you just taking hydroxychloroquine and moving on with your very busy important day? Is it possibly because you are actually taking this shit seriously like you should have told us? #fakenewspresident</t>
  </si>
  <si>
    <t>@meiselasb For his punishment, he should get only Hydroxychloroquine like he wanted everybody else to take</t>
  </si>
  <si>
    <t>Greenland of the USA</t>
  </si>
  <si>
    <t>I don't feel sorry for Trump. Let's see if he cures him self with what he was pitching to the public. Donald Trump says heat, humidity and sunlight kills coronavirus/Trump says he's taking hydroxychloroquine/Suggested drinking bleach!</t>
  </si>
  <si>
    <t>Sydney Australia</t>
  </si>
  <si>
    <t>@maggieNYT they forgot the hydroxychloroquine</t>
  </si>
  <si>
    <t>I hear hydroxychloroquine is effective.</t>
  </si>
  <si>
    <t>@marcgoldstein_ @Acosta @gobet34 It is the doctor who gave him hydroxychloroquine. Sean Conley.</t>
  </si>
  <si>
    <t>Hydroxychloroquine doesnâ€™t work anymore ???? ðŸ¤¡</t>
  </si>
  <si>
    <t>@realDonaldTrump @FLOTUS Wait why isnâ€™t he taking hydroxychloroquine? it is what it is. Meanwhile trumpanzees are losing their mind.</t>
  </si>
  <si>
    <t>@jamesdalby @adotri @Mediaite Get you? You ask me who told me  hydroxychloroquine was   preventative. I answered your question. There was not attempt on my part to "get you"
https://t.co/WQrLS7tGpT</t>
  </si>
  <si>
    <t>The United States of Denial.</t>
  </si>
  <si>
    <t>@B52Malmet What mixes well with hydroxychloroquine?</t>
  </si>
  <si>
    <t>Long Island and NYC, NY</t>
  </si>
  <si>
    <t>@ABC7 He just need to take hydroxychloroquine he will be cured</t>
  </si>
  <si>
    <t>He's still not taking hydroxychloroquine, guest didn't help as a preventive measure</t>
  </si>
  <si>
    <t>@BNODesk Time for Hydroxychloroquine! Hope it works. I wish him WELL quickly and prove there is a cure!</t>
  </si>
  <si>
    <t>Hayward, CA</t>
  </si>
  <si>
    <t>@MidasWelbyPhD @kdka3956 We cut it in small pieces and use Trump's super duper clean coal to expose it to extreme temperatures to destroy the SARSCoV2 RNA. But maybe the Hydroxychloroquine molecules survive?
That's quite possibly this horse
ðŸ‘‡ https://t.co/EdTxFBmdA3</t>
  </si>
  <si>
    <t>Big Pharma should  not control Hydroxychloroquine use. Why isnâ€™t this drug being used plus zinc vitamins D and C as boosters to the human immune system? Many would be saved!</t>
  </si>
  <si>
    <t>The Bible</t>
  </si>
  <si>
    <t>@DrEricDing @Regeneron @VincentRK You're dealing with a President who advised injecting disinfectant, putting UV light inside the body, prophylactically took hydroxychloroquine, &amp;amp; was described as "..the healthiest individual ever elected to the presidency."
What about this admin doesn't strike you as crazy?</t>
  </si>
  <si>
    <t>@jimsciutto What about hydroxychloroquine?</t>
  </si>
  <si>
    <t>Mar-a-Lardo, Fla.</t>
  </si>
  <si>
    <t>@ZekeEmanuel @JasonLaCanfora I hope he takes hydroxychloroquine, has daily infrared scanning combined with bleach injections every 4 hours. The virus should then magically disappear and be gone by Halloween. Or something like that</t>
  </si>
  <si>
    <t>Guess that hydroxychloroquine hasnâ€™t kicked in yet. Maybe heâ€™ll get injections of disinfectant. Or really strong light. (sarcasmâ€”right?)
Iâ€™m sure heâ€™ll get great real medical care. 
â€œTrump to be transported to Walter Reed after Covid-19 diagnosisâ€ https://t.co/QVRWiiB0D5</t>
  </si>
  <si>
    <t>Minnesota, USA</t>
  </si>
  <si>
    <t>@Simone_Said_So But how???
He's taking hydroxychloroquine with a lysol/bleach chaser!
Say it ain't so!ðŸ¤£ðŸ¤£ðŸ¤£ðŸ¤£ðŸ¤£ðŸ¤£</t>
  </si>
  <si>
    <t>Philadelphia</t>
  </si>
  <si>
    <t>@sttbreakingnews They are getting @realDonaldTrump the best doctors, I wonder if they sent Air Force One to pick up Trumpâ€™s Favorite COVID Doctor, Stella Immanuel, remember the one that believes in Alien DNA, Demon Sperm, and Hydroxychloroquine. #Ihopenot #TrumpHasCovid</t>
  </si>
  <si>
    <t>Menifee, CA</t>
  </si>
  <si>
    <t>RIDDLE ME THIS...
HOW could he test positive for the Coronavirus, when he told us he was taking Hydroxychloroquine?
DoNOT suspend your campaign, Joe. Continue to talk to the American people Mr. Biden. 
At least you can do it now... uninterrupted.
@realDonaldTrump https://t.co/0CbZqVsxWG</t>
  </si>
  <si>
    <t>ðŸ¤” the real question is why arenâ€™t they giving him hydroxychloroquine ?  No, I donâ€™t know how to spell it, but you know what I mean ðŸ¤—</t>
  </si>
  <si>
    <t>Fort Lauderdale, FL</t>
  </si>
  <si>
    <t>Just give Trump some hydroxychloroquine and also some Hydroxy Cut while we're at it.</t>
  </si>
  <si>
    <t>Knoxville,TN</t>
  </si>
  <si>
    <t>@The_RockTrading Heâ€™ll be fine.  He can take hydroxychloroquine.</t>
  </si>
  <si>
    <t>@DrDenaGrayson @realDonaldTrump @Regeneron But not Hydroxychloroquine.  Shocking.</t>
  </si>
  <si>
    <t>Atlanta Georgia - OTP</t>
  </si>
  <si>
    <t>@PressSec @realDonaldTrump How about taking bleach and hydroxychloroquine? I heard itâ€™s interesting and can do a number on the ðŸ¦ </t>
  </si>
  <si>
    <t>South Australia, Australia</t>
  </si>
  <si>
    <t>1 like = 1 hydroxychloroquine for our ailing commander in chief ðŸ˜”</t>
  </si>
  <si>
    <t>san diego</t>
  </si>
  <si>
    <t>Great news!  Trump drank a glass of hydroxychloroquine and his doctors gave him a shot of bleach.  They say he should be all better before his first cup of covfefe in the morning!  Yay!!!</t>
  </si>
  <si>
    <t>@Pfizer_UK I can guarantee you have not looked under the stone marked Hydroxychloroquine and zinc. Because that wouldnâ€™t allow you to make obscene profits. Time for a real healthCARE system.</t>
  </si>
  <si>
    <t>@WasOnceLou @TrinityMustache Ready for the hydroxychloroquine enema? https://t.co/6nHxJoSHWp</t>
  </si>
  <si>
    <t>@YourAnonCentral At this point, if I had a family member who died from taking hydroxychloroquine I would sue his ass for pushing it early on.</t>
  </si>
  <si>
    <t>@LaurToronto4 I wonder if he's tried hydroxychloroquine?</t>
  </si>
  <si>
    <t>So are we giving @realDonaldTrump hydroxychloroquine or do we inject him with disinfectant? #PrayForTrump</t>
  </si>
  <si>
    <t>@ianbremmer I donâ€™t see #Hydroxychloroquine anywhere in that memorandum!
Wasnâ€™t Trump pushing hydroxychloroquine as the miracle cure for #COVID19 not that long ago? Why hasnâ€™t he ask for it instead of being given Regeneron?</t>
  </si>
  <si>
    <t>@DocHa99 Nah, heâ€™s clearly smarter than scientists and doctors. He can follow his own advice by taking hydroxychloroquine with a shot of bleach every 6 hours. Heâ€™ll be cured in no time while owning the libs.</t>
  </si>
  <si>
    <t>SoCal</t>
  </si>
  <si>
    <t>@realDonaldTrump @FLOTUS Mr. President, ask them to give you Remdesivir, and you will be fine in a week or so, stay away from that woman,  hydroxychloroquine!... You will be treated early on, you will be fine, little or no side effects.</t>
  </si>
  <si>
    <t>Lisbon, Portugal</t>
  </si>
  <si>
    <t>"First, Donald Trump has clearly decided that hydroxychloroquine, which heâ€™s spent months pushing on everyone else, isnâ€™t a miracle cure after all â€“ or else heâ€™d simply be taking that. Second, this cocktail from Regeneron is an experimental treatment." https://t.co/QrTIbnVwHl</t>
  </si>
  <si>
    <t>#@WH'sTrumpLog</t>
  </si>
  <si>
    <t>@ChuckMetzger What about very high doses of hydroxychloroquine?</t>
  </si>
  <si>
    <t>Coral Gables, FL</t>
  </si>
  <si>
    <t>@nbcsandiego He's not taking hydroxychloroquine. ðŸ¤”  Perhaps he needs to shine the light inside the body.</t>
  </si>
  <si>
    <t>@realDonaldTrump @FLOTUS Just take some hydroxychloroquine and drink bleach. It will be gone like magic!</t>
  </si>
  <si>
    <t>@nytimes Is this more similar to taking hydroxychloroquine or injecting bleach?</t>
  </si>
  <si>
    <t>Blue Colorado (likely moving)</t>
  </si>
  <si>
    <t>@ZekeEmanuel What?! He's NOT taking HYDROXYCHLOROQUINE?!?!</t>
  </si>
  <si>
    <t>Bum Fucked, OH</t>
  </si>
  <si>
    <t>I hope they can get Trump some hydroxychloroquine right away.</t>
  </si>
  <si>
    <t>Buford, GA</t>
  </si>
  <si>
    <t>@williamlegate Lest we forget, he was NOT administered hydroxychloroquine. Hmm, wonder why....</t>
  </si>
  <si>
    <t>Logan Square, Chicago, IL, USA</t>
  </si>
  <si>
    <t>Hey @realDonaldTrump howâ€™s that hydroxychloroquine working out for you?!</t>
  </si>
  <si>
    <t>@TheRickWilson 
@gtconway3d
Hey Rick, are you rushing hydroxychloroquine to the White House?</t>
  </si>
  <si>
    <t>@bettynutely @MrMichaelBurkes Saw too many people die at the local VA Medical Center on the hydroxychloroquine trials.</t>
  </si>
  <si>
    <t>I hope they give him the best hydroxychloroquine money can buy.
https://t.co/AlkmfIgcZJ</t>
  </si>
  <si>
    <t>@tznkai @apark2453 @Popehat He may have taken Hydroxychloroquine months ago without even being sick. It's very difficult to read this stuff. The hospital stay and Twitter silence seem more telling to me.</t>
  </si>
  <si>
    <t>@WhipSmartBanky Good thing heâ€™s been taking  Hydroxychloroquine</t>
  </si>
  <si>
    <t>What, no hydroxychloroquine or bleach? â€œthe president had as a precautionary measure received an 8g dose of Regeneron's polyclonal antibody cocktail...He was also taking zinc, vitamin D, famotidine, melatonin and aspirinâ€
https://t.co/5Uiy6ATvSu</t>
  </si>
  <si>
    <t>Sydney, Canberra, Australia</t>
  </si>
  <si>
    <t>Re:Donald Trump.
At the White House, the press secretary, Kayleigh McEnany, told CBS News Trump was taking hydroxychloroquine.
â€œI can absolutely confirm that,â€ she said
A spokeswoman for the president confirmed he is taking the malaria drug as a defense against Covid-19. Oops</t>
  </si>
  <si>
    <t>kingston upon Hull</t>
  </si>
  <si>
    <t>Trump isn't going to use hydroxychloroquine and instead will take doctor's advice on treatment...ðŸ¤”</t>
  </si>
  <si>
    <t>Rocket City</t>
  </si>
  <si>
    <t>@realDonaldTrump @FLOTUS Mr. President, there is always REDEMPTION, even if you do not go to church at all. Now you are talking like Bernie Sanders "TOGETHER"!... Ask them to give you Remdesivir, and you will be fine in a week or so, stay away from hydroxychloroquine!...</t>
  </si>
  <si>
    <t>@Acosta And no hydroxychloroquine... LOL!</t>
  </si>
  <si>
    <t>@JenGriffinFNC is he taking hydroxychloroquine as he really believes in that</t>
  </si>
  <si>
    <t>@Scr0dman But what about the hydroxychloroquine?</t>
  </si>
  <si>
    <t>London, England</t>
  </si>
  <si>
    <t>cali doctor cured over 1700 china virus patients with hydroxychloroquine. he also stated that tylenol kills more people in the u s than hydroxychloroquine each year</t>
  </si>
  <si>
    <t>34Â°36â€²15â€³NÂ 98Â°23â€²44â€³W</t>
  </si>
  <si>
    <t>Trump's in Walter Reed. Break out the Hydroxychloroquine, stat! ðŸ˜¬ðŸš‘ðŸ¦ˆ</t>
  </si>
  <si>
    <t>Chicago North Burbs</t>
  </si>
  <si>
    <t>@PerezHilton Don't ya remember? Trump already admitted to taking hydroxychloroquine months ago, when he was trying to push the drug and saying it worked.</t>
  </si>
  <si>
    <t>@JoyceWhiteVance Iâ€™m sure all will take some Hydroxychloroquine and be just fine.</t>
  </si>
  <si>
    <t>@baronessMikele @JustANurse99 @BlackWidow_WF @XVR815 @UT_CritThnkr @RandallGoins1 @JadeHelm63 @KUTV2News He has received a single infusion of a promising experimental treatment: an antibody cocktail developed by Regeneron, according to a memo from his doctor, Dr. Sean P. Conley. Mr. Trump is also taking vitamin D, zinc, melatonin, a daily aspirin and pepcid. 
NO Hydroxychloroquine</t>
  </si>
  <si>
    <t>@bushhhyy @Titan2787 Or he does have it, and because he has access to the best doctors heâ€™ll pull through easily and say everyone is making a big deal of the pandemic, all the while saying hydroxychloroquine was his cure, even if it wasnâ€™t.</t>
  </si>
  <si>
    <t>@2112Cosmic @SteveMcNY @CuomoWatch I don't care because i can take hydroxychloroquine and be immune.</t>
  </si>
  <si>
    <t>@StephenKing @mmehenriquez Thereâ€™s an over abundance of hydroxychloroquine....</t>
  </si>
  <si>
    <t>Pump Trump's fat-ass with hydroxychloroquine and send him on his way</t>
  </si>
  <si>
    <t>You need Marine One to take you to the hospital you pussy? ðŸ˜‚ @realDonaldTrump 
....just take some #Hydroxychloroquine</t>
  </si>
  <si>
    <t>Brandon, Manitoba</t>
  </si>
  <si>
    <t>I canâ€™t imagine having Trump as a patient. â€œNo sir, we canâ€™t give you hydroxychloroquineâ€</t>
  </si>
  <si>
    <t>Culver City, CA</t>
  </si>
  <si>
    <t>Real question is.... will Trump take Hydroxychloroquine</t>
  </si>
  <si>
    <t>@maggieNYT Can we confirm whether the president is still taking Hydroxychloroquine? (As a preventative)</t>
  </si>
  <si>
    <t>He may "recover" quickly, and attribute the speedy "recovery" to Hydroxychloroquine.</t>
  </si>
  <si>
    <t>so they're not taking hydroxychloroquine because it doesn't work or ðŸ¤¡</t>
  </si>
  <si>
    <t>ny</t>
  </si>
  <si>
    <t>@QuancyClayborne Is Dr. Demon Sex treating him with hydroxychloroquine?</t>
  </si>
  <si>
    <t>Valley of the Sun, Arizona</t>
  </si>
  <si>
    <t>@cbolgerr An overdose of Hydroxychloroquine no doubt!!</t>
  </si>
  <si>
    <t>Cahir, Co. Tipperary</t>
  </si>
  <si>
    <t>@jimcramer I thought hydroxychloroquine was the cure?  What a lie, But what do you expect from a pathological liar?</t>
  </si>
  <si>
    <t>Blue Springs, MO</t>
  </si>
  <si>
    <t>Trump is gonna be fine and credit hydroxychloroquine and millions of idiots are gonna vote for him</t>
  </si>
  <si>
    <t>@smcdonaldMD @maggieNYT Could be a Hanlonâ€™s razor situation. The guy touting hydroxychloroquine (and sunlight/bleach) might very well be inclined to shoot up anything regardless of potential risks.</t>
  </si>
  <si>
    <t>@AGMacDougall Gotta wonder how many doses of hydroxychloroquine he has already taken</t>
  </si>
  <si>
    <t>But I was told hydroxychloroquine prevented Covid ðŸ¤·â€â™‚ï¸</t>
  </si>
  <si>
    <t>Westside Indy, Indiana</t>
  </si>
  <si>
    <t>@real_danke @Nigel_Farage Nothing that a dose of hydroxychloroquine wonâ€™t deal with</t>
  </si>
  <si>
    <t>@JustinWolfers Lucky for him he's taking Hydroxychloroquine so he should be fine.</t>
  </si>
  <si>
    <t>So our Presidnet is a guinea pig?
If it's mild why are the trying unproven experimental treatments that could have unknown results?
Not buying it.
I want to know what happened to shoving the light up his ass and injecting bleach cure or the hydroxychloroquine? https://t.co/o0V9PNCVEy</t>
  </si>
  <si>
    <t>Harrisburg, PA</t>
  </si>
  <si>
    <t>I think this is because he was already taking it as a preventative and it didnâ€™t  prevent him from catching the virus. Chances of hydroxychloroquine curing a virus it couldnâ€™t prevent as extremely slim.</t>
  </si>
  <si>
    <t>@mdnij34 Is this the Oct surprise? Because it sure backfired on Trump. Why aren't they giving him hydroxychloroquine, bleach or lysol? That would heal him right up.</t>
  </si>
  <si>
    <t>@SarahHuckabee @realDonaldTrump @FLOTUS COVID IS JUST A DEMOCRATIC HOAX! Right @SarahHuckabee?
IT WILL GO AWAY LIKE A FLU.
HYDROXYCHLOROQUINE AND BLEACH WILL HELP THEM.
ðŸ™ðŸ™ðŸ™FOR THE 200,000 PLUS PEOPLE WHO DIED OF COVID. MAY THEIR SOULS RIP
#TrumpLiesPutPeopleInDanger
#TrumpLiedPeopleDied</t>
  </si>
  <si>
    <t>I hope all this just gets fools to stop hoarding Hydroxychloroquine</t>
  </si>
  <si>
    <t>@SelenaRobins @MrStache9 He has been presumptively taking hydroxychloroquine. No one can go any wear near him who hasnâ€™t been tested. Everyone around him is constantly tested and he made the covid task force when the dems were trying to impeach him and it was part of his state of the union address</t>
  </si>
  <si>
    <t>Hamilton, Ontario</t>
  </si>
  <si>
    <t>@JoyAnnReid Why on earth would he want to get out of the debates? He owned #BidenWired  #DementiaJoe lied through his teeth like a typical politician, saying what you wanna here but not actually doing it. #FactsMatter #TruthBeTold #Debates2020 #TrumpWonDebate #Hydroxychloroquine proven! https://t.co/o6kDxtxrCa</t>
  </si>
  <si>
    <t>san antonio, tx</t>
  </si>
  <si>
    <t>@lvgaldieri @OrinKerr Taking Hydroxychloroquine for COVID is like 18th century doctors bleeding patients already at deathâ€™s door. Like G. Washington.</t>
  </si>
  <si>
    <t>Portland, Maine</t>
  </si>
  <si>
    <t>Where is #Hydroxychloroquine</t>
  </si>
  <si>
    <t>@James78141017 Trump has said numerous times that Hydroxychloroquine works under doctor supervision.
Why not be AT the doctor if that is the case?
Its all precautionary and just plain prudence!</t>
  </si>
  <si>
    <t>Hypothetically if someone pitched hydroxychloroquine, bleach and UV light as a treatment to a disease and they got that disease thatâ€™s what their treatment should be. Hypothetically of course</t>
  </si>
  <si>
    <t>Fpogoods.com/shop</t>
  </si>
  <si>
    <t>Are we sure that he and Melania are really infected or do you think it's a ploy to get us to pay attention to that and not other shit, and he will miraculously be cured by hydroxychloroquine?</t>
  </si>
  <si>
    <t>@AaronBlake @seungminkim And millions of doses of hydroxychloroquine.</t>
  </si>
  <si>
    <t>@peterbakernyt The strategic reserve of hydroxychloroquine is located there</t>
  </si>
  <si>
    <t>Jersey boy lost in Maryland</t>
  </si>
  <si>
    <t>@TheEconomist Trump said several times that he was taking Hydroxychloroquine preventively to avoid getting coronavirus. What went wrong?</t>
  </si>
  <si>
    <t>@valerie135 @TNYellowDog @donwinslow Maybe they took his phone away... they say he will get antibody cocktail and is not taking hydroxychloroquine as he was earlier.. pardon spelling</t>
  </si>
  <si>
    <t>Rochester, NY</t>
  </si>
  <si>
    <t>#TrumpCovid is it not about time we try out all the therapies that he has been touting on him? Hydroxychloroquine,  bleach and bla bla bla</t>
  </si>
  <si>
    <t>Just give him hydroxychloroquine.  That'll make him alllll better
#CovidCaughtTrump #LiarInChief</t>
  </si>
  <si>
    <t>The world</t>
  </si>
  <si>
    <t>@seanmdav @DonaldJTrumpJr Heâ€™ll be fine.  He can take hydroxychloroquine.</t>
  </si>
  <si>
    <t>Not gonna lie, Iâ€™m skeptical. A good excuse to get out of the second debate, even more perfect to come out in a week saying heâ€™s magically cured with hydroxychloroquine. He strikes me as the kinda guy who would get it, but then try to hide it. #TrumpCovid</t>
  </si>
  <si>
    <t>@SandraDees21 Going to take Hydroxychloroquine, walk this off and show it works. Make it available to everyone then landslide win.  All just a theory ....</t>
  </si>
  <si>
    <t>Where ever the red pill leads</t>
  </si>
  <si>
    <t>@ABC Trump said several times that he was taking Hydroxychloroquine preventively to avoid getting coronavirus. What went wrong?</t>
  </si>
  <si>
    <t>@TheRightMelissa @WayneDupreeShow @DeAnna4Congress Interesting that Trump isnâ€™t currently taking hydroxychloroquine as part of his treatment regimen. Guess the â€˜dream sex with demonsâ€™ doctor wasnâ€™t the final word on that subject.
Are you prepared to now apologize for all the misinformation youâ€™ve spread about hydroxychloroquine?</t>
  </si>
  <si>
    <t>@xeni Where's the hydroxychloroquine? Remember the zinc.</t>
  </si>
  <si>
    <t>@meansurphy10 Or he will magically recover thanks to hydroxychloroquine and make bank off the resultant stock increase</t>
  </si>
  <si>
    <t>Nowhere and everywhere</t>
  </si>
  <si>
    <t>Plus if he was taking that hydroxychloroquine drug as preventative measures...... then.... https://t.co/V5rlaZsGNm</t>
  </si>
  <si>
    <t>Not Hydroxychloroquine? Do they want to kill him?</t>
  </si>
  <si>
    <t>Nairobi</t>
  </si>
  <si>
    <t>@JdeQuebec Hydroxychloroquine stand back and stand by!!</t>
  </si>
  <si>
    <t>@georgeHook @RyanLizza Hey, Dr. Ronnie said he has NO comorbidities. Besides, it's just like the flu, right? And we still have all those stocks of hydroxychloroquine, don't we? I'm sure Walter Reed has all kinds of UV blasters and Clorox, too. Nothing to worry about!</t>
  </si>
  <si>
    <t>Apparently all of my #hope last night paid off. A few quick questions.
1) do you think all that hydroxychloroquine bullshit is over now?
2) how come Rumpâ€™s staff has tests where the results are ready in minutes, when for the rest of us the results take a week to ten days?</t>
  </si>
  <si>
    <t>State of confusion</t>
  </si>
  <si>
    <t>ðŸ‘‰https://t.co/cjDdk8XpdV
#bitmex
ðŸ‘ˆ
ðŸ’¯ðŸ‘‰Auto FollowerðŸ‘ˆðŸ’¯
ðŸ’¯ðŸ‘‰#è‡ªå‹•ç›¸äº’ãƒ•ã‚©ãƒ­ãƒ¼ðŸ‘ˆðŸ’¯
#å›ºå®šãƒ„ã‚¤ãƒ¼ãƒˆRT
#Hydroxychloroquine
#QAnon
#Cookie #Monsta
#followergenerator
#f4f
#ãƒ•ã‚©ãƒ­ãƒ100ãƒ‘ãƒ¼ã‚»ãƒ³ãƒˆ
#1000ADay
#TeamFollowBack
#TFW
#500ADay
#ç›¸äº’ãƒªãƒ„ã‚¤ãƒ¼ãƒˆ</t>
  </si>
  <si>
    <t>I don't understand, why didn't he just take some hydroxychloroquine and call it day. #TrumpCovid</t>
  </si>
  <si>
    <t>President Trump should be given only hydroxychloroquine for his illness.
And maybe a little bleach.     But not too much though.</t>
  </si>
  <si>
    <t>I would actually kill a man to watch someone make Trump take hydroxychloroquine right now</t>
  </si>
  <si>
    <t>@_BirthByFire @RBReich Why would someone be scared to take hydroxychloroquineðŸ˜‚</t>
  </si>
  <si>
    <t>Guess those sciencey people were right about hydroxychloroquine as a treatment.
#hoax
#chinaflu</t>
  </si>
  <si>
    <t>@realDonaldTrump You should totally treat with only hydroxychloroquine that would totally shut em all up.  Pump thats stuff in there and get well soon!</t>
  </si>
  <si>
    <t>@PaulaReidCBS @CBSNews What no hydroxychloroquine?</t>
  </si>
  <si>
    <t>Conspicuous by its absence:  hydroxychloroquine.</t>
  </si>
  <si>
    <t>Quick, give trump some hydroxychloroquine!!!!!! Since it clearly works heâ€™ll be cured!!</t>
  </si>
  <si>
    <t>@EHNewman @jaxwendy Maybe he mixes it up and uses bleach injections, Tide pods, UV lights and hydroxychloroquine.</t>
  </si>
  <si>
    <t>Right here</t>
  </si>
  <si>
    <t>@ethanjweiss What disturbs me is that Regeneronâ€™s antibody treatment is now being lumped together with hydroxychloroquine as some kooky â€œexperimental drugâ€. They arenâ€™t in the same ballpark.</t>
  </si>
  <si>
    <t>I guess hydroxychloroquine isnâ€™t a magic elixir after all.</t>
  </si>
  <si>
    <t>Virginia</t>
  </si>
  <si>
    <t>TGIF: Hydroxychloroquine + Lysol on the rocks!</t>
  </si>
  <si>
    <t>MontrÃ©al</t>
  </si>
  <si>
    <t>Remember Trump shilled for hydroxychloroquine, he downplayed the danger of Covid, has held multiple rallies with no social distancing and 200,000 Americans are dead on his watch so excuse me if Iâ€™m not lighting candles for him tonight. https://t.co/xdFcjJxgd6</t>
  </si>
  <si>
    <t>@realDonaldTrump @FLOTUS Please don't forget to take your Hydroxychloroquine! Prove to the nation how well it works. Also, maybe an injection of bleach and  Lysol might help out. Who needs masks when you have just proven how useless they are. You have risked thousands of lives....</t>
  </si>
  <si>
    <t>They are getting @realDonaldTrump the best doctors, I wonder if they sent Air Force One to pick up Trumpâ€™s Favorite COVID Doctor, Stella Immanuel, remember the one that believes in Alien DNA, Demon Sperm, and Hydroxychloroquine. #Ihopenot #TrumpHasCovid</t>
  </si>
  <si>
    <t>@USATODAY @phillipmbailey Not sure but I think.....  Umm?  
There's still some 10's of millions of doses of Hydroxychloroquine (Trumps miracle cure)  around, Right?
Anyone have Jared Kushner's number?
No?... 
That's ok there's plenty of injectable disinfectant &amp;amp; anal lightbulbs around I'm pretty sure</t>
  </si>
  <si>
    <t>Just south of the Burgh!!!</t>
  </si>
  <si>
    <t>No #Hydroxychloroquine treatment?
Hmmm.....</t>
  </si>
  <si>
    <t>I donâ€™t get it, I thought @realDonaldTrump told us #Hydroxychloroquine would save us. Why is he going to #WalterReed? He could also just ingest #bleach or shoot light up his urethra and skip the hospital. He knows the cure. #TrumpCovid #CovidiotInChief</t>
  </si>
  <si>
    <t>@senatemajldr @POTUS So, is the DOTUS drinking bleach or Hydroxychloroquine. Asking fir a friend.</t>
  </si>
  <si>
    <t>@JessDowney86 @disclosetv Never would go to hospital. The world is about to go crazy. He is fine. Heâ€™s on hydroxychloroquine</t>
  </si>
  <si>
    <t>Ottawa, Ontario and T.O.</t>
  </si>
  <si>
    <t>@PressSec @realDonaldTrump Florida teen treated with hydroxychloroquine at home before dying of COVID-19
https://t.co/Uw7VHOIYgT</t>
  </si>
  <si>
    <t>Castro Valley</t>
  </si>
  <si>
    <t>@vegasbulldogs @nytimes He was taking hydroxychloroquine as a prophylactic. ðŸ’‡â€â™‚ï¸He should have tried the bleach.ðŸ‘©â€ðŸ”¬Enema.</t>
  </si>
  <si>
    <t>You know what Trump isn't taking for COVID 19? Hydroxychloroquine!
â€œFollowing PCR-confirmation of the presidentâ€™s diagnosis, as a precautionary measure he received a single 8 gram dose of Regeneronâ€™s polyclonal antibody cocktail"</t>
  </si>
  <si>
    <t>Brookfield, WI</t>
  </si>
  <si>
    <t>What about hydroxychloroquine</t>
  </si>
  <si>
    <t>WEAR YOU FECKING MASK DAMMIT. I had COVID at the end of July. I tested negative, they gave me hydroxychloroquine. I tested positive last month for antibodies. It was the worst two weeks. I wouldnâ€™t wish it on anybody. 
Even @realDonaldTrump. Yes, really. However... #TrumpHasCovid https://t.co/pCOBdFuKeX</t>
  </si>
  <si>
    <t>Flint, Michigan</t>
  </si>
  <si>
    <t>@FLOTUS @POTUS Hope you have enough Hydroxychloroquine and bleach on hand.</t>
  </si>
  <si>
    <t>Give him a little Hydroxychloroquine and a Clorox and he'll be fine. https://t.co/jCph82e29Z</t>
  </si>
  <si>
    <t>Tuckahoe NY</t>
  </si>
  <si>
    <t>@realDonaldTrump @FLOTUS Prayers for you and Melania.  A little Hydroxychloroquine and Z-Pac and you will be back on your feet swinging and WINNING in no time!  â™¥ï¸</t>
  </si>
  <si>
    <t>@NBCNews He needs to continue taking hydroxychloroquine &amp;amp; go out in the sun while getting a disinfectant injection!  But then again the virus is no worse than the flu &amp;amp; will just go away with warmer weather.  Oh Wait, it's fall!</t>
  </si>
  <si>
    <t>@CBCAlerts Couple doses of that oleâ€™ hydroxychloroquine stuff oughta do the trick</t>
  </si>
  <si>
    <t>@brithume Hey, @Brithume, why isnâ€™t the president taking Hydroxychloroquine?</t>
  </si>
  <si>
    <t>@FridaGhitis (Doctor enters room with a container)
Trump: OMG YOU DIDN'T!!!
Doctor: That's right Mr. President, here's some delicious gourmet hydroxychloroquine</t>
  </si>
  <si>
    <t>@RonnyJackson4TX This aged well...
Symptoms including fever, lethargic
Experimental drugs
Helicopter evac to Walter Reid 
Not taking  hydroxychloroquine (Too risky comorbitity)
But keep scamming the base 
@SteveSchmidtSES @TheRickWilson @ProjectLincoln</t>
  </si>
  <si>
    <t>News said Trump took some experimental drug cocktail. Something doesnâ€™t seem right since heâ€™s ðŸ’¯ Hydroxychloroquine!!  #TrumpCovid</t>
  </si>
  <si>
    <t>@maggieNYT So hydroxychloroquine for thee but not for me?</t>
  </si>
  <si>
    <t>How come he's not on hydrocychloroquine? I thought that was his wonder drug!
#TrumpCovid #Hydroxychloroquine</t>
  </si>
  <si>
    <t>South Dakota, USA</t>
  </si>
  <si>
    <t>why doesnt he just take his hydroxychloroquine?</t>
  </si>
  <si>
    <t>Eivissa, Spain</t>
  </si>
  <si>
    <t>@realDonaldTrump @FLOTUS I recommend you this drug for a cure. 
Good Corsican wine ! ðŸ‡¨ðŸ‡µðŸ·ðŸ˜‰ 
SantÃ© !!! ðŸ¥‚ ðŸ‡ºðŸ‡¸ðŸ’ªðŸ¤ ðŸ‘
 #chloroquine #Hydroxychloroquine https://t.co/v1bbTTiHNX</t>
  </si>
  <si>
    <t>France</t>
  </si>
  <si>
    <t>@shanselman Hydroxychloroquine was his prevention plan so...what could possibly go wrong.</t>
  </si>
  <si>
    <t>Bay Area</t>
  </si>
  <si>
    <t>@GOPChairwoman Florida teen treated with hydroxychloroquine at home before dying of COVID-19
https://t.co/Uw7VHOIYgT</t>
  </si>
  <si>
    <t>@AshleyRParker @JDawsey Just have him chug a gallon of Hydroxychloroquine and get back to the links tomorrow morning</t>
  </si>
  <si>
    <t>Camarillo</t>
  </si>
  <si>
    <t>@PressSec @realDonaldTrump @PressSec hydroxychloroquine??????? I didn't se it in there. no disinfectant or UV light either. what kind of quack is treating the leader of the free world?</t>
  </si>
  <si>
    <t>Brampton, Canada</t>
  </si>
  <si>
    <t>@eugenegu In one of my death cases, a 50+ year old woman was admitted with sepsis, but lucid. They intubated. She had pre-existing. She didnâ€™t have the fancy antibody treatment. She got hydroxychloroquine which did nothing. She died. Healthcare according to the haves and the have nots</t>
  </si>
  <si>
    <t>Los Angeles, Calif.</t>
  </si>
  <si>
    <t>DR. Quack  not pleased that Trump stopped taking hydroxychloroquine - New York Daily News https://t.co/J3KqoH3vvU</t>
  </si>
  <si>
    <t>Bellevue Washington</t>
  </si>
  <si>
    <t>@MichaelRapaport @realDonaldTrump @FLOTUS I donâ€™t really care. Do you?? Hope he gets some hydroxychloroquine! Along with a bleach/uva injections.</t>
  </si>
  <si>
    <t>7-year-old said, did Mr Trump @realDonaldTrump not say he knew more than the doctors? Shouldn't he just inject some bleach and take hydroxychloroquine for his COVID19?</t>
  </si>
  <si>
    <t>@gnomemagic7 The report includes this statement ðŸ‘‡, which explains why he's so sick. They forgot to give him the hydroxychloroquine. ðŸ¤­ https://t.co/ss46XTtL1j</t>
  </si>
  <si>
    <t>@PressSec @realDonaldTrump Zinc needs help from a zinc ionophore to penetrate cell membranes to enter infected cells &amp;amp; stop the SARS-CoV-2 viral replication inside each individiual cell. Google "zinc ionophore" for better results with zinc. Hydroxychloroquine is one zinc ionophore but there are others too.</t>
  </si>
  <si>
    <t>He should not put his life in the hands of deep state physicians.  Hydroxychloroquine is the answer.  There is a regimen including inhaled steroids, z-pak and zinc that saves lives. These people are playing around too long.</t>
  </si>
  <si>
    <t>@PoliticlMadness @realDonaldTrump Thereâ€™s a cure, his demon sperm doctor proved Hydroxychloroquine works...right?</t>
  </si>
  <si>
    <t>@JohnCendpts Trump should have had to step through Hydroxychloroquine before gaining access to the Regeneron drug...</t>
  </si>
  <si>
    <t>$1,200 &amp;amp; hydroxychloroquine was good enough for the rest of us while Trump was downplaying SARS-CoV-2 BUT NOW!
NOW!
BREAKOUT THE EXPERIMENTAL MONOCLONAL ANTIBODIES!</t>
  </si>
  <si>
    <t>Albuquerque, NM</t>
  </si>
  <si>
    <t>@realDonaldTrump @POTUS @FLOTUS I donâ€™t see what the problem is... why doesnâ€™t he just take hydroxychloroquine and erythromycin and be cured?  Itâ€™ll just disappear right?!</t>
  </si>
  <si>
    <t>Venus</t>
  </si>
  <si>
    <t>@jaketapper Where they are unlikely to treat @realDonaldTrump with hydroxychloroquine, inject him with bleach or shine a UV light inside him.</t>
  </si>
  <si>
    <t>can't wait to hear how well trump does with Hydroxychloroquine</t>
  </si>
  <si>
    <t>@TMZ That's the hospital where they stored the million doses of Hydroxychloroquine.</t>
  </si>
  <si>
    <t>Podunkville</t>
  </si>
  <si>
    <t>@JoyVBehar @realDonaldTrump is being sent to Walter Reed. Why not just give him Hydroxychloroquine??? Or wait...didnâ€™t he take it? This is another damn lie.</t>
  </si>
  <si>
    <t>@KaafiWith @WSJ Whereâ€™s the Hydroxychloroquine?</t>
  </si>
  <si>
    <t>Does this mean that Hydroxychloroquine isnâ€™t a miracle cure? Whoâ€™d a-thunk it?</t>
  </si>
  <si>
    <t>What?! Trump is NOT taking Hydroxychloroquine?
Why, itâ€™s almost as if the whole thing was a lie based on investments the family was involved in!</t>
  </si>
  <si>
    <t>Blue State America</t>
  </si>
  <si>
    <t>@kasujja Well, what happened to hydroxychloroquine? I thought he said it works</t>
  </si>
  <si>
    <t>Kampala, Uganda</t>
  </si>
  <si>
    <t>To the good doctors of Walter Reed hospital, don't be shy, treat him with hydroxychloroquine sulfate and chloroquine phosphate.  That will cure it, right? #TrumpCovid #DonaldTrump #DumpTrump2020</t>
  </si>
  <si>
    <t>@girlsreallyrule Whereâ€™s the bleach and hydroxychloroquine? https://t.co/4gnejnQQoJ</t>
  </si>
  <si>
    <t>@angieberryx3 @realDonaldTrump @FLOTUS Hydroxychloroquine, 
try it, you might like it. 
What have you got to lose ?
Many people are saying very good things about it.</t>
  </si>
  <si>
    <t>Haarlem, The netherlands</t>
  </si>
  <si>
    <t>But trump had been taking hydroxychloroquine</t>
  </si>
  <si>
    <t>Naaaaaaaaaaaaaaaaaaaarfoook</t>
  </si>
  <si>
    <t>@Mediaite No way would they give a test drug on the President of the US. Proof this is just a hoax to get people to trust that the new drug is now safe for everyone so it comes out before elections. Just give him the readily available hydroxychloroquine which he was already taking. #Hoax</t>
  </si>
  <si>
    <t>Sydney,NSW, Australia</t>
  </si>
  <si>
    <t>There is no justice that the man who deceived a nation about the seriousness of Covid and the importance of masks then pushed for lights, disinfectant, and hydroxychloroquine as cures will get the best possible healthcare while suing to dismantle Obama Care. Iâ€™m so jaded!</t>
  </si>
  <si>
    <t>So when is @realDonaldTrump going to take the hydroxychloroquine cure ðŸ¤£ðŸ¤£ðŸ¤£ðŸ¤£</t>
  </si>
  <si>
    <t>There are still people out here saying injecting hydroxychloroquine will work like homegirl no it only comes in tablets that look like dog bones</t>
  </si>
  <si>
    <t>Better have #Hydroxychloroquine waiting for him</t>
  </si>
  <si>
    <t>Huntsville, Alabama</t>
  </si>
  <si>
    <t>@polycan6632 @jkenney @ABDanielleSmith I never peddled hydroxychloroquine. Never.</t>
  </si>
  <si>
    <t>I mean, if the bleach and the hydroxychloroquine didn't work, might as well try this new thing, right? #PresidentialScience</t>
  </si>
  <si>
    <t>California Boy in Boston</t>
  </si>
  <si>
    <t>Finally, youâ€™ve got your chance to try out a shot of Hydroxychloroquine, Mr. President. Hope it helps with the recovery. In the meantime, we can all enjoy a break from your divisiveness. @realDonaldTrump</t>
  </si>
  <si>
    <t>@realDonaldTrump ma man...
"Hydroxychloroquine.. take it! What do you got to lose? Just take it."
#TrumpHasCovid</t>
  </si>
  <si>
    <t>You know I am sad to say I still think it may all be a hoax to boost a company stock or sell a new drug.  Notice he isnâ€™t taking #Hydroxychloroquine either.  How much of our tax dollars were spent on the MILLIONS AND MILLIONS of doses, its sick that is the first thing I think of</t>
  </si>
  <si>
    <t>Howâ€™s that daily hydroxychloroquine working out?</t>
  </si>
  <si>
    <t>@WSJ Trump said several times that he was taking Hydroxychloroquine preventively to avoid getting coronavirus. What went wrong?</t>
  </si>
  <si>
    <t>@glennkirschner2 Glenn Kirschner you  are ðŸ’¯ right on. 
"Something is rotten in the state of Denmark" (Sorry, Will)
Sean Conley is not to be trusted. Anyone doctor who stated this: 
"After numerous discussions he(Trump) and I had regarding the evidence for and against hydroxychloroquine, we...</t>
  </si>
  <si>
    <t>@USATODAY What? No bleach or hydroxychloroquine?</t>
  </si>
  <si>
    <t>Why is he going to Walter Reed?  Is he out of hydroxychloroquine and Clorox?</t>
  </si>
  <si>
    <t>Agloe, NY</t>
  </si>
  <si>
    <t>I wonder if, before being helicoptered to Walter Reed aboard Marine One, Trump's physicians are trying to inject him with bleach, or have him take some Hydroxychloroquine, or perhaps shine some UV light up his large ass...</t>
  </si>
  <si>
    <t>@TheTNHoller Now he can take his Hydroxychloroquine or Bleach</t>
  </si>
  <si>
    <t>Why doesnâ€™t he take some Hydroxychloroquine?</t>
  </si>
  <si>
    <t>Kitchen</t>
  </si>
  <si>
    <t>Just take hydroxychloroquine lol according to you itâ€™s a miracle drug @realDonaldTrump</t>
  </si>
  <si>
    <t>@YourAnonCentral Why? What about his good friend Dr. Stella Immanuel and Hydroxychloroquine?</t>
  </si>
  <si>
    <t>@Brash_1 Get him some hydroxychloroquine!!!!  ASAP</t>
  </si>
  <si>
    <t>@maddow Hydroxychloroquine will solve it! Give him a big dose! It's like a miracle!</t>
  </si>
  <si>
    <t>#PrayForTrump never recovers from this because he is a total ass when it comes to the covid-19.  Give him Bleach, hydroxychloroquine.  Drs and nurses should stay away from him since he doesn't believe in science.</t>
  </si>
  <si>
    <t>@PressSec @realDonaldTrump But he said it was a #hoax and that he was taking #hydroxychloroquine.... Were you all lying to us?</t>
  </si>
  <si>
    <t>California/Colorado/Hawaii USA</t>
  </si>
  <si>
    <t>@NotHoodlum @NYinLA2121 Thankfully the US stockpiled a ton of Hydroxychloroquine</t>
  </si>
  <si>
    <t>@AP What about the hydroxychloroquine?</t>
  </si>
  <si>
    <t>@PressSec @realDonaldTrump Why isn't he on the hydroxychloroquine, zinc, azithromycin cocktail you guys said was the surefire to take care of it?
More lies for your cult?</t>
  </si>
  <si>
    <t>Maybe Walter Reed can put 45 on that Hydroxychloroquine and Clorox regiment that heâ€™s so hip about ðŸ¤·ðŸ½â€â™‚ï¸ #justathought</t>
  </si>
  <si>
    <t>Is he taking hydroxychloroquine??</t>
  </si>
  <si>
    <t>Cleveland, Oh</t>
  </si>
  <si>
    <t>do you guys think trump will get hydroxychloroquine i heard it works really wellðŸ˜€</t>
  </si>
  <si>
    <t>@carrie_rein @mmpadellan ðŸ˜‚ðŸ˜‚ðŸ˜‚ he should take #Hydroxychloroquine</t>
  </si>
  <si>
    <t>@GetachewSS Now he can take Hydroxychloroquine or bleach ðŸ¤·ðŸ¾â€â™‚ï¸</t>
  </si>
  <si>
    <t>Says they gave @realDonaldTrump a regenron antibody cocktail but no hydroxychloroquine. ðŸ¤”</t>
  </si>
  <si>
    <t>Ppl died taking that hydroxychloroquine shit cuz he said it worked and he not even taking it</t>
  </si>
  <si>
    <t>IE</t>
  </si>
  <si>
    <t>Worth noting that Trump is not taking #hydroxychloroquine</t>
  </si>
  <si>
    <t>@abbydphillip @ddale8 Put him on hydroxychloroquine. Whatâ€™s he got to lose?</t>
  </si>
  <si>
    <t>@factcheckdotorg The hoax caught up with him. Will he insist on being treated with hydroxychloroquine? Or bleach, and light?</t>
  </si>
  <si>
    <t>Dacula, GA</t>
  </si>
  <si>
    <t>@JoeBiden Itâ€™s said he would be cured by hydroxychloroquine come back. To this in a month</t>
  </si>
  <si>
    <t>Paige</t>
  </si>
  <si>
    <t>@Independent Oh dear
That's a shame
What a pity 
Never mind 
It's a hoax
It'll be gone by Wednesday 
Hydroxychloroquine 
It is what it is
I  really dont care...do you 
It's just like the flu
Most people wont get it</t>
  </si>
  <si>
    <t>Loch Lomond, Scotland</t>
  </si>
  <si>
    <t>@lmc768 Shouldn't @IngrahamAngle be on Fox News demanding they give him hydroxychloroquine now? It's almost like these people weren't sincere.</t>
  </si>
  <si>
    <t>Arlington, VA</t>
  </si>
  <si>
    <t>@BBCBreaking Wasn't he taking hydroxychloroquine as a preventative drug.That should have worked.Anyway he is probably faking it to change the news cycle.He is good at distractions.</t>
  </si>
  <si>
    <t>Dr. Stella Immanuel your time is here.
Viral Hydroxychloroquine Doctor Offers To Prescribe Trump Controversial Drug If DC Doctors Wonâ€™t via @nationalfile https://t.co/sytoVyLeLV</t>
  </si>
  <si>
    <t>@seanhannity Does this mean the Hydroxychloroquine didnâ€™t work? Asking for a friend of Laura Ingraham.</t>
  </si>
  <si>
    <t>@realDonaldTrump @FLOTUS Thank goodness you have a great friend in Dr. Stella Immanuel so she can treat you with Hydroxychloroquine!</t>
  </si>
  <si>
    <t>@buzzandhum Hydroxychloroquine was missing from the list theyâ€™re treating him with too</t>
  </si>
  <si>
    <t>Turns out hydroxychloroquine doesn't work. Who knew.... ðŸ¤·â€â™‚ï¸</t>
  </si>
  <si>
    <t>Palo Alto, CA &amp; Dublin, IE</t>
  </si>
  <si>
    <t>@ConsciousSpy @CBSNews This remedy is as much use as injecting disinfectant, using bleach, light  or hydroxychloroquine.</t>
  </si>
  <si>
    <t>New South Wales, Australia</t>
  </si>
  <si>
    <t>Experimental antibiotics that could clash with that hydroxychloroquine he been taking @LBCNews just what the hell has been going on here , osteopath isnâ€™t a qualified doctor in COVID</t>
  </si>
  <si>
    <t>Salford, England</t>
  </si>
  <si>
    <t>@yezzer Donâ€™t worry, two pints of intravenous Clorox and a Hydroxychloroquine suppository and heâ€™ll be good as new.</t>
  </si>
  <si>
    <t>Cambridge, UK</t>
  </si>
  <si>
    <t>Viral Hydroxychloroquine Doctor Offers To Prescribe Trump Controversial Drug If DC Doctors Wonâ€™t via @nationalfile https://t.co/VCtBXCwCa8</t>
  </si>
  <si>
    <t>Atlanta</t>
  </si>
  <si>
    <t>@abc7newsbayarea Where he'll pretend hydroxychloroquine cured him? ðŸ§ªðŸ˜…</t>
  </si>
  <si>
    <t>All I want to know is why isnâ€™t he on Hydroxychloroquine, Clorox or sucking down disinfectant???</t>
  </si>
  <si>
    <t>Here and there</t>
  </si>
  <si>
    <t>@johniadarola The official doctors note didn't mention his propecia or his hydroxychloroquine ? what giveS?</t>
  </si>
  <si>
    <t>I take it hydroxychloroquine is off the table then ?</t>
  </si>
  <si>
    <t>@washingtonpost Hydroxychloroquine stand back and stand by!!</t>
  </si>
  <si>
    <t>@SkyNewsAust @TheRealPBarry Heâ€™s been hypnotised by Craig Kelly?  Showâ€™s over anyway for amateur epidemiologists 
Trump is off to hospital. He isnâ€™t being treated with
hydroxychloroquine.</t>
  </si>
  <si>
    <t>N.S.W.  Australia ðŸ‡¦ðŸ‡º</t>
  </si>
  <si>
    <t>Good enough, take hydroxychloroquine, two quarts of bleach and never ever ever wear a mask, then call me in the morning.  Don't you worry this is going to go away like a miracle  ! This virus affects virtually no one, old age, obesity and blue States residents.</t>
  </si>
  <si>
    <t>@CNN ItÂ´s a good opportunity for him to take the hydroxychloroquine. The medicine he so often told the doctors to use in their patients.</t>
  </si>
  <si>
    <t>Maybe that big old HUGE mask could have saved you. Or maybe you can take more hydroxychloroquine or inject bleach into your body, or sunlight? 
#TrumpCovid</t>
  </si>
  <si>
    <t>@smileysatanist @BettyBowers Hydroxychloroquine was already proven NOT to work. But he kept saying it was and his minons believe every word he says. ðŸ¤¦ðŸ»â€â™€ï¸ most of the people who contracted COVID got better WITHOUT any magical pill.</t>
  </si>
  <si>
    <t>Islip Terrace NY</t>
  </si>
  <si>
    <t>My AM prediction about Trump getting a monoclonal infusion came true. Looks like hydroxychloroquine is for the little people. Wait til he starts believing in climate change- he'll upgrade the space station with another $450 million, and buy the rest of us umbrellas.@DrDrAbhiKole</t>
  </si>
  <si>
    <t>@seraphina416 @provaxtexan @7_DSSEVEN @emartinez78987 @TinFoilAwards @retiredbigboy1 @crabb_vicki @WendyOrent @mcfunny @AgileConcept @PongoHuston @Iron_Mechanic @Charitable_Fury @SethCanon1 @FrankDElia7 @angela_bower @LightControl2 @MsTrixter @GeoffSchuler @JakeEschen @BamaJeans24 @swedishchf @JaneEOpie @AndrewLazarus4 @Awithonelison @Not2BOutdid @KStateTurk @flitesurgn @DreadPirRob42 @LG28640297 @WokenLast1 @cch_ba @JosephBlowe6 @ds_siete @doritmi @ZeeInTheMoment @ChristopherGDa4 @JaiKanta22 @twitjunkie0124 @artgirl_andrea @yatesmouse1 @tarrimarkel @handmadekathy @Olivia85689083 @itisjustmebabe @LynnFynn3 @Lynne0105 @MrSandSMM @md444444444 @gluhwein11 People are quoting your tweets...
Are you high on Hydroxychloroquine?
Can't shift the stuff?</t>
  </si>
  <si>
    <t>South West, England</t>
  </si>
  <si>
    <t>@PressSec @realDonaldTrump Why not just the hydroxychloroquine and an IV of bleach though?</t>
  </si>
  <si>
    <t>Left Coast</t>
  </si>
  <si>
    <t>@georgegalloway @realDonaldTrump @MoatsTV @anyaparampil He will probably be back in about 3-5 days after a course of Hydroxychloroquine just to shove it up everyone</t>
  </si>
  <si>
    <t>England, United Kingdom</t>
  </si>
  <si>
    <t>But have they tried #Hydroxychloroquine, Clorox or UV light yet?! ðŸ˜‘</t>
  </si>
  <si>
    <t>Wait, he said he was taking hydroxychloroquine. I thought that was the magical pill? #TrumpHasCovid</t>
  </si>
  <si>
    <t>On top of Masters' head</t>
  </si>
  <si>
    <t>Why doesnâ€™t he just take some hydroxychloroquine and get back to his rage-tweeting</t>
  </si>
  <si>
    <t>Santa Cruz, CA</t>
  </si>
  <si>
    <t>@mawarirej Correct hydroxychloroquine is very effective drug for malaria, a parasitic disease; but its "nothing" for Covid-19 a viral disease! 
@TChivese  @Davidmuchuchu @kmugova @matigary @Mavhure @GeorgeChings @Epidemiologists @JMangoya</t>
  </si>
  <si>
    <t>Dear President @realDonaldTrump aka #VirtuallyNobody, please quarantine your self and hope you recover.  How is your #Hydroxychloroquine helping you to prevent you from getting the #trumpVirus? How dare you fucking blame the #police and #military for passing Covid to you!</t>
  </si>
  <si>
    <t>West coast</t>
  </si>
  <si>
    <t>@TheRealHoarse Those boxes of Hydroxychloroquine are effective in the same way as Trump steaks are edible.</t>
  </si>
  <si>
    <t>Somewhere</t>
  </si>
  <si>
    <t>@Sharkmeister77 @smcdonaldMD @maggieNYT Sure. I think he's gonna want hydroxychloroquine though, so he can profit off himself.</t>
  </si>
  <si>
    <t>Cow Hampshire</t>
  </si>
  <si>
    <t>They say hydroxychloroquine can help.</t>
  </si>
  <si>
    <t>Sheâ€™ll be right mate. Just have a heavy dose of hydroxychloroquine washed down with a few mouthfuls of bleach.
Then again only the old, obese, sick and babies get it, right? And they should just take one for the team as not to ruin your economy, right?  #Trump #WearADamnMask</t>
  </si>
  <si>
    <t>NSW Australia</t>
  </si>
  <si>
    <t>@IDoTheThinking @maggieNYT Interestingly, there's no mention of hydroxychloroquine</t>
  </si>
  <si>
    <t>@MeidasTouch Looks like hydroxychloroquine didnâ€™t help?</t>
  </si>
  <si>
    <t>I guess we know for sure now that hydroxychloroquine doesnâ€™t keep you from getting COVID-19. #trumplies #dumptrump #vote #biden2020</t>
  </si>
  <si>
    <t>Fairport, NY</t>
  </si>
  <si>
    <t>@realDonaldTrump @FLOTUS Why don't you just stay home and take hydroxychloroquine?  Isn't that the cure for this disease?</t>
  </si>
  <si>
    <t>@MENnewsdesk Maybe try some hydroxychloroquine.</t>
  </si>
  <si>
    <t>@robreiner ðŸ„rump has been injected with an experimental antibody cocktail of drugs, as well as taking vitamins and an aspirin.
Okay, Iâ€™m going to go there, what happened to the
Hydroxychloroquine? Use that! Or is that not good enough now? https://t.co/g6psIhsfbA</t>
  </si>
  <si>
    <t>@peterdaou With supposedly "mild symptoms", Trump is receiving an antibody cocktail, and is heading to Walter Reed? Something is not right.
Also, I notice he's not being given hydroxychloroquine.</t>
  </si>
  <si>
    <t>Viral Hydroxychloroquine Doctor Offers To Prescribe Trump Controversial Drug If DC Doctors Wonâ€™t via @nationalfile https://t.co/cIxWJVxWUW the president say it would work. @Dollfaceincbrand</t>
  </si>
  <si>
    <t>He has received a single infusion of a promising experimental treatment: an antibody cocktail developed by Regeneron, according to a memo from his doctor, Dr. Sean P. Conley. Mr. Trump is also taking vitamin D, zinc, melatonin, a daily aspirin and pepcid. 
NO Hydroxychloroquine</t>
  </si>
  <si>
    <t>@Barton_options Heâ€™s going for Hydroxychloroquine treatments</t>
  </si>
  <si>
    <t>whereâ€™s the hydroxychloroquine in his medicine cocktail? and bleach?</t>
  </si>
  <si>
    <t>@kathygriffin Hope he gets some hydroxychloroquine. He says it works!</t>
  </si>
  <si>
    <t>@GYamey Ineffective #Hydroxychloroquine for the ordinary mortals
Experimental antibody cocktails for the ruling class</t>
  </si>
  <si>
    <t>ðŸ‡¨ðŸ‡¦ðŸ‡®ðŸ‡³</t>
  </si>
  <si>
    <t>BREAKING: The deep state won't let Trump take his hydroxychloroquine, he's asking for it very nicely and they're holding it above him, pretending like they're going to throw it out. 
How can this happen! Do they think this is what the Founding Fathers wanted?</t>
  </si>
  <si>
    <t>@PressSec @realDonaldTrump I assume you have upped his daily dose of hydroxychloroquine! I donâ€™t understand how it didnâ€™t prevent him from getting it?</t>
  </si>
  <si>
    <t>Oxford, Ontario</t>
  </si>
  <si>
    <t>#hydroxychloroquine 
Guess they ran out at the WH, off to Walter Reed.</t>
  </si>
  <si>
    <t>South Carolina, USA</t>
  </si>
  <si>
    <t>Let's just feed him hydroxychloroquine and an anal probe of UV light. Put his theory to the test.</t>
  </si>
  <si>
    <t>Southgate, MI</t>
  </si>
  <si>
    <t>@CNN What about Hydroxychloroquine? Why isnâ€™t he taking that??</t>
  </si>
  <si>
    <t>@RebekahKao @macrampton @HKrassenstein @JoeBiden Didn't Trump say he took hydroxychloroquine as a preventive, he should take it again if he thinks so much of it</t>
  </si>
  <si>
    <t>@thedailybeast No way would they give a test drug on the President of the US. Proof this is just a hoax to get people to trust that the new drug is now safe for everyone so it comes out before elections. Just give him the readily available hydroxychloroquine which he was already taking. #Hoax</t>
  </si>
  <si>
    <t>@PressSec @realDonaldTrump Why take all that when you can just knock out the kung flu with some Hydroxychloroquine????</t>
  </si>
  <si>
    <t>@realDonaldTrump @FLOTUS Why arenâ€™t you taking  hydroxychloroquine ?</t>
  </si>
  <si>
    <t>But where's the hydroxychloroquine??</t>
  </si>
  <si>
    <t>Ankeny, Iowa</t>
  </si>
  <si>
    <t>@HKrassenstein They told him that's where all the hydroxychloroquine is being kept.  Only way to get him out of the WH.</t>
  </si>
  <si>
    <t>@PressSec @realDonaldTrump Whereâ€™s the important drug trump wanted in that report? Whereâ€™s hydroxychloroquine? The injection of BLEACH? #TrumpHasCovid</t>
  </si>
  <si>
    <t>Kind of odd Hydroxychloroquine isnâ€™t on this list https://t.co/gLsuT9yfiX</t>
  </si>
  <si>
    <t>Arapaho Land</t>
  </si>
  <si>
    <t>@Paula_Guthat RIDDLE ME THIS...
HOW could he test positive for the Coronavirus, when he told us he was taking Hydroxychloroquine?
DoNOT suspend your campaign, Joe. Continue to talk to the American people Mr. Biden. At least you can do it now...uninterrupted.</t>
  </si>
  <si>
    <t>@resist_panda @FoxNews I thought he swore by hydroxychloroquine and a little bleach?</t>
  </si>
  <si>
    <t>@realDonaldTrump  should only be allowed bleach, hydroxychloroquine, and "bright light" as treatments. Let him test his own advice, since he doesn't listen to the experts.
#CovidiotInChief</t>
  </si>
  <si>
    <t>Pleasantville, NY</t>
  </si>
  <si>
    <t>@JRehling He must have gotten off the Hydroxychloroquine...</t>
  </si>
  <si>
    <t>How did that Hydroxychloroquine work out for you Donnie.
#TrumpVirus</t>
  </si>
  <si>
    <t>@DavidMuir @NotSoProudYank So that's where they keep all the Hydroxychloroquine?</t>
  </si>
  <si>
    <t>Who knows what the truth is.
but, I'll say it, hope whatever rump as, kills'm.
Couple of days at WalterReed, irradiating his body w/ UV light, a bleach treatment, w/ isopropyl alcohol fine with me. #DrBirx is right there, right? Hydroxychloroquine discount, yes? #DeathbyHoax.</t>
  </si>
  <si>
    <t>@heroic @StephenKing He should have plenty of hydroxychloroquine and Lysol in his pocket! If not enough, Iâ€™d like to donate more</t>
  </si>
  <si>
    <t>@HRGPFOREVER Think about it though... 10 days pass, he comes out saying be got better with hydroxychloroquine or some other stuff and bum! suddenly all others are proven to be wrong about the whole situation... seems like a good move to me</t>
  </si>
  <si>
    <t>@johncusack @iskandrah I hope they give him lots of hydroxychloroquine and a Clorox infusion.</t>
  </si>
  <si>
    <t>United Corporations of Amerika</t>
  </si>
  <si>
    <t>@PressSec @realDonaldTrump @FLOTUS Actually, America is divided. The entire country is not behind him. He will continue to put himself first. Why isn't he taking his miracle cure hydroxychloroquine??? KARMA. Maybe now he'll finally stop downplaying it?</t>
  </si>
  <si>
    <t>This infection is just the latest thing to prove what a fraud this president and the whole administration are. He was so proud of hydroxychloroquine and peddled it to the people now that heâ€™s sick we know the truth it doesnâ€™t work. #TrumpVirus</t>
  </si>
  <si>
    <t>NH</t>
  </si>
  <si>
    <t>@realDonaldTrump @FLOTUS Why is Donald not tweeting today? Surely he isn't worried about a hoax virus when he is taking his proven cure hydroxychloroquine? #ItIsWhatItIs</t>
  </si>
  <si>
    <t>@thejtlewis As far as I know, Trump can rely on his great friend Dr. Stella Immanuel to treat him with Hydroxychloroquine. Right?</t>
  </si>
  <si>
    <t>@BBCBreaking No hydroxychloroquine? Did they run out?</t>
  </si>
  <si>
    <t>Hertfordshire, England</t>
  </si>
  <si>
    <t>@realDonaldTrump   has u tried hydroxychloroquine  ?  (dat s****t goooooood !) #idiot  #mobpresident #satcheater #bonespurs #covid #taxesforthelittlepeople</t>
  </si>
  <si>
    <t>Dublin City, Ireland</t>
  </si>
  <si>
    <t>@PedsIrving @2sunsky @drdavidsamadi @DeAnna4Congress So they did catch it at an early stage which is Even better for the hydroxychloroquine + Zn protocol, read some papers. 
From the sound of it that will be much to your disappointment.</t>
  </si>
  <si>
    <t>@realDonaldTrump @FLOTUS Ahhhh inject bleach, snort 3 hydroxychloroquine tabs and call â€œdoctorâ€ Jackson in the morning.</t>
  </si>
  <si>
    <t>Central FL and Western NC</t>
  </si>
  <si>
    <t>@RCPBermuda @neurooruen @DrEricDing @Regeneron @VincentRK â€œHydroxychloroquine. Try it. If you'd like," the president added, saying people should talk to their doctors about the potential benefits. "Take it."
04/05/2020</t>
  </si>
  <si>
    <t>@chipfranklin What's ironic here is that for a very long time,  trump &amp;amp; the right have claimed hydroxychloroquine 100% works yet trump himself isn't even taking it, instead he took an experimental antibody cocktail called Regeneron.</t>
  </si>
  <si>
    <t>â€œThe president mentioned tonight this new therapeutic I forget the name of it off the top of my head,â€ Hannity declared. â€œEverything from Remdesivir to hydroxychloroquine with the azithromycin and zinc and others...â€ https://t.co/qk9GMetapJ</t>
  </si>
  <si>
    <t>I guess he stopped taking Hydroxychloroquine too soon #TrumpCovid #pandemic #ConspiracyTrump #WearAMask #allinthistogether</t>
  </si>
  <si>
    <t>@ianbremmer Next treatment will be a dose of hydroxychloroquine and, when symptoms persist, a full bottle of Clorox they say...</t>
  </si>
  <si>
    <t>@JohnCarltonKing He took the highest dose possible of an experimental drug cocktail (not hydroxychloroquine)</t>
  </si>
  <si>
    <t>I bet Trump is not taking #Hydroxychloroquine now.</t>
  </si>
  <si>
    <t>It is what it is, and take hydroxychloroquine, what do have to lose????????</t>
  </si>
  <si>
    <t>AZ</t>
  </si>
  <si>
    <t>But not taking hydroxychloroquine...
Trump taken to hospital after testing positive for Covid-19 https://t.co/RdOazQEKb1</t>
  </si>
  <si>
    <t>So, he lied about taking hydroxychloroquine as a preventative?</t>
  </si>
  <si>
    <t>Versailles, KY</t>
  </si>
  <si>
    <t>@JackPosobiec The hydroxychloroquine didn't work ? https://t.co/NytDkTQhOq</t>
  </si>
  <si>
    <t>Always on the move.</t>
  </si>
  <si>
    <t>Trump is not using Hydroxychloroquine. He is following the advice of expert doctors  and he is being moved to Water Reed Hospital for several days in the middle of an election. He is taking this very seriously NOW THAT IT AFFECTS HIM PERSONALLY. #DonaldTrump #coronavirus</t>
  </si>
  <si>
    <t>What do you suggest treatment #TrumpCovid? 
A)- UV lights 
B)- Sunlight 
C)- Bleach
D)- Hydroxychloroquine 
E)- Trump's vaccine</t>
  </si>
  <si>
    <t>Gilroy Cali</t>
  </si>
  <si>
    <t>Apparently the white house is out of hydroxychloroquine. These guys are playing 4d chess.</t>
  </si>
  <si>
    <t>underwater</t>
  </si>
  <si>
    <t>@jeremyfaust @DrGJackBrown What? No hydroxychloroquine for him?</t>
  </si>
  <si>
    <t>May I suggest bleach and hydroxychloroquine ?</t>
  </si>
  <si>
    <t>ðŸ’Œ</t>
  </si>
  <si>
    <t>@seanhannity Yes, it was. Fucking morons. 
How come you're taking the virus seriously all of the sudden Hannity? It's just a cold. Give him some oleander and hydroxychloroquine, he'll be fine.</t>
  </si>
  <si>
    <t>So, Hydroxychloroquine doesn't work? #TrumpHasCovid</t>
  </si>
  <si>
    <t>Has the hydroxychloroquine stopped working?</t>
  </si>
  <si>
    <t>The Western edge of Europe</t>
  </si>
  <si>
    <t>I'm sure POTUS will be fine because hydroxychloroquine. That fixes it. Right?</t>
  </si>
  <si>
    <t>I think we can all stop taking about hydroxychloroquine for COVID-19. Every RCT has been negative and even Trump isn't using it.</t>
  </si>
  <si>
    <t>@kaitlancollins @ddale8 Conquerers of corona virus ðŸ¦  like trump donâ€™t need Walter Reeds all he needs is a bottle of bleach/disinfectant and couple of hydroxychloroquine just to flash his system and all done or it will magically disappear just as he said</t>
  </si>
  <si>
    <t>@PressSec @realDonaldTrump Guess he didnâ€™t take enough Hydroxychloroquine</t>
  </si>
  <si>
    <t>Wisconsin, USA</t>
  </si>
  <si>
    <t>@PaulaReidCBS @CBSNews What about hydroxychloroquine? Thought that shit was a miracle drug.....</t>
  </si>
  <si>
    <t>408, california, usa</t>
  </si>
  <si>
    <t>@PaulaReidCBS Just take the  hydroxychloroquine again!</t>
  </si>
  <si>
    <t>@smcdonaldMD @gtconway3d @maggieNYT Why isn't he taking hydroxychloroquine?</t>
  </si>
  <si>
    <t>@warriorsworld I don't know, man. Just seems like weird timing. I'm not much of a conspiracy theorist BUT. I can totally see him dodging the debates and hyping up hydroxychloroquine claiming it's all he took after being VERY I'll.</t>
  </si>
  <si>
    <t>@JoyVBehar I guess the preventative hydroxychloroquine he was taking, and advised Americans to take as well didnâ€™t work.</t>
  </si>
  <si>
    <t>@CBSNews @DrLaPook @NorahODonnell I am amazed that Trump is going for an experimental treatment; I should have thought Trump would demand hydroxychloroquine or bleach</t>
  </si>
  <si>
    <t>@Dr_Ellie Hopefully #Hydroxychloroquine
https://t.co/kSTvsiZr3D</t>
  </si>
  <si>
    <t>Well I am just wondering if #PresidentTrump took any #bleach or #Hydroxychloroquine yet. What dose? Because I want him to have a full and speedy recovery.
He is being taken by helicopter to #WalterReed the preeminent military hospital.</t>
  </si>
  <si>
    <t>Well well well.
No hydroxychloroquine.
No bleach drinking.
No ultraviolet up the butthole.
Now going to the hospital.
WHO'S  HOAX IS IT NOW, BITCH?</t>
  </si>
  <si>
    <t>#Ohio</t>
  </si>
  <si>
    <t>Wait.  What about that magic cocktail of bleach, sunlight, and hydroxychloroquine?  That should cure him, right?</t>
  </si>
  <si>
    <t>Trump have the best medical care in the world! 
#hydroxychloroquine #COVID19  #TrumpCovid #DonaldTrump https://t.co/u3bartlRvb</t>
  </si>
  <si>
    <t>Kansas City, MO</t>
  </si>
  <si>
    <t>My guy is getting put in a bacta tank of hydroxychloroquine</t>
  </si>
  <si>
    <t>avl</t>
  </si>
  <si>
    <t>@DavidMuir Another scam. If it is true COVID caught him, he must forgot to drink chlorine and forgot to take hydroxychloroquine.</t>
  </si>
  <si>
    <t>@CNN @mscott Impossible!! Hydroxychloroquine prevents it ... right? Or a bleach cleansing injection!</t>
  </si>
  <si>
    <t>Wasnâ€™t Trump bragging about  taking a preventative dose of Hydroxychloroquine?
#TrumpCovid</t>
  </si>
  <si>
    <t>Left of the dial</t>
  </si>
  <si>
    <t>@jimcramer Also, the president has some of the worst judgment on the planet! Hence hydroxychloroquine, bleach, internal UV, etc.</t>
  </si>
  <si>
    <t>@FmrMasshole @MJDubs73 @marierutkoski @donwinslow Agreed. There's some folks hypothesizing that Trump is trying to go for "sympathy" -- but that works against his tough guy image. Or, they're saying he'll recover and say it was all because of hydroxychloroquine and he was right on it, or something... but they're all bank shots.</t>
  </si>
  <si>
    <t>@Dknight10k He's at the military hospital. He's invited the Proud Boys over for hydroxychloroquine and beer.</t>
  </si>
  <si>
    <t>Grass Valley, CA</t>
  </si>
  <si>
    <t>@zerohedge WHY ISNâ€™T HE TAKING HYDROXYCHLOROQUINE?!?!</t>
  </si>
  <si>
    <t>@BCDreyer But what about hydroxychloroquine? https://t.co/wBFOKb9JSc</t>
  </si>
  <si>
    <t>@suewall42 @thespybrief @hiemakene @evolutionarypsy @DrDenaGrayson I'm not seeing Hydroxychloroquine among his medication.</t>
  </si>
  <si>
    <t>@boomerjimothy It barely effects anybody. They are probably just going to give him some hydroxychloroquine.</t>
  </si>
  <si>
    <t>President Trump is not taking the drug hydroxychloroquine.
 https://t.co/GiCW3XH3mV 
Sent from the New York Post app.</t>
  </si>
  <si>
    <t>Brussels, Belgium ðŸ‡§ðŸ‡ª</t>
  </si>
  <si>
    <t>Just give Trump hydroxychloroquine and send him on his way. You know the miracle cure.</t>
  </si>
  <si>
    <t>CNN: â€œ...said Trump had been administered a Regeneron polyclonal antibody cocktail and has been taking zinc, vitamin D, famotidine, melatonin and a daily aspirin...â€.       Why isnâ€™t he taking hydroxychloroquine?!?!?</t>
  </si>
  <si>
    <t>Pittsburgh, PA</t>
  </si>
  <si>
    <t>Hard day for the hydroxychloroquine crowd since Trump has been taking it everyday supposedly?</t>
  </si>
  <si>
    <t>San Jose, CA BAY AREA</t>
  </si>
  <si>
    <t>Why?  He knows all the cures.  Disinfectant.  Hydroxychloroquine.  Bleach.  At least he has healthcare and a high quality ride to the hospital.</t>
  </si>
  <si>
    <t>Wait! Where is Mike Lindell and that amazing oleander cure!? ðŸ¤” Hydroxychloroquine!? ðŸ¤” Que: muffled laughs from inside mask.</t>
  </si>
  <si>
    <t>#NashvilleStrong</t>
  </si>
  <si>
    <t>@mitchellreports @NBCNews @realDonaldTrump Did he stop taking Hydroxychloroquine?</t>
  </si>
  <si>
    <t>@MurphyCleaner @stella_immanuel Is that the one with Ivermectin instead of Hydroxychloroquine</t>
  </si>
  <si>
    <t>Why isn't he taking hydroxychloroquine?</t>
  </si>
  <si>
    <t>Cloud 7 ðŸ˜Š</t>
  </si>
  <si>
    <t>@RadioFreeTom Itâ€™s almost as if he has a vested interest in Hydroxychloroquine sales ðŸ¤ª.</t>
  </si>
  <si>
    <t>He should only take hydroxychloroquine!</t>
  </si>
  <si>
    <t>âš ï¸ @realDonaldTrump decides to go with DOCTORS ADVICE and NOT TAKE HYDROXYCHLOROQUINE . #TrumpHasCovid #Hydroxychloroquine I sure hope the trump followers can start to deprogram watching this ðŸ™ˆ https://t.co/LpZ3xQMFfX</t>
  </si>
  <si>
    <t>stuck with a Human in Canada</t>
  </si>
  <si>
    <t>@CNNPolitics Doctors shd give him a Cocktail of Hydroxychloroquine &amp;amp; BLEACH  !</t>
  </si>
  <si>
    <t>PLANET EARTH.</t>
  </si>
  <si>
    <t>I'm confused. Can't trump just take a bunch of hydroxychloroquine and go back to work like everyone else?</t>
  </si>
  <si>
    <t>Hollywood, CA</t>
  </si>
  <si>
    <t>So we're saying hydroxychloroquine doesn't work then...
#latelate #latelateshow</t>
  </si>
  <si>
    <t>Near Reality</t>
  </si>
  <si>
    <t>They also have announced what he's been treated with and it's not hydroxychloroquine</t>
  </si>
  <si>
    <t>Highland Park, California</t>
  </si>
  <si>
    <t>so Trump surely refused any treatment but hydroxychloroquine, which he had been foisting on the rubes, right?</t>
  </si>
  <si>
    <t>Ann Arbor, Michigan, USA</t>
  </si>
  <si>
    <t>@jasbral he is going to get miraculously cured by hydroxychloroquine or w.e</t>
  </si>
  <si>
    <t>@aziaelion @Lilbronxchick45 @tifaranea @stzrgazed @realDonaldTrump Donâ€™t worry trump will be fine heâ€™s got hydroxychloroquine https://t.co/b3LYTa2dth</t>
  </si>
  <si>
    <t>@KTLA Wait a minute!  What happened to hydroxychloroquine and injections of bleach?  Shouldnâ€™t he eat his own dog food?</t>
  </si>
  <si>
    <t>So No #Hydroxychloroquine for #TrumpHasCovid? Wow</t>
  </si>
  <si>
    <t>NOrleans |Atlanta |Stockholm</t>
  </si>
  <si>
    <t>I would send @realDonaldTrump thoughts and prayers, but he doesn't need thoughts and prayers, he needs #Hydroxychloroquine...
Yo #POTUS 
I know a guy if you need it. Just @ me</t>
  </si>
  <si>
    <t>@Alyssafarah @sahilkapur @realDonaldTrump #BunkerBoy is faking it to dodge the #debates like he dodged #Vietnam.
Give him a shot &amp;amp; if he's afraid of needles give him a chewable. 
**Give him #Hydroxychloroquine 
#TrumpHasCovid #HopeHicks #COVIDIOTS #COVID19 #TrumpVirus #coronavirus #pandemic #SuperSpreaderTrump https://t.co/SrCvDeifug</t>
  </si>
  <si>
    <t>Behind U</t>
  </si>
  <si>
    <t>If hydroxychloroquine is a miracle drug why donâ€™t they give it to POTUS? ðŸ™„</t>
  </si>
  <si>
    <t>the president has not been prescribed hydroxychloroquine or bleach....
https://t.co/NE1J3Rxwtf</t>
  </si>
  <si>
    <t>Denton, TX</t>
  </si>
  <si>
    <t>@BetteMidler certainly have to wonder - still don't believe he ever ate 1 hydroxychloroquine pill so now that he's heading to the hospital (nothing as of yet saying Melania needs to), whether he needs a ventilator or not remains to be seen - over 209,000 families are no doubt watching.</t>
  </si>
  <si>
    <t>Trump is not using the drug he hyped for months - hydroxychloroquine. #CovidCaughtTrump</t>
  </si>
  <si>
    <t>Dublin Bay North</t>
  </si>
  <si>
    <t>Why no Hydroxychloroquine to knock it right out?</t>
  </si>
  <si>
    <t>This doesnâ€™t sound like bleach, isopropyl alcohol, and hydroxychloroquine tablets to me. He should be getting treatments with what he suggested to the American public.</t>
  </si>
  <si>
    <t>@CatiaMalaquias Using hydroxychloroquine worked well for him. Maybe his doctors will try bleach. I hear he has an underlying condition that makes him susceptible to covid - he's a clown.</t>
  </si>
  <si>
    <t>@QTRResearch No Hydroxychloroquine?  How many times do folks bash science only to embrace it when their life is on line</t>
  </si>
  <si>
    <t>But isn't he already self treating with hydroxychloroquine? ðŸ˜‰</t>
  </si>
  <si>
    <t>NSW</t>
  </si>
  <si>
    <t>@flavialamestiza @stella_immanuel I saw some info that  Ivermectin with same basic cocktail works same as Hydroxychloroquine if not better with better results further along into it.</t>
  </si>
  <si>
    <t>No hydroxychloroquine,
No ingested disinfectants
for Trump</t>
  </si>
  <si>
    <t>@BillnYou I donâ€™t believe he has it, he either gonna play the card that masks are useless or gain sympathy from on the fence voters. I guess him taking the drug hydroxychloroquine didnâ€™t help??</t>
  </si>
  <si>
    <t>aw why not hydroxychloroquine</t>
  </si>
  <si>
    <t>Ok, I want to know if heâ€™s really going to take hydroxychloroquine or inject bleach and sunlight. Inquiring minds want to know . #TrumpCovid #maybeMaybeNOT</t>
  </si>
  <si>
    <t>So apparently no Trump NOW wants the antibody treatment and not hydroxychloroquine....ðŸ‘€ðŸ‘€ðŸ‘€ðŸ™ƒ</t>
  </si>
  <si>
    <t>Notice that the President isn't taking hydroxychloroquine. Nope, he's taking drugs that have a better chance of helping him. Now he's listening to the doctors.</t>
  </si>
  <si>
    <t>@realDonaldTrump @FLOTUS Donald ... ARE YOU TAKING Hydroxychloroquine?
What a mess you leave your WIFE IN Controlling your Children and your DEBT.
Odds are NOT GOOD for a WIN.
Your INTERNATIONAL DEBT will take all the money.
Stories are breaking with Bad News ... what a Mess.
AND NO WALL!
#FoxNews #CNN</t>
  </si>
  <si>
    <t>Trump taken to #WalterReed to receive a cocktail of bleach and hydroxychloroquine #trumpresign #resistance #TrumpFailed</t>
  </si>
  <si>
    <t>The North Pole</t>
  </si>
  <si>
    <t>@Lauryn2000 @realTuckFrumper Hydroxychloroquine, disinfectant and internal light treats it. Try that.</t>
  </si>
  <si>
    <t>Trump isn't taking hydroxychloroquine according to the story I just read from politico.</t>
  </si>
  <si>
    <t>UCF</t>
  </si>
  <si>
    <t>@carl5480 @CoffeeBeBestest @john_yazek @jimcramer I think you are thinking of Hydroxychloroquine</t>
  </si>
  <si>
    <t>Largo, FL</t>
  </si>
  <si>
    <t>@434BrandonJ Where's the #Hydroxychloroquine the ass had been peddling?  Hmmm?
Not good enough for him now is it.  He deserves everything he gets.  I had it and he down played it.</t>
  </si>
  <si>
    <t>@MarcSl @maggieNYT and they didn't mention the PROPECIA for his bald ass and his HYDROXYCHLOROQUINE? #TRUMPCOVID</t>
  </si>
  <si>
    <t>I think they should try everything Trump has suggested works for curing the virus, one after another. Start with hydroxychloroquine, work our way up through the list including injecting bleach into his veins. 
Hey he told us to try it, I think it's just fair he does too.</t>
  </si>
  <si>
    <t>@PressSec @realDonaldTrump Thought he was fine? Mild case. No biggie. No hydroxychloroquine? How abou oleandrin? #LiesHaveConsequences</t>
  </si>
  <si>
    <t>So. Cal</t>
  </si>
  <si>
    <t>Why #PrayForTrump when we have Hydroxychloroquine?</t>
  </si>
  <si>
    <t>Guys don't worry, he'll take a few doses of hydroxychloroquine and he'll be just fine. #TrumpCovid</t>
  </si>
  <si>
    <t>Odd how Trump claimed he "knows more than the scientists" and spent so much time touting the effectiveness of hydroxychloroquine, yet when push comes to shove he's apparently listening to doctors and not taking the "miracle drug".</t>
  </si>
  <si>
    <t>@jaketapper But Jake , he was taking #Hydroxychloroquine so he shouldn't need treatment.....im confused?</t>
  </si>
  <si>
    <t>Merica</t>
  </si>
  <si>
    <t>Someone pls get Trump hydroxychloroquine.</t>
  </si>
  <si>
    <t>Florida|Toronto</t>
  </si>
  <si>
    <t>Interesting Trump isnâ€™t on Hydroxychloroquine, I thought that was the top cure for covid or was it bleach injections ðŸ¤”</t>
  </si>
  <si>
    <t>@AnneSeana @moniitoolivee @DougTheJew42 @CNN @zbyronwolf Clearly you are not understanding that he stated he was taking it to prevent catching covid. Clearly I have already said I'm aware of what hydroxychloroquine can actually do. I'm not dumb like trump.</t>
  </si>
  <si>
    <t>Hey @PressSec you forgot to mention that @realDonaldTrump was also prescribed #DemonSperm and #Hydroxychloroquine by @stella_immanuel. I also hope his Drâ€™s are also providing @Clorox in his IV drip.
We want to be sure heâ€™s doing all he can to take care of himself ðŸ˜‚</t>
  </si>
  <si>
    <t>trumpâ€™s â€œmildâ€ case of COVID is being treated with the maximum dose of Regeneronâ€™s  experimental polyclonal antibody drug which is known to have side effects. 
Heâ€™s also taking zinc, vitamin D, famotidine, melatonin, and daily aspirin. 
Noticeably absent is Hydroxychloroquine. https://t.co/aGsMAP55Ro</t>
  </si>
  <si>
    <t>@BettyBowers So, supposedly injecting bleach was a joke... 
But what about hydroxychloroquine? Shouldnâ€™t that be a sufficient treatment plan? 
or, wait... he was taking that as a preventative already, right? Guess that didnâ€™t work so well either. 
Hmmm</t>
  </si>
  <si>
    <t>Island of Misfit Toys</t>
  </si>
  <si>
    <t>@jaketapper I call BS.  That fat SOB is sitting watching the news, waiting for the perfect time to suddenly re-appear and announce a miracle cure, featuring a "snake oil" mixture that happens to include Hydroxychloroquine.</t>
  </si>
  <si>
    <t>Do you think it was the hydroxychloroquine?</t>
  </si>
  <si>
    <t>In deepest flames of Hell.</t>
  </si>
  <si>
    <t>Famotidine, zinc, vitamin D, and melatonin along with the antibody? Seems like theyâ€™re throwing everything at him. Havenâ€™t heard of famotidine for covid but I probably missed that. No hydroxychloroquine is noteworthy ðŸ‘€</t>
  </si>
  <si>
    <t>@brad_dickson Why? According to Fox, Itâ€™s no worse than a common cold. More people will die of the flu this year. 15 cases down to zero. He took hydroxychloroquine. It only impacts elderly people who were about to die anyways. Not a big deal. 
Amirite?
Sigh....</t>
  </si>
  <si>
    <t>â€œTrump apparently is not receiving #hydroxychloroquine, a drug he widely promoted that has been shown in many studies to be ineffective for preventing or treating #COVID19.â€ ðŸ¤” https://t.co/kSBsBGkclz</t>
  </si>
  <si>
    <t>Occupied Duwamish Territory</t>
  </si>
  <si>
    <t>Trusted Health Information: Why was the use of #hydroxychloroquine stopped in t... https://t.co/3fxZOwaRsi</t>
  </si>
  <si>
    <t>I thought Hydroxychloroquine was supposed to prevent you from getting COVID? Did Trump stop taking it? Or was he just saying that so the value of his shares in the company that makes it would increase?!</t>
  </si>
  <si>
    <t>@megynkelly What about hydroxychloroquine?</t>
  </si>
  <si>
    <t>@realDonaldTrump So are you going to finally admit that hydroxychloroquine doesnâ€™t work?? @MollyJongFast @TheRickWilson @BulwarkOnline @kathygriffin @JasonKander @RandPaul</t>
  </si>
  <si>
    <t>'
Awaiting thoughts from @ingrahamangle @seanhannity &amp;amp; rest of @FoxNews on why Trump is not being given hydroxychloroquine....</t>
  </si>
  <si>
    <t>US</t>
  </si>
  <si>
    <t>I sincerely hope covid doesn't get the better of him. But I'm am curious, I thought he said he was taking hydroxychloroquine and this was supposed to be protecting him against Coronavirus? ðŸ¤”</t>
  </si>
  <si>
    <t>Scotland, United Kingdom</t>
  </si>
  <si>
    <t>So to be clear Hydroxychloroquine is not one of the listed drugs in Trumpâ€™s cocktail of drugs for recovery from COVID and he is now hospitalized.</t>
  </si>
  <si>
    <t>How many of you want @realDonaldTrump to put his money where his mouth is and take hydroxychloroquine?</t>
  </si>
  <si>
    <t>@ECMcLaughlin .
Has anyone asked @realDonaldTrump is he's been taking his #Hydroxychloroquine? Did he try @Clorox @Lysol? Oh pray tell, #Imbecillin?
#SatanicPregnancy #SatanicWombs #DemonSemen #SatanicCannibals #SatanicRituals @Clorox @Lysol #HyperNarcissistOpreen #FullOfCrapOquen https://t.co/m7Lr5LDjzl</t>
  </si>
  <si>
    <t>God's Country</t>
  </si>
  <si>
    <t>I donâ€™t believe he is going to Walter Reed for anything more than for it to appear serious and then after a healthy dose of bleach and hydroxychloroquine to come out and try and sell us on the idea that heâ€™s beaten COVID. Heâ€™s a liar and all he does is performative antics.</t>
  </si>
  <si>
    <t>The High Ground</t>
  </si>
  <si>
    <t>@antonioregalado @techreview Why is it surprising? Obviously, without any mockery -- hydroxychloroquine, which Trump promoted so much and said used for preventive purposes is not useful. Gilead remdesivir is one of the possible options is not a panacea either... Obviously, there is a serious concern.</t>
  </si>
  <si>
    <t>Why not Hydroxychloroquine?!</t>
  </si>
  <si>
    <t>West Palm Beach, FL</t>
  </si>
  <si>
    <t>@PressSec @realDonaldTrump @FLOTUS Florida teen treated with hydroxychloroquine at home before dying of COVID-19
https://t.co/Uw7VHOIYgT</t>
  </si>
  <si>
    <t>@News12NJ Why isnâ€™t he following his own recommendations and taking hydroxychloroquine?</t>
  </si>
  <si>
    <t>Jersey City, NJ</t>
  </si>
  <si>
    <t>@CNNPolitics I don't understand how this could happen....I thought Trump has been taking hydroxychloroquine every day since the lockdown???</t>
  </si>
  <si>
    <t>For a hydroxychloroquine/bleach infusion?</t>
  </si>
  <si>
    <t>Roswell, NM</t>
  </si>
  <si>
    <t>@Hezza7 @latikambourke If this cough killer virus was as bad is the government would have us believe who are the dead bodies everywhere in the street this killer virus it's been most successful in old people's homes where filthy careless conditions will what they lived in hydroxychloroquine ban why</t>
  </si>
  <si>
    <t>Victoria, Australia</t>
  </si>
  <si>
    <t>@simplyadornedal @kaitlancollins Is he having trouble refilling his RX for hydroxychloroquine?</t>
  </si>
  <si>
    <t>Under my bed</t>
  </si>
  <si>
    <t>Trump has a high fever and is heading to Walter Reed. Those mother fuckers gave him hydroxychloroquine didnâ€™t they?</t>
  </si>
  <si>
    <t>Astral Plane</t>
  </si>
  <si>
    <t>@realDonaldTrump @FLOTUS So much for the medicinal use of hydroxychloroquine https://t.co/KBlmW0USUJ</t>
  </si>
  <si>
    <t>UK</t>
  </si>
  <si>
    <t>@cnnbrk Thoughts, Prayers &amp;amp; Hydroxychloroquine.</t>
  </si>
  <si>
    <t>@KCAZgirl We think he is going to get his Clorox  &amp;amp; hydroxychloroquine shots. Only the best in quackery will do for The Dear Leader ðŸ¦ ðŸ¦ </t>
  </si>
  <si>
    <t>In a Galaxy, far, far away ...</t>
  </si>
  <si>
    <t>@alancornett Particularly if heâ€™s well in 5 days, credits hydroxychloroquine for his recovery, or remains relatively asymptomatic.</t>
  </si>
  <si>
    <t>Northwest Georgia</t>
  </si>
  <si>
    <t>Where's your hydroxychloroquine now, @realDonaldTrump?</t>
  </si>
  <si>
    <t>â™¥ Memphis</t>
  </si>
  <si>
    <t>@BreakingNAlerts Is this the attempted murder of a President?  No Hydroxychloroquine, no Erythromycin, no Zinc, no D-vit for President Trump !!??</t>
  </si>
  <si>
    <t>@realDonaldTrump @FLOTUS Perfect, you have the best set up to put your belief in hydroxychloroquine to the test,  and be first up on your fast-tracked immunization.</t>
  </si>
  <si>
    <t>@nytimes @MaryKapadia Has he insisted on Hydroxychloroquine, he said it worked!</t>
  </si>
  <si>
    <t>@EFEnoticias The left is about to witness the mighty powers of HYDROXYCHLOROQUINE, AZITHROMYCIN, &amp;amp; ZINC...
...and thereâ€™s not a damn thing they can do about it this time.
POTUS &amp;amp; FLOTUS will recover quickly &amp;amp; strongly for the world to witness daily.</t>
  </si>
  <si>
    <t>@cnnbrk Why ???  The virus is a HOAX.  Will the sperm doctor n pillow guy be treating him with Hydroxychloroquine and clorox bleach</t>
  </si>
  <si>
    <t>@MattGertz Thatâ€™s consistent with taking hydroxychloroquine without testing positive. Thatâ€™s something.</t>
  </si>
  <si>
    <t>@CNN Wonder why he isnâ€™t taking hydroxychloroquine?</t>
  </si>
  <si>
    <t>Rest assured that Trump is getting the best hydroxychloroquine, bleach, and sunlight treatments. ðŸ™ðŸ» Thoughts and prayers.
#Coronavirus #maga #ThoughtsAndPrayers</t>
  </si>
  <si>
    <t>iPhone: 43.996155,-88.551682</t>
  </si>
  <si>
    <t>@USATODAY Trump said several times that he was taking Hydroxychloroquine preventively to avoid getting coronavirus. What went wrong?</t>
  </si>
  <si>
    <t>@CNNPolitics I thought you could just take hydroxychloroquine and that would cure the covid and make it go away like magic.</t>
  </si>
  <si>
    <t>Did anyone else notice that the president's treatment regimen does not include Hydroxychloroquine?</t>
  </si>
  <si>
    <t>iPhone: 21.291922,-157.824875</t>
  </si>
  <si>
    <t>Why isnâ€™t he taking #Hydroxychloroquine  https://t.co/6YnknVn4KD</t>
  </si>
  <si>
    <t>@cnnbrk He should take his own medical advice: inject bleach, UV rays and/or hydroxychloroquine.</t>
  </si>
  <si>
    <t>Give him hydroxychloroquine!</t>
  </si>
  <si>
    <t>Lol on some ignorant shit lol I wonder why Trump isnt taking #Hydroxychloroquine lol. He swore on it's affects. Hmmm it all makes sense</t>
  </si>
  <si>
    <t>@StephenKing As long as he gets hydroxychloroquine, heâ€™s good. Seriously, the man doesnâ€™t pay taxes. Why would he not get a special cocktail? He cheats the system - tax, political and hospital.</t>
  </si>
  <si>
    <t>Not the â€˜hydroxychloroquineâ€™, I reckon? https://t.co/R6ndHUCyJy</t>
  </si>
  <si>
    <t>has he tried taking hydroxychloroquine?</t>
  </si>
  <si>
    <t>@GeraldoRivera Florida teen treated with hydroxychloroquine at home before dying of COVID-19
https://t.co/Uw7VHOIYgT</t>
  </si>
  <si>
    <t>@seansgame â€œAnd, Joe, if you get this dread disease you should take Hydroxychloroquine just like I did and youâ€™ll recover in no time just like I did.â€</t>
  </si>
  <si>
    <t>President Donald Trump take  Hydroxychloroquine itâ€™s going to be BEAUTIFUL. What do you have to loseðŸ˜³. Still want to down play COVID 19!         Walter Reed medical center
https://t.co/i28iL5QJtn</t>
  </si>
  <si>
    <t>@jaketapper I recommend he drink bleach or take hydroxychloroquine, both of which he himself recommended as therapies for Covid.</t>
  </si>
  <si>
    <t>@CNNPolitics Iâ€™m so confused. Has Trump not tried taking hydroxychloroquine or injecting bleach into his body? How did he still get covid? #TrumpCovid</t>
  </si>
  <si>
    <t>@AprilDRyan @ChrisBHaynes @realDonaldTrump Give him some Hydroxychloroquine</t>
  </si>
  <si>
    <t>Tampa, FL to Columbus, OH</t>
  </si>
  <si>
    <t>@KHOU All he needs is a little hydroxychloroquine and some bleach. Dr. Immanuel in route with a suit case full of Z-pak  https://t.co/om7aMgJdCx</t>
  </si>
  <si>
    <t>@dvillella But how could he deteriorate so quickly? He looked ok(ish) at hate rally yesterday!! 
He's either a really good actor &amp;amp; hid his illness or this is one very elaborate hoax to prove Hydroxychloroquine is a miracle cure!!</t>
  </si>
  <si>
    <t>@leezohlman Nothing that a little bleach and hydroxychloroquine canâ€™t fix!</t>
  </si>
  <si>
    <t>Coral Gables,
 FL</t>
  </si>
  <si>
    <t>What? No hydroxychloroquine?</t>
  </si>
  <si>
    <t>@PressSec @realDonaldTrump I recommend he drink bleach or take hydroxychloroquine, both of which he himself recommended as therapies for Covid.</t>
  </si>
  <si>
    <t>@jaketapper What no #Hydroxychloroquine ? I thought this was the cure?</t>
  </si>
  <si>
    <t>JUST hydroxychloroquine but nothing else. Thatâ€™s all you need, right?!</t>
  </si>
  <si>
    <t>@realDonaldTrump @FLOTUS Hydroxychloroquine, try it, you might like it. 
What have you got to lose ?
Many people are saying very good things about it.</t>
  </si>
  <si>
    <t>Historic to see Marine 1 on the WH lawn waiting to transport a US president to Walter Reed during a pandemic because he is currently infected.  Also, has anyone heard if they are treating him with hydroxychloroquine?</t>
  </si>
  <si>
    <t>Mississippi, USA</t>
  </si>
  <si>
    <t>@PressSec @realDonaldTrump I'm utterly disgusted Kaykay, why on earth did you not approve him the life saving hydroxychloroquine. 
Shame on you!</t>
  </si>
  <si>
    <t>Nars</t>
  </si>
  <si>
    <t>@50FirstTates Or just... taken hydroxychloroquine nonstop, right? Injected bleach? What else was suggested? ðŸ¤”</t>
  </si>
  <si>
    <t>Colorado,  USA</t>
  </si>
  <si>
    <t>Trump has either refused to take, or is not being advised to take, #Hydroxychloroquine. BECAUSE IT DOESN'T WORK. So up yours Dolores Cahill, @hermannkelly @beachbuminkerry, Gemma O'Doherty, and all your cult this side of the pond.
#TrumpHasCovid #MarineOne #MelaniaHas</t>
  </si>
  <si>
    <t>Wherever</t>
  </si>
  <si>
    <t>Low-dose hydroxychloroquine therapy in hospitalised patients with COVID-19
HCQ given at 2400mg over 5 days saw significant decrease in mortality compared with patients not treated with HCQ
2400mg over 5 days, not in 1 day as in the extremely high-dose UK Recovery Trial</t>
  </si>
  <si>
    <t>Why doesnâ€™t Trump take hydroxychloroquine and cure himself??</t>
  </si>
  <si>
    <t>Biytchimfromlahweezyana</t>
  </si>
  <si>
    <t>@drtruthiness @NC5 he should take bleach and hydroxychloroquine right now live on camera... 
if he lives then, to me, it's game for him to spew his BS about their covid-killing abilities. :D</t>
  </si>
  <si>
    <t>@foxcarolinanews Oh, so his hydroxychloroquine isn't good enough anymore? He sure was trying to get everybody to take it!!!</t>
  </si>
  <si>
    <t>Liberty, SC</t>
  </si>
  <si>
    <t>@mawarirej ðŸ˜‚ðŸ˜‚ðŸ˜‚ðŸ˜‚ðŸ˜‚ Muuzukuru I see you're a politician, which is fine; but that "something" (hydroxychloroquine) is actually "nothing" in scientific evidence! 
@TChivese  @Davidmuchuchu @kmugova @matigary @Mavhure @GeorgeChings @Epidemiologists @JMangoya</t>
  </si>
  <si>
    <t>The president of the United states is being transported to hospital for treatment on his democratic hoax as he now has a democratic fever. They mustn't have any decent bleach or Hydroxychloroquine in the Whitehouse.</t>
  </si>
  <si>
    <t>Knotty Ash, Liverpool</t>
  </si>
  <si>
    <t>@Ky_Gill28 Just wondering...how would hydroxychloroquine, bleach, and Lysol taste?</t>
  </si>
  <si>
    <t>@nprpolitics More fronting so he can come out â€œvictoriousâ€ thanks to his magic drug hydroxychloroquine. Faking a disease for political gain is so him.</t>
  </si>
  <si>
    <t>@mmpadellan Yes, and he wonâ€™t be taking Hydroxychloroquine - I wonder why??  Nowâ€™s his chance to prove that it works!  (Just kidding)</t>
  </si>
  <si>
    <t>Detroit Michigan</t>
  </si>
  <si>
    <t>"Conley said that the president completed his [experimental anti-body] treatment â€œwithout incident,â€ and that Trump is also taking zinc, vitamin D, famotidine, melatonin and a daily aspirin."
What, no hydroxychloroquine?</t>
  </si>
  <si>
    <t>Falls Church, VA</t>
  </si>
  <si>
    <t>@IngrahamAngle Hey! So I guess no hydroxychloroquine???</t>
  </si>
  <si>
    <t>Apparently the hydroxychloroquine hasn't kicked in yet.</t>
  </si>
  <si>
    <t>@realDonaldTrump @FLOTUS Use some Hydroxychloroquine, it will help!</t>
  </si>
  <si>
    <t>@AndreaR9Md At least at Walter Reed he will get proper medications.  
Hydroxychloroquine, Lysol and Light Bulbs.</t>
  </si>
  <si>
    <t>Vancouver Island Canada</t>
  </si>
  <si>
    <t>@AndyGlockner While not hydroxychloroquine this may be spot on... https://t.co/a0GSOGBv10</t>
  </si>
  <si>
    <t>@Welshwhippet I wonder if he or his friends have shares in regeneron. Apparently their stocks just shot up - an untried drug being used on the president and name checked in a WH press release. Didn't a lot of his associates have shares in hydroxychloroquine?</t>
  </si>
  <si>
    <t>Norfolk</t>
  </si>
  <si>
    <t>@juliaioffe Why doesn't he just load up on some hydroxychloroquine?</t>
  </si>
  <si>
    <t>So can we maybe start listening to scientists instead of politicians about hydroxychloroquine? Since taking it to prevent contracting covid didn't prevent Trump from contracting covid and all? Or are we just not gonna bother listening anyway?</t>
  </si>
  <si>
    <t>@Lrihendry Hydroxychloroquine and daily coca-cola enemas will take care of that.</t>
  </si>
  <si>
    <t>@craigcalcaterra Hydroxychloroquine is a mineral.  Checks out.</t>
  </si>
  <si>
    <t>Around</t>
  </si>
  <si>
    <t>Will @realDonaldTrump take #Hydroxychloroquine? Itâ€™s the cure, right? #TrumpHasCovid #TrumpCovid #trump</t>
  </si>
  <si>
    <t>@matt_nid So, they'll have the hydroxychloroquine there?</t>
  </si>
  <si>
    <t>Raleigh, NC</t>
  </si>
  <si>
    <t>Quick the Hydroxychloroquine, and wash it down with bleach.ðŸ¤£ðŸ˜‚</t>
  </si>
  <si>
    <t>Trump is reportedly taking Regeneron, zinc, vitamin D, famotidine, melatonin and daily aspirin. Why not Hydroxychloroquine? I hear it does wonders for coronavirus ðŸ¤”
https://t.co/0tHBwPBgnH</t>
  </si>
  <si>
    <t>Dayton adjacent</t>
  </si>
  <si>
    <t>Trump is being taken to a military hospital. Sounds like he has deteriorated a little, which is expected with #Covid19.
Trump should be on Hydroxychloroquine, Zinc and Azithromycin.
Oh, and keep #Fauci  well away!</t>
  </si>
  <si>
    <t>@lalady71055 Give him some Hydroxychloroquine and Z-Pac he'll be out in a couple of days...</t>
  </si>
  <si>
    <t>Well folks it looks like Hydroxychloroquine just doesn't get the job done.</t>
  </si>
  <si>
    <t>Bay View, OH</t>
  </si>
  <si>
    <t>Why not just use Hydroxychloroquine?</t>
  </si>
  <si>
    <t>Interesting hydroxychloroquine is NOT being used by Trump. #TrumpHasCovid #TrumpCovid #TrumpVirus</t>
  </si>
  <si>
    <t>Michigan</t>
  </si>
  <si>
    <t>@ArianehSajadi Whatâ€™s wrong with hydroxychloroquine?  It was a Trump must have a couple of months ago.</t>
  </si>
  <si>
    <t>DCMO Nick Coatsworth said on Aug 28: "[CMO] Paul Kelly, like myself, like all clinicians around Australia, understand that regrettably hydroxychloroquine is not effective for COVID-19." But somehow we're supposed to believe Chris Kenny, who has no medical qualifications.</t>
  </si>
  <si>
    <t>Brisbane</t>
  </si>
  <si>
    <t>@johnrobertsFox @realDonaldTrump @WhiteHouse @WalterReedArmy So much for the wonder drug hydroxychloroquine, eh? That was just another Trump crime family scam they were trying to profit off.</t>
  </si>
  <si>
    <t>Anarchist Jurisdiction of Seattle</t>
  </si>
  <si>
    <t>@IvankaTrump â€œIT IS WHAT IT IS!â€
â€œIT WILL GO AWAY LIKE A FLU.â€
Remember at the debate, mocking VP Biden for wearing big mask, this is the reason WHY MASK and SOCIAL DISTANCING IS IMPORTANT!
Give him Hydroxychloroquine and bleach, it will go away Fast.
#TrumpsLiesPutPeopleInDanger</t>
  </si>
  <si>
    <t>@realDonaldTrump @FLOTUS It is what it is. A hoax for sympathy or to halt debates with your ego intact? You showing up fine in 2 weeks claiming hydroxychloroquine â€œcuredâ€ you? Who knows. Did your â€˜rona test involve recalling 5 words? Were they â€œDonny. Is. An. Experiential. Learnerâ€? #GFY #TrumpCovid</t>
  </si>
  <si>
    <t>Bedlam</t>
  </si>
  <si>
    <t>Why arenâ€™t they just treating him with hydroxychloroquine? Asking for a friend... Trump has COVID-19, going to military hospital (from @AP) https://t.co/hrmzXQshGF</t>
  </si>
  <si>
    <t>ðŸ¤” Funny how Trump isnâ€™t on Hydroxychloroquine now that he has COVID-19 since he spent all that time putting millions of peopleâ€™s health at risk by promoting it.</t>
  </si>
  <si>
    <t>@IvankaTrump @GOPChairwoman You do know the White House is trying to kill your father, right?  Proof: are they giving him huge doses of hydroxychloroquine?  
I thought not.</t>
  </si>
  <si>
    <t>@IngrahamAngle POTUS is being flown to Walter Reed Hospital on Marine One.  Shouldnâ€™t you be dashing over there with your special supply of hydroxychloroquine?  And bleach?</t>
  </si>
  <si>
    <t>@NBCNews So....the hydroxychloroquine he claim he took didnt work?</t>
  </si>
  <si>
    <t>No hydroxychloroquine, no bleach, none of the bullshit he's been pushing for months. Choke on a can of Goya beans, you white supremacist cunt</t>
  </si>
  <si>
    <t>Surrounded by barbarians</t>
  </si>
  <si>
    <t>WHY 
NOT
TAKE
HYDROXYCHLOROQUINE?!?</t>
  </si>
  <si>
    <t>@Martin_Bonobo @latikambourke And the right team is do not dear use a 65 year old drug hydroxychloroquine and zinc administered correctly because then they have nothing to grandstand about job seeker it's just job calmer while the New World Order sneaks in money keeps people quiet it's not rocket science</t>
  </si>
  <si>
    <t>WHY DOES TRUMP NEED TO GO TO THE HOSPITAL IF HYDROXYCHLOROQUINE WORKS ???? CAN A MAGA REPUBLICAN EXPLAIN THAT TO ME?</t>
  </si>
  <si>
    <t>Staten Island, NY</t>
  </si>
  <si>
    <t>So the #Hydroxychloroquine doesnâ€™t work?  #TrumpHasCovid 
https://t.co/gYaGlWc8zE https://t.co/aYGCTRsWGe</t>
  </si>
  <si>
    <t>Oh no .... am not supposed to say it, I do wished him well thou...but waits a minute? can ðŸ‡ºðŸ‡¸ used hydroxychloroquine on him, since â€œhe said it can cure COVID-19 â€œwhat does he have to lose***â€ @briantylercohen @ProjectLincoln</t>
  </si>
  <si>
    <t>Singapore</t>
  </si>
  <si>
    <t>@PressSec @realDonaldTrump I think that the path that Bolsonaro(Brazil) chose was the shortest.
Hydroxychloroquine and AZiThROMYCIN + vitamine .
Good Regeneron not is so well known This treatment x now @Mike_Pence https://t.co/r4tq4l8Zt1</t>
  </si>
  <si>
    <t>@POTUS @realDonaldTrump Mr. President: Ask your doctors about leronlimab.  Much safer and more effective for COVID-19 than remdesevir or hydroxychloroquine.</t>
  </si>
  <si>
    <t>Trump got the two-antibody cocktail via a compassionate use request...there is data on 275 patients so far.  Within hours he is flown to Walter Reed. Probably no connection, who knows, but if we want to experimenting on the POTUS I hear he'd like to try hydroxychloroquine.</t>
  </si>
  <si>
    <t>Antifa Junction, AL</t>
  </si>
  <si>
    <t>@JenniferJJacobs @LenoreWhoever I just hope this puts an end to the hydroxychloroquine thing.</t>
  </si>
  <si>
    <t>What - no hydroxychloroquine? Youâ€™d think tRump was its salesman.</t>
  </si>
  <si>
    <t>Pacific NW</t>
  </si>
  <si>
    <t>@maggieNYT @trishgreenhalgh Maybe they have a good supply of hydroxychloroquine and cillit bang.</t>
  </si>
  <si>
    <t>@Acosta Did her run out of hydroxychloroquine?</t>
  </si>
  <si>
    <t>This must be fake news .. there's no hydroxychloroquine. #PrayersForTrump #ButNeverForgetWhatHeSaid #NeverTrump</t>
  </si>
  <si>
    <t>Elmhurst, IL</t>
  </si>
  <si>
    <t>@LlareggubHall Heh....
Well with the amazing powers of hydroxychloroquine, he'll recover in no time! 
https://t.co/Uou96a5gvz</t>
  </si>
  <si>
    <t>Montreal, Quebec</t>
  </si>
  <si>
    <t>@JasonMillerinDC @kayleighmcenany @realDonaldTrump @POTUS Florida teen treated with hydroxychloroquine at home before dying of COVID-19
https://t.co/Uw7VHOIYgT</t>
  </si>
  <si>
    <t>@GOPLeader Which "treatment" is he using?
Hydroxychloroquine?
Bleach guzzling?
Disinfectant injections?
ðŸ–•ðŸ˜‚ðŸ–•
Knowing what a psycho con man he is "many people are saying" that it might be hoax and he'll claim that it's no big deal and/or his "superior" genes beat it. ðŸ¤£ðŸ¤£ðŸ¤£</t>
  </si>
  <si>
    <t>Massachusetts, U.S.A.</t>
  </si>
  <si>
    <t>I prescribe Hydroxychloroquine for the entire White House together with Antiseptic injections</t>
  </si>
  <si>
    <t>Nairobi, Kenya</t>
  </si>
  <si>
    <t>@JuddPDeere45 @PressSec @realDonaldTrump Florida teen treated with hydroxychloroquine at home before dying of COVID-19
https://t.co/Uw7VHOIYgT</t>
  </si>
  <si>
    <t>May 18, 2020
President Trump revealed to reporters on Monday heâ€™s taking the malaria drug hydroxychloroquine in an effort to prevent getting coronavirus, saying heâ€™s been taking a pill every day for about a week and a half.
and some bleach and a ultra violet light bulb inserted</t>
  </si>
  <si>
    <t>@umairh If he ends up claiming Hydroxychloroquine cured him...</t>
  </si>
  <si>
    <t>Bmore</t>
  </si>
  <si>
    <t>Upon arrival, Trump will receive a dose of hydroxychloroquine and, when symptoms persist, a full bottle of Clorox via IV.</t>
  </si>
  <si>
    <t>The hydroxychloroquine the idiot bragged about didn't save him idiot America was all on this the idiot if he took it he thought he was immune why take a experimental drug if the other one worked my my you know they had a time with this moron to take the drug</t>
  </si>
  <si>
    <t>@NUnl He ran out hydroxychloroquine and bleach</t>
  </si>
  <si>
    <t>@570NEWS Undoubtedly to get some hydroxychloroquine, ultraviolet light,  heat, and intravenous disinfectant.</t>
  </si>
  <si>
    <t>Kitchener, ON</t>
  </si>
  <si>
    <t>@luisaloveslife @ElizaLilly19 @kristoph_errr He goes to Walter Reed all the time. Bolasnaro pulled a similar stunt. Watch how he comes out strong and says hydroxychloroquine saved him. In the mean time no debate talk, no tax talk, no melania tapes.</t>
  </si>
  <si>
    <t>@realDonaldTrump    So I guess Stella Immanuel is meeting you at Walter Reed to administer the hydroxychloroquine? #ItIsWhatItIs</t>
  </si>
  <si>
    <t>Why Trump not taking hydroxychloroquine like he told the rest of America!?</t>
  </si>
  <si>
    <t>409 to 713/281/832/346</t>
  </si>
  <si>
    <t>A lot of trumpsters are probably dumbfounded that hydroxychloroquine isn't included</t>
  </si>
  <si>
    <t>Port Orchard, WA</t>
  </si>
  <si>
    <t>@TheRealDFK You just know heâ€™s making his own treatment out of Trump branded bottled water, hydroxychloroquine, canned spray tan and Tide Pods.</t>
  </si>
  <si>
    <t>What? No hydroxychloroquine? Trump is receiving Regeneron's polyclonal antibody therapy, an experimental cocktail that has a monoclonal antibody to target the viral spike protein &amp;amp; another antibody that zeroes in on a different part of the coronavirus https://t.co/4oevwzKn80 https://t.co/qXGpiayLgk</t>
  </si>
  <si>
    <t>Interesting that when push comes to shove, Hydroxychloroquine isn't in the mix.  #TrumpCovid</t>
  </si>
  <si>
    <t>here I am  :)</t>
  </si>
  <si>
    <t>@NBCNews The left is about to witness the mighty powers of HYDROXYCHLOROQUINE, AZITHROMYCIN, &amp;amp; ZINC...
...and thereâ€™s not a damn thing they can do about it this time.
POTUS &amp;amp; FLOTUS will recover quickly &amp;amp; strongly for the world to witness daily.</t>
  </si>
  <si>
    <t>@kaitlancollins Why doesnâ€™t he take the  hydroxychloroquine, like he said he took months ago?</t>
  </si>
  <si>
    <t>@JenniferJJacobs Distrust of medical treatments? He was taking hydroxychloroquine and suggesting injecting bleach.
I'd say he's way on the opposite end of that scale.</t>
  </si>
  <si>
    <t>North East, England</t>
  </si>
  <si>
    <t>I don't see #Hydroxychloroquine on that list.
#WearADamnMask</t>
  </si>
  <si>
    <t>Churchville, NY</t>
  </si>
  <si>
    <t>@DeanObeidallah He will do fine, as long as he is placed under care of Dr Atlas or Dr Demonsperm and gets placed on hydroxychloroquine and bleach.  What could go wrong?</t>
  </si>
  <si>
    <t>@BerryRose24 @Breaking911 Hope so. Hydroxychloroquine saved my mother last April</t>
  </si>
  <si>
    <t>@JKash000 Any of the Drs on here or following me, why would Trump go right to a very "new" antibody treatment when we know plaquenil aka Hydroxychloroquine, zinc, vitamin D, aspirin, and in some cases, Azithromycin work? I have seen these treatments work in a matter of days? Symptoms gone</t>
  </si>
  <si>
    <t>For something he called a hoax Trump is in a pretty dire predicament. If hydroxychloroquine was such a useful preventative why isnâ€™t he being put on it ðŸ¤”? Hmmm pretty interesting.</t>
  </si>
  <si>
    <t>On my grind</t>
  </si>
  <si>
    <t>@PressSec @realDonaldTrump What about Hydroxychloroquine or Disinfectant?</t>
  </si>
  <si>
    <t>UberlÃ¢ndia, Brasil</t>
  </si>
  <si>
    <t>He probably has his daily dose of hydroxychloroquine.</t>
  </si>
  <si>
    <t>@brianrayguitar guess that he stopped taking his hydroxychloroquine, and forgot to bathe in bleach.</t>
  </si>
  <si>
    <t>Long Island, NY, USA</t>
  </si>
  <si>
    <t>@NYinLA2121 That's where they perform the Hydroxychloroquine colonics</t>
  </si>
  <si>
    <t>SoFL, USA</t>
  </si>
  <si>
    <t>@dduane @UrsulaV What? No hydroxychloroquine?</t>
  </si>
  <si>
    <t>@tomleykis What happened to the Hydroxychloroquine that he was taking...#ItIsWhatItIs...Trump has been administered experimental treatment as a "precautionary measure" https://t.co/8J2llPiGFe</t>
  </si>
  <si>
    <t>@PressSec @realDonaldTrump Why didnâ€™t he just do a shot of bleach, take a hit of hydroxychloroquine, and stick a light up his ass? You know, itâ€™s just going to miraculously go away.</t>
  </si>
  <si>
    <t>San Diego or somewhere else</t>
  </si>
  <si>
    <t>@WSJ Oh so injecting with Lysol &amp;amp; Hydroxychloroquine didn't work? He getting experimental antibody treatment instead. Oh, you mean he's listening to doctors &amp;amp; scientists now? Sad, the Republican anti-science movement doesn't have their leader for a while.</t>
  </si>
  <si>
    <t>Vancouver, WA</t>
  </si>
  <si>
    <t>@ShannonSharpe Heâ€™s been chugging hydroxychloroquine since Sunday Unc. Karma has come calling and sheâ€™s not fâ€™ing around.</t>
  </si>
  <si>
    <t>@JReinerMD Apparently he is not taking hydroxychloroquine but rather monoclonal antibody cocktail. Has not been heard from in the past 16 hours. No tweets. Marine one helicopter on the White House lawn waiting for the president.CNN reporting he has a fever.</t>
  </si>
  <si>
    <t>Shaker Heights, OH</t>
  </si>
  <si>
    <t>He just needs some #hydroxychloroquine. 
#FridayVibes
 #TrumpCovid
 #DonaldTrump
#COVID19
https://t.co/bFSkLjPMtH</t>
  </si>
  <si>
    <t>I thought hydroxychloroquine prevents #COVID19 ðŸ¤“ #TrumpHasCovid #TrumpCovid https://t.co/E0LcZ2MjnH</t>
  </si>
  <si>
    <t>@JimmyStreich Nope. I was sure he would want to use up some of  the vast supply he stockpiled. He can no longer reasonably recommend hydroxychloroquine to anyone.</t>
  </si>
  <si>
    <t>Seattle/Los Angeles</t>
  </si>
  <si>
    <t>@POTUS @realDonaldTrump @EricTrump @IvankaTrump @DonaldJTrumpJr @jaredkushner 
DJTSr:  â€œthe end of the pandemic is in sight.â€ 
Me: Chuck give me $500 for What is hydroxychloroquine? 
You said it worked!</t>
  </si>
  <si>
    <t>Ecouter et RT 
#COVID19 #VeranDemission 
#Hydroxychloroquine</t>
  </si>
  <si>
    <t>When #trump disembarks from the plane at #WalterReed ,  will #machoman be blaring in the background??
#Covidtrump REFUSES to take #Hydroxychloroquine !!!
Are you hearing this, #maga?</t>
  </si>
  <si>
    <t>@CrankyBelle give him some hydroxychloroquine.
maybe inject some sanitizer.
hey, maybe some ultraviolet light.</t>
  </si>
  <si>
    <t>@travisakers I think he's safe, he has Hydroxychloroquine.</t>
  </si>
  <si>
    <t>@KristinMinkDC so no hydroxychloroquine on hand at the white house?</t>
  </si>
  <si>
    <t>BREAKING: New brand of hydroxychloroquine called "Trump Juice by MyPillow" in stores November 1st.</t>
  </si>
  <si>
    <t>why isn't he taking hydroxychloroquine</t>
  </si>
  <si>
    <t>at a computer in excel</t>
  </si>
  <si>
    <t>@BNODesk Would hydroxychloroquine be a better treatment?</t>
  </si>
  <si>
    <t>Experimental drug must be the cocktail of hydroxychloroquine and Clorox. #TrumpCovid</t>
  </si>
  <si>
    <t>South Coast, UK</t>
  </si>
  <si>
    <t>@AshleyRParker @NateSilver538 @JDawsey Interesting that hydroxychloroquine isnâ€™t listed as part of his treatment plan</t>
  </si>
  <si>
    <t>@florian_krammer Seems to rely on high tech science when it's getting serious after promoting Hydroxychloroquine for the cattle.
#TrumpHasCorona 
https://t.co/Yy6TBlh0yL</t>
  </si>
  <si>
    <t>@prof_bhc @OliverP2136 @gtconway3d And finally, to your first point, he makes a "miraculous" recovery that solidifies the myths of the last year from his administration: 1. The virus is harmless 2. Hydroxychloroquine cured him 3. The economic downturn was because of a Democrat hoax, vote for him = back to normal</t>
  </si>
  <si>
    <t>@tedlieu @donwinslow @WhiteHouse Why don't they just give him hydroxychloroquine?  I hear it works wonders.</t>
  </si>
  <si>
    <t>Thinking of all the lost lives that believed the President when he was pushing hydroxychloroquine for months, and followed to the Presidentâ€™s directives.
Now that when it comes to his own health, the Presidentâ€™s physicians administer him a different cocktail of drugs.</t>
  </si>
  <si>
    <t>@BNODesk So the precautionary hydroxychloroquine bullshit did not work I see!</t>
  </si>
  <si>
    <t>Funny. I didnâ€™t see hydroxychloroquine on his list of daily medications. https://t.co/fiKWtNfoYo</t>
  </si>
  <si>
    <t>@NateSilver538 @gtconway3d Also President is not taking hydroxychloroquine as he has advised others or â€œbleach injectionsâ€-he is getting the Regeneron antibody cocktail that others cannot probably afford...</t>
  </si>
  <si>
    <t>@Reuters What? No hydroxychloroquine?</t>
  </si>
  <si>
    <t>How did Trump get Coronavirus while taking hydroxychloroquine?</t>
  </si>
  <si>
    <t>Ohio, Hadesâ€™ River of Oblivion</t>
  </si>
  <si>
    <t>One treatment that's notably absent: hydroxychloroquine ðŸ¤”ðŸ¤”ðŸ¤”ðŸ¤”</t>
  </si>
  <si>
    <t>@RandyFidler idk man its almost like hydroxychloroquine was never really a viable treatment in the first place and he was just hyping it up because he has a personal vested financial interest in the company that manufactures it</t>
  </si>
  <si>
    <t>Greenville, SC</t>
  </si>
  <si>
    <t>@pinkpaisley3 @DilliChora @realDonaldTrump @OManojKumar @nuts2406 @basu_smarajit @DiscourseDancer And he literally brought it to himself. The sad part is that those who serve him will not get the care he will, when they test positive. He is also being given Regeron - an experimental cocktail, not hydroxychloroquine that he swore by for the masses!</t>
  </si>
  <si>
    <t>@BankofVol Wonder if heâ€™s gonna take hydroxychloroquine?</t>
  </si>
  <si>
    <t>@realDonaldTrump @FLOTUS Common man inject some bleach and take some hydroxychloroquine then you can start yapping again.</t>
  </si>
  <si>
    <t>Boston, MA, USA</t>
  </si>
  <si>
    <t>I guess hydroxychloroquine does not work.</t>
  </si>
  <si>
    <t>Iâ€™m surprised that tRump isnâ€™t taking his own advice. No Hydroxychloroquine no bleach injections Shockingly #TrumpCovid</t>
  </si>
  <si>
    <t>Why isnâ€™t Trump taking Hydroxychloroquine? He swears by it. 
In his words: â€œTake it! What do you have to lose?â€</t>
  </si>
  <si>
    <t>Texas (Day), Sapele (Night).</t>
  </si>
  <si>
    <t>Guess the Hydroxychloroquine and Lysol didn't work.</t>
  </si>
  <si>
    <t>@drsimonegold Donâ€™t see #Trump taking it now, when itâ€™s crunch time for him, according to his doctorâ€™s memo this evening. What does that say about #Hydroxychloroquine efficacy!</t>
  </si>
  <si>
    <t>Dundalk</t>
  </si>
  <si>
    <t>@VeryFakePhil @biverson64 @TightOff Complications are almost a guarantee with someone his age with health issues. 
Wonder if they will give him Hydroxychloroquine ðŸ¤”</t>
  </si>
  <si>
    <t>@tomnardacci But he was taking hydroxychloroquine.  How did he get Covid?</t>
  </si>
  <si>
    <t>Albany, New York</t>
  </si>
  <si>
    <t>So Trump's treatment plan, does not include Hydroxychloroquine, go figure. #TrumpHasCovid #TrumpHasCorona #Hydroxychloroquine</t>
  </si>
  <si>
    <t>@realDonaldTrump @FLOTUS I donâ€™t know why youâ€™re taking that cocktail shouldnâ€™t hydroxychloroquine be the answer?</t>
  </si>
  <si>
    <t>@inminivanhell Get ready for the "hydroxychloroquine saved the day" shit show</t>
  </si>
  <si>
    <t>Simi Valley / LA</t>
  </si>
  <si>
    <t>@Acyn @SpiroAgnewGhost The president went to the hospital...  And I thought hydroxychloroquine was the cure of choice for @realDonaldTrump  @WhiteHouse    why aren't they using that protocol??</t>
  </si>
  <si>
    <t>Dickless Don isn't taking Hydroxychloroquine, SAD!</t>
  </si>
  <si>
    <t>Greenwich Village</t>
  </si>
  <si>
    <t>@GigglesResists I saw on the news that mr trump was given an EXPERIMENTAL 'antibody cocktail infusion'...maybe there was BLEACH and/or HYDROXYCHLOROQUINE and/or (pillow guys) OLEANDER DERIVATIVES too!</t>
  </si>
  <si>
    <t>TARRANT COUNTY TX</t>
  </si>
  <si>
    <t>@hockeyNicole Watch it work, wonâ€™t we look like fools. The Hydroxychloroquine.</t>
  </si>
  <si>
    <t>I just canâ€™t believe that hydroxychloroquine didnâ€™t protect him. He promised!</t>
  </si>
  <si>
    <t>Utah</t>
  </si>
  <si>
    <t>@JuddPDeere45 @realDonaldTrump Ok but why not administer  Hydroxychloroquine like he insisted was the cure?</t>
  </si>
  <si>
    <t>@PaulBegala @gtconway3d Sooo, I'm guessing that whole thing about hydroxychloroquine was all BULLSHIT</t>
  </si>
  <si>
    <t>I don't understand. Why is Trump being flown to the hospital? Surely they have bleach and hydroxychloroquine in the White House. ðŸ˜•</t>
  </si>
  <si>
    <t>Salisbury, MD</t>
  </si>
  <si>
    <t>@washingtonpost But isn't he already self treating with hydroxychloroquine ?</t>
  </si>
  <si>
    <t>Hydroxychloroquine. So I guess that shit donâ€™t work?</t>
  </si>
  <si>
    <t>Missing from cocktail:
(1) Hydroxychloroquine 
(2) Bleach
(3) Holy water?</t>
  </si>
  <si>
    <t>ðŸ‡¯ðŸ‡²</t>
  </si>
  <si>
    <t>@JuddPDeere45 @realDonaldTrump Interesting how hydroxychloroquine isnâ€™t listed as part of his treatment protocol. ðŸ¤”</t>
  </si>
  <si>
    <t>Patchogue, NY</t>
  </si>
  <si>
    <t>@realDonaldTrump @FLOTUS Take About 4 doses of Hydroxychloroquine chase it with a full cup of bleach and
you will bounce back quicklyðŸ¤”</t>
  </si>
  <si>
    <t>Up Tha Street</t>
  </si>
  <si>
    <t>@TIME What happened to hydroxychloroquine and bleach?</t>
  </si>
  <si>
    <t>Why isnâ€™t he taking hydroxychloroquine?</t>
  </si>
  <si>
    <t>Give this man his hydroxychloroquine he so craves and and a little bleach IV solution https://t.co/QXvlEIVgGs</t>
  </si>
  <si>
    <t>Luton, England</t>
  </si>
  <si>
    <t>@kylegriffin1 Medical doctors at Walter Reed should ask trump which options does he want to try first:
. Clorox IV or shot
. Hydroxychloroquine 
. October surprise vaccine</t>
  </si>
  <si>
    <t>@CongressmanRaja @OversightDems @PeterNavarro45 @FoxNews @MariaBartiromo Please ask him about the 60 million doses of Hydroxychloroquine he referred to in July.  At what cost to taxpayers?  Expiration Date for use?  Impact to those who have been prescribed it for FDA approved use?</t>
  </si>
  <si>
    <t>Virtual</t>
  </si>
  <si>
    <t>@PressSec @realDonaldTrump What about hydroxychloroquine ms makalooney #CovidiotInChief</t>
  </si>
  <si>
    <t>When Trump got that Rona he didnâ€™t take hydroxychloroquine did he? He took a antibody cocktail... is he wearing a mask on the way to Walter Reed? Are the folks riding with him wearing masks or they all mask off gang? I am just trying to understand. https://t.co/tSqip7OCpc</t>
  </si>
  <si>
    <t>Will trump be pushing his hydroxychloroquine do his doctors? Will he insist he receives it as much as others?</t>
  </si>
  <si>
    <t>@davidwebbshow @jack @TwitterSupport @Twitter It seems as if Hydroxychloroquine / HCQ are now considered â€œtrigger wordsâ€.</t>
  </si>
  <si>
    <t>The Nether</t>
  </si>
  <si>
    <t>@GeraldoRivera @realDonaldTrump @POTUS Florida teen treated with hydroxychloroquine at home before dying of COVID-19
https://t.co/Uw7VHOIYgT</t>
  </si>
  <si>
    <t>So Trump protected himself with hydroxychloroquine and says its the next best thing to a cure....Well he certainly fucked up on that one.....at least he is consistent ðŸ¤”ðŸ¤”#covid19</t>
  </si>
  <si>
    <t>Birmingham</t>
  </si>
  <si>
    <t>@jaketapper He is also not taking hydroxychloroquine... the miracle drug he pushed for so long... https://t.co/oTMHbRtA6p</t>
  </si>
  <si>
    <t>@LaraYavuz1977 @IngrahamAngle @MSNBC @SpeakerPelosi Still pushing hydroxychloroquine?  Or is that scam over now?  ðŸ˜‚</t>
  </si>
  <si>
    <t>@ChrisAscencio_ @tarblondie @LoveB4H8 @CNNPolitics You mean hydroxychloroquine, and bleach, right?</t>
  </si>
  <si>
    <t>United States of America</t>
  </si>
  <si>
    <t>@BrendanEich @SeanG187 @DavidBCollum Let it be known that Mr Dump has not added the failed drug Hydroxychloroquine to his regimen. Heâ€™s gone with Regeneron antibody cocktail and said the poorly educated cult who believes his bullshit can take that crap. Or was he popping it to prevent COVID? ðŸ¤£ðŸ˜‚ðŸ˜…ðŸ¤£ðŸ¤¦ðŸ»â€â™‚ï¸ðŸ¤¦ðŸ»â€â™‚ï¸ðŸ¤£ðŸ¤£ https://t.co/zsv7tOJ6x6</t>
  </si>
  <si>
    <t>#CovidCaughtTrump after he killed 209,000 Americans.  Now he's hospitalize and get the best care in the country.  The scum should just take hydroxychloroquine and bleach!</t>
  </si>
  <si>
    <t>Where's the hydroxychloroquine? #TrumpCovid #Hydroxychloroquine #coronavirus</t>
  </si>
  <si>
    <t>Richmond, VA</t>
  </si>
  <si>
    <t>@KevinMKruse 5 days from now, Trump walks out of the White House, "cured". He gives all the credit to hydroxychloroquine, making him the "genius". He then claims the entire Covid debacle would have never happened had people, mainly the " radical left"  just listened to his advice.  Book it.</t>
  </si>
  <si>
    <t>Dodge County, WI</t>
  </si>
  <si>
    <t>Wheels up Donald. Time to Go get some hydroxychloroquine!</t>
  </si>
  <si>
    <t>@ajplus Feed him hydroxychloroquine should help!</t>
  </si>
  <si>
    <t>@MichaelJStern1 But what about the hydroxychloroquine treatment that he wanted to force on the common folk?</t>
  </si>
  <si>
    <t>Easley, South Carolina</t>
  </si>
  <si>
    <t>@realDonaldTrump @FLOTUS Take all that hydroxychloroquine you bought with our tax dollars. Do it. https://t.co/jlrZN5q9ra</t>
  </si>
  <si>
    <t>wait, so does that mean taking hydroxychloroquine DOESNâ€™T prevent covid???????</t>
  </si>
  <si>
    <t>trump should take hydroxychloroquine.  What does he have to lose.  But he's not.  #science #COVID19 #MaskUp</t>
  </si>
  <si>
    <t>Donald Trump being taken to Hospital and not taking hydroxychloroquine. The disease he called a hoax, undermined efforts of scientists and doctors to promote some conspiracy theories. I hope he survives this and realises how daft he was, but a lot didn't survive because of him.</t>
  </si>
  <si>
    <t>@maggieNYT What? No Hydroxychloroquine?</t>
  </si>
  <si>
    <t>You donâ€™t use experimental drugs on the President of the United States. Especially when they say he has â€˜mild symptomsâ€™. This is all BS.
Is it Hydroxychloroquine and bleach?</t>
  </si>
  <si>
    <t>Newport, Wales</t>
  </si>
  <si>
    <t>if trump doesnâ€™t treat himself with his stupid ass hydroxychloroquine or bleach while heâ€™s in the hospital imma throw hands</t>
  </si>
  <si>
    <t>bum fuck nowhere</t>
  </si>
  <si>
    <t>@BBCBreaking Do not let they put him into ITU because the stablishment will try to kill him.
hydroxychloroquine  - zinc  - azithromycin and he will be fine.</t>
  </si>
  <si>
    <t>Shouldnâ€™t hydroxychloroquine take care of it?</t>
  </si>
  <si>
    <t>@IngrahamAngle Will you use this occasion to push your crackpot hydroxychloroquine cure, or are you done with that sham??  ðŸ˜‚ðŸ˜‚</t>
  </si>
  <si>
    <t>@elizabethcrisp @MalcolmNance @PressSec @realDonaldTrump well, I guess that proves hydroxychloroquine doesnâ€™t work! He is criminally incompetent and criminally negligent and put so many people at risk by knowingly appearing at the fundraiser #BidenHarrisToSaveAmerica</t>
  </si>
  <si>
    <t>I think itâ€™s pretty wild and unethical to give our commander in chief a drug that isnâ€™t FDA approved. 
Also note that heâ€™s not taking hydroxychloroquine ðŸ¤·ðŸ»â€â™‚ï¸</t>
  </si>
  <si>
    <t>Not to worry, I'm sure the hydroxychloroquine will kick in on the way to the hospital.</t>
  </si>
  <si>
    <t>Garden Grove, CA</t>
  </si>
  <si>
    <t>@CNN Oh so injecting with lysol &amp;amp; hydroxychloroquine didn't work? He getting experimental antibody treatment instead. Oh, you mean he's listening to doctors &amp;amp; scientists now?? Funny how Trumpers stfu when it's their life.</t>
  </si>
  <si>
    <t>#Jeremydiamond #CNN motherfucking correspondent mocking trump why isnâ€™t he taking #Hydroxychloroquine ?
Mocking the president who potentially he in bad shape</t>
  </si>
  <si>
    <t>@eugenegu Shouldn't he just be taking Hydroxychloroquine with Zinc and Vitamin C/D at home? I mean its just a case of the sniffles, no worse than the flu, right?
#TrumpHasCovid #TrumpLiedPeopleDied #trumpvirushoax #TrumpMeltdown https://t.co/eMD6EDl8VN</t>
  </si>
  <si>
    <t>@zwetchkenstiel @DonaldJTrumpJr @MarkDice @SirajAHashmi @benshapiro @CalebJHull @jewsfortrump @TPUSA @MattWalshBlog @DC_Draino Wont yall be happy when hydroxychloroquine cures himðŸ¤£ðŸ˜…ðŸ¤£ðŸ¤£ðŸ¤£</t>
  </si>
  <si>
    <t>@AngelWarrior321 Where is his Hydroxychloroquine...</t>
  </si>
  <si>
    <t>Apparently the hydroxychloroquine doesnâ€™t work? Itâ€™s time to inject the bleach and shove the ultraviolet rays up the ass.</t>
  </si>
  <si>
    <t>huntington wv</t>
  </si>
  <si>
    <t>@realDonaldTrump why you going to take an antibody cocktail? You were hell bent on your hydroxychloroquine, why are you flip flopping now? Virus ainâ€™t so fake now, huh chief?</t>
  </si>
  <si>
    <t>Wheres his #Hydroxychloroquine now??? Thought that was the cure.</t>
  </si>
  <si>
    <t>To everyone that screamed #Maga #Hydroxychloroquine at me 6 months ago claiming the left was hiding the cure and/or doctors are too liberal to be trusted, the President is not taking it to slow his infection.  I will await my apologies.</t>
  </si>
  <si>
    <t>Last time he went to Walter Reed he was driven.
The fact that he is flying out instead with haste and urgency is notable.
He told everyone to take Hydroxychloroquine if they get infected, telling them, "What do you have to lose?"
Will he take it now?
#Vote</t>
  </si>
  <si>
    <t>San Antonio, TX</t>
  </si>
  <si>
    <t>So wait, he's not going with hydroxychloroquine?</t>
  </si>
  <si>
    <t>England</t>
  </si>
  <si>
    <t>@realDonaldTrump @FLOTUS Why aren't you taking hydroxychloroquine?</t>
  </si>
  <si>
    <t>@seanhannity Why isnâ€™t the miracle drug Hydroxychloroquine working??</t>
  </si>
  <si>
    <t>Washington D.C.</t>
  </si>
  <si>
    <t>Why isnâ€™t @realDonaldTrump taking #Hydroxychloroquine heâ€™s done nothing but sing itâ€™s praises? Hmmm..could he have been lying?????   #TrumpCovid #MurdererInChief #TrumpDeathToll206K #TrumpHasCorona #VoteBidenHarris2020</t>
  </si>
  <si>
    <t>@realDonaldTrump @FLOTUS I hear injecting bleach works.  
And hydroxychloroquine.  
Maybe both together.</t>
  </si>
  <si>
    <t>British Columbia, Canada</t>
  </si>
  <si>
    <t>@DRxKatherine Get him azithromycin and hydroxychloroquine STAT!!!!</t>
  </si>
  <si>
    <t>@drdavidsamadi He probably doesnâ€™t have the #TrumpVirus and this is #FakeNews to deflect from his recent failures. That, or itâ€™s setting things up for a #Hydroxychloroquine miracle cure story. Heâ€™s such a liar. How will we ever know.</t>
  </si>
  <si>
    <t>@flasportsbuzz Fake News, just give him hydroxychloroquine or bleach and heâ€™s good to go.</t>
  </si>
  <si>
    <t>Bristow, VA</t>
  </si>
  <si>
    <t>@HKrassenstein Shouldn't he just be taking Hydroxychloroquine with Zinc and Vitamin C/D at home? I mean its just a case of the sniffles, no worse than the flu, right?
#TrumpHasCovid #TrumpLiedPeopleDied #trumpvirushoax #TrumpMeltdown https://t.co/jDRUhgFnpX</t>
  </si>
  <si>
    <t>@IngrahamAngle I guess the #Hydroxychloroquine didnâ€™t work huh?  Go figure. @FoxNews</t>
  </si>
  <si>
    <t>@ByMikeBaker Has the country run out of hydroxychloroquine? It's a highly touted drug.</t>
  </si>
  <si>
    <t>Remember when Trump told yâ€™all to take Hydroxychloroquine? You know what heâ€™s not doing? Taking Hydroxychloroquine</t>
  </si>
  <si>
    <t>Pump him full of Hydroxychloroquine, bleach and leave him out in the sun. https://t.co/IShO4vc6vA</t>
  </si>
  <si>
    <t>Yorkshire and The Humber</t>
  </si>
  <si>
    <t>@Acyn Soooo, no bleach cocktails? What about the Hydroxychloroquine syrup?</t>
  </si>
  <si>
    <t>Jamaica</t>
  </si>
  <si>
    <t>@Shawn32133539 @jackson_meels @atychenok @murray_nyc @realDonaldTrump @FLOTUS and claim it was all to do with hydroxychloroquine and how he has been right all along. 'It was all that saved my life"
A President who has lied nearly 20,000 times in 4 years? How can anyone trust a word he says? Doesn't surprise me nearly 50% think he is lying. He lies 2 much</t>
  </si>
  <si>
    <t>@mattklewis And why hasn't he taken the treatment he talked about for months and months? All that talk and debate about Hydroxychloroquine was a massive waste of time and effort.</t>
  </si>
  <si>
    <t>@Acosta Give us a break.
WTF! Did they run out of hydroxychloroquine?
They should increase the bleach injections now. See if they help.
Then tomorrow maybe waste the precious time of the medical staff at Walter Reed. 
What a con.</t>
  </si>
  <si>
    <t>ðŸŒŽ Save Earth.</t>
  </si>
  <si>
    <t>@donwinslow Shouldn't he just be taking Hydroxychloroquine with Zinc and Vitamin C/D at home? I mean its just a case of the sniffles, no worse than the flu, right?
#TrumpHasCovid #TrumpLiedPeopleDied #trumpvirushoax #TrumpMeltdown https://t.co/Dol42fsbG4</t>
  </si>
  <si>
    <t>Give him some hydroxychloroquine like he peddled to Americans.
FDA cautions against use of hydroxychloroquine or chloroquine for COVID-19 outside of the hospital setting or a clinical trial due to risk of heart rhythm problems https://t.co/TXEuFtqJEN</t>
  </si>
  <si>
    <t>@JenniferJJacobs Trump should be fine. The My Pillow guy can cure him right up..... or there's always hydroxychloroquine. Just sayin, practice what you preach. @realDonaldTrump @MyPillowUSA</t>
  </si>
  <si>
    <t>San Francisco, CA  USA</t>
  </si>
  <si>
    <t>I thought Trump was taking hydroxychloroquine, so how could he have tested positive for covid19?</t>
  </si>
  <si>
    <t>In my blanket fort</t>
  </si>
  <si>
    <t>@CNN Why not Hydroxychloroquine? According to Trump it's extremely effective.</t>
  </si>
  <si>
    <t>@realDonaldTrump @FLOTUS Hydroxychloroquine! I hear itâ€™s a miracle cure! Add some bleach!</t>
  </si>
  <si>
    <t>Real question is when is Trump taking hydroxychloroquine</t>
  </si>
  <si>
    <t>Halifax, Nova Scotia</t>
  </si>
  <si>
    <t>@ChrisCuomo I think Trump should experience what all other Covid patients had to: shortage of beds, ventilators, etc.  Dr. Fauci should be unavailable to him. Also, he should be treated with hydroxychloroquine.  All the things he was promoting. #KarmaForTrump</t>
  </si>
  <si>
    <t>Brighton, CO</t>
  </si>
  <si>
    <t>@JimMFelton Wonder why he's not taking that hydroxychloroquine he spent months bigging up ðŸ¤”</t>
  </si>
  <si>
    <t>@ECMcLaughlin Aspirin should never be taken with a viral syndrome.  It can precipitate adult Reyes Syndrome (liver damage, brain swelling).  Aspirin was blamed for some of the deaths with the 1918 plague where it was touted as a treatment kind of like today's hydroxychloroquine fiasco.</t>
  </si>
  <si>
    <t>Trump on hydroxychloroquine, which he is not taking
"Many Drs think it is extremely good and some people donâ€™t some people I think it has become very political uh I happen to believe in it I would take it"
"I happen to think it works in the early stages" https://t.co/e5VJh15erp</t>
  </si>
  <si>
    <t>@realDonaldTrump @FLOTUS So hydroxychloroquine DOES NOT WORK or DID YOU STOP TAKING IT? Bleach cleansing or UV light not Strong enough? EASY FIX!!! DOUBLE UP YOUR DOSE DUH ðŸ˜’</t>
  </si>
  <si>
    <t>If they do not put #Trump on the Hydroxychloroquine, Zinc and Azithromycin, and he dies, blame Fauci, The Lancet and all the others involved in setting out to deliberately fail RCT trials.
#HCQ</t>
  </si>
  <si>
    <t>@DavidMuir I hope he try inject the bleach. Also, he said he was taking hydroxychloroquine ðŸ¤­ apparently it did not protect him.</t>
  </si>
  <si>
    <t>brooklyn</t>
  </si>
  <si>
    <t>@realDonaldTrump @FLOTUS Got enough Hydroxychloroquine and bleach?</t>
  </si>
  <si>
    <t>@NBCNews Iâ€™m so confused. Has Trump not tried taking hydroxychloroquine or injecting bleach into his body? How did he still get covid? #TrumpCovid</t>
  </si>
  <si>
    <t>I don't see hydroxychloroquine listed here? Surely a typo?</t>
  </si>
  <si>
    <t>Trump has a fever and being rushed to hospital.
I wish him well.
But how do the hydroxychloroquine bullshitters feel now?</t>
  </si>
  <si>
    <t>An Open Prison....</t>
  </si>
  <si>
    <t>What, no hydroxychloroquine? ðŸ˜ðŸ¤£https://t.co/U25ZS50WPB</t>
  </si>
  <si>
    <t>Iâ€™m so confused. Has Trump not tried taking hydroxychloroquine or injecting bleach into his body? How did he still get covid? #TrumpCovid https://t.co/7BE0PYB6Os</t>
  </si>
  <si>
    <t>Viral Hydroxychloroquine Doctor Offers To Prescribe Trump Controversial Drug If DC Doctors Wonâ€™t via @nationalfile https://t.co/PGV2djJ3jb</t>
  </si>
  <si>
    <t>Grand Lake, Oklahoma</t>
  </si>
  <si>
    <t>Hmm. Weird. They forgot to mention hydroxychloroquine.</t>
  </si>
  <si>
    <t>So.....the President is NOT taking the hydroxychloroquine that heâ€™s been touting for treatment.  Heâ€™s listening to the DOCTORS.   Can we now put the hydroxychloroquine argument to bed???</t>
  </si>
  <si>
    <t>The Five Stages of Rona For Racist Dummies: 
Hoax 
Racist labeling(Chinese Virus)
Bleach
Hydroxychloroquine
Infection</t>
  </si>
  <si>
    <t>Where is the hydroxychloroquine lady?! I thought the cure was for sure? Hermain Cain now the president?! What is going on?!</t>
  </si>
  <si>
    <t>The fortress of solitude</t>
  </si>
  <si>
    <t>@matt_nid 100% agree. 
They mentioned he was taking an experimental drug cocktail and named the ingredients. Hydroxychloroquine was not part of it.</t>
  </si>
  <si>
    <t>Wait. So @realDonaldTrump has #COVID19 but he ISN'T using #Hydroxychloroquine, which he touted as a miracle cure for MONTHS? Well, why not...?
#TrumpCovid</t>
  </si>
  <si>
    <t>Mesa, Arizona</t>
  </si>
  <si>
    <t>What about all those individuals that took Hydroxychloroquine?!
 I will have you know they aren't giving him this medication for his condition.</t>
  </si>
  <si>
    <t>@cmaek09 I don't get why he didn't take hydroxychloroquine... he's been saying how awesome it is for months.</t>
  </si>
  <si>
    <t>@jeremyfaust @DrGJackBrown Why not hydroxychloroquine though?</t>
  </si>
  <si>
    <t>@realDonaldTrump Have you got enough 
Hydroxychloroquine and bleach?</t>
  </si>
  <si>
    <t>Interesting @POTUS lists of treatments does not include #Hydroxychloroquine.
#COVID19 #TrumpCovid</t>
  </si>
  <si>
    <t>i wonder how many of those white coat wearing hydroxychloroquine infomercial doctors are employed at Walter Reed. guessing when it's his own life at stake, trump is going to use the expertise of actual doctors.</t>
  </si>
  <si>
    <t>Kansas City</t>
  </si>
  <si>
    <t>Hospital for @POTUS? Hydroxychloroquine didn't work? Chlorine didn't either?</t>
  </si>
  <si>
    <t>Dark side of the moon</t>
  </si>
  <si>
    <t>To the HCQ truthers STILL out there, if hydroxychloroquine worked, donâ€™t you think the President of the United States would be taking it? https://t.co/2hNRoNhhpe</t>
  </si>
  <si>
    <t>Memphis, TN, USA</t>
  </si>
  <si>
    <t>Now he can take his Hydroxychloroquine or Bleach</t>
  </si>
  <si>
    <t>@realDonaldTrump @FLOTUS Speedy recovery from the Beast  FLOTUS/POTUS; You can try Hydroxychloroquine and if it doesn't work, go Italian, just 100 mg of Aspirin with any possible dosage of Tylenol (Paracetamol), and also some Antibiotics.</t>
  </si>
  <si>
    <t>Trump is NOT taking the drug Hydroxychloroquine. This was the drug he pushed for months.</t>
  </si>
  <si>
    <t>@WestWingReport Where's the hydroxychloroquine?</t>
  </si>
  <si>
    <t>Hey @realDonaldTrump ... I thought Hydroxychloroquine worked? I guess not. #Trumpnatics still tout it. Obviously you realize it doesn't work.</t>
  </si>
  <si>
    <t>my mind</t>
  </si>
  <si>
    <t>Wait Trump isn't taking  hydroxychloroquine and a Z-Pac?</t>
  </si>
  <si>
    <t>Pennsyltucky</t>
  </si>
  <si>
    <t>#MarineOne is transporting the #COVID19 infected @realDonaldTrump to 
Walter Reed Medical Center 
Why cant he just take his Hydroxychloroquine at home? 
ðŸ¤”ðŸ’­ #DemVoice1 https://t.co/R5bNbA59WY</t>
  </si>
  <si>
    <t>They taking #Trump to the hospital. Are they going to administer Hydroxychloroquine? #JustAsking</t>
  </si>
  <si>
    <t>In the coupe w/ the low seat</t>
  </si>
  <si>
    <t>How's that hydroxychloroquine cure working for you @realDonaldTrump ?
https://t.co/xrRpG4mJR8</t>
  </si>
  <si>
    <t>WONDER IF TRUMP IS SHOOTING UP SOME BLEACH OR LYSOL OR MAYBE SOME HYDROXYCHLOROQUINE.  HE CLAIMS 2 KNOW SO MUCH MORE THAN THOSE WHO WENT 2 MED SCHOOL ETC + THE SCIENTISTS.</t>
  </si>
  <si>
    <t>@kaitlancollins have you taken chlorine? and Hydroxychloroquine?</t>
  </si>
  <si>
    <t>BogotÃ¡, D.C., Colombia</t>
  </si>
  <si>
    <t>@realDonaldTrump you've been counting hydroxychloroquine for months. 
Why aren't you on it?</t>
  </si>
  <si>
    <t>When will they give Trump hydroxychloroquine? I'm told by MAGA it's a miracle cure.</t>
  </si>
  <si>
    <t>So, #MAGA2020 #Hydroxychloroquine doesn't work? Or does #Trump just need a much larger dose?</t>
  </si>
  <si>
    <t>@mmpadellan Let's hope they're loading him up with hydroxychloroquine, so he can die like all those veterans he insisted be put on it.</t>
  </si>
  <si>
    <t>@alex_abads I donâ€™t see hydroxychloroquine on that little list... wonder why he stopped taking it?</t>
  </si>
  <si>
    <t>@PathogenScribe Well, he's sitting on a whole hell of a lot of hydroxychloroquine. ;)  I read, though, that he's not taking this. Which tells us a lot about why he was probably pushing it - $$$.</t>
  </si>
  <si>
    <t>Atlanta, Georgia</t>
  </si>
  <si>
    <t>Can't he just take Hydroxychloroquine?  It cures it, right?
#TrumpCovid</t>
  </si>
  <si>
    <t>@CNNPolitics Dr Stella Immanuel got you donald ! 
She got lots of that Hydroxychloroquine son . https://t.co/gaK48ElVV0</t>
  </si>
  <si>
    <t>@lewis_goodall I dunno man... a single dose of Hydroxychloroquine should do the trick.... ðŸ¥´ðŸ™„</t>
  </si>
  <si>
    <t>Canâ€™t the president just take Hydroxychloroquine? Asking for any idiot thatâ€™s believed a word thatâ€™s come out of their idiot leaderâ€™s mouth</t>
  </si>
  <si>
    <t>@ABC7NY But I thought Hydroxychloroquine was such an amazing deterrent ðŸ˜’</t>
  </si>
  <si>
    <t>@kylegriffin1 @MSNBC He will be fine.  With Hydroxychloroquine what could go wrong?  Seriously, he is getting advanced trial antibodies from Regeneron... so the swamp getting special drugs the rest of us can't get.</t>
  </si>
  <si>
    <t>Latham, NY</t>
  </si>
  <si>
    <t>@abbydphillip What, Hydroxychloroquine didnâ€™t work?</t>
  </si>
  <si>
    <t>TX</t>
  </si>
  <si>
    <t>Weird that Trump isn't talking hydroxychloroquine #TrumpCovid https://t.co/EkShiCw44i</t>
  </si>
  <si>
    <t>@realDonaldTrump @FLOTUS So-- do you ACTUALLY have it, and the  hydroxychloroquine DOESN'T WORK like Fauci said...
Or is this another DIVERSION so people stop talking about the Debate and your TAXES???</t>
  </si>
  <si>
    <t>I take it hydroxychloroquine doesnt work then?</t>
  </si>
  <si>
    <t>University of Strathclyde, Glasgow</t>
  </si>
  <si>
    <t>@theage ABC's Media Watch "deliberately withheld information" from the public in order to "discredit and mislead" people about hydroxychloroquine trial
Hmm: Tax payers pay $1.1B PA for this BS Hmm? 
PS: Why are C-Virus deaths in India 98% lower then in the UK? 
https://t.co/kP6n7G5ulv https://t.co/eG4Dh7gByv</t>
  </si>
  <si>
    <t>Alright Trump time to take your hydroxychloroquine</t>
  </si>
  <si>
    <t>@glennkirschner2 Where's Dr. Immanuel when she's needed most?!
"Trumpâ€™s New Favorite COVID Doctor Believes in Alien DNA, Demon Sperm, and Hydroxychloroquine."
https://t.co/0CjynDCBHV</t>
  </si>
  <si>
    <t>@Gaby__ZL Iâ€™m sure hydroxychloroquine will get all the praise in the world</t>
  </si>
  <si>
    <t>Coachella, CA</t>
  </si>
  <si>
    <t>They could have at least lied and said he was taking hydroxychloroquine</t>
  </si>
  <si>
    <t>@hasanthehun Thoughts, prayers, bleach and Hydroxychloroquine.</t>
  </si>
  <si>
    <t>If only we had hydroxychloroquine!?!</t>
  </si>
  <si>
    <t>trump needs to take bleach and hydroxychloroquine!</t>
  </si>
  <si>
    <t>Let me guess Hydroxychloroquine didnâ€™t work. 
#Regeneron</t>
  </si>
  <si>
    <t>@HouseGOP I hope @realDonaldTrump and wife recovers from the virus he calls the China virus. Guessing those Hydroxychloroquine pills he claimed to have taken didn't work. To make a speedy recovery I heard he should take a shot of disinfectant or UV light in the body. https://t.co/qe4zRlPdD0</t>
  </si>
  <si>
    <t>@PressSec @realDonaldTrump I thought for sure he'd take hydroxychloroquine</t>
  </si>
  <si>
    <t>Eastern USA</t>
  </si>
  <si>
    <t>@LepapillonBlu leave him at home with a case of Hydroxychloroquine
and turn up the heat</t>
  </si>
  <si>
    <t>@realDonaldTrump @FLOTUS Donâ€™t forget your Hydroxychloroquine Donald!!!!</t>
  </si>
  <si>
    <t>@EinatWilf As significant as the vit.D and lack of bleach and hydroxychloroquine is the concession that Melania
â€œremains well with only a mild cough and headacheâ€, implying that Trump himself is displaying worse symptoms than that</t>
  </si>
  <si>
    <t>Israel</t>
  </si>
  <si>
    <t>@jaketapper @gtconway3d Didn't hydroxychloroquine solve the problem? Im shocked!</t>
  </si>
  <si>
    <t>Remember all those conversations where folks, sorry trump worshipers, were going nuts for Hydroxychloroquine. Weird, you all would think he'd be using it no? https://t.co/LHOlcoSabg</t>
  </si>
  <si>
    <t>@davidmweissman @MeidasTouch Hope is able to get an ample amount of hydroxychloroquine</t>
  </si>
  <si>
    <t>If Trump believes so strongly in hydroxychloroquine, why isnâ€™t he taking it?
Maybe he only hyped it because of his investment in @sanofi.</t>
  </si>
  <si>
    <t>How much did that large purchase of hydroxychloroquine he persuaded the government to make cost we taxpayers?  Which of his cronies did it benefit?</t>
  </si>
  <si>
    <t>The Southwest Desert</t>
  </si>
  <si>
    <t>Why is he taking Regeneron I thought hydroxychloroquine was all you needed!</t>
  </si>
  <si>
    <t>Oh so he didn't just take hydroxychloroquine?!? He didn't even take the approved treatment?! #TrumpHasCovid 
https://t.co/lT3vSAq5hz</t>
  </si>
  <si>
    <t>@kaitlancollins Probably overdosed on hydroxychloroquine</t>
  </si>
  <si>
    <t>@PressSec @realDonaldTrump I don't see Hydroxychloroquine on the list of what he's taking.</t>
  </si>
  <si>
    <t>Viral Hydroxychloroquine Doctor Offers To Prescribe Trump Controversial Drug If DC Doctors Wonâ€™t via @nationalfile https://t.co/44rlTtKPzA</t>
  </si>
  <si>
    <t>He should go see one of those doctors that â€œhealedâ€ people using  hydroxychloroquine</t>
  </si>
  <si>
    <t>MichoacÃ¡n de Ocampo, MÃ©xico</t>
  </si>
  <si>
    <t>Who thinks trump is going to come out and say hydroxychloroquine cured him?</t>
  </si>
  <si>
    <t>X marks the spot.</t>
  </si>
  <si>
    <t>@jaketapper Pump him full of hydroxychloroquine &amp;amp; put him in a tanning bed. He'll be fine.</t>
  </si>
  <si>
    <t>@kylegriffin1 What?
Monoclonal antibodies? 
Not hydroxychloroquine?
He was lying all that time?
Noooooo... https://t.co/VecwqU2COd</t>
  </si>
  <si>
    <t>Oregon</t>
  </si>
  <si>
    <t>If Trump had done just two simple things, he could have avoided infection: continued taking the hydroxychloroquine, refused to be tested (and thus avoid becoming a "case").</t>
  </si>
  <si>
    <t>Over here!</t>
  </si>
  <si>
    <t>Hydroxychloroquine for ye, but not for me! ðŸ˜‚</t>
  </si>
  <si>
    <t>Osu Cemetary, Ghana, Canada.ru</t>
  </si>
  <si>
    <t>@1776Stonewall @realDonaldTrump @FLOTUS They say those over 75 have no chance of recovery. All I can say is Watch the President prove his theory on Hydroxychloroquine and walk out on stage during the debates hahaha</t>
  </si>
  <si>
    <t>Hamilton City, New Zealand</t>
  </si>
  <si>
    <t>@Acosta That fever ainâ€™t no joke huh. Why isnâ€™t he taking hydroxychloroquine???????</t>
  </si>
  <si>
    <t>South Central Los Angeles</t>
  </si>
  <si>
    <t>@kaitlancollins So much for the wonder drug hydroxychloroquine, eh? That was just another Trump crime family scam they were trying to profit off.</t>
  </si>
  <si>
    <t>@PattyArquette @davenewworld_2 Maybe they got a bad batch of Hydroxychloroquine? ðŸ¤”</t>
  </si>
  <si>
    <t>@jaketapper Guess that hydroxychloroquine didnâ€™t work so well as a preventative.</t>
  </si>
  <si>
    <t>Queen Creek, AZ</t>
  </si>
  <si>
    <t>@jaketapper Sooo, I'm guessing that whole thing about hydroxychloroquine was all BULLSHIT</t>
  </si>
  <si>
    <t>@kylegriffin1 Sooo, I'm guessing that whole thing about hydroxychloroquine was all BULLSHIT</t>
  </si>
  <si>
    <t>@jaketapper @gtconway3d What, no hydroxychloroquine?</t>
  </si>
  <si>
    <t>@AngrierWHStaff They should treat him with hydroxychloroquine, and nothing but hydroxychloroquine. What could possible happen?</t>
  </si>
  <si>
    <t>@ZekeEmanuel @Popehat Guess the hydroxychloroquine routine went out the window sometime before now...if it was ever true.</t>
  </si>
  <si>
    <t>Clearly Hydroxychloroquine didn't work for trump and apparently he's quite a smart fellow and know a thing or two. Maybe some bleach and detergent injection? #TrumpCovid</t>
  </si>
  <si>
    <t>@PressSec @realDonaldTrump Whereâ€™s the Hydroxychloroquine??</t>
  </si>
  <si>
    <t>Why come Trump ain't taking the hydroxychloroquine?</t>
  </si>
  <si>
    <t>@ABC Don't worry about Trump and Covid-19. He'll be fine as long as he follows his own advice and let's the My Pillow guy cure him.... or sticks with hydroxychloroquine. Just sayin. @realDonaldTrump @MyPillowUSA</t>
  </si>
  <si>
    <t>@PressSec @realDonaldTrump So, no hydroxychloroquine? Hmm...I wonder why!</t>
  </si>
  <si>
    <t>@ooohmymai That poo butt ainâ€™t got that shit like that. A week before the election heâ€™s gonna come back healthy with some grift. â€œI took  Hydroxychloroquine and guess what folks, guess what...Sleepy Joe lied again, it worksâ€</t>
  </si>
  <si>
    <t>phx</t>
  </si>
  <si>
    <t>@DrEricDing Hopefully they will treat him with hydroxychloroquine and a z-pack when he gets there.</t>
  </si>
  <si>
    <t>Whereâ€™s the bleach and hydroxychloroquine? ðŸ¤”</t>
  </si>
  <si>
    <t>@TheLeadCNN @jaketapper Don't worry about Trump and Covid-19. He'll be fine as long as he follows his own advice and let's the My Pillow guy cure him.... or sticks with hydroxychloroquine. Just sayin. @realDonaldTrump @MyPillowUSA</t>
  </si>
  <si>
    <t>@AdamParkhomenko @weavebe Hopefully they will treat him with hydroxychloroquine and a z-pack when he gets there.</t>
  </si>
  <si>
    <t>@cspan @PressSec President should start taking Hydroxychloroquine along with the zinc and D3 he's already taking and demand another RT-PCR test later next week? Following that a Serology antibody test, ELISA.</t>
  </si>
  <si>
    <t>Hydroxychloroquine on hearing that even Donald Trump himself isn't being treated with it for #COVID19 https://t.co/cwf9qBHhvU</t>
  </si>
  <si>
    <t>@jaketapper Could nobody locate any Hydroxychloroquine?!?</t>
  </si>
  <si>
    <t>Yankee in the Deep South</t>
  </si>
  <si>
    <t>@C1985Bears @kylegriffin1 I'll see your $10 and raise you $10 more he credits hydroxychloroquine</t>
  </si>
  <si>
    <t>@HuffPost Don't worry about Trump and Covid-19. He'll be fine as long as he follows his own advice and let's the My Pillow guy cure him.... or sticks with hydroxychloroquine. Just sayin. @realDonaldTrump @MyPillowUSA</t>
  </si>
  <si>
    <t>@ScottNevins hydroxychloroquine not working?</t>
  </si>
  <si>
    <t>Somewhere Resisting #45</t>
  </si>
  <si>
    <t>@DeAnna4Congress The Dems hoarded the Hydroxychloroquine before they discredited it.</t>
  </si>
  <si>
    <t>@maggieNYT So why isnâ€™t he taking  hydroxychloroquine if itâ€™s so good at fighting coronavirus? Youâ€™re telling me itâ€™s NOT?!</t>
  </si>
  <si>
    <t>Marietta, GA</t>
  </si>
  <si>
    <t>@jimcramer The president also took hydroxychloroquine after most experts said it didn't work, so I'd say his judgement isn't the best.</t>
  </si>
  <si>
    <t>NYC / DC / Pot-induced stupor</t>
  </si>
  <si>
    <t>Lol bruh they mixed him up Remdesivir, Tocilizumab, Hydroxychloroquine, &amp;amp; some prednisone.... don't let him make this seem like some first to try it shit</t>
  </si>
  <si>
    <t>SoCal, CA</t>
  </si>
  <si>
    <t>@Greenrat @Popehat @SeanTrende Why isn't the president just loading up on the Hydroxychloroquine??</t>
  </si>
  <si>
    <t>Wine Country</t>
  </si>
  <si>
    <t>I look forward to Trump showing us all how hydroxychloroquine works for him ðŸ˜ˆðŸ’€</t>
  </si>
  <si>
    <t>Wait @potus @realDonaldTrump
You ass!  What happened to the #Hydroxychloroquine?  You better be chugging that shit after peddling it to the #Americans!  
Again, @business, another nut job saying one thing, doing another.
#DonaldTrump #TrumpCovid #COVID19
https://t.co/RJF2rqecek</t>
  </si>
  <si>
    <t>@RepThomasMassie @realDonaldTrump @FLOTUS Trump needs to detail his use now of Hydroxychloroquine so he can prove the left has caused 10â€™s of 1000â€™s of unnecessary deaths by demonising its use</t>
  </si>
  <si>
    <t>@seanhannity Also breaking w/in the hourâ€” Trump is NOT taking hydroxychloroquine to treat his Coronavirus.
After having spent months dangerously pushing the drug on sick Americans desperate for a cure.
@POTUS @WhiteHouse @PressSec @GOP  ðŸ¤ª</t>
  </si>
  <si>
    <t>@charliekirk11 Trump needs to detail his use now of Hydroxychloroquine so he can prove the left has caused 10â€™s of 1000â€™s of unnecessary deaths by demonising its use</t>
  </si>
  <si>
    <t>@BethLynch2020 Didn't they let him take hydroxychloroquine?</t>
  </si>
  <si>
    <t>Didnâ€™t he say that he was taking hydroxychloroquine? That was suppose to be his miracle cure!</t>
  </si>
  <si>
    <t>@Domo_LXXXVI man, i thought hydroxychloroquine was supposed to be preventative? ðŸ¤·ðŸ½â€â™‚ï¸</t>
  </si>
  <si>
    <t>It's all a big hoax. Trump could never possibly have COVIID he took hydroxychloroquine.</t>
  </si>
  <si>
    <t>A</t>
  </si>
  <si>
    <t>@WingNuts420 @keepmaga @JackPosobiec @MsAvaArmstrong Wrong, but no surprise. He stopped taking Hydroxychloroquine May. https://t.co/a2pWOmXQ9X</t>
  </si>
  <si>
    <t>Deep In The Heart, TX</t>
  </si>
  <si>
    <t>@Popehat hey, uh, how do you treat a hydroxychloroquine overdose?
asking for a friend
well not a friend, more of a colleague
or a boss
sort of my boss, but technically a patient</t>
  </si>
  <si>
    <t>Cambridge, Ontario, Canada</t>
  </si>
  <si>
    <t>@Popehat Weird how they forgot to add hydroxychloroquine to his list of treatments https://t.co/L3ZgjbhZTJ</t>
  </si>
  <si>
    <t>So the medicine POTUS and FOX talking heads have been saying for months is the miracle drug to prevent COVID - #Hydroxychloroquine - doesnâ€™t prevent COVID.</t>
  </si>
  <si>
    <t>@Black_Electric they're gonna spend two weeks (halfway between now and the election) in self-quarantine &amp;amp; whatever they take (hydroxychloroquine + zinc, some vaccine or something, maybe some new treatment), they won't die from any of it (lmao) and it'll make for comeback energy for the election.</t>
  </si>
  <si>
    <t>Rapid City, SD</t>
  </si>
  <si>
    <t>@semperdiced What happened to the hydroxychloroquine? Not a miracle drug after all?</t>
  </si>
  <si>
    <t>@Popehat I don't think they spelled hydroxychloroquine right.</t>
  </si>
  <si>
    <t>From LA to Sactown</t>
  </si>
  <si>
    <t>@Popehat Both.
But, wait... I thought he said hydroxychloroquine was a cure? Mmm, I'm sure I heard that somewhere.</t>
  </si>
  <si>
    <t>Oak Bay, British Columbia</t>
  </si>
  <si>
    <t>@DerkaNation Well, if that's true let's hope that hydroxychloroquine works as well as the experts say  and, perhaps, has the side effects that they've identified.  (doesn't work and can kill people)</t>
  </si>
  <si>
    <t>Sandy Utah</t>
  </si>
  <si>
    <t>Democratic Governors Democrat Mayors Democrat doctors that went political are responsible for 200,000 dead people in the United States. Flat out refusing to follow the science. Uganda followed the science hydroxychloroquine in z-pack 44 people have died.</t>
  </si>
  <si>
    <t>@grandmagrit @ReallyAmerican1 Just give the moron the treatment he advertised: hydroxychloroquine and injecting bleach into his body for the cure!</t>
  </si>
  <si>
    <t>So does this mean that you will finally, strongly &amp;amp; definitively denounce HYDROXYCHLOROQUINE as a preventive or cure for Covid-19/Coronavirus, since @realDonaldTrump has repeatedly stated he is taking it as a preventive treatment???</t>
  </si>
  <si>
    <t>@jaketapper But what about HYDROXYCHLOROQUINE?!! ðŸ˜</t>
  </si>
  <si>
    <t>They gave Trump an antibody cocktail. I wonder why they didnâ€™t give him hydroxychloroquine or inject some bleach. I wonder if they are bringing in the demon sperm doctor ðŸ¤”
#WearAMaskÂ Â  #TrumpHasCovid #TrumpCovid #FridayThoughts #TrumpVirus #ItIsWhatItIs
#COVIDcaughtTrump</t>
  </si>
  <si>
    <t>Iâ€™ll give you two guesses</t>
  </si>
  <si>
    <t>@pablohernandez7 Supposedly, Trump's been taking hydroxychloroquine. Apparently, it doesn't work.</t>
  </si>
  <si>
    <t>Denver, Co</t>
  </si>
  <si>
    <t>What happened to #Hydroxychloroquine?</t>
  </si>
  <si>
    <t>Odd that you donâ€™t see hydroxychloroquine on the list... ðŸ§</t>
  </si>
  <si>
    <t>Give him the experimental Hydroxychloroquine/Clorox Bleach Cocktail...Just What the Fuck do you have to loose???</t>
  </si>
  <si>
    <t>@PaulaReidCBS @CBSNews What about hydroxychloroquine? People say amazing things about it!
#TrumpIsNotABillionaire</t>
  </si>
  <si>
    <t>@seanhannity Its a fake positive of a fake virus infecting a fake president with fake symptoms.
What happened to the daily hydroxychloroquine and bleach gargle?</t>
  </si>
  <si>
    <t>Listless in Lexington</t>
  </si>
  <si>
    <t>@WarRoomPandemic @JackMaxie1 Why is the President not taking hydroxychloroquine with his zinc? See https://t.co/JkNQ0oQsNl</t>
  </si>
  <si>
    <t>But I thought all you had to do was take Hydroxychloroquine??</t>
  </si>
  <si>
    <t>@Bruno062418 @C_YSmith Did know this for longer but Europe has taken it out off stock samen as hydroxychloroquine</t>
  </si>
  <si>
    <t>@AprilDRyan @realDonaldTrump They must have run out of #Hydroxychloroquine and bleach at the White House.</t>
  </si>
  <si>
    <t>@MarshallCohen I understand he DID take hydroxychloroquine months ago as a precaution after being exposed (but ended up not being positive)</t>
  </si>
  <si>
    <t>Minneapolis</t>
  </si>
  <si>
    <t>@DeAnna4Congress Trump should take Hydroxychloroquine along with the zinc and D3 he is already taking. Later next week he should demand another RT-PCR test at a trusted lab. Following that, he should do a Serology antibody test, ELISA, at a trusted lab.</t>
  </si>
  <si>
    <t>@PressSec @realDonaldTrump Why isn't he taking hydroxychloroquine or oleandrin?</t>
  </si>
  <si>
    <t>Ipswich, England</t>
  </si>
  <si>
    <t>donald trump doing a hydroxychloroquine chug video</t>
  </si>
  <si>
    <t>Wezmorln</t>
  </si>
  <si>
    <t>Looks like weâ€™re shifting from
#Hydroxychloroquine 
to
#ThoughtsAndPrayers 
(Hint: neither of them work). 
#TrumpCovid</t>
  </si>
  <si>
    <t>@JenniferJJacobs The White House physician announced the president - who tested positive for Covid-19 - has been given Regeneron, an experimental antibody cocktail in phase 3 clinical trials and unavailable to the general public. Why isnâ€™t the president taking Hydroxychloroquine?</t>
  </si>
  <si>
    <t>Why not Trump  take hydroxychloroquine ????</t>
  </si>
  <si>
    <t>@IngrahamAngle Hurry Laura!
Bring the president some of your Hydroxychloroquine stash!!!</t>
  </si>
  <si>
    <t>@jaketapper Why not hydroxychloroquine??  What the hell</t>
  </si>
  <si>
    <t>@CNNPolitics I guess the hydroxychloroquine he's been "taking" isn't working</t>
  </si>
  <si>
    <t>What happened to the                  
hydroxychloroquine cure?Apparently that is not part of Trumpâ€™s therapeutics.
According to Bloomberg news, â€œIn addition to the polyclonal antibodies, the president has been taking zinc, vitamin D, famotidine, melatonin and a daily aspirin.â€</t>
  </si>
  <si>
    <t>GoFundMe for Trump's Hydroxychloroquine tops $750.</t>
  </si>
  <si>
    <t>Â¯\_(ãƒ„)_/Â¯  NYC, NY USA</t>
  </si>
  <si>
    <t>@PJBMass @AdrianaCohen16 @JoeBiden @realDonaldTrump @AP Wow significantly higher risk of death than flu!
Note my poorly educated cultists Dump is not taking Hydroxychloroquine for his sickness. ðŸ¤£</t>
  </si>
  <si>
    <t>Viral Hydroxychloroquine Doctor Offers To Prescribe Trump Controversial Drug If DC Doctors Wonâ€™t via @nationalfile https://t.co/TEbn9J7I0d</t>
  </si>
  <si>
    <t>@realDonaldTrump  Why aren't you taking hydroxychloroquine? I thought thats what you thought was best.</t>
  </si>
  <si>
    <t>@DonaldJTrumpJr @realDonaldTrump  I heard youâ€™re taking an experimental Regeneron cocktail- please take Hydroxychloroquine! It kept you healthy before it will speed your recovery days taking it now.</t>
  </si>
  <si>
    <t>@WriterWarrior @BeFreeMan3 Sooo, I'm guessing that whole thing about hydroxychloroquine was all BULLSHIT</t>
  </si>
  <si>
    <t>No hydroxychloroquine or bleach? Do they want him to get better or not?</t>
  </si>
  <si>
    <t>Hey Donald Trump...
Hydroxychloroquine</t>
  </si>
  <si>
    <t>in my fantasies</t>
  </si>
  <si>
    <t>@zachbraff Why havenâ€™t they prescribed him a Lysol inhaler, hydroxychloroquine, and a bleach injection while bathing him in UVC. It will kill the virus.</t>
  </si>
  <si>
    <t>Trump needs to detail his use now of Hydroxychloroquine so he can prove the left has caused 10â€™s of 1000â€™s of unnecessary deaths by demonising its use</t>
  </si>
  <si>
    <t>@HotlineJosh All this fight about Hydroxychloroquine and he's not even taking it when he actually has the virus...</t>
  </si>
  <si>
    <t>@RealSharonUSA I'm sure they're taking Hydroxychloroquine, Zinc or at the very least MMS (Chlorine Dioxide).
@POTUS &amp;amp;  @FLOTUS will be just fine, I have no doubt! ðŸ‘</t>
  </si>
  <si>
    <t>@AdamParkhomenko Sooo, I'm guessing that whole thing about hydroxychloroquine was all BULLSHIT</t>
  </si>
  <si>
    <t>Brazil's President also came down with Coronavirus earlier this year, turning to HCQ for treatment.
Bolsonaro said in a televised interview:
â€œI trust in hydroxychloroquine,â€ he said. â€œAnd you?â€ 
https://t.co/NHVG3sKP3K</t>
  </si>
  <si>
    <t>@glennkirschner2 Magic elixir? Itâ€™s called Hydroxychloroquine.</t>
  </si>
  <si>
    <t>@CollieCoaching @PressSec @realDonaldTrump Why isnâ€™t he taking hydroxychloroquine? I thought it was the cure.</t>
  </si>
  <si>
    <t>Why not hydroxychloroquine? 
I thought it was a miracle drug that would cure him?</t>
  </si>
  <si>
    <t>@lindarchilders You mean taking Hydroxychloroquine didn't act as a barrier to him catching Covid-19  after all? https://t.co/D6m36JvZGo</t>
  </si>
  <si>
    <t>Scotland</t>
  </si>
  <si>
    <t>@KatyTur you bet Fox is promoting hydroxychloroquine.  Iâ€™m sure itâ€™s just a matter of time before we hear from @realDonaldTrump talking about how he took it and it was a miracle cure.  Wish someone could follow the $ on this one.</t>
  </si>
  <si>
    <t>Athens, GA</t>
  </si>
  <si>
    <t>@xtina1229 Thoughts and prayers. Did you see that he ISNâ€™T taking hydroxychloroquine? Almost like his touting of it was all for show! ðŸ¤”</t>
  </si>
  <si>
    <t>Moorhead, MN</t>
  </si>
  <si>
    <t>@thejohnsenning @MikaRotunda Trumpâ€™s not taking hydroxychloroquine????? #dgl #lod https://t.co/P6uNFshZRg</t>
  </si>
  <si>
    <t>They released the treatment he's getting and hydroxychloroquine is not a single part of it.
Yknow what is?
Zinc.
ðŸ˜¤
You can ðŸ‘notðŸ‘ make this up.</t>
  </si>
  <si>
    <t>@drsimonegold Why is the President not taking hydroxychloroquine with his zinc? See https://t.co/JkNQ0oQsNl</t>
  </si>
  <si>
    <t>@EricLiptonNYT @deepakguptalaw Only cause that's where they keep all the Hydroxychloroquine.</t>
  </si>
  <si>
    <t>@eugenegu #pressoutlets state #WalterReed for #TrumpHasCovid ?  No #Hydroxychloroquine</t>
  </si>
  <si>
    <t>Gonna load him up with hydroxychloroquine and he'll be fine</t>
  </si>
  <si>
    <t>@jonathanvswan @gtconway3d @fran_chambers Hopefully they will treat him with hydroxychloroquine and a z-pack when he gets there.</t>
  </si>
  <si>
    <t>@kylegriffin1 They just need to give him hydroxychloroquine</t>
  </si>
  <si>
    <t>@SarahPonczek Hopefully they will treat him with hydroxychloroquine and a z-pack when he gets there.</t>
  </si>
  <si>
    <t>Why are they wasting meds? It's a hoax. Use hydroxychloroquine or better yet bleach.</t>
  </si>
  <si>
    <t>@jimsciutto So much for the wonder drug hydroxychloroquine, eh? That was just another Trump crime family scam they were trying to profit off.</t>
  </si>
  <si>
    <t>@donlemon WHAT!!!! No HYDROXYCHLOROQUINE, No Bleach?? What's that dumb ass White House Quack Doctor playing at ?? 
Trump spent Millions of US Taxpayers' Dollars buying up a ridiculous amount of HYDROXYCHLOROQUINE and his Doctor doesn't use it ? 
ALL USELESS LYING PROPAGANDA !!</t>
  </si>
  <si>
    <t>@aravosis @kurteichenwald My question is why not Hydroxychloroquine?  Is it because it doesnâ€™t work?</t>
  </si>
  <si>
    <t>@CarolinaHuddle I've seen Trump is using an experimental drug cocktail, but no mention of hydroxychloroquine...</t>
  </si>
  <si>
    <t>Controversial Trump COVID doc: â€˜Whoever told the president to stop taking (hydroxychloroquine) should be punched in the faceâ€™ https://t.co/qzh0G0ukaM</t>
  </si>
  <si>
    <t>Say what?!! After spending months promoting this drug Trump isn't taking the coronavirus cure medication hydroxychloroquine? 
Why not? 
Why aren't you taking @realDonaldTrump
hydroxychloroquine? 
Hopefully, this will wake your supporters up to see how much of a liar you are.</t>
  </si>
  <si>
    <t>Tuckahoe, NY</t>
  </si>
  <si>
    <t>Wait no hydroxychloroquine or IV bleach?
â€œConley said that the president completed his treatment â€œwithout incident,â€ and that Trump is also taking zinc, vitamin D, famotidine, melatonin and a daily aspirin.â€ https://t.co/STJt2Q3llC</t>
  </si>
  <si>
    <t>@realDonaldTrump @FLOTUS So hydroxychloroquine did not work!</t>
  </si>
  <si>
    <t>washington dc</t>
  </si>
  <si>
    <t>@JenniferJJacobs hydroxychloroquine not working?</t>
  </si>
  <si>
    <t>Treatment plan should be: light inside the body, bleach injections &amp;amp; insane doses of hydroxychloroquine https://t.co/5gOwPUEhRn</t>
  </si>
  <si>
    <t>@shnookems_ hope he overdoses on hydroxychloroquine â¤ï¸</t>
  </si>
  <si>
    <t>@NotAbouThatBase @Timodc Hydroxychloroquine is omitted from the stated treatment regimen, accidentally I presume.</t>
  </si>
  <si>
    <t>Empire State</t>
  </si>
  <si>
    <t>@DrEricDing The chickens have come home to roost. hydroxychloroquine sulfate for everyone</t>
  </si>
  <si>
    <t>@jaketapper But he â€œdidâ€ and â€œshould be takingâ€ hydroxychloroquine.  Why in the world would he be sick if he has the drug he has been pushing all year?</t>
  </si>
  <si>
    <t>@BillTruthfinder I'm sure they are trying everything, short of clorox and  hydroxychloroquine.</t>
  </si>
  <si>
    <t>@politico Guess the White House pantry was empty of hydroxychloroquine and bleach.</t>
  </si>
  <si>
    <t>I canâ€™t wait for @realDonaldTrump to take Hydroxychloroquine, survive COVID and prove that shit works and we can stop this nonsense.</t>
  </si>
  <si>
    <t>Me and You Inside Real Life</t>
  </si>
  <si>
    <t>@NiallStanage Why no Hydroxychloroquine? What does he have to lose?</t>
  </si>
  <si>
    <t>@Kevin_Maguire WHAT!!!! No HYDROXYCHLOROQUINE, No Bleach?? What's that dumb White House Quack Doctor playing at ?? 
Trump spent Millions of US Taxpayers' Dollars buying up a ridiculous amount of HYDROXYCHLOROQUINE and his Doctor doesn't use it ? 
ALL USELESS LYING PROPAGANDA !!</t>
  </si>
  <si>
    <t>Why isnâ€™t the President taking Hydroxychloroquine?</t>
  </si>
  <si>
    <t>Hey @BrianRippey - why isnâ€™t your president taking Hydroxychloroquine? #thoughtsandprayers</t>
  </si>
  <si>
    <t>@NequeInTergum @lkateley @jaketapper If you were actually observant, you'd see that people don't believe he got covid as an election ploy.
People believe him getting covid is bullshit, and he's going to tout some miracle cure or pill just like he did with the hydroxychloroquine.</t>
  </si>
  <si>
    <t>@realDonaldTrump @FLOTUS Are you still taking HYDROXYCHLOROQUINE???</t>
  </si>
  <si>
    <t>The risk of torsade de pointes is low in hospitalized COVID-19 patients receiving hydroxychloroquine Â± azithromycin therapy #AHAJournals #EPpeeps @JamesGabriels @d_changy @glamrockmd @drrgoyal @hisbundle https://t.co/Y24ANytE2b https://t.co/LRRDL2yvZk</t>
  </si>
  <si>
    <t>@BetteMidler He said he took #Hydroxychloroquine for 2 wks in past few months for NO REASON... now he's taking Experimental Medicine, conveniently w/i 48hrs of Pfizer releasing statement that they will NOT let politics be involved. 
Remember, Trump hired Pfizer, NOT the public.ðŸ¤”
#suspicious</t>
  </si>
  <si>
    <t>MA</t>
  </si>
  <si>
    <t>@thedylanmyers @realDonaldTrump @FLOTUS Nah people just want him to keep that same energy since yâ€™all didnâ€™t give a single fuck when 200k people died So the president and his yes men need to keep that same energy.  Look on the bright side Donnie can drink all the hydroxychloroquine snake oil he wants maybe heâ€™ll be ok.</t>
  </si>
  <si>
    <t>@aravosis Where's the hydroxychloroquine?? @realDonaldTrump @WhiteHouse</t>
  </si>
  <si>
    <t>@kurteichenwald Ok. Iâ€™m hard to shock.  But DAMN. Trump is actually taking FOX News medical advice.  Hopefully tomorrow some people on FOX go all in on Hydroxychloroquine.  Someone call Hannity and Lou Dobbs. They have pushed it in the past.</t>
  </si>
  <si>
    <t>Irvine, CA</t>
  </si>
  <si>
    <t>Hydroxychloroquine. Remdesivir. Calquence. Jakafi. Olumiant. Kineret. Ilaris. Mavrilimumab.
Why do all these possible Covid-19 treatments sound like definite Decepticon school dropouts?</t>
  </si>
  <si>
    <t>@GovRonDeSantis @FLCaseyDeSantis @realDonaldTrump @FLOTUS Hydroxychloroquine for the win !</t>
  </si>
  <si>
    <t>Jonestown, Guyana</t>
  </si>
  <si>
    <t>@kylegriffin1 @MSNBC I say give him a bottle of hydroxychloroquine and let him watch Fox News! Heâ€™ll be cured! 
Pretty sure trumpâ€™s ego wonâ€™t let him go to the hospital!</t>
  </si>
  <si>
    <t>Planet Claire, California</t>
  </si>
  <si>
    <t>@LindaAma @FLOTUS Is he going to ask for hydroxychloroquine</t>
  </si>
  <si>
    <t>@WriterWarrior @BeFreeMan3 They should really just put him under a UV light and let him drink bleach cocktails with a chaser of crushed hydroxychloroquine.</t>
  </si>
  <si>
    <t>@TheTweetOfGod I have tons of bottles of hydroxychloroquine...think Donald Trump is interested in purchasing some? ðŸ˜‰ðŸ¤‘ðŸ˜‰</t>
  </si>
  <si>
    <t>@kylegriffin1 What, no hydroxychloroquine? They're sitting on a ton of that. No bleach either? Have.they tried the UV light?</t>
  </si>
  <si>
    <t>Wonder how Roger feels about his decision to take hydroxychloroquine as a loyalty offering right about now?</t>
  </si>
  <si>
    <t>KS (Deathplace of Crosscheck)</t>
  </si>
  <si>
    <t>@NPR Must be nice to have access to top tier medication. So much for hydroxychloroquine BS.</t>
  </si>
  <si>
    <t>A little weird that Trump hasnâ€™t had a dose of the hydroxychloroquine he touted for months and weâ€™ve stockpiled</t>
  </si>
  <si>
    <t>If itâ€™s not Hydroxychloroquine or bleach, what the fuck are we even doing........</t>
  </si>
  <si>
    <t>Somewhere, Ohio</t>
  </si>
  <si>
    <t>@BrianKarem Funny, I figured theyâ€™d use Dr. Trumpâ€™s preferred protocol, hydroxychloroquine, UV light and disinfectant. I mustâ€™ve missed the injection of disinfectant he received in that memo, and did they shove the UV light up his ass? Asking for a friend.</t>
  </si>
  <si>
    <t>@jaketapper Where's his hydroxychloroquine?? "Try it, what have you got to lose?"</t>
  </si>
  <si>
    <t>He needs to continue taking hydroxychloroquine &amp;amp; go out in the sun while getting a bleach injection!  But then again the virus is no worse than the flu &amp;amp; will just go away.</t>
  </si>
  <si>
    <t>@realDonaldTrump @FLOTUS People say you've been injected with antibodies not with bleach. Now you trust science, huh? That hydroxychloroquine you took did not help much, right? 'Science does not know...' unless scientists are called to save your old orange skin. Panic much?</t>
  </si>
  <si>
    <t>@RonnyJackson4TX Is he taking his recommended cure-hydroxychloroquine?</t>
  </si>
  <si>
    <t>Tuscaloosa, AL</t>
  </si>
  <si>
    <t>@atrupar Someone ask Larry why no one has given the President hydroxychloroquine yet?  It's very concerning.</t>
  </si>
  <si>
    <t>@FLOTUS Hope you and the man you married for his money are taking plenty of HYDROXYCHLOROQUINE... #TrumpCovid</t>
  </si>
  <si>
    <t>@BeschlossDC If I remember correctly he stated he would willingly take Hydroxychloroquine if he contracted COVID19 - yet I donâ€™t see that on the WH MD press release</t>
  </si>
  <si>
    <t>Tennessee, USA</t>
  </si>
  <si>
    <t>@SenSchumer I hope @realDonaldTrump and wife recovers from the virus he calls the China virus. Guessing those Hydroxychloroquine pills he claimed to have taken didn't work. To make a speedy recovery I heard he should take a shot of disinfectant or UV light in the body. https://t.co/n65fee1nqP</t>
  </si>
  <si>
    <t>@HopeSprings10 Is it hydroxychloroquine??</t>
  </si>
  <si>
    <t>Perth WA</t>
  </si>
  <si>
    <t>So weird that hydroxychloroquine isnâ€™t listed among all the meds and supplements heâ€™s taking. ðŸ¤”</t>
  </si>
  <si>
    <t>Philly &amp; CO high country</t>
  </si>
  <si>
    <t>Let's see 44 people dead in Uganda that translates to 240 dead people in the United States had we have done the same thing and followed the science and used hydroxychloroquine and z-pack sounds like 200,000 people could have been saved shame on Democrats and they're fake doctors.</t>
  </si>
  <si>
    <t>@jaketapper What happened to hydroxychloroquine?</t>
  </si>
  <si>
    <t>1) he is going to get the very best of care
2) I see no mention of hydroxychloroquine ðŸ¤” (or bleach or uv light injection)</t>
  </si>
  <si>
    <t>@duty2warn What? no hydroxychloroquine?!?!</t>
  </si>
  <si>
    <t>St. Louis</t>
  </si>
  <si>
    <t>@FrankDElia7 @seraphina416 @7_DSSEVEN @emartinez78987 @TinFoilAwards @retiredbigboy1 @crabb_vicki @WendyOrent @mcfunny @AgileConcept @PongoHuston @Iron_Mechanic @Charitable_Fury @SethCanon1 @angela_bower @provaxtexan @LightControl2 @MsTrixter @GeoffSchuler @JakeEschen @BamaJeans24 @swedishchf @JaneEOpie @AndrewLazarus4 @Awithonelison @Not2BOutdid @KStateTurk @flitesurgn @DreadPirRob42 @LG28640297 @WokenLast1 @cch_ba @JosephBlowe6 @ds_siete @doritmi @ZeeInTheMoment @ChristopherGDa4 @JaiKanta22 @twitjunkie0124 @artgirl_andrea @yatesmouse1 @tarrimarkel @handmadekathy @Olivia85689083 @itisjustmebabe @LynnFynn3 @Lynne0105 @MrSandSMM @md444444444 @gluhwein11 Get her some Hydroxychloroquine stat!</t>
  </si>
  <si>
    <t>@ArianehSajadi Why didn't he stay with what he knows works, HydroxychloroQuine?ðŸ˜ŠMust have missed a dose of preventative.ðŸ˜</t>
  </si>
  <si>
    <t>Indiana</t>
  </si>
  <si>
    <t>I am sure that Trump receives monoclonal Antibodies even though it is 'just the flu'. It is well known that presidents receive that kind of experimental treatment just for a flu.
He is also not getting Hydroxychloroquine even though it is super effective.
#sarcasm</t>
  </si>
  <si>
    <t>Frankfurt, Germany</t>
  </si>
  <si>
    <t>despite what he said trump definitely was not taking hydroxychloroquine this spring, right? he was just making that shit up, right?</t>
  </si>
  <si>
    <t>New Orleans, Louisiana</t>
  </si>
  <si>
    <t>@zev_dr @realDonaldTrump @RudyGiuliani Why is the President not taking hydroxychloroquine with his zinc? See https://t.co/JkNQ0oQsNl</t>
  </si>
  <si>
    <t>@Davidmuchuchu @mawarirej @TChivese @kmugova @matigary @Mavhure @GeorgeChings @Epidemiologists @JMangoya Another scam of the hydroxychloroquine proportion!</t>
  </si>
  <si>
    <t>Bro didn't drink enough hydroxychloroquine smh</t>
  </si>
  <si>
    <t>Cardiff, Wales</t>
  </si>
  <si>
    <t>@nicinreallife @keithedwards He was bound to get it sooner or later with the way heâ€™s been conducting himself. I thought he had it earlier in the year when he was taking hydroxychloroquine. Still wondering what was behind that.</t>
  </si>
  <si>
    <t>@JProskowGlobal Why isnâ€™t he taking #Hydroxychloroquine ? That should fix him right up, no?</t>
  </si>
  <si>
    <t>@PoliticsJunkie9 @RexChapman Hydroxychloroquine stand back and stand by.</t>
  </si>
  <si>
    <t>Village of Clarkston, MI</t>
  </si>
  <si>
    <t>@maggieNYT How come he's not taking Hydroxychloroquine??? 
GIVE THAT MAN SOME HYDROXYCHLOROQUINE!!!</t>
  </si>
  <si>
    <t>My couch.</t>
  </si>
  <si>
    <t>@Yamiche @PressSec Where's Dr. Immanuel when she's needed most?!
"Trumpâ€™s New Favorite COVID Doctor Believes in Alien DNA, Demon Sperm, and Hydroxychloroquine."
https://t.co/0CjynDCBHV</t>
  </si>
  <si>
    <t>@NBCNews but is he taking his daily dose of hydroxychloroquine?</t>
  </si>
  <si>
    <t>So Hydroxychloroquine not working? 
#TrumpCovid #WalterReed</t>
  </si>
  <si>
    <t>@HotlineJosh WH hydroxychloroquine running low?</t>
  </si>
  <si>
    <t>@CBSNews Donald take your hydroxychloroquine https://t.co/9oZEhyv3Id</t>
  </si>
  <si>
    <t>San Angelo, Texas 76903</t>
  </si>
  <si>
    <t>I hope they have the hydroxychloroquine ready</t>
  </si>
  <si>
    <t>@Noahpinion is that a common abbreviation for hydroxychloroquine? i'd think that was hydrochloride and by itself probably the digestive aid betaine HCL</t>
  </si>
  <si>
    <t>los angeles</t>
  </si>
  <si>
    <t>Has the president tried hydroxychloroquine yet?</t>
  </si>
  <si>
    <t>Brooklyn, New York</t>
  </si>
  <si>
    <t>@brendasievers I don't understand why he just doesn't take Hydroxychloroquine!</t>
  </si>
  <si>
    <t>@GOP I hope @realDonaldTrump and wife recovers from the virus he calls the China virus. Guessing those Hydroxychloroquine pills he claimed to have taken didn't work. To make a speedy recovery I heard he should take a shot of disinfectant or UV light in the body. https://t.co/afeb9Qzfnt</t>
  </si>
  <si>
    <t>@PressSec @realDonaldTrump Why not hydroxychloroquine?</t>
  </si>
  <si>
    <t>@AP Some Hydroxychloroquine will knock it right out</t>
  </si>
  <si>
    <t>Fort Smith, AR</t>
  </si>
  <si>
    <t>Did somebody forget to take that Hydroxychloroquine.... https://t.co/P1J4vbxG8l</t>
  </si>
  <si>
    <t>timbuktu</t>
  </si>
  <si>
    <t>He's a morbidly obese 74 year old on hydroxychloroquine.
I wouldn't be surprised if this kills him.</t>
  </si>
  <si>
    <t>Wirral (he/him)</t>
  </si>
  <si>
    <t>Huh, I wonder why Hydroxychloroquine didnâ€™t protect @POTUS @realDonaldTrump from #COVID19 ðŸ¤”</t>
  </si>
  <si>
    <t>Regeneron Pharmaceuticals stock prices are going through the roof, he's getting some antibody cocktail made up of antibodies of COVID survivors that they made.
Now ðŸ‘is heading to Walter Reed. 
Experimental drugs?!?! Is the hydroxychloroquine not working???</t>
  </si>
  <si>
    <t>127.0.0.1</t>
  </si>
  <si>
    <t>@piersmorgan Surely you can see the irony? The president getting a deadly virus that he allowed to spread unabated while mocking those who tried to protect themselves wearing masks. Maybe the virus will just disappear? Or he could try bleach? Or Hydroxychloroquine?</t>
  </si>
  <si>
    <t>Melbourne</t>
  </si>
  <si>
    <t>Viral Hydroxychloroquine Doctor Offers To Prescribe Trump Controversial Drug If DC Doctors Wonâ€™t via @nationalfile https://t.co/YqqVx8PuQ1</t>
  </si>
  <si>
    <t>Palm Springs, CA</t>
  </si>
  <si>
    <t>You think he's asking for Hydroxychloroquine?</t>
  </si>
  <si>
    <t>Strange that the President isn't taking any hydroxychloroquine</t>
  </si>
  <si>
    <t>@ZekeEmanuel @highbrow_nobrow What? No hydroxychloroquine?? I would think he'd be eating it by the fistful....</t>
  </si>
  <si>
    <t>North Dighton, MA</t>
  </si>
  <si>
    <t>Which of #Trump's family or henchmen stands to profit from the experimental #Regeneron ? Have they sold their shares in #hydroxychloroquine  ?</t>
  </si>
  <si>
    <t>London, United Kingdom</t>
  </si>
  <si>
    <t>@jaketapper Would that cocktail include Lysol and #Hydroxychloroquine? #sorrynotsorry</t>
  </si>
  <si>
    <t>Niagara on the Lake</t>
  </si>
  <si>
    <t>Wow. How ill is Trump?
But no Hydroxychloroquine? After months of peddling that drug you'd think he would request for it.</t>
  </si>
  <si>
    <t>Abuja, NG</t>
  </si>
  <si>
    <t>@Yamiche Why no Lysol nor Hydroxychloroquine. They were supposed to work for us according to the genius?</t>
  </si>
  <si>
    <t>Why is @realDonaldTrump not taking hydroxychloroquine?
#CoronaVirusUpdate #COVID19 https://t.co/nWaCYJLn9f</t>
  </si>
  <si>
    <t>So I guess this means hydroxychloroquine doesn't work ðŸ™„</t>
  </si>
  <si>
    <t>Denver, Colorado</t>
  </si>
  <si>
    <t>@JenniferJJacobs @ChuckRossDC Why is he not just taking HydroxyChloroquine??</t>
  </si>
  <si>
    <t>Sugar Land, TX</t>
  </si>
  <si>
    <t>This experimental cocktail goes by the common name 
hydroxychloroquine</t>
  </si>
  <si>
    <t>@Popehat Because that last experimental â€œhydroxychloroquineâ€ thing worked SO well for him before.</t>
  </si>
  <si>
    <t>@AynRandPaulRyan @BhadeliaMD @MSNBC He loves those experimental drugs. Good he can be the  guinea pig. So I guess the  hydroxychloroquine didn't work out for him. ðŸ¤”</t>
  </si>
  <si>
    <t>Rochester NY</t>
  </si>
  <si>
    <t>@StephenKing Donald don't forget your hydroxychloroquine https://t.co/vH9cIn5PUP</t>
  </si>
  <si>
    <t>@IngrahamAngle Have we all somehow overlooked your tweets encouraging the President and First Lady to take hydroxychloroquine?</t>
  </si>
  <si>
    <t>@bjfinnyc @1776Stonewall @realDonaldTrump @FLOTUS Hydroxychloroquine time buddy. Lets prove the democrats wrong</t>
  </si>
  <si>
    <t>@LBC Not hydroxychloroquine then?</t>
  </si>
  <si>
    <t>Upstairs and Downstairs</t>
  </si>
  <si>
    <t>@theline4two @2ForgetUs @Trace_AVP @Woodshed_1914 @knickanator @stateofthenewy1 @Rick__War @AJTheManChild @JerrelXL @YankeesKnicks99 @_Knicks1688 @shamiek7 @TruePG718 @0oty_Mac @Freekeith @IanChisolm @4PFJulio @TMal761 @eepdllc @PreZnyc621 @Chuck1one @rahmmagick @Ant4418 @RejectedByMitch @RTaylor2283 @MikeFromQns7 @Knickstape2005 @RegalBunch @BronxprodigyzZz @BigFreezie @NYCtoCincy @Michael59413281 @Jaelin_Taylor @mikenieve @stalling_e @DonaldP47082631 @FahimInsurance @Byrons360 @seyuan111 @forevershinin @justifiedjay @SBADJ1 @Laurentdalmeida @nag_mims @MacksJulien @idontknowsport1 @Btruetolife @IAM_KOTON @sethtapper Maybe time for Trump to take his favorite â€œcureâ€ - Hydroxychloroquine</t>
  </si>
  <si>
    <t>@AnonomousbG @sweetaboo @RonnyJackson4TX Right. Thatâ€™s why heâ€™s on his way to Walter Reed Hospital, as I type this...
He must just be picking up his refill then? Months ago, he said was taking hydroxychloroquine.</t>
  </si>
  <si>
    <t>Should Trump receive hydroxychloroquine or should he receive the internal chlorine treatment?</t>
  </si>
  <si>
    <t>According to White House doctor, Trump received an experimental antibody cocktail, Regeneron, it does not contain hydroxychloroquine or bleach, Trump remains 'exhausted' with a fever after #COVID19 diagnosis. 
Raising question if his condition is more serious than reported. https://t.co/ZoL7ko6E2Y</t>
  </si>
  <si>
    <t>@Popehat I am going with the serious symptoms.
Because if it was intellectual rot leading to bad judgment, why not hydroxychloroquine? Trump likes that one, and has likely never heard of Regeneron.</t>
  </si>
  <si>
    <t>@LinzDeFranco But thousands of Twitter University Med School graduates assured me that hydroxychloroquine is the miracle cure!</t>
  </si>
  <si>
    <t>Huntsville, AL</t>
  </si>
  <si>
    <t>@BBCNews Whereâ€™s the Hydroxychloroquine when you need it . ðŸ˜‚ðŸ˜‚</t>
  </si>
  <si>
    <t>Reading, England</t>
  </si>
  <si>
    <t>@abc15 Hydroxychloroquine stand back and stand by.</t>
  </si>
  <si>
    <t>@PalmerReport What about hydroxychloroquine? Itâ€™s a miracle drug.</t>
  </si>
  <si>
    <t>So are they injecting Trump with bleach right now while giving him high doses of Hydroxychloroquine?</t>
  </si>
  <si>
    <t>Newcastle, Eng</t>
  </si>
  <si>
    <t>It was just disclosed that Trump was taking zinc but hydroxychloroquine was not included in the announcement. This is unfortunate and I would like to know why he dropped it. It MAY have prevented his infection. A lot of ER doctors rely on this to stay healthy.</t>
  </si>
  <si>
    <t>Orinda, CA USA</t>
  </si>
  <si>
    <t>@cherievann @AdamParkhomenko For what it is worth, hydroxychloroquine was not among the treatments listed in the letter issued by the press secretary.</t>
  </si>
  <si>
    <t>Louisville, Kentucky</t>
  </si>
  <si>
    <t>Remember Trumpâ€™s prophylactic Hydroxychloroquine stunt? I didnâ€™t believe that lie either.</t>
  </si>
  <si>
    <t>Also, in light of me saying this... I thought "Hydroxychloroquine was" supposed to be "a good preventative medicine" and he was taking it every day??? HMMMMM?!?!? WHAT SAY YOU NOW, YOU ... you... random people who actually believed him. &amp;gt;.&amp;gt; tch. https://t.co/IMDbSmlgvp</t>
  </si>
  <si>
    <t>Viral Hydroxychloroquine Doctor Offers To Prescribe Trump Controversial Drug If DC Doctors Wonâ€™t via @nationalfile https://t.co/UxJZg1BuLM</t>
  </si>
  <si>
    <t>@BradMossEsq Maybe thatâ€™s where theyâ€™ve stashed the hydroxychloroquine</t>
  </si>
  <si>
    <t>Weird how Donald Trump isn't being treated with hydroxychloroquine.
I mean, itâ€™s a MIRACLE DRUG, after all.</t>
  </si>
  <si>
    <t>Orange County, CA</t>
  </si>
  <si>
    <t>..maybe he should take a higher dose of Hydroxychloroquine or have someone inject him with bleach</t>
  </si>
  <si>
    <t>Mt. Washington, KY</t>
  </si>
  <si>
    <t>@Acosta Is that where they keep the definitely safe and effective Hydroxychloroquine?</t>
  </si>
  <si>
    <t>@fox13 Shocking heâ€™s not taking Hydroxychloroquine.</t>
  </si>
  <si>
    <t>Noneofyourbusiness</t>
  </si>
  <si>
    <t>@maggieNYT Covid, wife, Hydroxychloroquine, Hannity, toast.</t>
  </si>
  <si>
    <t>But Isnâ€™t hydroxychloroquine the cure?</t>
  </si>
  <si>
    <t>Buffalo, NY</t>
  </si>
  <si>
    <t>It looks like #Hydroxychloroquine is out and some other quack treatment is in. Next week #Regeneron will be cast aside and Trump will be taking some mad homeopathic remedy. https://t.co/AGvc3k0t9T</t>
  </si>
  <si>
    <t>I don't speak demon, only English. So I truly hope you understand this....
RBG: Dead af
Trump: will be reelected, healthy and fueled by McDonalds and Hydroxychloroquine https://t.co/oQsHbV4mec</t>
  </si>
  <si>
    <t>Jack's Gulag</t>
  </si>
  <si>
    <t>@realDonaldTrump @FLOTUS I thought he was taking hydroxychloroquine?ðŸ¤£ðŸ¤£ðŸ¤£ðŸ¤£</t>
  </si>
  <si>
    <t>Gorilladelphia</t>
  </si>
  <si>
    <t>@lowfive_ I predict once he gets better, he will say hydroxychloroquine is what saved his life. You heard it here first.</t>
  </si>
  <si>
    <t>Montreal</t>
  </si>
  <si>
    <t>@Acosta Wait, so what about hydroxychloroquine, the remedy he was pushing for months? Or disinfectant enemas? ðŸ§</t>
  </si>
  <si>
    <t>@MannyMua733 Not for attention, since Hydroxychloroquine was said to be inaffective just the other day, he is going to have a magical recovery and say it was the medicine that did it, and the DEMs where always wrong and he was right.  he wins and america loses.</t>
  </si>
  <si>
    <t>Trump Says Heâ€™s Taking Hydroxychloroquine, Prompting Warning From Health Experts https://t.co/lFDO727bKz</t>
  </si>
  <si>
    <t>@realDonaldTrump 
Enjoying your daily dose of hydroxychloroquine?</t>
  </si>
  <si>
    <t>@SenKamalaHarris I hope @realDonaldTrump and wife recovers from the virus he calls the China virus. Guessing those Hydroxychloroquine pills he claimed to have taken didn't work. To make a speedy recovery I heard he should take a shot of disinfectant or UV light in the body. https://t.co/80fi0ZBVl7</t>
  </si>
  <si>
    <t>@TheEliasRework @Rosie So much for him saying hydroxychloroquine is the cure?</t>
  </si>
  <si>
    <t>@katiecouric @nytimes So youâ€™re telling me heâ€™s not taking the cure all hydroxychloroquine?</t>
  </si>
  <si>
    <t>@mattdpearce @deBeauxOs1 What happened to all that hydroxychloroquine talk from Trump?</t>
  </si>
  <si>
    <t>Ottawa, ON, Canada</t>
  </si>
  <si>
    <t>@jaketapper Looks like that hydroxychloroquine thing didnâ€™t work out as planned.   Maybe heâ€™ll try the bleach injection next?</t>
  </si>
  <si>
    <t>@BetteMidler I donâ€™t think so. Heâ€™s not taking hydroxychloroquine and heâ€™s not tweeting and itâ€™s being said that his condition is worsening. I had suspicions last night, but I think itâ€™s real.</t>
  </si>
  <si>
    <t>@nytimes Wait, I thought he could just drink bleach? Or snort hydroxychloroquine? ðŸ¤·â€â™‚ï¸</t>
  </si>
  <si>
    <t>Central Texas</t>
  </si>
  <si>
    <t>@ABC The left is about to witness the mighty powers of HYDROXYCHLOROQUINE, AZITHROMYCIN, &amp;amp; ZINC...
...and thereâ€™s not a damn thing they can do about it this time.
POTUS &amp;amp; FLOTUS will recover quickly &amp;amp; strongly for the world to witness daily.</t>
  </si>
  <si>
    <t>@JeremyKonyndyk So much for the wonder drug hydroxychloroquine, eh? That was just another Trump crime family scam they were trying to profit off.</t>
  </si>
  <si>
    <t>@nelsnelson @realDonaldTrump @FLOTUS He needs to try hydroxychloroquine.</t>
  </si>
  <si>
    <t>This Regeneron business is complete and total FAKE NEWS. The president has received a D-cell battery sized hydroxychloroquine suppository this afternoon and is feeling fantastic. Hell be back on the campaign trail very soon! https://t.co/5HfvDlNVAz</t>
  </si>
  <si>
    <t>Salem, OR</t>
  </si>
  <si>
    <t>@Acosta What? No injected disinfectant? No hydroxychloroquine?</t>
  </si>
  <si>
    <t>Why is Trump getting an experimental cocktail when hydroxychloroquine is such a good drug for treating Covid-19?</t>
  </si>
  <si>
    <t>@FoxNews @oann @cnn #regeneron cocktail is #Hydroxychloroquine #disinfectant #bleach &amp;amp; #oleandrin all mixed with #kfc bucket of original recipe. the #clowninchief, i mean #DonaldJTrump will get light in the body tomorrow. hey #foxnews i guess he needed a big #biden mask after all</t>
  </si>
  <si>
    <t>But what about the UV light he told us we should put inside ourselves? Or the hydroxychloroquine? He should be legally required to practice what he preaches....</t>
  </si>
  <si>
    <t>@realDonaldTrump where is your hydroxychloroquine now? Take it.</t>
  </si>
  <si>
    <t>@charliekirk11 In two weeks they will be #covidfree having taken a regimen of #hydroxychloroquine and #zinc.
The world will oh and ah and we will all know that no one should have died in the US because #HCL should be over the counter, and not banned.
@POTUS @FLOTUS</t>
  </si>
  <si>
    <t>Regeneron cocktail? Whereâ€™s the Hydroxychloroquine? Orrrrr is it because itâ€™s his body, he actually gives a fuck if it actually works?</t>
  </si>
  <si>
    <t>WH says Trump is being treated for Covid, but no mention of hydroxychloroquine. For months, he breathlessly promoted the drug, telling Americans to take it if they get sick. (Sept. 20: "It's gotten some rave reviews. Doctors are loving it more than ever.") https://t.co/koIZ083wpP https://t.co/j5GyDOcXeA</t>
  </si>
  <si>
    <t>@realDonaldTrump @FLOTUS Donâ€™t worry buckie I have some bleach and a strong light for you. Oh and a few  hydroxychloroquine some idiot told me I should get</t>
  </si>
  <si>
    <t>@PressSec @realDonaldTrump Conspicuously missing:  HYDROXYCHLOROQUINE!</t>
  </si>
  <si>
    <t>@NPR No bleach? No "light"? No hydroxychloroquine?</t>
  </si>
  <si>
    <t>North West Tennessee, US</t>
  </si>
  <si>
    <t>@amberstrongg @LetsUseReason @natalieargue @NicoleArbour I agree. In 2005 Dr Anthony Fauci conducted a study that concluded hydroxychloroquine is an effective treatment for cov sars 2. Hundreds of doctors have reported 90% success when treating with a few days of the onset of symptoms, along with zinc &amp;amp; azithromycin. We should listen.</t>
  </si>
  <si>
    <t>What happened to hydroxychloroquine?</t>
  </si>
  <si>
    <t>@RepGosar @realDonaldTrump @FLOTUS How can he possibly get better without hydroxychloroquine?!?</t>
  </si>
  <si>
    <t>@nytimes: "Trump Receives Experimental Drug Treatment for Mild Symptoms"
Bleach injections?ðŸ’‰
High dose hydroxychloroquine?ðŸ’ŠðŸ’ŠðŸ’ŠðŸ’Š
https://t.co/pukwtAfVGt</t>
  </si>
  <si>
    <t>Princeton, New Jersey</t>
  </si>
  <si>
    <t>@kylegriffin1 Why isnâ€™t he taking hydroxychloroquine? What do you have to lose? He said he took it when he was â€œhealthyâ€ but not now?</t>
  </si>
  <si>
    <t>Now that Spanky has been caught - at last - by the covid19, I can't wait to see him swallow his pills of hydroxychloroquine with a full glass of bleach. ðŸ¤ªðŸ¤£</t>
  </si>
  <si>
    <t>ðŸŒ Atlantic Coast. France ðŸ‡¨ðŸ‡µ</t>
  </si>
  <si>
    <t>@ScottNevins wasnâ€™t Trump taking hydroxychloroquine? Didnâ€™t he tell us that months ago? I think he said safe &amp;amp; works. What gives?</t>
  </si>
  <si>
    <t>@TheDailyShow Donâ€™t take Hydroxychloroquine, itâ€™s been proven ineffective by the President ðŸ˜¬</t>
  </si>
  <si>
    <t>@PressSec @realDonaldTrump @BretBaier So no hydroxychloroquine. Trump is the biggest and most corrupt pos weâ€™ve ever seen.</t>
  </si>
  <si>
    <t>New Orleans</t>
  </si>
  <si>
    <t>Africa reports over 1 Million COVID-19 cases but just 23,000 deaths so far. Scientists are puzzled â€œWe do not have an answer,â€ says Dr Sophie Uyoga at the Kenya Medical Research Institute. Hydroxychloroquine is available OTC .. has been used to treat malaria for 75 yrs.</t>
  </si>
  <si>
    <t>@HouseDemocrats I hope @realDonaldTrump and wife recovers from the virus he calls the China virus. Guessing those Hydroxychloroquine pills he claimed to have taken didn't work. To make a speedy recovery I heard he should take a shot of disinfectant or UV light in the body. https://t.co/NnS9ymm3yK</t>
  </si>
  <si>
    <t>So I guess we can put to bed that theory that #Hydroxychloroquine prevents COVID19</t>
  </si>
  <si>
    <t>Toronto via Manchester</t>
  </si>
  <si>
    <t>@CNN Mr Trump u need 2 have a Doctor administer hydroxychloroquine  2 u immediately without fail!!!! Its the only thing that works, remember?</t>
  </si>
  <si>
    <t>Ohio</t>
  </si>
  <si>
    <t>@CNN Nope. No antibodies or respirators for him: he just gets bleach injected into his veins, hydroxychloroquine and a UV light shoved up his butt. https://t.co/bhiSBpWS3h</t>
  </si>
  <si>
    <t>@joelockhart This would be a great time to prove any of his cures like hydroxychloroquine ,chlorox ,abstinence etc!</t>
  </si>
  <si>
    <t>Critters Chinky Ranch</t>
  </si>
  <si>
    <t>@brendengallager Guess this puts to rest the preventative powers of hydroxychloroquine.</t>
  </si>
  <si>
    <t>@nprpolitics So... he's taking Regeneron polyclonal antibody, zinc, vitamin D, famotidine, melatonin, and aspirin. In other words, NOT Hydroxychloroquine.... got it.</t>
  </si>
  <si>
    <t>Lancaster, PA</t>
  </si>
  <si>
    <t>Yâ€™all wanna bet he says hydroxychloroquine saved his life in a couple weeks?</t>
  </si>
  <si>
    <t>Lake Placid, FL</t>
  </si>
  <si>
    <t>@maggieNYT What, no hydroxychloroquine?</t>
  </si>
  <si>
    <t>â€œTrump apparently is not receiving hydroxychloroquine, a drug he widely promoted that has been shown in many studies to be ineffective for preventing or treating COVID-19.â€</t>
  </si>
  <si>
    <t>Brooklyn, NY â€¢ Charleston, SC</t>
  </si>
  <si>
    <t>@Noahpinion Yeah, Hydroxychloroquine is soooo last season.</t>
  </si>
  <si>
    <t>@JordanUhl I thought he was taking hydroxychloroquine lol what happened to that</t>
  </si>
  <si>
    <t>my lowest point</t>
  </si>
  <si>
    <t>He received an infusion of an experimental antibody cocktail from Regeneron. Heâ€™s also taking vitamin D, zinc, melatonin, a daily aspirin and famotidine (better known as Pepcid). But...
NO  HYDROXYCHLOROQUINE!
#TrumpHasCovid https://t.co/P9UmTyNUGF</t>
  </si>
  <si>
    <t>Undisclosed</t>
  </si>
  <si>
    <t>Surprise, surprise Trump is taking a cocktail of experimental medications for his #COVID19, none of which include #Hydroxychloroquine, but #Trump2020LandslideVictory supporters still think they should trust him. #COVIDIOTS https://t.co/mREKAcxbpA</t>
  </si>
  <si>
    <t>Viral Hydroxychloroquine Doctor Offers To Prescribe Trump Controversial Drug If DC Doctors Wonâ€™t via @nationalfile https://t.co/O6GyqIm1Tb</t>
  </si>
  <si>
    <t>@KellyO Hey, Iâ€™m sure hydroxychloroquine will clear it right up!</t>
  </si>
  <si>
    <t>No worries...Navarro bought 66 million doses of 
hydroxychloroquine so its all good!
 https://t.co/WKz82Ers5e</t>
  </si>
  <si>
    <t>What?! No hydroxychloroquine??! Iâ€™m *shocked* 
Fuck. This. Guy.</t>
  </si>
  <si>
    <t>If thats true why dont he take hydroxychloroquine?</t>
  </si>
  <si>
    <t>Trump treated for COVID with Regeneron 'antibody cocktail' https://t.co/7CGnZdMKMa via @MailOnline #Hydroxychloroquine with a touch of #bleach..</t>
  </si>
  <si>
    <t>"He has incredible genes, I just assume," Ronny Jackson said about Trump's "excellent" health. I guess that's why he's not glugging hydroxychloroquine, mainlining bleach, and shoving a desk lamp up his ass right now.</t>
  </si>
  <si>
    <t>@kurteichenwald He should be forced to take nothing but Hydroxychloroquine.</t>
  </si>
  <si>
    <t>Surprise, AZ</t>
  </si>
  <si>
    <t>@BennSteil The real news is the lack of hydroxychloroquine...</t>
  </si>
  <si>
    <t>@CBSNews NO shit Dick Tracy.. ya really just now figuring this out..What a friggin joke...don't worry about Trump..no one dies from it...it is what it is...it will go away.. give him some Hydroxychloroquine call the my pillow guy and the voodoo priestess. Trump has the answer for TrumpFlU</t>
  </si>
  <si>
    <t>Trump testing positive is yet another data point on the ineffectiveness of #Hydroxychloroquine as a prophylactic for #COVID. A reminder, Trump has been testing it not just on himself, but also on dying vets:</t>
  </si>
  <si>
    <t>Okay, so NO Hydroxychloroquine? Got it.</t>
  </si>
  <si>
    <t>North Hollywood, CA</t>
  </si>
  <si>
    <t>45 million people in Uganda Africa they all used hydroxychloroquine only 44 people have died Trump's protected with the same thing hydroxychloroquine not to worry for Trump he followed the science and use the number one treatment...</t>
  </si>
  <si>
    <t>Also note that the President is not receiving hydroxychloroquine. It doesnâ€™t work, and even he knows it.</t>
  </si>
  <si>
    <t>#CNN The Cucks Nobody Notices and Don Lemon Party. Claiming #Hydroxychloroquine didnâ€™t work, bitch he took that shit months ago you classless morons. @donlemon @CNN #TrumpHasCovid #TrumpCovid</t>
  </si>
  <si>
    <t>Breaking: this pile of discarded Hydroxychloroquine syringes was just found outside the White House.  Officials expect the pile will continue growing for several days. https://t.co/mudOFgB8Iz</t>
  </si>
  <si>
    <t>Houston doctor behind hydroxychloroquine drug video was sued in Louisiana womanâ€™s death https://t.co/5XBCjoBJRn via @houstonchron</t>
  </si>
  <si>
    <t>Pembroke Pines, FL</t>
  </si>
  <si>
    <t>I thought hydroxychloroquine was the cure all????</t>
  </si>
  <si>
    <t>Huntington Beach, CA</t>
  </si>
  <si>
    <t>@BeschlossDC If it's hydroxychloroquine and he recovers, will you report it?</t>
  </si>
  <si>
    <t>@FirenzeMike @PressSec I wouldâ€™ve thought heâ€™d take the syringe with bleach and hydroxychloroquine cocktail</t>
  </si>
  <si>
    <t>@chrislhayes so will Trump be cured by staring into the light, injecting bleach, or gargling hydroxychloroquine?</t>
  </si>
  <si>
    <t>Indian Harbour Beach, FL</t>
  </si>
  <si>
    <t>@drewlevin @tommartell * excuse not to attend future debates
* he can "recover" and claim the virus isnt harmful
* can "recover" and claim that proves some kind of strength (laugh if you want but he is obsessed with claiming absurd superlative qualities)
* he can "be cured" by hydroxychloroquine</t>
  </si>
  <si>
    <t>@jaketapper No hydroxychloroquine in the statement from the WH doctor. But I though it was the miracle cure, according to Trump....</t>
  </si>
  <si>
    <t>Midwest, USA</t>
  </si>
  <si>
    <t>@RonnyJackson4TX So you try an experimental antibody cocktail on somebody who is fine? Oh, and happens to be the president* of the US? What, you're out of hydroxychloroquine and disinfectant injections?</t>
  </si>
  <si>
    <t>@mattyglesias No hydroxychloroquine, how interesting. So, all of that was BS.</t>
  </si>
  <si>
    <t>@Rick_City It seems insanely awful that after telling all these people who were getting sick for months about how fantastic and wonderful hydroxychloroquine was, and even claiming to be taking it himself as a precaution, Trump gets COVID and... doesnâ€™t take it!</t>
  </si>
  <si>
    <t>He shouldnâ€™t admit error. Take hydroxychloroquine and bleach like a man.</t>
  </si>
  <si>
    <t>So why isn't #Trump taking #Hydroxychloroquine ? 
Hmmm guess what's good for the geese isn't good for the gander. 
#TrumpCovid #BidensUnitingUS #AmericasGreatestMistake</t>
  </si>
  <si>
    <t>@swarzseawalker It's hydroxychloroquine isn't it</t>
  </si>
  <si>
    <t>@jaketapper BREAKING: IN ADDITION TO SPRINKLING HYDROXYCHLOROQUINE ON HIS FOOD FOR MONTHS, PRESIDENT TRUMP HAS BEEN TAKING REGULAR INJECTIONS OF BLEACH AND OTHER DISINFECTANT. WH AIDS ALSO SAY THEY ARE PREPARED TO INSERT A FLASHLIGHT IN HIS ANUS IF NECESSARY. MR TRUMP IS IN GOOD SPIRITS.</t>
  </si>
  <si>
    <t>No, Hydroxychloroquine is not listed as one of the medications the president is receiving.</t>
  </si>
  <si>
    <t>Oh, did bleach and hydroxychloroquine not work?</t>
  </si>
  <si>
    <t>@FloridaGOP @realDonaldTrump Tell us about #Hydroxychloroquine too... ðŸ¥´ðŸ¥´ðŸ˜·</t>
  </si>
  <si>
    <t>@realDonaldTrump wonâ€™t ride the #Quin to health #Hydroxychloroquine is a fake cure...</t>
  </si>
  <si>
    <t>I notice hydroxychloroquine is not on the list</t>
  </si>
  <si>
    <t>@mawarirej Trump's prescription was publicised minus hydroxychloroquine; so what's your argument? Is fact govt officials &amp;amp; doctors have been taking hydroxychloroquine evidence it works, huh? 
@TChivese  @Davidmuchuchu @kmugova @matigary @Mavhure @GeorgeChings @Epidemiologists @JMangoya</t>
  </si>
  <si>
    <t>@XVR815 @JadeHelm63 @KUTV2News There was never any clinical research trial for that regimen (not regiment).  The one trial trumps pointed to about hydroxychloroquine included steroids, something that has shown promise on its own. Study before speaking.</t>
  </si>
  <si>
    <t>@crymeariver6666 President claimed Monday he is taking daily doses of hydroxychloroquine, a drug he's long touted as a potential coronavirus cure even as medical experts and the US Food and Drug Administration question its efficacy and warn of potentially harmful side effects.</t>
  </si>
  <si>
    <t>@KyleKulinski Didn't DT claim weeks ago that he was taking hydroxychloroquine to prevent Covid-19?  Wow, guess it didn't work too well...</t>
  </si>
  <si>
    <t>Hmm.. NYC?</t>
  </si>
  <si>
    <t>@gtconway3d And why isnâ€™t he taking hydroxychloroquine???</t>
  </si>
  <si>
    <t>@lewis_goodall apparently they let him have hydroxychloroquine even though FDA against it</t>
  </si>
  <si>
    <t>@charliekirk11 They might be glad the couple get permanent immunity and T cell cross immunity against other winter virus and that #Hydroxychloroquine is available to them by Commander Dr Sean Conley who treated them with it effectively before</t>
  </si>
  <si>
    <t>ðŸ‡©ðŸ‡°ðŸ‡¬ðŸ‡±ðŸ‡¬ðŸ‡§ðŸ‡ºðŸ‡¸ðŸ‡³ðŸ‡´ðŸ‡¸ðŸ‡ªðŸ¦ðŸŒžðŸŒŠ</t>
  </si>
  <si>
    <t>@Albydamn @antsilva14 The prophylaxis Hydroxychloroquine failedðŸ¤”ðŸ¤”ðŸ¤”</t>
  </si>
  <si>
    <t>A global pioneer activist</t>
  </si>
  <si>
    <t>Im calling BS on this trump covid thing.What do you wanna bet he will be cured 100% in 2 weeks by hydroxychloroquine?
Hoax Hoax Hoax
Great distraction from his tax issues</t>
  </si>
  <si>
    <t>I had assumed that he would be taking hydroxychloroquine.</t>
  </si>
  <si>
    <t>Calgary</t>
  </si>
  <si>
    <t>@spectatorindex Why didnâ€™t he take hydroxychloroquine? The most effective drug against COVID-19</t>
  </si>
  <si>
    <t>Stateless</t>
  </si>
  <si>
    <t>Hmmmm... i think they misspelled hydroxychloroquine.</t>
  </si>
  <si>
    <t>@jaketapper Why isn't he taking hydroxychloroquine?</t>
  </si>
  <si>
    <t>@brianros1 @gtconway3d That Hydroxychloroquine should have kicked in by now, no?</t>
  </si>
  <si>
    <t>@AP_Politics @DanRather Oh dont forget hydroxychloroquine will prevent the virus...oh wait Trump was taking it wasn't  he?</t>
  </si>
  <si>
    <t>@GenoliaHolmes @stella_immanuel Yes Dr Stella I got Caught vid and you prescribed Hydroxychloroquine for me and I got it right away.. and I live in California!!! THANK YOU!! WOG, DR. !!</t>
  </si>
  <si>
    <t>Fresno, Ca.</t>
  </si>
  <si>
    <t>@PaulaReidCBS @CBSNews No hydroxychloroquine and bleach injections? ðŸ˜</t>
  </si>
  <si>
    <t>The Tank</t>
  </si>
  <si>
    <t>I think his best course of action would be to put into action all the quack cures heâ€™s been pushing. Bleach, hydroxychloroquine, the pillow guyâ€™s remedy, and maybe one of those vaccines that he swears are ready to go.</t>
  </si>
  <si>
    <t>Des Plaines, IL</t>
  </si>
  <si>
    <t>Trump apparently is not receiving hydroxychloroquine, a drug he widely promoted that has been shown in many studies to be ineffective for preventing or treating COVID-19. 2/2</t>
  </si>
  <si>
    <t>Dutton, Michigan</t>
  </si>
  <si>
    <t>@darkfarces Hydroxychloroquine, Domestos or that damn c*ke ?? ðŸ˜ðŸ™ƒðŸ˜</t>
  </si>
  <si>
    <t>Following his positive test, Trump received a dose of Regeneronâ€™s antibody cocktail. In addition he has been taking zinc, vitamine D, famotidine, melatonin and aspirin. 
Hydroxychloroquine isnâ€™t on the menu https://t.co/pNXvrRP6Fy</t>
  </si>
  <si>
    <t>I note they are not administering @realDonaldTrump favoured remedies of hydroxychloroquine and Bleach.  Tsk, tsk,  it could all be over in a matter of minutes, or at least that is what he said.</t>
  </si>
  <si>
    <t>@WriterWarrior @kurteichenwald IDK, but if he bounces back and touts this as the next hydroxychloroquine will anybody be surprised?</t>
  </si>
  <si>
    <t>#TrumpsGotCovid  â€œ8 grams of Regeneronâ€™s polyclonal antibody cocktail along with normally taking zinc, vitamin D, famotidine, melatonin and a daily aspirinâ€ Doesnâ€™t sound like hydroxychloroquine...</t>
  </si>
  <si>
    <t>Tucson</t>
  </si>
  <si>
    <t>@CP24 Combination of bleach and hydroxychloroquine, I bet.</t>
  </si>
  <si>
    <t>@steelslat @FuccATyler @phillyaws (2) However, hydroxychloroquine while good for healthy and young individuals, can cause heart irregularities in those older, or those with weight or blood pressure issues. Hydroxychloroquine is something an athlete in their mid 20s would want on their first day of symptoms, notðŸŠ</t>
  </si>
  <si>
    <t>@Jimmyjude13 Agreed
He'll talk up vitamin d and hydroxychloroquine. How quick his recovery was. This then becomes positive turn for the how 2020 cluster fuck.</t>
  </si>
  <si>
    <t>Just give him the hydroxychloroquine!!! He already said it works!!!!!</t>
  </si>
  <si>
    <t>Minot, ND</t>
  </si>
  <si>
    <t>Those that recovered did not recover caz they had taken "nothing", they took "something" (hydroxychloroquine)caz "nothing" had not worked.</t>
  </si>
  <si>
    <t>Harare, Zimbabwe</t>
  </si>
  <si>
    <t>@realDonaldTrump @POTUS @FLOTUS So...
Then...
That "miracle drug"  hydroxychloroquine you SAID you were taking-- Doesn't Work??
SAY IT!</t>
  </si>
  <si>
    <t>@DanEggenWPost @seungminkim For an early annual checkup. Boy that hydroxychloroquine sure is like a miracle. It made Trump disappear.</t>
  </si>
  <si>
    <t>Thought he was taking hydroxychloroquine and bleach. He should be fine.</t>
  </si>
  <si>
    <t>Cape May Court House, NJ</t>
  </si>
  <si>
    <t>I think now that Donald #Trump has #COVID19 , he should try out his #Hydroxychloroquine theory....</t>
  </si>
  <si>
    <t>Sydney, New South Wales</t>
  </si>
  <si>
    <t>@realDonaldTrump - Hope your highly-touted bleach injections and hydroxychloroquine are being administered to you! Oh- and donâ€™t let the docs forget about the internal UV treatments. Ask the My Pillow Guy. Heâ€™s up in all the latest medical treatments.</t>
  </si>
  <si>
    <t>Oh, so NOW he believes in science and is being treated with an antibody cocktail. 
I say screw that, put him on the Clorox and hydroxychloroquine combo he hyped up for Americans to take.  https://t.co/zi8rq3CCI1</t>
  </si>
  <si>
    <t>Canada/US/Mexico</t>
  </si>
  <si>
    <t>@ddale8 @richarddeitsch Heâ€™ll just pop a few hydroxychloroquine and be good to go</t>
  </si>
  <si>
    <t>@PressSec @realDonaldTrump Wait, so itâ€™s not a hoax? Where are the chlorine injections? I didnâ€™t see Hydroxychloroquine as part of his medication either.</t>
  </si>
  <si>
    <t>@RexChapman I wonder if heâ€™ll have a rally at the Trump compound theyâ€™ll drink kool aid laced with hydroxychloroquine it would be like Heavens Gate with red hats instead of black nikes</t>
  </si>
  <si>
    <t>WNY</t>
  </si>
  <si>
    <t>@MoodyBlues85 Why would they lie about it. He's not being given hydroxychloroquine..</t>
  </si>
  <si>
    <t>@Breaking911 Heâ€™s probably just going to get some Hydroxychloroquine</t>
  </si>
  <si>
    <t>@CNN Time to get out the Hydroxychloroquine!!</t>
  </si>
  <si>
    <t>Have zero sympathy for Trump. Millions of healthcare workers worldwide spend 12+hr shifts wearing masks &amp;amp; PPE &amp;amp; #TrumpCovid belittles mask wearers. Obviously the prophylactic hydroxychloroquine has worked wonders for him. Now for the IV Detol ðŸ¤¦ðŸ¼â€â™€ï¸ #HateToSayItoldYouSo</t>
  </si>
  <si>
    <t>Just heard POTUS is taking some antibody cocktail. Has anyone suggested Trump taking hydroxychloroquine? I mean, it works on COVID, right?</t>
  </si>
  <si>
    <t>@PressSec @realDonaldTrump What? No hydroxychloroquine?</t>
  </si>
  <si>
    <t>@Acosta @AnneStull Please give him a huge dose of hydroxychloroquine. He personally endorsed it so you know it works. I mean the man is a genius. Just ask him.</t>
  </si>
  <si>
    <t>Jacksonville Beach, FL</t>
  </si>
  <si>
    <t>@LauraLitvan Sooo, I'm guessing that whole thing about hydroxychloroquine was all BULLSHIT</t>
  </si>
  <si>
    <t>Does this mean the hydroxychloroquine isnâ€™t working so well?</t>
  </si>
  <si>
    <t>Heath, TX</t>
  </si>
  <si>
    <t>@davidpakmanshow Don't worry about Trump and Covid-19. He'll be fine as long as he follows his own advice and let's the My Pillow guy cure him.... or sticks with hydroxychloroquine. Just sayin. @realDonaldTrump @MyPillowUSA</t>
  </si>
  <si>
    <t>@_captainscience @OldeNaturalist @profvrr Like Bolsonarro. Heâ€™ll probably market Trumpâ€™s Hydroxychloroquine Elixer for all your ills</t>
  </si>
  <si>
    <t>Earth 616</t>
  </si>
  <si>
    <t>@jeremyfaust Where is the hydroxychloroquine??</t>
  </si>
  <si>
    <t>@timseymour A couple of people that I know personally caught the coronavirus and went on the hydroxychloroquine, azithromycin and zinc cocktail and they ended up fine.</t>
  </si>
  <si>
    <t>@TeaPainUSA Just wave the bottle of vermouth over the iced bleach, with 2 
hydroxychloroquine on a toothpick for the driest Covid cocktail.</t>
  </si>
  <si>
    <t>@DrDenaGrayson @realDonaldTrump @Regeneron What happened to the miracle of all miracle drugs, hydroxychloroquine?  They can probably see if Dr. Stella Immanuel might be available to help with the administering and treatment.</t>
  </si>
  <si>
    <t>@haltthesystem @Craig37803029 Wrong.  Latest is a randomized control trial showing hydroxychloroquine works. Latest of many</t>
  </si>
  <si>
    <t>@nprpolitics @williamlegate #hydroxychloroquine and Zinc, what do you have to lose trump said [fully knowing it did nothing]</t>
  </si>
  <si>
    <t>#WNY</t>
  </si>
  <si>
    <t>@jonathanvswan @gtconway3d @fran_chambers Sooo, I'm guessing that whole thing about hydroxychloroquine was all BULLSHIT</t>
  </si>
  <si>
    <t>@tom_trotts @TexanAlliKat @CBSNews @ABC @NBCNews @CNN @MSNBC Itâ€™s a sure bet that Trump is already on Hydroxychloroquine!They are only disclosing Vitamin D,Zink,aspirin and Azithromycin(itâ€™s part of the HCQ Z pack).</t>
  </si>
  <si>
    <t>@realDonaldTrump it's time for you to take plenty hydroxychloroquine and inject bleach into your body!  The POTUS said it's cure for COVID-19!  #COVIDCaughtTrump</t>
  </si>
  <si>
    <t>Trump apparently is not receiving hydroxychloroquine, a drug he widely promoted that has been shown in many studies to be ineffective for preventing or treating COVID-19. https://t.co/g43lLABveP</t>
  </si>
  <si>
    <t>@CNN Why isnâ€™t he taking Hydroxychloroquine ??? He said it worked, take it!! ðŸ¤”</t>
  </si>
  <si>
    <t>@jaketapper Why is he not taking Hydroxychloroquine?</t>
  </si>
  <si>
    <t>So we all can agree that hydroxychloroquine was bullshit now, right?</t>
  </si>
  <si>
    <t>Helicopter, Overhead USA</t>
  </si>
  <si>
    <t>@brendasecrist @jck1981htx @GaryTheSnail777 @BNODesk Thatâ€” and/or it isnâ€™t an effective preemptive regimen. 
It could also be that it IS effective preemptively and it in-fact dampened what could have been worse for him. 
It may publicly prove that Hydroxychloroquine is as effective as some doctors ascribe it to be
Weâ€™ll see.</t>
  </si>
  <si>
    <t>That's a lot drugs not named "hydroxychloroquine"</t>
  </si>
  <si>
    <t>A special infusion of hydroxychloroquine is in order.</t>
  </si>
  <si>
    <t>@SeanTrende To Whom My Concern: The cocktail, administered nasally is Adderall + hydroxychloroquine + racism. Great for keeping foreign bodies at bay. Yours Truly, Trump's Very Normal And Not Untrustworthy Physician https://t.co/tNxEEJRtb2</t>
  </si>
  <si>
    <t>Oh, so NOW he believes in science and is being treated with an antibody cocktail. 
I say screw that, put him on the Clorox and hydroxychloroquine combo he hyped up for Americans to take. 
#OneV1 https://t.co/zi8rq3CCI1</t>
  </si>
  <si>
    <t>Apparently the experimental cocktail of hydroxychloroquine, bleach, Adderall, and pure uncut sunshine was ineffective.</t>
  </si>
  <si>
    <t>Virginia Beach, VA</t>
  </si>
  <si>
    <t>@maggieNYT So much for the wonder drug hydroxychloroquine, eh? That was just another Trump crime family scam they were trying to profit off.</t>
  </si>
  <si>
    <t>@DefenderParty @BandieraNancy @CunningSq16 @BonJS0370 @ldog562 @KeepsAtIt @Davebriers2 @RonniLaurie @CupofJoeintheD2 @CherylM27017471 @IntoTheShitter @Betterw05759703 @TJNugent520 @julyriver @zazzybritches @keriRN @nwTGcpvrO1h3BpH @CirclesSpinning @bobbiejaneV @ThomONeil1 @Cha51brolll19 @BlueTsuni @impinkestgirl @bettypge69 @ShashaBrown12 @OklahomaPatrio1 @62WalterP @TilghmanChris @kristyshl @IMundebo @tSlacksMarin @Doh_Doh_Burrd @doug_in_nc @ProudlyCanadia4 @IStandWithFists @MairScott3 @HurricaneEve81 @zzcouch1gmailc3 @vaato5455 @patricia_millin @Cctenpro1 @212_artist @stuberk625 @MykeyCantona7 @milliemadden @McGeezer67 @politiolyc @yolalindayola @GDThor1 @HollyHuntley3 ðŸŠðŸ’© is using a multi-pronged course of treatment: hydroxychloroquine, oleandrin, injecting disinfectant, and UV therapy. https://t.co/7FffbxqFDF</t>
  </si>
  <si>
    <t>@jaketapper Will the President be treated with hydroxychloroquine?</t>
  </si>
  <si>
    <t>Manchester, NH</t>
  </si>
  <si>
    <t>@lewis_goodall Didn't Trump claim some time ago that he was taking hydroxychloroquine, prescribed by his doctor?</t>
  </si>
  <si>
    <t>1870's Arizona</t>
  </si>
  <si>
    <t>@MSNBC @Yamiche Don't worry about Trump and Covid-19. He'll be fine as long as he follows his own advice and let's the My Pillow guy cure him.... or sticks with hydroxychloroquine. Just sayin. @realDonaldTrump @MyPillowUSA</t>
  </si>
  <si>
    <t>@realDonaldTrump @FLOTUS There is a god! 
"Quarantine and recovery process immediately" that's a quick response???
 Why not just take Hydroxychloroquine???</t>
  </si>
  <si>
    <t>@realDonaldTrump @FLOTUS I thought hydroxychloroquine you suggest was working well, perhaps add disintectent shots will help.</t>
  </si>
  <si>
    <t>@PressSec @realDonaldTrump No hydroxychloroquine? What is going on?</t>
  </si>
  <si>
    <t>San Francisco Bay Area</t>
  </si>
  <si>
    <t>Wow!  And I thought for sure the hydroxychloroquine would do the trick.</t>
  </si>
  <si>
    <t>Portland</t>
  </si>
  <si>
    <t>@wdunlap @KamalaHarris What kind assh** to promote hydroxychloroquine where doctors in UK and other European doctors said it does not work.  Stop peddling dangerous medication.  Assh** #MAGA</t>
  </si>
  <si>
    <t>@wang_on @KristinaRevay @jeremyfaust Weren't he lying about hydroxychloroquine for the first few months of the pandemic even though world of science disagreed? 
Why isn't he taking that it was supposed to be the miracle fix only a few months back.</t>
  </si>
  <si>
    <t>trumps got the virus....
Well , several things here...
Hydroxychloroquine ...
Bleach injections....
Light bulb up the ass....
Denial....
Try them all......</t>
  </si>
  <si>
    <t>Slovenia</t>
  </si>
  <si>
    <t>@PressSec @realDonaldTrump Why isnâ€™t he taking his favorite hydroxychloroquine?</t>
  </si>
  <si>
    <t>but why isn't he taking hydroxychloroquine ðŸ¤”ðŸ¤”ðŸ¤”ðŸ¤”ðŸ¤”ðŸ¤”ðŸ¤”ðŸ¤”ðŸ¤”ðŸ¤”ðŸ¤”ðŸ¤”ðŸ¤”ðŸ¤”ðŸ¤”ðŸ¤”ðŸ¤”ðŸ¤”ðŸ¤”ðŸ¤”ðŸ¤”ðŸ¤”ðŸ¤”ðŸ¤”ðŸ¤”ðŸ¤”ðŸ¤”ðŸ¤”ðŸ¤”ðŸ¤”ðŸ¤”ðŸ¤”ðŸ¤” https://t.co/MwM1Vnx51e</t>
  </si>
  <si>
    <t>@jaketapper I was told there would be hydroxychloroquine.</t>
  </si>
  <si>
    <t>it does not contain hydroxychloroquine or bleach HAHAHAHAHHA</t>
  </si>
  <si>
    <t>Hamburg</t>
  </si>
  <si>
    <t>@RealJamesWoods With Hydroxychloroquine I am sure Hicks and Trump will be fine.</t>
  </si>
  <si>
    <t>@SeanTrende @chrislhayes No Hydroxychloroquine or bleach, tho?</t>
  </si>
  <si>
    <t>@paigerpenland @FoxNews He's heading to Walter Reed. All of a sudden, everyone at the WH is wearing masks. No mention of hydroxychloroquine at all. Zero tweets. Beginning to think he is not conscious.</t>
  </si>
  <si>
    <t>San Francisco, California</t>
  </si>
  <si>
    <t>@TrumpJew Where is #Hydroxychloroquine</t>
  </si>
  <si>
    <t>What? No UV light, disinfectant and hydroxychloroquine, @realDonaldTrump? #TrumpVirus</t>
  </si>
  <si>
    <t>@eugenegu What? 45 is not taking hydroxychloroquine again? What? No injection of disinfectants with UV light? So sorry Doc you didnâ€™t get the credit you deserve. Every American citizen should have available to them the same healthcare 45 has.</t>
  </si>
  <si>
    <t>Waiting for news from the White House that the President has taken hydroxychloroquine and injected himself with disinfectant. I don't think even he thinks that would do any good, but it seems like a must at this point.</t>
  </si>
  <si>
    <t>they, agender, hetero, ace</t>
  </si>
  <si>
    <t>@frankrichny You *know* that Kremlin Don hasn't knowingly ingested a molecule of hydroxychloroquine, because he said that he was taking it.</t>
  </si>
  <si>
    <t>deus sive natura</t>
  </si>
  <si>
    <t>Trump apparently is not receiving hydroxychloroquine, a drug he widely promoted that has been shown in many studies to be ineffective for preventing or treating COVID-19. https://t.co/T62ppj8C4E</t>
  </si>
  <si>
    <t>Mobile Al Pensacola Fl</t>
  </si>
  <si>
    <t>According to the Dr's memo, Trump isn't taking hydroxychloroquine. Wasn't that supposed to be so great for treating COVID-19 in its early stages? Uh huh. He's also said to be taking "a daily aspirin." Is he at risk of suffering a stroke?</t>
  </si>
  <si>
    <t>@Bob_Wachter If the treatment-dictating patient (dictator?) is demand things like hydroxychloroquine and bleach, yes surely a risk.</t>
  </si>
  <si>
    <t>@campbellclaret WHAT!!!! No HYDROXYCHLOROQUINE, No Bleach?? What's that dumb White House Quack Doctor playing at ?? 
Trump spent Millions of US Taxpayers' Dollars buying up a ridiculous amount of HYDROXYCHLOROQUINE and his Doctor doesn't use it ? 
ALL USELESS LYING PROPAGANDA !!</t>
  </si>
  <si>
    <t>Donald Trump says he is taking hydroxychloroquine though health experts question its effectiveness - CNNPolitics https://t.co/o09SBXuZb3</t>
  </si>
  <si>
    <t>@CNN Um...
What about the magical #Hydroxychloroquine that #Trump was hawking to #Americans?!
Too risky or was a big, fat HOAX all along? https://t.co/LhocMnnIFx</t>
  </si>
  <si>
    <t>@ShaneHarmon Shares in Hydroxychloroquine must have taken a dive</t>
  </si>
  <si>
    <t>Wellington City, New Zealand</t>
  </si>
  <si>
    <t>@CNN Why isnt he using hydroxychloroquine? I thought it worked?</t>
  </si>
  <si>
    <t>Hanging in a chow line</t>
  </si>
  <si>
    <t>Hope Trump getting Covid means more Hydroxychloroquine will be available for those that ACTUALLY need it... #TrumpHasCovid</t>
  </si>
  <si>
    <t>@thehill Heâ€™s not taking hydroxychloroquine.  So letâ€™s let that one go people.</t>
  </si>
  <si>
    <t>@RonnyJackson4TX So does this mean that you will finally strongly denounce HYDROXYCHLOROQUINE as a preventive or cure for Covid-19/Coronavirus, since @realDonaldTrump has repeatedly stated he is taking it as a preventive treatment???</t>
  </si>
  <si>
    <t>@EricTopol Throw in some hydroxychloroquine</t>
  </si>
  <si>
    <t>Dublin, OH</t>
  </si>
  <si>
    <t>@ReallyAmerican1 But he gets the best experimental treatment available.  (Not hydroxychloroquine.)</t>
  </si>
  <si>
    <t>New Mexico</t>
  </si>
  <si>
    <t>@OTCeIIy I hear hydroxychloroquine is a good option</t>
  </si>
  <si>
    <t>Attn: @RealWayneRoot 
Notice Trumpâ€™s not taking Hydroxychloroquine like you said he would.</t>
  </si>
  <si>
    <t>Why isn't @realDonaldTrump taking Hydroxychloroquine @PressSec? ðŸ¤”</t>
  </si>
  <si>
    <t>Whatâ€”no hydroxychloroquine?</t>
  </si>
  <si>
    <t>OH!! He's not demanding Hydroxychloroquine???
Hmmm ??</t>
  </si>
  <si>
    <t>@Platonist14 @aquinasbear @ignitetheheart @dePiperno @WorldWatching3 @partylike1399 @percy_gryce @peritutvivat @theseaoflilies @disciple96 @whollyorders @NeoThomist81 @Arties49142712 @therealjoshmc @CatholicChrist4 @AlexaX94545941 @fortyhigh @OfficiaPietatis *demand = "and"
Will trump take hydroxychloroquine?</t>
  </si>
  <si>
    <t>But not hydroxychloroquine? ðŸ¤”</t>
  </si>
  <si>
    <t>@gtconway3d Trump is being treated aggressively which is appropriate.  However, the one treatment they are NOT giving him is hydroxychloroquine.</t>
  </si>
  <si>
    <t>Idaho</t>
  </si>
  <si>
    <t>Why not #Hydroxychloroquine</t>
  </si>
  <si>
    <t>Karachi, Pakistan</t>
  </si>
  <si>
    <t>Trump is taking Regeneronâ€™s polyclonal antibody cocktail, zinc, vitamin D, famotidine, melatonin and a daily aspirin. Where is the #hydroxychloroquine? The #bleach injections? Has anyone tried to put sunlight into his body? #COVID19</t>
  </si>
  <si>
    <t>@jeremynewberger The hydroxychloroquine is kicking in...</t>
  </si>
  <si>
    <t>@MikeJMika It had to break through dosage after dosage of hydroxychloroquine.  It must be a SUPER strain.</t>
  </si>
  <si>
    <t>So I guess Hydroxychloroquine doesn't work.</t>
  </si>
  <si>
    <t>@realMikeLindell please go save our President. You have the cure right? You said you did. OMG what are we going to do. Should we give him hydroxychloroquine or bleach? Help us!</t>
  </si>
  <si>
    <t>Bennington Vermont</t>
  </si>
  <si>
    <t>@notcapnamerica Has there been any tweets? Will he hold a press conference since @JoeBiden had one earlier today? Is the hydroxychloroquine working?</t>
  </si>
  <si>
    <t>Looks like Trump's hydroxychloroquine bleach cocktails don't work. When a Moron is America's Illegitimate so called "president" and acts irresponsible and doesn't believe in science you get COVID-19
#TrumpHasCovid</t>
  </si>
  <si>
    <t>I guess Hydroxychloroquine wasnâ€™t good enough in the end?</t>
  </si>
  <si>
    <t>Is Trump going to take hydroxychloroquine again and this time to treat his Covid-19Â  for real?!
**https://t.co/RME9qJEXEk
**https://t.co/TvvGDXYv4Y https://t.co/l40S803tT5</t>
  </si>
  <si>
    <t>@katiecouric @nytimes What happened to Hydroxychloroquine?</t>
  </si>
  <si>
    <t>@realDonaldTrump should take hydroxychloroquine! We know it works against Covid! It would be a huge slap in the face of the Dumb Dems!</t>
  </si>
  <si>
    <t>See...I...I woulda gone with the hydroxychloroquine. I'm a hydroxychloroquine man.</t>
  </si>
  <si>
    <t>Portland, OR, USA</t>
  </si>
  <si>
    <t>@jaketapper I figured docs would immediately give him his best chance at survival.
But when the best chance is experimental cocktail and not hydroxychloroquine.......</t>
  </si>
  <si>
    <t>@CNN @realDonaldTrump :"Lame stream media lies! I'm mainlining disinfectant, popping hydroxychloroquine and have UVC probes in every orifice!"</t>
  </si>
  <si>
    <t>@PressSec HEY DUMB BLONDE, what happen with @donaldjtrump taking hydroxychloroquine? Why doesn't he INJECT himself with DISINFECTANT OR BLEACH like he suggested for everyone else to do if they're POSITIVE? GOOD FOR HIS ASS...you're next!</t>
  </si>
  <si>
    <t>NYC/LA- Triple Threat</t>
  </si>
  <si>
    <t>@lkateley @jaketapper JFC put him before a panel of physicians to determine his actual state of health. Not this through the McEnany grapevine shit with little-known osteopathic guy who came up with the hydroxychloroquine treatment plan #scamdemic2020 
https://t.co/VuopJPrwwc</t>
  </si>
  <si>
    <t>Wrong Timeline On Biff-World</t>
  </si>
  <si>
    <t>@grandmagrit @TeaPainUSA We need to give credit where credit is due (and Trump knows a lot about credit).
A big thank you to Trump for testing the effectiveness of a hydroxychloroquine and Adderall cocktail on COVID.  
Did someone say "smart"?</t>
  </si>
  <si>
    <t>But but whereâ€™s the #Hydroxychloroquine ?? No #bleach  ??</t>
  </si>
  <si>
    <t>Not Hydroxychloroquine? Hrm. Wonder why that is.
That said, his personal physician has shown some questionable judgement in the past. If he's deemed it fit for the President of the united States of America, then it shouldn't be too experimental. Right?</t>
  </si>
  <si>
    <t>Why arent they giving him bleach and Hydroxychloroquine as he's been recommending to his braindead supporters? 
@realDonaldTrump https://t.co/oaHKs3kZpN</t>
  </si>
  <si>
    <t>@nickiabbey He will be "cured" in about two weeks, thanks to hydroxychloroquine, not that he will have any stake in the drug's manufacturer of course</t>
  </si>
  <si>
    <t>Kingston upon Hull, England</t>
  </si>
  <si>
    <t>Prescription for COVID19, hydroxychloroquine and bleach injection , according to doctor Trump, MD. Forget CDC. Forget Dr. Fauci. Forget the scientists!!! Physician, heal thyself! @realDonaldTrump</t>
  </si>
  <si>
    <t>@jaketapper @kaitlancollins So much for the wonder drug hydroxychloroquine, eh? That was just another Trump crime family scam they were trying to profit off.</t>
  </si>
  <si>
    <t>@HillaryClinton I hope @realDonaldTrump and wife recovers from the virus he calls the China virus. Guessing those Hydroxychloroquine pills he claimed to have taken didn't work. To make a speedy recovery I heard he should take a shot of disinfectant or UV light in the body. https://t.co/HbLDBoHpjI</t>
  </si>
  <si>
    <t>@AngrierWHStaff I GUESS HYDROXYCHLOROQUINE WASN'T AS EFFECTIVE AS TRUMP SAID....</t>
  </si>
  <si>
    <t>No hydroxychloroquine, I notice - maybe this will put the promotion of that snake oil grift to rest?</t>
  </si>
  <si>
    <t>Manchester, UK</t>
  </si>
  <si>
    <t>Viral Hydroxychloroquine Doctor Offers To Prescribe Trump Controversial Drug If DC Doctors Wonâ€™t via @nationalfile https://t.co/4ediomZPXV</t>
  </si>
  <si>
    <t>Freehold, New Jersey - USA</t>
  </si>
  <si>
    <t>@PressSec @realDonaldTrump Hydroxychloroquine stand back and stand by.</t>
  </si>
  <si>
    <t>Maybe he should try hydroxychloroquine.</t>
  </si>
  <si>
    <t>Central Florida</t>
  </si>
  <si>
    <t>@SenateDems I hope @realDonaldTrump and wife recovers from the virus he calls the China virus. Guessing those Hydroxychloroquine pills he claimed to have taken didn't work. To make a speedy recovery I heard he should take a shot of disinfectant or UV light in the body. https://t.co/EcIpCMGl4j</t>
  </si>
  <si>
    <t>@goodoldcatchy What, no hydroxychloroquine/bleach mix? I'm shocked. SHOCKED, I tell you!</t>
  </si>
  <si>
    <t>LaxÃ¥, Sweden</t>
  </si>
  <si>
    <t>Just leaving this here.  Viral Hydroxychloroquine Doctor Offers To Prescribe Trump Controversial Drug If DC Doctors Wonâ€™t via @nationalfile https://t.co/9foGRX0kut</t>
  </si>
  <si>
    <t>East Coast</t>
  </si>
  <si>
    <t>How much stock do you think he owns in Regeneron? Guess the hydroxychloroquine and bleach didn't work. 
https://t.co/7sUVmY002M</t>
  </si>
  <si>
    <t>@DNCWarRoom I hope @realDonaldTrump and wife recovers from the virus he calls the China virus. Guessing those Hydroxychloroquine pills he claimed to have taken didn't work. To make a speedy recovery I heard he should take a shot of disinfectant or UV light in the body. https://t.co/76WOd5ePy1</t>
  </si>
  <si>
    <t>Can @ScottAdamsSays explain why Hydroxychloroquine isnt being used now?</t>
  </si>
  <si>
    <t>Go ahead Donald, have a dose of your own medicine! 
Viral Hydroxychloroquine Doctor Offers To Prescribe Trump Controversial Drug If DC Doctors Wonâ€™t via @nationalfile https://t.co/Tm75pJv0MV</t>
  </si>
  <si>
    <t>@realDonaldTrump @FLOTUS You must really be feeling bad to not tweet for 16 hours.  Can you explain why you are not taking hydroxychloroquine at the moment?</t>
  </si>
  <si>
    <t>@realDonaldTrump @FLOTUS Me. President we are praying for you and your beautiful wife. My totally healthy brother-n-law had Covid a month or so ago. After nine days of fever and not getting better he was able to get a hold of hydroxychloroquine after a couple doses he started feeling better. He is fine!</t>
  </si>
  <si>
    <t>@BetteMidler Why isnâ€™t he taking his miracle cure, HydroxyChloroquine?</t>
  </si>
  <si>
    <t>Council Bluffs, IA</t>
  </si>
  <si>
    <t>What happened to his hydroxychloroquine?</t>
  </si>
  <si>
    <t>Not sure anymore</t>
  </si>
  <si>
    <t>@edburmila No idea why they're trying all this crazy stuff before good ol' hydroxychloroquine!</t>
  </si>
  <si>
    <t>@thedailybeast No Hydroxychloroquine?! Lmao ðŸ˜‚</t>
  </si>
  <si>
    <t>if donald trump doesnâ€™t die from corona then itâ€™s a lie he doesnâ€™t have it lmfaooo heâ€™s gunna be magically cured by those hydroxychloroquine pills and get people poisoned</t>
  </si>
  <si>
    <t>So, when it really matters, no hydroxychloroquine.</t>
  </si>
  <si>
    <t>Why is Trump canceling events and quarantined?  I thought this was "all going to go away like a miracle".  Plus it only effects people who are very old or have pre-existing conditions.   Plus he coated his insides with hydroxychloroquine.  Thanks Obama!</t>
  </si>
  <si>
    <t>@AndrewFeinberg @PressSec @realDonaldTrump Why not Hydroxychloroquine</t>
  </si>
  <si>
    <t>The letter from a doctor and commander in the US Navy, lists 6 different treatments or medicines, none of which are Hydroxychloroquine.</t>
  </si>
  <si>
    <t>@HKrassenstein Because Trump's motto is "do as I say"?
Because Trump knows that shit doesn't work, but he said so, to drive up the stock price &amp;amp; make money for his friends &amp;amp; family?
Because hydroxychloroquine is only for "suckers &amp;amp; losers" who believe Trump lies?
Because of all the above</t>
  </si>
  <si>
    <t>St. Croix, U.S.V.I.</t>
  </si>
  <si>
    <t>No hydroxychloroquine?! Where's the commitment to the bit?</t>
  </si>
  <si>
    <t>Buffalo-ish</t>
  </si>
  <si>
    <t>@WestWingReport Many doctors think it is extremely successful, the hydroxychloroquine coupled with the zinc and perhaps the azithromycin. Many doctors think itâ€™s extremely good, and some people donâ€™t.</t>
  </si>
  <si>
    <t>Bad news for Craig Kelly as #Trump rejects hydroxychloroquine for a single infusion of a promising experimental treatment from big pharma Regeneron &amp;amp; is also taking vitamin D, zinc, melatonin, a daily aspirin and famotidine. #auspol  https://t.co/jzHAyQoNPJ</t>
  </si>
  <si>
    <t>Sydney/South Coast AUSTRALIA</t>
  </si>
  <si>
    <t>@ParkerMolloy Guess the hydroxychloroquine didn't work.</t>
  </si>
  <si>
    <t>@BigBertieT @JoeBiden Sure. Whatever works for you. Take some hydroxychloroquine and some bleach for him also. Itâ€™s okay. It will miraculously just go away</t>
  </si>
  <si>
    <t>@thekjohnston Our Donald will be fine. He says he has good genes. And it only effects the old and those with preexisting conditions. He is so much younger than say that other guy, like 40 months younger. Obesity-Smeesity. Thatâ€™s golfing muscle. Hydroxychloroquine. Bleach.</t>
  </si>
  <si>
    <t>Its fake news but those doctors are there with their real medicine to help 'fake' flu. And what about that hydroxychloroquine you promoted, I see that prevention regimen worked well. Its funny how nothing is fake when its convenient for you. #ItIsWhatItIs</t>
  </si>
  <si>
    <t>Miami</t>
  </si>
  <si>
    <t>@ianbremmer thought President's Physician said Hydroxychloroquine was not experimental</t>
  </si>
  <si>
    <t>Yuma</t>
  </si>
  <si>
    <t>So @realDonaldTrump you taking hydroxychloroquine?</t>
  </si>
  <si>
    <t>@medit8now @gtconway3d I thought hydroxychloroquine was the miracle cure? (sarcasm). Monoclonal antibody treatment is supposed to be most hopeful therapeutic yet. Wouldnâ€™t it be nice if every American had access to such treatments? I have heard a few reputable researchers say they are excited about it</t>
  </si>
  <si>
    <t>@dbongino Heâ€™ll be fine. Heâ€™ll take Hydroxychloroquine and a Zpak. Heâ€™ll feel like crap for a while then heâ€™ll get better. Heâ€™s not the first high profile person to get this and he wonâ€™t be the last.</t>
  </si>
  <si>
    <t>@dbongino Don't worry. Trump has hydroxychloroquine</t>
  </si>
  <si>
    <t>Take debunked #Hydroxychloroquine? That's for suckers.
Now that Trump has #COVID19 he's taking experimental $REGN antibody therapy.</t>
  </si>
  <si>
    <t>@Acosta But I just learned to spell Hydroxychloroquine.</t>
  </si>
  <si>
    <t>Oscoda City Desk</t>
  </si>
  <si>
    <t>@RepAdamSchiff I hope @realDonaldTrump and wife recovers from the virus he calls the China virus. Guessing those Hydroxychloroquine pills he claimed to have taken didn't work. To make a speedy recovery I heard he should take a shot of disinfectant or UV light in the body. https://t.co/GITfhiaGa5</t>
  </si>
  <si>
    <t>I do not believe trump ever took hydroxychloroquine. He just threw that out there for the shock effect.  
Too bad he doesnâ€™t believe our Scientists.
Live Trump Coronavirus Tracker: The Latest - The New York Times https://t.co/jnmp1O6FNN</t>
  </si>
  <si>
    <t>Beautiful SoCal!</t>
  </si>
  <si>
    <t>No bleach, no hydroxychloroquine not even a bright light to shine at him?
What sort of doctors are these?
Get that voodoo lady back, she knew what she was doingðŸ™„</t>
  </si>
  <si>
    <t>Ankh Morpork</t>
  </si>
  <si>
    <t>@carlquintanilla @JohnSpall247 BREAKING: IN ADDITION TO SPRINKLING HYDROXYCHLOROQUINE ON HIS FOOD FOR MONTHS, PRESIDENT TRUMP HAS BEEN TAKING REGULAR INJECTIONS OF BLEACH AND OTHER DISINFECTANT. WH AIDS ALSO SAY THEY ARE PREPARED TO INSERT A FLASHLIGHT IN HIS ANUS IF NECESSARY. MR TRUMP IS IN GOOD SPIRITS.</t>
  </si>
  <si>
    <t>I guess hydroxychloroquine doesnâ€™t prevent coronavirus.</t>
  </si>
  <si>
    <t>Cleveland, OH/Washington, DC</t>
  </si>
  <si>
    <t>@GovSisolak @NVHealthRespon1 https://t.co/itBRUK7feZ
Report: Other countries faring better against COVID due to hydroxychloroquine, not lockdowns</t>
  </si>
  <si>
    <t>@Acosta Where's the hydroxychloroquine? And the bleach?</t>
  </si>
  <si>
    <t>@realDonaldTrump @FLOTUS So I take it that this conclusively puts to rest the theory that HYDROXYCHLOROQUINE is NOT A PREVENTIVE OR CURE for COVID-19/CORONAVIRUS since you have openly &amp;amp; repeatedly stated numerous times that you are &amp;amp; continued to take it!!!
IT IS PROOF POSITIVE THAT IT DOESN'T WORK!!!</t>
  </si>
  <si>
    <t>@thebradfordfile @crt692 But Iâ€™ve read Trump isnâ€™t taking hydroxychloroquine. Is he taking it right now?</t>
  </si>
  <si>
    <t>@Canaffle Trump supporter told me to treat my 98 year old grandma with z-pack, Hydroxychloroquine, and to suck it up. If it was good enough for her...</t>
  </si>
  <si>
    <t>@JeanieStanley62 @ByMikeBaker Give him a mouthful of hydroxychloroquine.</t>
  </si>
  <si>
    <t>City, Midwest</t>
  </si>
  <si>
    <t>@Jeff_DeSpain And apparently, hydroxychloroquine doesn't work as a preventive.</t>
  </si>
  <si>
    <t>Everett, WA</t>
  </si>
  <si>
    <t>Why isn't he taking hydroxychloroquine? ðŸ¤”</t>
  </si>
  <si>
    <t>@RaeMargaret61 Itâ€™s less dangerous for Kudlow to practice his quackery commenting on Trumpâ€™s health than it is for his prescriptions for our economy. Kudlowâ€™s only economic remedy is to apply the hydroxychloroquine of supply side to blow massive holes in the debt and create extreme wealth gaps.</t>
  </si>
  <si>
    <t>Viral Hydroxychloroquine Doctor Offers To Prescribe Trump Controversial Drug If DC Doctors Wonâ€™t via @nationalfile https://t.co/eI0zmIjjH8</t>
  </si>
  <si>
    <t>@JackPosobiec @POTUS needs plenty of Rest &amp;amp; #Hydroxychloroquine with Zinc ðŸ¤”ðŸ˜’ðŸ˜¯ðŸ˜´</t>
  </si>
  <si>
    <t>@Phaethon314 All you have to do is say hydroxychloroquine works for covid-19 and the trolls and shields will be all over you</t>
  </si>
  <si>
    <t>5th Density</t>
  </si>
  <si>
    <t>@TheRealHoarse Well, apparently hydroxychloroquine IS effective against Malaria so do something charitable &amp;amp; send some of it to Africa.</t>
  </si>
  <si>
    <t>Is he taking Hydroxychloroquine before it gets out of hand?  GOP Sen. Mike Lee Tests Positive For COVID-19 | Zero Hedge https://t.co/7a7GC709it</t>
  </si>
  <si>
    <t>@macsloth @goodoldcatchy some reportings have called it that, and I think that is technically true, but antibodies as a treatment have been known to be effective for covid for a while, so not really mad scientist experimental, not really hydroxychloroquine experimental https://t.co/H9Z2v8qgZE</t>
  </si>
  <si>
    <t>@AreMond2 Probably because heâ€™s being treated with Hydroxychloroquine, Zinc and Azithromycin! Yâ€™know, the one most Democrat governors have banned to increase the death toll!</t>
  </si>
  <si>
    <t>@RobbieB67 technically, vaccines are for preventing getting it. 
but yeah, could be a "hydroxychloroquine saved me". or even "see i lived, it wasn't that bad"</t>
  </si>
  <si>
    <t>At least they're not doing that hydroxychloroquine unproven bullcrap</t>
  </si>
  <si>
    <t>ÃœT: 6.579377,3.321218</t>
  </si>
  <si>
    <t>@stormnelius @jennfranconews @OANN Hydroxychloroquine only worked in specific cases, not in general! And UV is an excellent killer, but not in the way Trump suggested it.</t>
  </si>
  <si>
    <t>@PressSec @realDonaldTrump Where's the Hydroxychloroquine!?!?!?!?! SAVE THE PRESIDENT!</t>
  </si>
  <si>
    <t>@IngrahamAngle Paging Dr Ingraham...paging Dr Ingraham, just in case you havenâ€™t heard, the President is not being treated with Hydroxychloroquine</t>
  </si>
  <si>
    <t>@DineshDSouza My thoughts as well! And if it comes out he's taking hydroxychloroquine that will solve many many problems</t>
  </si>
  <si>
    <t>@atrupar No hydroxychloroquine? Iâ€™m concerned...</t>
  </si>
  <si>
    <t>Electric Avenue, if its open</t>
  </si>
  <si>
    <t>@lewis_goodall Well well well there we have it ...
He told his worshippers to try bleach intravenous... hydroxychloroquine... pray and it will magically disappear...
But when he gets the disease, he gets his hands on therapies that no other American can get their hands on! 
Man of the people?</t>
  </si>
  <si>
    <t>@jaketapper really hoping for a political ad showing Trump bloviate about injections of bleach and hydroxychloroquine, only to end up getting experimental treatment instead and be like ... science. it matters.</t>
  </si>
  <si>
    <t>@KaiseratCB No hydroxychloroquine? Also, the fact he is low energy is so funny to me.</t>
  </si>
  <si>
    <t>@Ryan_Oconnor55 @JenniferJJacobs Trump bought 29 million doses of hydroxychloroquine.
Surely that's enough to get him well, along with a few injections of bleach and shining a light up his @$$ ??</t>
  </si>
  <si>
    <t>I am with you all the way. This is the man who called the virus.
A hoax
Magically disappear
Cured by ingesting Lysol
A Chinese virus
Mocked reporters wearing masks
Encouraged supporters NOT to wear a mask
The 210,000 dead - it is what it is.
Said hydroxychloroquine protected him.</t>
  </si>
  <si>
    <t>Salem, NH</t>
  </si>
  <si>
    <t>If Trump depends on hydroxychloroquine, Clorox and light therapy as he has advocated for others I'm not so sure he will make it out of this in time for the election.
https://t.co/Z9rFSq23t7</t>
  </si>
  <si>
    <t>@GovStitt @KTULNews @realDonaldTrump @FLOTUS Please share some of our $2 million dollar worth of hydroxychloroquine with the president.</t>
  </si>
  <si>
    <t>WHERE IS THE HYDROXYCHLOROQUINE</t>
  </si>
  <si>
    <t>Colorado Springs, CO</t>
  </si>
  <si>
    <t>.@realDonaldTrump is headed to Walter Reed Medical Center. Note: Trump is not taking Hydroxychloroquine to treat his #coronavirus case.</t>
  </si>
  <si>
    <t>@PassportAbuser @MrDcSportsBack Why isn't he taking hydroxychloroquine? Lol</t>
  </si>
  <si>
    <t>Detroit &amp; Flint, MI USA</t>
  </si>
  <si>
    <t>There isnâ€™t a damn thing to worry about. He has all the access he wants to hydroxychloroquine.</t>
  </si>
  <si>
    <t>"Trump is not taking the drug hydroxychloroquine, a controversial anti-malaria drug that he took in May to ward off potentially contracting the serious respiratory bug." https://t.co/jfr9WJ84RX</t>
  </si>
  <si>
    <t>Surfside</t>
  </si>
  <si>
    <t>Just hook him up with an IV of bleach and hydroxychloroquine.</t>
  </si>
  <si>
    <t>@BrendaM47824549 @BoinCer @RonnyJackson4TX @POTUS Supposedly he was already.
However, it wouldn't matter because Hydroxychloroquine isn't a covid cure.
I can't imagine being this idiotic...</t>
  </si>
  <si>
    <t>What circle of hell is the US?</t>
  </si>
  <si>
    <t>@Caitlnn @SethAbramson I hope he has some hydroxychloroquine handy.</t>
  </si>
  <si>
    <t>@realDonaldTrump @FLOTUS How can you be infected with a hoax?  But you were taking hydroxychloroquine, right?  And all the people around you were tested daily to protect you? Wasnâ€™t this going away in the summer, or with the election??</t>
  </si>
  <si>
    <t>@darakass @Regeneron Why not hydroxychloroquine... I feel like he should have to take it after how much he promoted it</t>
  </si>
  <si>
    <t>Tell him to take some hydroxychloroquine, or just inject bleach, I'm sure he'll be fine after what he suggested since he's such an expert.</t>
  </si>
  <si>
    <t>Trump believed in hydroxychloroquine so much that he endorsed a doctor who literally thinks demon sperm is real but he wonâ€™t take it when heâ€™s the one who gets sick.</t>
  </si>
  <si>
    <t>Austin, Texas</t>
  </si>
  <si>
    <t>So no hydroxychloroquine?? Thought so ðŸ˜’</t>
  </si>
  <si>
    <t>do you think trump is taking hydroxychloroquine?</t>
  </si>
  <si>
    <t>internet</t>
  </si>
  <si>
    <t>@B52Malmet Hmmmm.....Why isn't he taking hydroxychloroquine?</t>
  </si>
  <si>
    <t>@joelockhart @gtconway3d He has been taking hydroxychloroquine since March.  There's no way he could have Covid!</t>
  </si>
  <si>
    <t>Eagle Pass, TX</t>
  </si>
  <si>
    <t>@AdamParkhomenko @kylegriffin1 Why isn't he stuffing himself with hydroxychloroquine? He's got a warehouse full of it. Ha.</t>
  </si>
  <si>
    <t>Nevada</t>
  </si>
  <si>
    <t>@realDonaldTrump @FLOTUS Or maybe take a bunch of hydroxychloroquine until your stupid orange hair falls out</t>
  </si>
  <si>
    <t>What....not taking hydroxychloroquine? He should try it. He might like it! #TrumpHasCovid</t>
  </si>
  <si>
    <t>@AdamBassWCCS @MSNBC @maggieNYT Some UV, bleach, and hydroxychloroquine should buff that right out</t>
  </si>
  <si>
    <t>Whereâ€™s his hydroxychloroquine that he wanted everyone else to take so badly?</t>
  </si>
  <si>
    <t>Is Trump taking his hydroxychloroquine? #COVID19</t>
  </si>
  <si>
    <t>Kelowna, B.C.</t>
  </si>
  <si>
    <t>@PressSec @realDonaldTrump Little disappointed he didn't use Hydroxychloroquine.</t>
  </si>
  <si>
    <t>@KT_So_It_Goes Whereâ€™s the hydroxychloroquine?</t>
  </si>
  <si>
    <t>Sherwood, AR</t>
  </si>
  <si>
    <t>@Rosie Donâ€™t forget the hydroxychloroquine.</t>
  </si>
  <si>
    <t>Problem solved!!
Viral Hydroxychloroquine Doctor Offers To Prescribe Trump Controversial Drug If DC Doctors Wonâ€™t via @nationalfile https://t.co/Ab7LTdv8VQ</t>
  </si>
  <si>
    <t>@kylegriffin1 So what happened with hydroxychloroquine or bleach? Are those not treatments as heâ€™s been telling people?</t>
  </si>
  <si>
    <t>West Coast, USA</t>
  </si>
  <si>
    <t>@JenniferJJacobs @SpiroAgnewGhost MAKE HIM TAKE HYDROXYCHLOROQUINE!!</t>
  </si>
  <si>
    <t>It doesn't say hydroxychloroquine ANYWHERE on here! https://t.co/RPm648qSAC</t>
  </si>
  <si>
    <t>WAIT WAIT WAIT! WHERE'S THE HYDROXYCHLOROQUINE?! It's the cure right? Give him 1000cc stat!</t>
  </si>
  <si>
    <t>But I thought hydroxychloroquine was his magical secret @achilles1974</t>
  </si>
  <si>
    <t>Hey Mr. President, why don't you use hydroxychloroquine to cure yourself of this "flu"?! You know, use the unproven drug you touted so your family could profit off your clueless followers..and then hope it eliminates the virus you lied about and underestimated for most of 2020.</t>
  </si>
  <si>
    <t>@SethAbramson Why isnâ€™t he mainlining hydroxychloroquine?</t>
  </si>
  <si>
    <t>@NBCNews @Shayan86 If he is on Hydroxychloroquine and zinc he should be fine</t>
  </si>
  <si>
    <t>So, what happened to all that hydroxychloroquine talk? 
You know... the cure. The stockpiles. The fan base swearing by it. The money made from the presidentâ€™s hype of it. 
#TrumpHasCorona #TrumpHasCovid</t>
  </si>
  <si>
    <t>@MalwareJake Pres.Trump MUS take Hydroxychloroquine on TV, NOW</t>
  </si>
  <si>
    <t>âˆž 38.8301172,-93.9812567</t>
  </si>
  <si>
    <t>@RonnyJackson4TX Which treatment did you recommend: hydroxychloroquine or bleach?  Inquiring minds want to know.</t>
  </si>
  <si>
    <t>Why arenâ€™t they starting Trump immediately on hydroxychloroquine and making a big fucking deal about it.</t>
  </si>
  <si>
    <t>Columbus, OH</t>
  </si>
  <si>
    <t>@nprpolitics Wait - no hydroxychloroquine or bleach?</t>
  </si>
  <si>
    <t>Try replacing his blood with a cocktail of  hydroxychloroquine and windex just to see what happens</t>
  </si>
  <si>
    <t>Exotic R4</t>
  </si>
  <si>
    <t>@samdavisboyhero Notably missing from the list...
hydroxychloroquine.   ðŸ¤”</t>
  </si>
  <si>
    <t>Norman, OK</t>
  </si>
  <si>
    <t>@kellwoohoo I guess no hydroxychloroquine then?</t>
  </si>
  <si>
    <t>Funny how trump isnt taking Hydroxychloroquine anymore after advertising it to millions of Americans (while simultaneously calling doctors liars)</t>
  </si>
  <si>
    <t>San Pedro, Los Angeles</t>
  </si>
  <si>
    <t>How much hydroxychloroquine? How many milliliters of Clorox bleach? How many watts in the incandescent lightbulb they introduced up his considerable backside?</t>
  </si>
  <si>
    <t>@MysterySolvent What happened to hydroxychloroquine?</t>
  </si>
  <si>
    <t>Canyon country, California</t>
  </si>
  <si>
    <t>@atrupar Dude wanted all of you on hydroxychloroquine. 
Is that what heâ€™s taking?
No.
You. Got. Played.</t>
  </si>
  <si>
    <t>Off the Florida Keys</t>
  </si>
  <si>
    <t>@PressSec @WhiteHouse @realDonaldTrump zinc is bullet, where is the gun---HYDROXYCHLOROQUINE!</t>
  </si>
  <si>
    <t>@MSNBC Huh.
I don't see hydroxychloroquine or bleach enemas on there. I guess he's not gonna make it.</t>
  </si>
  <si>
    <t>What happened to the claim that he was taking Hydroxychloroquine as a preventative measure all this time?</t>
  </si>
  <si>
    <t>Noo Yawk</t>
  </si>
  <si>
    <t>Sooo, heâ€™s not taking hydroxychloroquine anymore?</t>
  </si>
  <si>
    <t>@maggieNYT Need him to take a dose of his own medicine...pile on the hydroxychloroquine and injection of bleach</t>
  </si>
  <si>
    <t>Iceland</t>
  </si>
  <si>
    <t>Notably: no hydroxychloroquine</t>
  </si>
  <si>
    <t>Sources now say Trump has a low-grade fever. Another report from Conley says he has been given an experimental antibody cocktail of something called polyclonal antibodies.
(No mention of hydroxychloroquine.)</t>
  </si>
  <si>
    <t>@IngrahamAngle Perhaps if folks hadnâ€™t promoted fake therapies like hydroxychloroquine, people would have taken this deadly virus more seriously.</t>
  </si>
  <si>
    <t>@CatesDuane @drawandstrike For Decades Hydroxychloroquine has been Safely &amp;amp; Effectively used in treatment of Autoimmune Diseases to Control &amp;amp; Mitigate Damage to Organs, Joints..... where SOMETHING TRIGGERED oneâ€™s own immune system to attack &amp;amp; cause damaging inflammation  in oneâ€™s own body.</t>
  </si>
  <si>
    <t>No lists!!!</t>
  </si>
  <si>
    <t>@PaulaReidCBS @CBSNews No hydroxychloroquine, or whatever, that he was pushing so hard? No injections of disinfectant?</t>
  </si>
  <si>
    <t>@PressSec @ngreenberg @realDonaldTrump No Hydroxychloroquine or whatever that miracle cure was?</t>
  </si>
  <si>
    <t>Hmmmm.....Why isn't he taking hydroxychloroquine?</t>
  </si>
  <si>
    <t>@abc7newsbayarea Take hydroxychloroquine! The President says it works! ðŸ¤£ðŸ¤£ðŸ¤£</t>
  </si>
  <si>
    <t>@cspan Really? 
Why wouldnâ€™t @realDonaldTrump try hydroxychloroquine with a little household disinfectant? Maybe some bright light might help too.</t>
  </si>
  <si>
    <t>MI - FL - KY - OH - FL</t>
  </si>
  <si>
    <t>I wonder if Trump is enjoying an afternoon cocktail of hydroxychloroquine &amp;amp; bleach? ðŸ·ðŸ¶</t>
  </si>
  <si>
    <t>@williamlegate "Thoughts and Prayers"  and "Hydroxychloroquine and UV light"!</t>
  </si>
  <si>
    <t>Give that fucker some hydroxychloroquine and shove a light up his ass, I want to see something</t>
  </si>
  <si>
    <t>Phil Rucker just listed the ingredients of an injection @realDonaldTrump was just given, as explained by Trump's physician. Apparently they left out the hydroxychloroquine.</t>
  </si>
  <si>
    <t>I would like to point out the absence of hydroxychloroquine from the president's regimen. That placebo's only for you suckers in his base.</t>
  </si>
  <si>
    <t>@Acosta Should give him a nice doze of Hydroxychloroquine!</t>
  </si>
  <si>
    <t>@ScottPresler @AmyKremer @realDonaldTrump President Trump will use Hydroxychloroquine and be fine...what a great way to show it works...the left will be screaming and setting their hair on fire again soon. touchÃ© PRESIDENT TRUMP!</t>
  </si>
  <si>
    <t>@PeterNavarro45 Peter, why aren't you demanding the White House physician prescribe hydroxychloroquine for Trump? Blood on his hands??</t>
  </si>
  <si>
    <t>@AmyKremer @realDonaldTrump President Trump will use Hydroxychloroquine and be fine...what a great way to show it works...the left will be screaming and setting their hair on fire again soon. touchÃ© PRESIDENT TRUMP!</t>
  </si>
  <si>
    <t>@BookofJonah @ianinamerica @AdamParkhomenko Why is he not taking  hydroxychloroquine , I mean he says thats the CURE !!!</t>
  </si>
  <si>
    <t>Sunny Central Nature Coast</t>
  </si>
  <si>
    <t>Not hydroxychloroquine? I thought that drug was the cure???? Guess that was just a lie that got people killed</t>
  </si>
  <si>
    <t>@AdamParkhomenko Cocktail of Hydroxychloroquine and bleach.</t>
  </si>
  <si>
    <t>@realDonaldTrump You are faking to get sympathy. 
It's a democrats hoax.
We only have 15 cases.
It will go away soon.
Drink bleach/disinfectant.
Get hydroxychloroquine. 
I'm not wearing a mask.
#COVIDIOTS
#TrumpCovid #TrumpHasCovid #MelaniaTapes</t>
  </si>
  <si>
    <t>Roubaix, France</t>
  </si>
  <si>
    <t>@GLeeRoberts1 @AlliemalCNN @Kevinliptakcnn The makers of Hydroxychloroquine.</t>
  </si>
  <si>
    <t>Coachella Valley, CA</t>
  </si>
  <si>
    <t>Goofuth suggested taking hydroxychloroquine and injecting bleach 
Gallant wears a mask, keeps distant and washes his hands
Be like Gallant, not... Goofuth https://t.co/UWDShF2FFo</t>
  </si>
  <si>
    <t>742 Evergreen Terrace</t>
  </si>
  <si>
    <t>No mention of hydroxychloroquine, and the demon sperm lady is nowhere to be found. ðŸ¤”</t>
  </si>
  <si>
    <t>Simi Valley California</t>
  </si>
  <si>
    <t>But, but, but no Hydroxychloroquine??  Heâ€™s done for without that miracle cure.</t>
  </si>
  <si>
    <t>You're supposed to inject the hydroxychloroquine directly into the external urinary orifice you fool!</t>
  </si>
  <si>
    <t>click the link, click it</t>
  </si>
  <si>
    <t>@laggerific @jonathankoch77 @kylegriffin1 Hydroxychloroquine, while a serious medication, is actually approved. (I take it for an autoimmune disease.) This sounds...sketchier.</t>
  </si>
  <si>
    <t>imagine the amazing beautiful things that could be stored in your brain cells if they weren't totally wasted on dumb shit like how to spell "hydroxychloroquine".</t>
  </si>
  <si>
    <t>phila., pa</t>
  </si>
  <si>
    <t>Hydroxychloroquine, Bleach and Sun Light?</t>
  </si>
  <si>
    <t>@Acosta What about the bleach and the Hydroxychloroquine! Surely he also injected that.</t>
  </si>
  <si>
    <t>@HeyTammyBruce President Trump will use Hydroxychloroquine and be fine...what a great way to show it works...the left will be screaming and setting their hair on fire again soon. touchÃ© PRESIDENT TRUMP!</t>
  </si>
  <si>
    <t>@kurteichenwald What? No hydroxychloroquine??</t>
  </si>
  <si>
    <t>San Antonio Texas</t>
  </si>
  <si>
    <t>@B52Malmet But what about Hydroxychloroquine
Won't the Snake Oil Don the Con was Hocking cure him?
 Maybe injecting Him with Disinfectant seeing it was another Snake Oil he was Hocking!!!
No????
You mean HE LIED !!!!</t>
  </si>
  <si>
    <t>@me_think_free Iâ€™m autoimmune rheumatoid arthritis all my life but in last 3+years HCQ #Hydroxychloroquine combined with other drugs is my only help the only thing is
I have to be careful to follow all instructions when I take HCQ https://t.co/Q4Nqh4JlWj</t>
  </si>
  <si>
    <t>#CentralAmerica in @mexico</t>
  </si>
  <si>
    <t>2/ It is very interesting that his medication list does not include hydroxychloroquine, the medication he claimed he was taking to prevent COVID.</t>
  </si>
  <si>
    <t>@kurteichenwald Trump has a fever. And the cure is NOT more cow bell. Or hydroxychloroquine.</t>
  </si>
  <si>
    <t>@realDonaldTrump @FLOTUS What happened to hydroxychloroquine? Is it not working for you? Are you taking oleander?</t>
  </si>
  <si>
    <t>@AP But what about hydroxychloroquine?</t>
  </si>
  <si>
    <t>Was hydroxychloroquine a scam this whole time?</t>
  </si>
  <si>
    <t>Thatâ€™s weird, why isnâ€™t he taking hydroxychloroquine?</t>
  </si>
  <si>
    <t>Plainfield, IL</t>
  </si>
  <si>
    <t>@molly_knight @drdavidsamadi You underestimate the power of the bleach hydroxychloroquine cocktail.</t>
  </si>
  <si>
    <t>No Hydroxychloroquine for the President.</t>
  </si>
  <si>
    <t>Washington, DC - Seattle</t>
  </si>
  <si>
    <t>@jeremyfaust What about give him a piece pf his own medicine? hydroxychloroquine #WearAMask</t>
  </si>
  <si>
    <t>Fairfax, VA</t>
  </si>
  <si>
    <t>@CNBC Iâ€™m fatigued by his BS ... i guess the  hydroxychloroquine didnâ€™t work bigly after all ....</t>
  </si>
  <si>
    <t>@MysterySolvent @JOJO_TrumpSucks What about hydroxychloroquine? The CURE!</t>
  </si>
  <si>
    <t>@FridaGhitis Why isn't he demanding Hydroxychloroquine since that's his drug of choice.</t>
  </si>
  <si>
    <t>But, but, but, he took hydroxychloroquine and he said that would prevent him from getting COVID. Apparently another lie.</t>
  </si>
  <si>
    <t>Did the doctor forget about hydroxychloroquine or?</t>
  </si>
  <si>
    <t>Parts Unknown</t>
  </si>
  <si>
    <t>Why the fuck is Trump not dosing himself with hydroxychloroquine?</t>
  </si>
  <si>
    <t>LA</t>
  </si>
  <si>
    <t>@FranklinsRule I wonder why they are not giving him Hydroxychloroquine.</t>
  </si>
  <si>
    <t>On the right side of history</t>
  </si>
  <si>
    <t>@KCAddison68 How come Trump isn't taking the "cures" that he himself touted? No hydroxychloroquine? No bleach?</t>
  </si>
  <si>
    <t>Is it true? Heard last night that Trump had come down with end-stage Hoax. Can't imagine how hydroxychloroquine might work at that stage.</t>
  </si>
  <si>
    <t>Mendocino County, NCalifornia</t>
  </si>
  <si>
    <t>@AhmNee @Tiavor @fl_snowbirds @Aron_Ra Data fm Solidarity (including the French Discovery trial data) and the recently announced results from the UK's Recovery trial both showed that hydroxychloroquine does not result in the reduction of mortality of hospitalised COVID-19 patients, when compared with standard of care.</t>
  </si>
  <si>
    <t>@richardmarx Heâ€™s probably going to claim hydroxychloroquine cured him so the stocks go up and he makes money.</t>
  </si>
  <si>
    <t>Wait, wait, wait.... he's not taking Hydroxychloroquine?</t>
  </si>
  <si>
    <t>Wait, I'm confused, why doesn't the president just mainline a ton of hydroxychloroquine?</t>
  </si>
  <si>
    <t>@2FistsOfRage @realDonaldTrump @FLOTUS Hydroxychloroquine. What have you got to lose?</t>
  </si>
  <si>
    <t>@mmpadellan @ReallyAmerican1 #CovidCaughtTrump and heâ€™ll take hydroxychloroquine and inject bleach to get well.</t>
  </si>
  <si>
    <t>Noticing a distinct lack of Hydroxychloroquine and bleach in this regimen. I'm sure it's an oversight.</t>
  </si>
  <si>
    <t>What?  No hydroxychloroquine?  No bleach?</t>
  </si>
  <si>
    <t>Sums up Trump, he pushes a drug that doesnâ€™t work to get his numbers up, his supporters fall for it like idiots, they begin pushing Hydroxychloroquine, he gets sick, and he doesnâ€™t take it</t>
  </si>
  <si>
    <t>@PressSec @realDonaldTrump none of the Trump magic cure of HYDROXYCHLOROQUINE?</t>
  </si>
  <si>
    <t>@Jason @friedberg Was expecting Hydroxychloroquine tbh</t>
  </si>
  <si>
    <t>Quarantine bunker</t>
  </si>
  <si>
    <t>Now we know #HYDROXYCHLOROQUINE donâ€™t work. This case is close. 
Dr. Stella Immanuel! Where are you?</t>
  </si>
  <si>
    <t>Notably, no hydroxychloroquine...</t>
  </si>
  <si>
    <t>But but but @realDonaldTrump has the cure for the hoax. 
- Just take 3 hydroxychloroquine a cup of bleach and place a light bulb up his hairy anus. https://t.co/avYveUIAoD</t>
  </si>
  <si>
    <t>@BeschlossDC And if it turns out he's treating with hydroxychloroquine and zpac, will his doctor be silenced?</t>
  </si>
  <si>
    <t>Viral Hydroxychloroquine Doctor Offers To Prescribe Trump Controversial Drug If DC Doctors Won't - National File - https://t.co/oNP7LaWmQf</t>
  </si>
  <si>
    <t>Sacramento, California USA</t>
  </si>
  <si>
    <t>@TheView @JoyVBehar Joyless Behar can't even pronounce the word hydroxychloroquine, that's why she calls it "that stuff." Her biased analysis on any issue is completely worthless.</t>
  </si>
  <si>
    <t>@Yamiche But... why isn't he taking hydroxychloroquine?</t>
  </si>
  <si>
    <t>@PressSec @FOX10Phoenix @realDonaldTrump Wait a minute!  He's not taking Hydroxychloroquine?????</t>
  </si>
  <si>
    <t>@OrdinaryMadn3ss @jestershead @IngrahamAngle Praying helps ðŸ™ as good as drinking bleach or taking hydroxychloroquine.ðŸ˜‚ðŸ‘ðŸ½
#removetrumpfromoffice
#TrumpTraitor #TrumpVirus
#trumpkills #ByeIvanka ðŸ¤¢ðŸ¤®
#bullshitbarbie #mcenemy
#BidenHarris2020Landslide
#BidenHarris2020 ðŸ‘ðŸ½ðŸ‡ºðŸ‡¸
#FreeBritney @finneasðŸ‘ðŸ½
#finneas #billieeilish ðŸ¤— https://t.co/BwaXvbd0DO</t>
  </si>
  <si>
    <t>Upstate - New York  #bitcoinðŸ’°</t>
  </si>
  <si>
    <t>@NBCNews Just give him some Hydroxychloroquine https://t.co/G0qqGDmYtp</t>
  </si>
  <si>
    <t>@JoeBiden @PsychicMilou Re: the foolish president
Devine Intervention???
An escape plan??? Or Hydroxychloroquine Promotion ??? Another distraction???  ðŸ™ðŸ™ðŸ™ The family isn't sick. I do sincerely hope no one suffers anymore from this virus.</t>
  </si>
  <si>
    <t>@MysterySolvent What, no Hydroxychloroquine, bleach and bright lights up his butt?</t>
  </si>
  <si>
    <t>Anarchist Jurisdiction, 412 PA</t>
  </si>
  <si>
    <t>What, no hydroxychloroquine? ðŸ¤¨</t>
  </si>
  <si>
    <t>Cat sitting @ Jaebeomâ€™s</t>
  </si>
  <si>
    <t>@maggieNYT We need a briefing from more than the President's doctor.  Remember he's the guy who gave Trump hydroxychloroquine.  We need outside doctors to brief us after checking on Trump - -Walter Reed Hospital, Cleveland Clinic.  PUSH BACK AND DIG DEEPER!</t>
  </si>
  <si>
    <t>Santa Fe New Mexico</t>
  </si>
  <si>
    <t>didnâ€™t 45 say he was taking this as a preventative?
FDA cautions against use of hydroxychloroquine or chloroquine for COVID-19 outside of the hospital setting or a clinical trial due to risk of heart rhythm problems | FDA https://t.co/e15hH6DXeX</t>
  </si>
  <si>
    <t>@MSNBC Hydroxychloroquine Stand Back &amp;amp; Stand By!!!</t>
  </si>
  <si>
    <t>Golden Beach - Paradise Beach</t>
  </si>
  <si>
    <t>@BeschlossDC @JoyAnnReid Luckily, thereâ€™s probably some hydroxychloroquine left in our national strategic stockpile.</t>
  </si>
  <si>
    <t>Green Bay, WI</t>
  </si>
  <si>
    <t>no bleach injections or hydroxychloroquine ?</t>
  </si>
  <si>
    <t>BX</t>
  </si>
  <si>
    <t>@CNBCnow What??? What about Hydroxychloroquine? https://t.co/hPPsN8Ma5u</t>
  </si>
  <si>
    <t>He's not taking hydroxychloroquine?ðŸ˜‚ðŸ˜‚ðŸ˜‚ðŸ˜‚</t>
  </si>
  <si>
    <t>parts unknown</t>
  </si>
  <si>
    <t>@PaulaReidCBS But no Hydroxychloroquine. Almost like it doesnâ€™t work.</t>
  </si>
  <si>
    <t>@Acosta No hydroxychloroquine?  How about bleach?  Sounds like he is not taking what he recommends for all of us ðŸ¤”</t>
  </si>
  <si>
    <t>@realDonaldTrump Trumpy, have you tried injecting the bleach? ...itâ€™s like a cleaning inside.  Are you still taking hydroxychloroquine? I hear thatâ€™s the answer... And then thereâ€™s social distancing and mask wearing...but thatâ€™s just for weaklings. https://t.co/K4NTPgjrYa</t>
  </si>
  <si>
    <t>Pasadena, CA</t>
  </si>
  <si>
    <t>As others have said, why isn't #Trump taking #Hydroxychloroquine and injecting bleach? What about #herdimmunitydemitaipan? #TrumpHasCovid #TrumpIsASuperSpreader #TrumpVirus #TrumpCovid #TrumpIsALoser</t>
  </si>
  <si>
    <t>One day at a time.</t>
  </si>
  <si>
    <t>What, no Hydroxychloroquine? Mr. President, please, take some HCQ, we need to make sure youâ€™re being protected from devil semen or whatever</t>
  </si>
  <si>
    <t>Crassachusetts</t>
  </si>
  <si>
    <t>Don't care if he's healthy or on the deathbed, I will always have ZERO political support for tr*mp ðŸ™…ðŸ¾â€â™€ï¸ he's gonna be just fine anyway, with his plentiful access to hydroxychloroquine &amp;amp; bleach #VoteHimOut</t>
  </si>
  <si>
    <t>Wonderland</t>
  </si>
  <si>
    <t>@KathleenFOX5 Conspicuously missing treatment with hydroxychloroquine</t>
  </si>
  <si>
    <t>@AndreaR9Md What? Not hydroxychloroquine? I thought that was the magic cure.</t>
  </si>
  <si>
    <t>@PressSec @realDonaldTrump No Hydroxychloroquine no bleach? why? #TrumpHasCovid #TrumpCovid #VoteHimOut</t>
  </si>
  <si>
    <t>Hey @PressSec remember all that bullshit @realDonaldTrump was spewing about hydroxychloroquine?  How come he isnâ€™t taking it now?</t>
  </si>
  <si>
    <t>North Alabama</t>
  </si>
  <si>
    <t>did they run out of hydroxychloroquine?</t>
  </si>
  <si>
    <t>Yall know trump better be getting that hydroxychloroquine like he had be pushing for months</t>
  </si>
  <si>
    <t>@atrupar Where's the hydroxychloroquine?  I was assured that it was basically a cure.</t>
  </si>
  <si>
    <t>No matter where I go, there I am</t>
  </si>
  <si>
    <t>@IvankaTrump President Trump will use Hydroxychloroquine and be fine...what a great way to show it works...the left will be screaming and setting their hair on fire again soon. touchÃ© PRESIDENT TRUMP!</t>
  </si>
  <si>
    <t>why no hydroxychloroquine? stuff supposed to bebest.</t>
  </si>
  <si>
    <t>What??
NO HYDROXYCHLOROQUINE???
NO INJECTED BLEACH?????
Welp. Good thing he's covered under the ACA for that treatment.</t>
  </si>
  <si>
    <t>Heat Island, AZ</t>
  </si>
  <si>
    <t>@trishgreenhalgh Hydroxychloroquine conspicuous by its absence.</t>
  </si>
  <si>
    <t>Oxford</t>
  </si>
  <si>
    <t>What, no #Hydroxychloroquine ?  
No bleach injections?  
#TrumpHasCovid 
#COVID #COVID19 
#CoronaDon</t>
  </si>
  <si>
    <t>Egalitarian</t>
  </si>
  <si>
    <t>@Yamiche I see no hydroxychloroquine???? Not even bleach or lights.... WTF?</t>
  </si>
  <si>
    <t>@realDonaldTrump Donald, take some bleach and a pint of hydroxychloroquine and see me in the morning ... if you can!</t>
  </si>
  <si>
    <t>@PoliticOhMyGawd @PressSec @realDonaldTrump @IngrahamAngle what happened to Hydroxychloroquine ? Apparent the @WhiteHouse medical team didnâ€™t give it to @POTUS &amp;amp; jumped to convalescent Antibody infusion that we typically use for moderate or severe cases ..</t>
  </si>
  <si>
    <t>I thought Trump was taking his magical elixir, Hydroxychloroquine.</t>
  </si>
  <si>
    <t>@Acosta Hey-- What happened to injecting some good, old fashioned bleach &amp;amp; popping some hydroxychloroquine.. Whatddya' got to lose??</t>
  </si>
  <si>
    <t>@uberbaldy i was wondering about the doctors qualifications for not prescribing that too, was just too lazy to google the spelling too.
Also did he keep the receipt from his last treatment of hydroxychloroquine as it seems like a faulty batch as he still got Covid.</t>
  </si>
  <si>
    <t>Wicklow, Ireland</t>
  </si>
  <si>
    <t>@Yamiche I would prescribe a heavy regiment of Bleach injections followed up by UV treatments and if that does not work large doses of hydroxychloroquine.</t>
  </si>
  <si>
    <t>Wasnâ€™t it the same Donald trump who said that hydroxychloroquine was efficient to fight the virus ? Lol , now here we are .</t>
  </si>
  <si>
    <t>@TomFitton Hey Tom, why is the president getting synthetic antibodies and ZERO hydroxychloroquine??
Are you smarter than his doctor? https://t.co/QprKcNAxwi</t>
  </si>
  <si>
    <t>NO comorbitities? He's FAT as fuck. He's OLD as fuck. His enlarged heart has been previously damaged by taking hydroxychloroquine preemptively... yeah things look really promising Doc. LOL @RonnyJackson4TX</t>
  </si>
  <si>
    <t>Walter Reed Hospital</t>
  </si>
  <si>
    <t>@RBReich Well, I guess we can scratch hydroxychloroquine off the list. https://t.co/38r6s5lkQa</t>
  </si>
  <si>
    <t>@PressSec @realDonaldTrump @PressSec Where's the hydroxychloroquine?  I thought that would cure him immediately......</t>
  </si>
  <si>
    <t>Hydroxychloroquine and bleach</t>
  </si>
  <si>
    <t>@AP Oh, not bleach or hydroxychloroquine?</t>
  </si>
  <si>
    <t>why is he not taking hydroxychloroquine?</t>
  </si>
  <si>
    <t>No hydroxychloroquine (or bleach) for Trump. His cult wonâ€™t handle this well.</t>
  </si>
  <si>
    <t>@yashar Weird how neither Hydroxychloroquine nor  Azithromycin are on the list of things he is being treated with. ðŸ¤”</t>
  </si>
  <si>
    <t>So hydroxychloroquine DOESNT prevent covid?</t>
  </si>
  <si>
    <t>@Acosta Why was he not given Hydroxychloroquine?</t>
  </si>
  <si>
    <t>Global</t>
  </si>
  <si>
    <t>@AndrewSolender Whereâ€™s the hydroxychloroquine?</t>
  </si>
  <si>
    <t>Pittsburgh</t>
  </si>
  <si>
    <t>@Lsubet @DeAnna4Congress why would they bother sending messages  to some idiot who was touting hydroxychloroquine, not wearing masks and not social distancing. They should rather continue to keep quiet and continue watching the idiots stew in the muck of their own making.</t>
  </si>
  <si>
    <t>@RepMattGaetz @realDonaldTrump President Trump will use Hydroxychloroquine and be fine...what a great way to show it works...the left will be screaming and setting their hair on fire again soon. touchÃ© PRESIDENT TRUMP!</t>
  </si>
  <si>
    <t>@DavidBegnaud So hydroxychloroquine has fallen out of favor?</t>
  </si>
  <si>
    <t>@CNBC wait what happened to the hydroxychloroquine that he said he recommended and was taking? When did that stop</t>
  </si>
  <si>
    <t>@AndrewPollackFL @realDonaldTrump President Trump will use Hydroxychloroquine and be fine...what a great way to show it works...the left will be screaming and setting their hair on fire again soon. touchÃ© PRESIDENT TRUMP!</t>
  </si>
  <si>
    <t>@QuickTake Does he drink Chlorox Bleach and sleep with ultraviolet light through his chest? Or take Hydroxychloroquine?</t>
  </si>
  <si>
    <t>Give Trump 1000 mg of hydroxychloroquine and shoot some bleach into his arms. Both of them. We want him to have a taste of his own medicine. Itâ€™s Judgment Day, God said. Woe to the inhabitants of the earth. #judgmentday #theupset2020</t>
  </si>
  <si>
    <t>@atrupar ...and is not taking hydroxychloroquine nor bleach injections.  ðŸ¤”</t>
  </si>
  <si>
    <t>Bardstown, KY</t>
  </si>
  <si>
    <t>@markknoller Dude wanted all of you on hydroxychloroquine. 
Is that what heâ€™s taking?
No.
You. Got. Played.</t>
  </si>
  <si>
    <t>@RonnyJackson4TX Well crazy is a comorbity.  I thought he was taking hydroxychloroquine?</t>
  </si>
  <si>
    <t>Is Trump taking the Hydroxychloroquine that he talked up so much? We need answers.</t>
  </si>
  <si>
    <t>@AP Dude wanted all of you on hydroxychloroquine. 
Is that what heâ€™s taking?
No.
You. Got. Played.</t>
  </si>
  <si>
    <t>@rosieperezbklyn well people r upset. u cant expect folks to have sympathy for a man who never had it for others. tons of people were getting sick &amp;amp; dying of this disease he didnt care. he didnt act quickly, pushed hydroxychloroquine (a dangerous drug) mocked those who wore mask, played golf, etc</t>
  </si>
  <si>
    <t>@lewis_goodall @PointlessBrexit So no Hydroxychloroquine! How shocking not! But what has he got to lose??? He should take Hydroxychloroquine too. Plus some disinfectant and uv light!</t>
  </si>
  <si>
    <t>@Acosta No hydroxychloroquine?  No oleandrin?  The My Pillow guy will be real unhappy about the last one.</t>
  </si>
  <si>
    <t>Tucson, AZ</t>
  </si>
  <si>
    <t>I don't see hydroxychloroquine</t>
  </si>
  <si>
    <t>@MSNBC Where is Hydroxychloroquine ?!!</t>
  </si>
  <si>
    <t>@MSNBC What no hydroxychloroquine for Trump? Hmm ðŸ¤¨</t>
  </si>
  <si>
    <t>@Acosta Why not treat the President with Hydroxychloroquine.</t>
  </si>
  <si>
    <t>@JonLemire @TimInHonolulu What about #Hydroxychloroquine ?!</t>
  </si>
  <si>
    <t>Tubbys!</t>
  </si>
  <si>
    <t>@Acosta Why isnâ€™t he taking Hydroxychloroquine?!?</t>
  </si>
  <si>
    <t>Nevada County, Ca</t>
  </si>
  <si>
    <t>Iâ€™ve heard a lot of good things about hydroxychloroquine. Many people swear by it. Why is he not being given the wonder drug that he was touring so vigorously? Because youâ€™re all full of shit. Thatâ€™s why. Because it doesnâ€™t work for Covid. Thatâ€™s why. Because itâ€™s dangerous.</t>
  </si>
  <si>
    <t>So Trump did get the $REGN monoclonal antibody cocktail, the hypocrite, should have taken hydroxychloroquine like his brainless cultist followers.</t>
  </si>
  <si>
    <t>@Acosta @justinwedes What? No hydroxychloroquine? No bleach? No Lysol injections? No UV light? Trump just doesnâ€™t want to get better!</t>
  </si>
  <si>
    <t>Why isn't he taking hydroxychloroquine? 
 https://t.co/v1nWZ7EiAR</t>
  </si>
  <si>
    <t>After all of the chaos of the last six months, Donald Trump owes an explanation to the American people for why he isn't taking hydroxychloroquine.</t>
  </si>
  <si>
    <t>@BeschlossDC He has a right to medial privacy. 
You guys are going to flip out when he says he took #Hydroxychloroquine ! ðŸ˜‚ðŸ˜‚ðŸ˜‚
#TrumpCovid</t>
  </si>
  <si>
    <t>@kylegriffin1 Itâ€™s Hydroxychloroquine and bleach isnâ€™t it?</t>
  </si>
  <si>
    <t>Ciudad de Los Angeles</t>
  </si>
  <si>
    <t>@CNBC Surprising hydroxychloroquine isnâ€™t part of the treatment plan...
ðŸ¤”</t>
  </si>
  <si>
    <t>@irishrygirl What? I didn't see any hydroxychloroquine on that list! He said that it would make us all better!</t>
  </si>
  <si>
    <t>San Diego Area</t>
  </si>
  <si>
    <t>@maddow The White House just put out a statement that since President Man-Child tested Pos for COVID-19, he has received an antibody infusion, and has also been taking zinc and vitamin D.  Just curious...why no hydroxychloroquine?</t>
  </si>
  <si>
    <t>I think itâ€™s important to note that the president is *not* taking hydroxychloroquine</t>
  </si>
  <si>
    <t>Weird. 
No Hydroxychloroquine in there at all. I thought that was the cure?</t>
  </si>
  <si>
    <t>Listening to the radio</t>
  </si>
  <si>
    <t>@Mary620497 @realDonaldTrump Hydroxychloroquine Stand Back &amp;amp; Stand By!!!</t>
  </si>
  <si>
    <t>@PressSec @realDonaldTrump What about the magic elixir heâ€™s always trying to hawk, hydroxychloroquine? I didnâ€™t see any mention of that.</t>
  </si>
  <si>
    <t>Iâ€™m low key glad itâ€™s not Hydroxychloroquine.... donâ€™t need that circling around again...</t>
  </si>
  <si>
    <t>Land of the Cross Check</t>
  </si>
  <si>
    <t>@JoeBiden The White House just put out a statement that since President Man-Child tested Pos for COVID-19, he has received an antibody infusion, and has also been taking zinc and vitamin D.  Just curious...why no hydroxychloroquine? Hmmm.</t>
  </si>
  <si>
    <t>Uhm, did they forget to give him hydroxychloroquine?!? Why wonâ€™t he â€œtake itâ€? Heâ€™s got â€œnothing to loseâ€ by taking it, right?</t>
  </si>
  <si>
    <t>@NBCNews I don't see anything about Hydroxychloroquine.</t>
  </si>
  <si>
    <t>Antibodies for me, Hydroxychloroquine and bleach for thee.</t>
  </si>
  <si>
    <t>Dude should be getting absolutely nothing unless itâ€™s hydroxychloroquine.</t>
  </si>
  <si>
    <t>WAIT WHY ISNT HE TAKING HYDROXYCHLOROQUINE LIKE HE TOLD EVERYONE TO DO? 
Riddle me that shit bag @IngrahamAngle?</t>
  </si>
  <si>
    <t>@atrupar No hydroxychloroquine in the above cocktail? Say it ain't so?</t>
  </si>
  <si>
    <t>I donâ€™t wish any harm on the man and his family but the WH doctor just issued a statement about his treatment and am shocked it didnâ€™t include hydroxychloroquine.  Iâ€™m so confused ðŸ¤·â€â™€ï¸</t>
  </si>
  <si>
    <t>@Yamiche The cost of 8grams is astronomical.
The availability is very limited.
200k+ people only had access to Trump administration snake oil.
No hydroxychloroquine?</t>
  </si>
  <si>
    <t>On a sick planet ðŸŒŽ</t>
  </si>
  <si>
    <t>@KittyLists "My fellow Americans, 
As you know, Melanie, and myself, have the China Virus. Our recovery, from this attack, (possibly from the Far Left, don't know yet, could be, we'll see), will be the greatest recovery, of our time. Greatest. Thanks to Hydroxychloroquine and God"
MAGA
IFB</t>
  </si>
  <si>
    <t>On GAB CplChaskoIV</t>
  </si>
  <si>
    <t>Why is he taking antibody cocktails, I was told Hydroxychloroquine works like magic</t>
  </si>
  <si>
    <t>@JenniferJJacobs @SpiroAgnewGhost What about the magical hydroxychloroquine?
While they're experimenting, the president himself 
suggested injecting disinfectants.</t>
  </si>
  <si>
    <t>Midwest</t>
  </si>
  <si>
    <t>So not taking Hydroxychloroquine?</t>
  </si>
  <si>
    <t>Viral Hydroxychloroquine Doctor Offers To Prescribe Trump Controversial Drug If DC Doctors Wonâ€™t via @nationalfile https://t.co/Hzf5cmEys0</t>
  </si>
  <si>
    <t>Maryland</t>
  </si>
  <si>
    <t>is anyone keeping tabs on the hydroxychloroquine truthers now that trumpâ€™s symptoms are rapidly escalating to fever and coughing? this rules lmao</t>
  </si>
  <si>
    <t>philly</t>
  </si>
  <si>
    <t>@PressSec @realDonaldTrump guess hydroxychloroquine is worthless for covid. Sigh</t>
  </si>
  <si>
    <t>Wait He Was Taking Hydroxychloroquine When He Didn't Have Covid But Now That He Has Covid He Isn't Taking It? ...Weird. #TrumpHasCovid</t>
  </si>
  <si>
    <t>If a Roman from the late Roman Republic was alive during COVID, which one would be guzzling hydroxychloroquine?</t>
  </si>
  <si>
    <t>Rome ðŸ˜‰</t>
  </si>
  <si>
    <t>@Acosta I am surprised he didnâ€™t tap into the nations surplus of Hydroxychloroquine. I thought this was the go to for treatment. There are going to be a lot of upset golden calf supporters.</t>
  </si>
  <si>
    <t>Bundy Hill, Michigan</t>
  </si>
  <si>
    <t>@Jim_Jordan President Trump will use Hydroxychloroquine and be fine...what a great way to show it works...the left will be screaming and setting their hair on fire again soon. touchÃ© PRESIDENT TRUMP!</t>
  </si>
  <si>
    <t>Gosh. I haven't heard a thing about hydroxychloroquine??  That's weird. Wasn't it the "cure"? I'm so confused ðŸ¤·â€â™€ï¸</t>
  </si>
  <si>
    <t>@kylegriffin1 Not hydroxychloroquine though...ðŸ¤”</t>
  </si>
  <si>
    <t>@DavidJHarrisJr President Trump will use Hydroxychloroquine and be fine...what a great way to show it works...the left will be screaming and setting their hair on fire again soon. touchÃ© PRESIDENT TRUMP!</t>
  </si>
  <si>
    <t>@BattleRapTrap He's not gonna die, he's got that hydroxychloroquine and Melania is just gonna up her dosage of bleach injections. He gets re-elected because he's a survivor and then makes some money off of telling people what to buy to be safe because he's living "proof" it works.</t>
  </si>
  <si>
    <t>@RyanAFournier President Trump will use Hydroxychloroquine and be fine...what a great way to show it works...the left will be screaming and setting their hair on fire again soon. touchÃ© PRESIDENT TRUMP!</t>
  </si>
  <si>
    <t>No hydroxychloroquine? No bleach injections? No light up his ass? ðŸ¤” ðŸ’¡</t>
  </si>
  <si>
    <t>@PressSec @realDonaldTrump This is the same doctor that said he gave Trump hydroxychloroquine...just sayin.</t>
  </si>
  <si>
    <t>@Skippeachicky @mkbl @davidcicilline @realDonaldTrump So no hydroxychloroquine for Trump eh?</t>
  </si>
  <si>
    <t>Notably absent from Trump's treatment is hydroxychloroquine, the famous miracle drug he touted falsely for months.</t>
  </si>
  <si>
    <t>@weijia I must have missed the hydroxychloroquine treatment in there.</t>
  </si>
  <si>
    <t>MS Teams</t>
  </si>
  <si>
    <t>@gopher33j @HelaoSouse I'm torn. Either way, it's the curveball we've been wondering about. I've seen tweets today saying this will prove Hydroxychloroquine works. If it's a hoax, we can't know for sure. If it's real, we can't know for sure (unless one of them passes away, I guess). ðŸ¤·â€â™‚ï¸</t>
  </si>
  <si>
    <t>Where bear sh@t in the woods.</t>
  </si>
  <si>
    <t>@ZacksJerryRig He is going to prove to you hydroxychloroquine works...</t>
  </si>
  <si>
    <t>@dbongino President Trump will use Hydroxychloroquine and be fine...what a great way to show it works...the left will be screaming and setting their hair on fire again soon. touchÃ© PRESIDENT TRUMP!</t>
  </si>
  <si>
    <t>Huh. No hydroxychloroquine. Imagine that.</t>
  </si>
  <si>
    <t>Field Store, TX</t>
  </si>
  <si>
    <t>What happens if Trump DOESNâ€™T take hydroxychloroquine? I thought it was perfect n safe n the best?</t>
  </si>
  <si>
    <t>@MysterySolvent Why didnâ€™t his doctor refill his hydroxychloroquineðŸ˜‚</t>
  </si>
  <si>
    <t>@TrumpStudents President Trump will use Hydroxychloroquine and be fine...what a great way to show it works...the left will be screaming and setting their hair on fire again soon. touchÃ© PRESIDENT TRUMP!</t>
  </si>
  <si>
    <t>Trumpâ€™s miracle drug hydroxychloroquine just went belly up!</t>
  </si>
  <si>
    <t>FL</t>
  </si>
  <si>
    <t>@Arcticwolff @DonaldJTrumpJr President Trump will use Hydroxychloroquine and be fine...what a great way to show it works...the left will be screaming and setting their hair on fire again soon. touchÃ© PRESIDENT TRUMP!</t>
  </si>
  <si>
    <t>@PressSec @realDonaldTrump No Hydroxychloroquine? Iâ€™m shocked.</t>
  </si>
  <si>
    <t>I donâ€™t want anyone to text or t weet or Facebook message me about hydroxychloroquine ever again. Seriously. Never again.</t>
  </si>
  <si>
    <t>@PressSec @realDonaldTrump Why isnâ€™t he taking hydroxychloroquine?</t>
  </si>
  <si>
    <t>Chattanooga, TN</t>
  </si>
  <si>
    <t>@PeterNavarro45 just lamented he will never get rid of his hydroxychloroquine stockpile.</t>
  </si>
  <si>
    <t>@JenniferJJacobs I thought Hydroxychloroquine and bleach would do the trick.</t>
  </si>
  <si>
    <t>COVID, USA</t>
  </si>
  <si>
    <t>@Tom_Winter @HallieJackson @carolelee Nothing about bleach or hydroxychloroquine?  UV light?</t>
  </si>
  <si>
    <t>@Tom_Winter @maggieNYT @HallieJackson @carolelee There's something missing on that list: no hydroxychloroquine or Clorox. Weird! ðŸ˜ƒ</t>
  </si>
  <si>
    <t>@Acosta What about the bleach, the lights &amp;amp; the mighty, mighty Hydroxychloroquine?ðŸ¤”ðŸ¤”ðŸ¤”
Those are remedies Trump himself recommended.</t>
  </si>
  <si>
    <t>@TVietor08 The drug interactions of hydroxychloroquine with intravenous bleach &amp;amp; internal UV light sources have not been studied thoroughly enough. https://t.co/rDnkgE0EWY</t>
  </si>
  <si>
    <t>Under Trump's Thin Orange Skin</t>
  </si>
  <si>
    <t>@Acosta No hydroxychloroquine? Thatâ€™s not fair to the president!</t>
  </si>
  <si>
    <t>Scripps Ranch, San Diego</t>
  </si>
  <si>
    <t>@zerohedge No Hydroxychloroquine no bleach? why?</t>
  </si>
  <si>
    <t>@davidfolkenflik @atrupar Navarro finally found a place to offload a shitload of hydroxychloroquine...</t>
  </si>
  <si>
    <t>@realDonaldTrump Maybe you should try #Hydroxychloroquine.  I hear it is a miracle &amp;amp; the government owns LOTS of it!</t>
  </si>
  <si>
    <t>No hydroxychloroquine for the President.</t>
  </si>
  <si>
    <t>Oslo</t>
  </si>
  <si>
    <t>@JenniferJJacobs What happened to Hydroxychloroquine? He's been so adamant about it, give it to him @joerogan</t>
  </si>
  <si>
    <t>I guess we're about to find out how effective Hydroxychloroquine really is. https://t.co/tr849K17Dy</t>
  </si>
  <si>
    <t>FloridaðŸŒ´</t>
  </si>
  <si>
    <t>But...what's wrong with hydroxychloroquine? trump and his medical staff not trust it enough to take it himself?</t>
  </si>
  <si>
    <t>@Acosta He should be getting hydroxychloroquine like he wants to give to the rest of us.</t>
  </si>
  <si>
    <t>@realDonaldTrump @FLOTUS If you want to get well fast .@realDonaldTrump Dr. Stella Immanuel is ready to step in with miracle cures, including hydroxychloroquine, that are demon free &amp;amp; Jesus approved! @JoeBiden @SpeakerPelosi @SenKamalaHarris @SenSchumer @RepAdamSchiff .@senatemajldr .@LindseyGrahamSC https://t.co/8Lh9wXv9SB</t>
  </si>
  <si>
    <t>@Acosta didn't he claim taking hydroxychloroquine before. so then this means it doesn't prevent Covid-19; as claimed.</t>
  </si>
  <si>
    <t>Melbourne, FL</t>
  </si>
  <si>
    <t>@ByYourLogic Hell of a way to find out you've been enrolled in a hydroxychloroquine placebo study for all these months</t>
  </si>
  <si>
    <t>again, I am no doctor
but I don't see Hydroxychloroquine on that treatment list -- unless it has a different name there</t>
  </si>
  <si>
    <t>@Acosta ðŸ¤” No hydroxychloroquine? 
Let me TRY IT! What do I have to lose?</t>
  </si>
  <si>
    <t>ðŸ‡µðŸ‡·ðŸ’ªðŸ½</t>
  </si>
  <si>
    <t>What happen to the Hydroxychloroquine....maybe he can start taking that medication again...trump &amp;amp; Melania have infected a lot of people for not wearing a MASK...SO IRRESPONSIBLE on their part...@realdonaldtrump @FLOTUS @VP</t>
  </si>
  <si>
    <t>@PressSec @jdawsey1 @realDonaldTrump Wait, what!?
No HYDROXYCHLOROQUINE?
Almost as if that miracle drug doesn't help against COVID-19.</t>
  </si>
  <si>
    <t>@maggieNYT No bleach, no hydroxychloroquine? How will he ever get better?</t>
  </si>
  <si>
    <t>@PaulaReidCBS @CBSNews How dare he not take hydroxychloroquine and bleach!</t>
  </si>
  <si>
    <t>My Country is the World.</t>
  </si>
  <si>
    <t>@seanhannity, @IngrahamAngle, and @FoxNews in general our OUTRAGED that Trump isn't on hydroxychloroquine.</t>
  </si>
  <si>
    <t>@Acosta No bleach? No hydroxychloroquine? No lightbulb up the ass?</t>
  </si>
  <si>
    <t>Trumpâ€™s doctor said Trump had an 8 ounce dose of an antibody infusion and has been taking zinc and vitamin D.....missing was Hydroxychloroquine and demon sperm.ðŸ¤¦â€â™‚ï¸</t>
  </si>
  <si>
    <t>Wird I was thinking hydroxychloroquine will be big deal and I know he knows I will say that</t>
  </si>
  <si>
    <t>World Planet Earth</t>
  </si>
  <si>
    <t>@PressSec @realDonaldTrump Why isnt he taking hydroxychloroquine? I thought it worked?</t>
  </si>
  <si>
    <t>Has he taken hydroxychloroquine? Asking for a friend</t>
  </si>
  <si>
    <t>@MarisaKFOX_CBS @realDonaldTrump What about hydroxychloroquine?</t>
  </si>
  <si>
    <t>@sellwithmarcy @Patrykia @ChrisMurphyCT TRUMP &amp;amp; REPUBLICANS believes COVID19 is a HOAX, so I wouldn't worry! A MIRACLE will just blow it away, &amp;amp; will be down played on its seriousness, &amp;amp; he will go straight to HYDROXYCHLOROQUINE a medication he's been promoting.
Don't INJECT or INGEST DISINFECTANTS unless FDA APPROVED https://t.co/v0mSiZ7QOc</t>
  </si>
  <si>
    <t>@Acosta So when it came down to it, the coward didn't take hydroxychloroquine</t>
  </si>
  <si>
    <t>What do you mean?  He didnâ€™t drink Clorox or take Hydroxychloroquine?????</t>
  </si>
  <si>
    <t>@Acosta What, no hydroxychloroquine? No bleach?</t>
  </si>
  <si>
    <t>@LadyNordix @Acosta It literally says what heâ€™s taking &amp;amp; it doesnâ€™t include hydroxychloroquine</t>
  </si>
  <si>
    <t>@KyleKulinski And the only cure is more hydroxychloroquine https://t.co/XudHwn1vMd</t>
  </si>
  <si>
    <t>ITP</t>
  </si>
  <si>
    <t>since trump and melania have #covid19, a lil #hydroxychloroquine should cure them right up. i mean trump has been pushing for that drug for months, so why not take it? if that dont work, there is always the bleach &amp;amp; sunlight treatment. he didnt care if we take it, so they should</t>
  </si>
  <si>
    <t>@nprpolitics Why isn't he being given hydroxychloroquine?</t>
  </si>
  <si>
    <t>@FJNewsReporter What about the hydroxychloroquine??!!</t>
  </si>
  <si>
    <t>@PressSec Wait, what? Not hydroxychloroquine?</t>
  </si>
  <si>
    <t>I guess Hydroxychloroquine doesnâ€™t work on COVID-19 after all.</t>
  </si>
  <si>
    <t>@Acosta Why doesn't he just take hydroxychloroquine?
Because he KNOWS it doesn't work. He just wanted all of us to believe that it DOES!</t>
  </si>
  <si>
    <t>Funny that... no Hydroxychloroquine.</t>
  </si>
  <si>
    <t>@zerohedge They should have given him hydroxychloroquine and nothing else.</t>
  </si>
  <si>
    <t>@amolkold I hope you mailed a script to @realDonaldTrump for some Hydroxychloroquine stat!  Maybe a script for some bleach if that doesn't help any.</t>
  </si>
  <si>
    <t>â¦@ABCWorldNewsâ© are they giving Trump hydroxychloroquine which killed my father in a Vets home?? https://t.co/c1z8RJeFAQ</t>
  </si>
  <si>
    <t>New York/ LA</t>
  </si>
  <si>
    <t>But thought Bleach, Hydroxychloroquine, and a Sunshine enema was good enough for Trump?</t>
  </si>
  <si>
    <t>@ZekeJMiller I didn't see hydroxychloroquine in there.  he's not taking the "miracle" drug he's been pushing since March?</t>
  </si>
  <si>
    <t>Day 202: I sincerely hope that Trump, Melania, and his staff get all of the hydroxychloroquine, strong light inside, and bleach injections they need to get better soon!</t>
  </si>
  <si>
    <t>And why wasn't he given hydroxychloroquine? Doesn't he believe this is the miracle drug??</t>
  </si>
  <si>
    <t>@RonnyJackson4TX And yes those comorbidities can be limiting, limiting to life expectancy.
Keep him away from the hydroxychloroquine and bleach eh? They aren't going to help</t>
  </si>
  <si>
    <t>@benshapiro President Trump will use Hydroxychloroquine and be fine...what a great way to show it works...the left will be screaming and setting their hair on fire again soon. touchÃ© PRESIDENT TRUMP!</t>
  </si>
  <si>
    <t>What happened to Hydroxychloroquine?
Also, why risk an experimental treatment if he has a mild case?
Oh, and... wait... weâ€™re never gonna get the truth on any of this, are we?</t>
  </si>
  <si>
    <t>@jimcramer So much for the hydroxychloroquine!</t>
  </si>
  <si>
    <t>@BreitbartNews President Trump will use Hydroxychloroquine and be fine...what a great way to show it works...the left will be screaming and setting their hair on fire again soon. touchÃ© PRESIDENT TRUMP!</t>
  </si>
  <si>
    <t>Guess he isnâ€™t so confident in hydroxychloroquine after all. Ya know since we all know it doesnâ€™t work anyway</t>
  </si>
  <si>
    <t>Somewhere in my own world.</t>
  </si>
  <si>
    <t>Viral Hydroxychloroquine Doctor Offers To Prescribe Trump Controversial Drug If DC Doctors Won't - National File https://t.co/TTr5Ya3zvf</t>
  </si>
  <si>
    <t>Shores of Puget Sound</t>
  </si>
  <si>
    <t>@realDonaldTrump He isn't sick, this is just the FLU - This is a HOAX. He is hiding from another debate with Super Joe. He was taking hydroxychloroquine so he can't be sick. Just another lie. He is afraid of another debate because he screwed himself on the last one!</t>
  </si>
  <si>
    <t>Santa Maria, CA</t>
  </si>
  <si>
    <t>@DrEricDing What about hydroxychloroquine? Trump is pathetic.</t>
  </si>
  <si>
    <t>Heâ€™s not taking hydroxychloroquine</t>
  </si>
  <si>
    <t>Between Med sea &amp; Euphrates</t>
  </si>
  <si>
    <t>I don't see hydroxychloroquine on this list.</t>
  </si>
  <si>
    <t>@MyBlingRoom @Moreskyplease @chrislhayes Watch it be that he took the new vaccine and recovered. Or took hydroxychloroquine and recovered.</t>
  </si>
  <si>
    <t>North Dakota, USA</t>
  </si>
  <si>
    <t>I am also focusing on him coming out of this as a believer that Covid is not a hoax, masks are essential, indoor gatherings are bad, hydroxychloroquine doesnâ€™t work, &amp;amp; stopping being the no. 1 spreader of Covid misinformation.</t>
  </si>
  <si>
    <t>One drug he would not give the president, Dr. Nace said, is #hydroxychloroquine, which Mr. Trump touted as a â€œgame changerâ€...That drug can cause heart problems, and in a disease like #Covid19, which can cause inflammation of the heart, â€œthe risks are absolutely enormous.â€
#HCQ</t>
  </si>
  <si>
    <t>@DrDenaGrayson He didnâ€™t get hydroxychloroquine. Thatâ€™s what he was pushing. Heâ€™s a BLATANT FRAUD! Sick or not we have to vote him OUT!</t>
  </si>
  <si>
    <t>Oddly, the president is not being treated with hydroxychloroquine. https://t.co/Pb30SlhRZn</t>
  </si>
  <si>
    <t>@realDonaldTrump @FLOTUS Try a cocktail of hydroxychloroquine and lysol and you will be right as rain.  Start process immediately.</t>
  </si>
  <si>
    <t>Ontario Canada</t>
  </si>
  <si>
    <t>@realDonaldTrump @FLOTUS Is Trump going to take his long promoted hydroxychloroquine?</t>
  </si>
  <si>
    <t>What - no hydroxychloroquine?</t>
  </si>
  <si>
    <t>One vowel away from iconic</t>
  </si>
  <si>
    <t>@kylegriffin1 Biggs "encourages Trump to take hydroxychloroquine". It's shameful. We need to #FireBiggs and elect @joangreeneaz for #AZ05 #StrongerTogether</t>
  </si>
  <si>
    <t>Please give him hydroxychloroquine ðŸ˜­ðŸ˜­ðŸ˜­ðŸ˜­</t>
  </si>
  <si>
    <t>Johannesburg,South Africa</t>
  </si>
  <si>
    <t>@seanhannity Please make sure you take hydroxychloroquine!  Fox News loves the hydroxy!  Why isnâ€™t Trump taking it?  Trump hasnâ€™t been seen or heard from in 16-hours.</t>
  </si>
  <si>
    <t>Bird In Hand, PA</t>
  </si>
  <si>
    <t>@yashar I notice they didn't go with hydroxychloroquine...</t>
  </si>
  <si>
    <t>Brooklyn</t>
  </si>
  <si>
    <t>How come Trump isnâ€™t cured from Hydroxychloroquine yet ? ðŸ¤·â€â™‚ï¸</t>
  </si>
  <si>
    <t>No hydroxychloroquine?  Given the Presidentâ€™s oft expressed love for that drug, I figured heâ€™d be popping the HCQ pills like Tic-Tacs. Huh.</t>
  </si>
  <si>
    <t>@jacobkschneider @TrumpStudents President Trump will use Hydroxychloroquine and be fine...what a great way to show it works...the left will be screaming and setting their hair on fire again soon. touchÃ© PRESIDENT TRUMP!</t>
  </si>
  <si>
    <t>@seanhannity Please make sure you take hydroxychloroquine!  Fox News loves the hydroxy!  Why isnâ€™t Trump taking it? https://t.co/GlxgrNsou0</t>
  </si>
  <si>
    <t>@Forbes Plenty of hydroxychloroquine and bleach going around.</t>
  </si>
  <si>
    <t>@MMFlint And it has been reported that he took a high dose of an experimental cocktail? What, no hydroxychloroquine? #TrumpHasCovid</t>
  </si>
  <si>
    <t>@NateSilver538 Shouldnâ€™t he be taking hydroxychloroquine? ðŸ˜</t>
  </si>
  <si>
    <t>Why isn't he taking hydroxychloroquine? #TrumpHasCovid</t>
  </si>
  <si>
    <t>@williamlegate How does one know that Kremlin Don has *never* ingested a molecule of hydroxychloroquine?
He himself said that he takes it, is how.</t>
  </si>
  <si>
    <t>.@RandiRhodes 
What happened? I thought 45 was taking hydroxychloroquine and chloroquine ?
I guess
hydroxychloroquine
didn't work!</t>
  </si>
  <si>
    <t>@Acosta Interesting that they didnâ€™t pump the fat bastard full of Hydroxychloroquine!!! 
@realDonaldTrump</t>
  </si>
  <si>
    <t>@zerohedge What about the Hydroxychloroquine it worked for him couple months ago</t>
  </si>
  <si>
    <t>Regeneron's polyclonal antibody cocktail? They spelled "hydroxychloroquine" incorrectly.</t>
  </si>
  <si>
    <t>The Hammock District</t>
  </si>
  <si>
    <t>@donlemon I guess Hydroxychloroquine doesn't work. Does it now?!</t>
  </si>
  <si>
    <t>@realDonaldTrump @FLOTUS Hey, have they given you hydroxychloroquine yet for treatment!</t>
  </si>
  <si>
    <t>Dude wanted all of you on hydroxychloroquine. 
Is that what heâ€™s taking?
No.
You. Got. Played.</t>
  </si>
  <si>
    <t>Where is the hydroxychloroquine. I guess when it is for himself and not to make money off us losers out here he will follow facts. How conveeenante!! Says the Church Lady.</t>
  </si>
  <si>
    <t>@profmusgrave What happened the preventative dosage of hydroxychloroquine? Didn't Dr Hannity just prescribe it again today?</t>
  </si>
  <si>
    <t>SF Bay Area</t>
  </si>
  <si>
    <t>I'm surprised the update from the white house doctor doesn't include that Trump is receiving hydroxychloroquine and bleach injections.  You know the good stuff that he's been promoting. ðŸ¤·ðŸ»â€â™€ï¸ #TrumpCovid</t>
  </si>
  <si>
    <t>@PressSec @realDonaldTrump Oh he isnâ€™t taking hydroxychloroquine?? Hmm ðŸ¤” but he was the biggest pusher of the drug. â€œJust take it.â€</t>
  </si>
  <si>
    <t>@PressSec @realDonaldTrump No hydroxychloroquine? Did he try intravenous bleach or disinfectant?</t>
  </si>
  <si>
    <t>@pdlocke @cqwww The hydroxychloroquine will exercise his demons</t>
  </si>
  <si>
    <t>Victoria, BC, Canada</t>
  </si>
  <si>
    <t>@MSNBC @TheLastWord Tell him take the hydroxychloroquine he was bragging about</t>
  </si>
  <si>
    <t>The Bahamas</t>
  </si>
  <si>
    <t>@joelockhart Also, they are not giving him hydroxychloroquine.  So if this is all true, they are taking this more seriously.</t>
  </si>
  <si>
    <t>@Acosta What? No bleach? No hydroxychloroquine? I want an explanation @realDonaldTrump</t>
  </si>
  <si>
    <t>@PressSec @realDonaldTrump Antibodies for me, Hydroxychloroquine and bleach for thee.</t>
  </si>
  <si>
    <t>Viral Hydroxychloroquine Doctor Offers To Prescribe Trump Controversial Drug If DC Doctors Wonâ€™t via @nationalfile https://t.co/0L4OTgkWWs</t>
  </si>
  <si>
    <t>@TheRealHoarse I was wondering when he was gonna start his regimen of #Hydroxychloroquine but donâ€™t 4get the #IntenseLight shoved up his ass &amp;amp; the #DisinfectantInjections</t>
  </si>
  <si>
    <t>What he didnâ€™t inject bleach or take hydroxychloroquine?  
ðŸ¤”</t>
  </si>
  <si>
    <t>Alaska, USA</t>
  </si>
  <si>
    <t>@Acosta What? No Hydroxychloroquine?</t>
  </si>
  <si>
    <t>Why no disinfectant and hydroxychloroquine?</t>
  </si>
  <si>
    <t>Munich, Germany</t>
  </si>
  <si>
    <t>@piersmorgan He's got hydroxychloroquine which he pushed so hard. He'll be fine lol</t>
  </si>
  <si>
    <t>Sussex</t>
  </si>
  <si>
    <t>@kurteichenwald Why aren't they treating him with hydroxychloroquine and whatever nonsense the my pillow guy was pitching?</t>
  </si>
  <si>
    <t>Betelgeuse Seven</t>
  </si>
  <si>
    <t>Hold on, let him speak.  Probably a mixture of bleach and hydroxychloroquine.</t>
  </si>
  <si>
    <t>Pueblo, CO</t>
  </si>
  <si>
    <t>@PressSec @realDonaldTrump No hydroxychloroquine or UV enema? What kind of maga Dr. Is this?</t>
  </si>
  <si>
    <t>It will be tremendously ironic if Trump winds up succumbing to the virus after getting pumped up with the experimental treatments and hydroxychloroquine that he would wish upon everyone</t>
  </si>
  <si>
    <t>@Acosta What??? What about Hydroxychloroquine? 
ðŸ˜ƒ https://t.co/C1xYxpqKki</t>
  </si>
  <si>
    <t>@ERINN94681568 @DeAnna4Congress They are not hate filled, they just have better things to do than worry about some idiot who claimed to be taking hydroxychloroquine and chose not to socially distance or wear masks ðŸ¤£ they are sitting back and watching the consequences of idiocy take place. ðŸ™‚</t>
  </si>
  <si>
    <t>Hey @seanhannity, where's the hydroxychloroquine??</t>
  </si>
  <si>
    <t>Maybe tRump/Melania watered down their bleach injections too much.
Bring on the hydroxychloroquine, eh Donny?</t>
  </si>
  <si>
    <t>@lewis_goodall What about the Hydroxychloroquine he must be on the that too surely, that and clorox shots!</t>
  </si>
  <si>
    <t>@Acosta Not hydroxychloroquine, bleach injections and UV butt plugs? https://t.co/FpdASvdxuQ</t>
  </si>
  <si>
    <t>Proud Anarchist Jurisdiction</t>
  </si>
  <si>
    <t>Wait, so, like, why isnâ€™t the doctor saying that Trump is taking heavy doses of oleander and hydroxychloroquine?</t>
  </si>
  <si>
    <t>@Acosta Wait, heâ€™s not taking hydroxychloroquine?</t>
  </si>
  <si>
    <t>@mattyglesias Notably, no hydroxychloroquine or bleach.</t>
  </si>
  <si>
    <t>Pasadena CA</t>
  </si>
  <si>
    <t>@CahnEmily @owillis They forgot the bleach injections and hydroxychloroquine</t>
  </si>
  <si>
    <t>@maggieNYT No hydroxychloroquine? Gosh, who could have predicted that?</t>
  </si>
  <si>
    <t>LATVERIA</t>
  </si>
  <si>
    <t>@EPIPHARE â€˜Baseline use of hydroxychloroquine in systemic lupus erythematosus does not preclude SARS-CoV-2 infection and severe COVID-19â€™ by Konig et al. Long-term exposure to hydroxychloroquine or chloroquine and the risk of hospitalisation with COVID'  https://t.co/TANLtXpGJW</t>
  </si>
  <si>
    <t>CrÃ©teil, France</t>
  </si>
  <si>
    <t>@PressSec @realDonaldTrump Wait, he's not taking HydroxyChloroquine....? Why not? 
Didn't he already say he was taking it preventatively? Or was the a fib?</t>
  </si>
  <si>
    <t>@gtconway3d They all had been fixed..
How to hydroxychloroquine https://t.co/1l1mIS01XZ via @YouTube</t>
  </si>
  <si>
    <t>First question to him when he feels better should be why he didnâ€™t take hydroxychloroquine.</t>
  </si>
  <si>
    <t>LA, CA</t>
  </si>
  <si>
    <t>Hmmm I thought that  #Hydroxychloroquine worked so well ðŸ¤”. He also said he was taking it prophylactically. 
#TrumpCovid</t>
  </si>
  <si>
    <t>While the rest of us plebs get the discount off-brand Hydroxychloroquine, the Trumps will get the original Oreochloroquine.</t>
  </si>
  <si>
    <t>@brithume Masks (to wear or not to wear) and the banning of Hydroxychloroquine leave much to be investigated when this is all over.  @POTUS could be better served by a better dc based group of medical experts in the future. Fortunately Pres understands them and his country</t>
  </si>
  <si>
    <t>@PressSec @realDonaldTrump What, no hydroxychloroquine?</t>
  </si>
  <si>
    <t>Auburn, AL</t>
  </si>
  <si>
    <t>@maggieNYT Need a daily update on whether Trump is taking hydroxychloroquine yet or if he knew he was lying the whole time</t>
  </si>
  <si>
    <t>@SethAbramson My gut says he is lying about the virus, and that when he begins campaigning again in two weeks he will be miraculously cured by hydroxychloroquine</t>
  </si>
  <si>
    <t>@Acosta They are looking for a cure.
How to hydroxychloroquine https://t.co/1l1mIS01XZ via @YouTube</t>
  </si>
  <si>
    <t>@maggieNYT No Hydroxychloroquine, sunlight, bleach or MyPillow Guy cocktail?</t>
  </si>
  <si>
    <t>So you're saying hydroxychloroquine doesn't work?</t>
  </si>
  <si>
    <t>Hamburg, NY</t>
  </si>
  <si>
    <t>@FJNewsReporter Freaking G. He needs hydroxychloroquine though or Quercetin</t>
  </si>
  <si>
    <t>@Acosta So why isnâ€™t he taking hydroxychloroquine? He said the democrats lied abt it being a cure.</t>
  </si>
  <si>
    <t>@PressSec @realDonaldTrump Stick a UV light down his throat, that should do it. If that doesnâ€™t work, bleach should do the trick. If it doesnâ€™t, high doses of Hydroxychloroquine should work. Am I doctor you ask? No, I just listen to my president.</t>
  </si>
  <si>
    <t>@itsssheatherrrr You're supposed to take hydroxychloroquine silly girl</t>
  </si>
  <si>
    <t>@TVietor08 Because he found a new treatment that had been tested even less than Hydroxychloroquine</t>
  </si>
  <si>
    <t>Iâ€™m sure he has plenty of hydroxychloroquine and will be just fine</t>
  </si>
  <si>
    <t>@nprpolitics Hydroxychloroquine wouldnâ€™t go down?</t>
  </si>
  <si>
    <t>the deep south</t>
  </si>
  <si>
    <t>@AngrierWHStaff Heâ€™s not taking hydroxychloroquine? Why not?</t>
  </si>
  <si>
    <t>Interesting that he is not receiving hydroxychloroquine or convalescent plasma or remdesivir for that matter</t>
  </si>
  <si>
    <t>@chloema97 heâ€™s gonna say hydroxychloroquine works &amp;amp; then get his voters &amp;amp; every other skeptical :)) Or he knows heâ€™s losing &amp;amp; wants mike pence 2 take the fall bc he canâ€™t debate 
Either way I slowly became more paranoid after learning lolol how said we all jump to him lying about it first</t>
  </si>
  <si>
    <t>@PressSec @realDonaldTrump What about the hydroxychloroquine? No dosage? Right, because Donald Trump was never taking it. That was just a bulls**t story for his base.
Folks, it seems that Trump must be very ill. Otherwise he would've done a video for social media.
Or maybe he can't use the tanning bed? https://t.co/hx99IAe9tb</t>
  </si>
  <si>
    <t>Why not Hydroxychloroquine and Azithromycin!</t>
  </si>
  <si>
    <t>kenya</t>
  </si>
  <si>
    <t>Interesting that of all the things this man is taking, Hydroxychloroquine and a Bleach Martini arenâ€™t on the list?</t>
  </si>
  <si>
    <t>Nowhere Great</t>
  </si>
  <si>
    <t>@golfexaminer yeah, he should have been forced to take hydroxychloroquine and also IV bleach</t>
  </si>
  <si>
    <t>@blakehounshell So after all that selling he's not taking hydroxychloroquine?
Another lie from the #LiarInChief exposed.</t>
  </si>
  <si>
    <t>What, no hydroxychloroquine?</t>
  </si>
  <si>
    <t>@JacquiHeinrich What? No Hydroxychloroquine? Lol</t>
  </si>
  <si>
    <t>So heâ€™s not taking hydroxychloroquine? @PressSec</t>
  </si>
  <si>
    <t>I'm honestly surprised he's not taking Hydroxychloroquine. The daily aspirin is curious. Are they worried about blood clots or does he have a heart condition not disclosed from his presidential physicals?</t>
  </si>
  <si>
    <t>Ottawa, Ontario, Canada</t>
  </si>
  <si>
    <t>@Acosta No demon semen and bleach injections with side of crushed up hydroxychloroquine for snorting? https://t.co/ALQeVsrCsK</t>
  </si>
  <si>
    <t>Antifa Utopia Planitia</t>
  </si>
  <si>
    <t>How dare he not take hydroxychloroquine and bleach!</t>
  </si>
  <si>
    <t>Hes not taking Hydroxychloroquine huh? Thats WEIRD!!!</t>
  </si>
  <si>
    <t>@Acosta Hmmm, no hydroxychloroquine?  I thought that was the answer all along!!</t>
  </si>
  <si>
    <t>I wonder if he has tried hydroxychloroquine.</t>
  </si>
  <si>
    <t>Lexington, KY</t>
  </si>
  <si>
    <t>@seanhannity Look at the big smile on her face ! It will be the opposite when he comes back and says the  Hydroxychloroquine did a great job and helped him speed up his recovery ! Lmao so dumb Nancy .</t>
  </si>
  <si>
    <t>@PressSec @realDonaldTrump Every good doctor recommends hydroxychloroquine. Why is Trump taken off it?
https://t.co/t1oQ8AKIDH</t>
  </si>
  <si>
    <t>@FrankAmari2 @PressSec @realDonaldTrump She recommended Hydroxychloroquine zinc and azithromycin he is gonna be fine.</t>
  </si>
  <si>
    <t>@PressSec @realDonaldTrump Why isn't he being given hydroxychloroquine?</t>
  </si>
  <si>
    <t>@PressSec @realDonaldTrump I hope gets better after a good taste of covid honesty.  That said, how about the doses of Hydroxychloroquine with a little Cocktail of Clorox with daily baths of UV lights. Yet he is getting his cocktail of Remdesivir. GO FIGURE. Yet he has no regards for thousands. @CNN @MSNBC</t>
  </si>
  <si>
    <t>orlando, FL</t>
  </si>
  <si>
    <t>@Tom_Winter @HallieJackson @carolelee Wait, what? Not hydroxychloroquine?</t>
  </si>
  <si>
    <t>@PressSec @factcheckdotorg @realDonaldTrump I didnâ€™t hydroxychloroquine listed.</t>
  </si>
  <si>
    <t>L.A.</t>
  </si>
  <si>
    <t>Viral Hydroxychloroquine Doctor Offers To Prescribe Trump Controversial Drug If DC Doctors Wonâ€™t via @nationalfile https://t.co/iV27bOQ0KS</t>
  </si>
  <si>
    <t>@NiallStanage A mixture of cocaine and hydroxychloroquine</t>
  </si>
  <si>
    <t>@PaulaReidCBS @CBSNews Did he stop the hydroxychloroquine he was taking?</t>
  </si>
  <si>
    <t>@PressSec @realDonaldTrump But what about Hydroxychloroquine???</t>
  </si>
  <si>
    <t>Littleton, CO</t>
  </si>
  <si>
    <t>@DrDenaGrayson @lauferlaw @realDonaldTrump @Regeneron Why not hydroxychloroquine? ðŸ˜‰</t>
  </si>
  <si>
    <t>New Hampshire, USA</t>
  </si>
  <si>
    <t>@iRie_Vibe_Odin @ColinDMello @l_stone You forgot the hydroxychloroquine ðŸ™„</t>
  </si>
  <si>
    <t>@TheTNHoller I had the same thought. Trump has a warehouse full of hydroxychloroquine that we paid for &amp;amp; he's not taking it?</t>
  </si>
  <si>
    <t>South Dakota</t>
  </si>
  <si>
    <t>@jerome_corsi @zev_dr @realDonaldTrump @POTUS Sorry Doc, donâ€™t see any mention of hydroxychloroquine here.. https://t.co/OA8PCAvKoB</t>
  </si>
  <si>
    <t>@brad_dickson Foxâ€™s promoted over 100 times hydroxychloroquine as treatments  in March . What happened.
?</t>
  </si>
  <si>
    <t>@realDonaldTrump  All I can say is what took so long! How much hydroxychloroquine are you taking?</t>
  </si>
  <si>
    <t>@Green_Footballs And don't forget the hydroxychloroquine.</t>
  </si>
  <si>
    <t>@kylegriffin1 Bleach and Hydroxychloroquine is in that cocktail.</t>
  </si>
  <si>
    <t>Look who isn't being treated with hydroxychloroquine.....</t>
  </si>
  <si>
    <t>planet Earth</t>
  </si>
  <si>
    <t>So after all that time pitching and promoting hydroxychloroquine as cure for COVID19, Trump isnâ€™t taking it!!</t>
  </si>
  <si>
    <t>He is not taking Hydroxychloroquine with a bleach chaser?!</t>
  </si>
  <si>
    <t>I donâ€™t see hydroxychloroquine on this list.</t>
  </si>
  <si>
    <t>What! No hydroxychloroquine, no bleach, no big tremendous light from inside? After all it will disappear, like a miracle.</t>
  </si>
  <si>
    <t>Italy, Turkey, Europe</t>
  </si>
  <si>
    <t>Notably: the president is *not* taking hydroxychloroquine.</t>
  </si>
  <si>
    <t>@realDonaldTrump @FLOTUS I pray (though I'm an atheist) that your doctors offer you Hydroxychloroquine and a couple shots of bleach. Then you'll be just fine! Stay in bed. Don't worry, America will be better off with you in quarantine.</t>
  </si>
  <si>
    <t>@cbouzy What are you talking about? Hydroxychloroquine is so passÃ©! ðŸ™„ Didnâ€™t â€œbleachâ€ administered through the veins come after?</t>
  </si>
  <si>
    <t>Somewhere, Ontario</t>
  </si>
  <si>
    <t>@PerpetualWinger @santiagomayer_ Oh, not bleach or hydroxychloroquine?</t>
  </si>
  <si>
    <t>@PressSec @realDonaldTrump How much hydroxychloroquine/light/ disinfectant? Wait. Melatonin?</t>
  </si>
  <si>
    <t>@CueGrandma @stella_immanuel .
https://t.co/OsAHJNmlea
Telemedicine appointment and they have their own Pharmacy that will mail you your prescription
I can confirm that it works, as my whole family is on hydroxychloroquine.</t>
  </si>
  <si>
    <t>@B52Malmet Where's the Hydroxychloroquine? Where's the bleach? Where's the UV lights?</t>
  </si>
  <si>
    <t>@realDonaldTrump @FLOTUS The real question is why arenâ€™t they giving trump #Hydroxychloroquine or bleach injections. #IDontCareDoYou https://t.co/dLsvLX9Hm4</t>
  </si>
  <si>
    <t>Kinda funny trump aint using hydroxychloroquine....</t>
  </si>
  <si>
    <t>@TommyHicksGOP @DonaldJTrumpJr @realDonaldTrump President Trump will use Hydroxychloroquine and be fine...what a great way to show it works...the left will be screaming and setting their hair on fire again soon. touchÃ© PRESIDENT TRUMP!</t>
  </si>
  <si>
    <t>@realDonaldTrFan Mr. pres, pls take good care of yourself. We need you. Drink all your bleach, extra hydroxychloroquine. to be extra sure, have Melania slather your entire body with hand sanitizer so it can penetrate every pore and eradicate the virus. Then have some evangelicals pray over you.</t>
  </si>
  <si>
    <t>@JoeBiden Fortunately, for all of us, he knows about all the cures - hydroxychloroquine, bleach injection, uv light, everything. Many people say that he knows more than, I think, anybody (with the possible exception of Abraham Lincoln, maybe...)</t>
  </si>
  <si>
    <t>@realDonaldTrump @FLOTUS
 Hydroxychloroquine
TRY IT, YOU SAID ITS GREAT!!!</t>
  </si>
  <si>
    <t>Where is Hydroxychloroquine?</t>
  </si>
  <si>
    <t>@PressSec @realDonaldTrump Wait no Hydroxychloroquine?   WTF are we going to do with 70 million doses</t>
  </si>
  <si>
    <t>@kumailn @forgive_luv Faking infection, hiding for 2 weeks, emerging victorious &amp;amp; recovered would make him appear more powerful, tough &amp;amp; would garner many sympathy/admiration votes.  It could be his Reichstag Fire. Not to mention he could claim Hydroxychloroquine saved his life ðŸ™„</t>
  </si>
  <si>
    <t>@atrupar I wonder why no #Hydroxychloroquine. Maybe because as a preventative it didn't work?</t>
  </si>
  <si>
    <t>@PressSec @realDonaldTrump What happened to hydroxychloroquine?</t>
  </si>
  <si>
    <t>No Hydroxychloroquine? I thought that was the miracle drug that just wipes COVID away?</t>
  </si>
  <si>
    <t>dmv</t>
  </si>
  <si>
    <t>@kylegriffin1 Bleach and hydroxychloroquine hopefully?</t>
  </si>
  <si>
    <t>@GovRonDeSantis @FLCaseyDeSantis @realDonaldTrump @FLOTUS Let's make it clear to Floridians those million doses of hydroxychloroquine you got from Trump are as useless as tits on a boar hog. Dangerous ! NOT in Trump's treatment for covid 19.</t>
  </si>
  <si>
    <t>Experimental antibody cocktail?! What about hydroxychloroquine? @realDonaldTrump 
I wonder how experimental it is.</t>
  </si>
  <si>
    <t>@RadioFreeTom She bought the ticket, now she will take the ride.
Except unlike many other Americans Hope Hicks will receive the finest medical treatments money can buy.  No Hydroxychloroquine for her!</t>
  </si>
  <si>
    <t>Trantor</t>
  </si>
  <si>
    <t>@PressSec @realDonaldTrump What happened to hydroxychloroquine and internal bleach and lasers?</t>
  </si>
  <si>
    <t>No hydroxychloroquine?????? That's horseshit!!!!! https://t.co/sSUm1iszdp</t>
  </si>
  <si>
    <t>Texas, USA, Citizen of Earth</t>
  </si>
  <si>
    <t>I dare Don to use hydroxychloroquine and zinc as his treatment for COVID instead of all the other â€œfake scienceâ€ out there</t>
  </si>
  <si>
    <t>Ur Momâ€™s House</t>
  </si>
  <si>
    <t>Viral Hydroxychloroquine Doctor Offers To Prescribe Trump Controversial Drug If DC Doctors Wonâ€™t via @nationalfile https://t.co/v4Ue8mi6bH ðŸ¤·ðŸ½â€â™€ï¸</t>
  </si>
  <si>
    <t>REPORTED BY OAN NEWS 10/02/2010
Interviewed A Doctor Who Has Treated 1700 Patients 
With Hydroxychloroquine  Who Were Sick With Covid 
19 Virus. None Of Them Died And They All Recovered.</t>
  </si>
  <si>
    <t>Orange Park, FL</t>
  </si>
  <si>
    <t>@Swiftpfote @DrDenaGrayson @realDonaldTrump @Regeneron I'm honestly shocked hydroxychloroquine isnt on the list.</t>
  </si>
  <si>
    <t>@NBCNews They forgot the bleach injections and hydroxychloroquine</t>
  </si>
  <si>
    <t>@sassandsarcasm I'm shocked, shocked! that he lied about taking hydroxychloroquine. SHOCKED</t>
  </si>
  <si>
    <t>Lincoln, NE</t>
  </si>
  <si>
    <t>When does he start the hydroxychloroquine? https://t.co/AxAswQgc3L</t>
  </si>
  <si>
    <t>@maggieNYT Zinc, vitamin D, melatonin, aspirin...
I didnâ€™t see hydroxychloroquine listed anywhere.</t>
  </si>
  <si>
    <t>@PressSec @realDonaldTrump No #Hydroxychloroquine, huh? Weird.</t>
  </si>
  <si>
    <t>...Donald Trump is mainlining Hydroxychloroquine and bleach isnâ€™t he?</t>
  </si>
  <si>
    <t>Update on Presidentâ€™s condition/treatment. Note he is not being treated with hydroxychloroquine. https://t.co/rRrFWhn9H9</t>
  </si>
  <si>
    <t>Credit where credit is due:
I didnâ€™t expect Trump to one-up himself from hydroxychloroquine and instead would take a drug that is still in early clinical trials and without emergency approval by the FDAâ€¦</t>
  </si>
  <si>
    <t>@PressSec @realDonaldTrump What, no hydroxychloroquine? Bleach? Light?</t>
  </si>
  <si>
    <t>Hmmm... No mention of hydroxychloroquine ðŸ¤·â€â™‚ï¸</t>
  </si>
  <si>
    <t>@POTUS take #Hydroxychloroquine</t>
  </si>
  <si>
    <t>@NateSilver538 Surprised heâ€™s not being given hydroxychloroquine.</t>
  </si>
  <si>
    <t>St Jospeh, MI</t>
  </si>
  <si>
    <t>No hydroxychloroquine? No bleach injections? No UV enemas? I think *all* avenues should be explored for the sake of the health of our Dear Leader.</t>
  </si>
  <si>
    <t>No tweets. No hydroxychloroquine in his antibody cocktail. My guess is dude is dancing with this thing fr rn</t>
  </si>
  <si>
    <t>Near North Side, Chicago</t>
  </si>
  <si>
    <t>@margbrennan @realDonaldTrump What? No hydroxychloroquine?</t>
  </si>
  <si>
    <t>Davis, CA</t>
  </si>
  <si>
    <t>@DineshDSouza President Trump will use Hydroxychloroquine and be fine...what a great way to show it works...the left will be screaming and setting their hair on fire again soon. touchÃ© PRESIDENT TRUMP!</t>
  </si>
  <si>
    <t>@davidgura What? No Clorox? No hydroxychloroquine? No bright light?</t>
  </si>
  <si>
    <t>@chipfranklin Why didn't Trmp take the vaccine the Russians announced a few weeks ago?
Trmp said he did a course of hydroxychloroquine a few months ago.  Will he go back to that?
Ultimately, to quote Melania's coat:
"I don't care.  Do U?"</t>
  </si>
  <si>
    <t>Cambridge, MA</t>
  </si>
  <si>
    <t>@TheRealHoarse I like the way you think!  
Trump should take Hydroxychloroquine because "what have you got to lose?"</t>
  </si>
  <si>
    <t>@PressSec @realDonaldTrump Wait - no hydroxychloroquine or bleach?</t>
  </si>
  <si>
    <t>@JustInTime_2020 @PressSec @realDonaldTrump $1 million question-why isnâ€™t hydroxychloroquine on his regime?</t>
  </si>
  <si>
    <t>Viral Hydroxychloroquine Doctor Offers To Prescribe Trump Controversial Drug If DC Doctors Wonâ€™t via @nationalfile https://t.co/u5e2D0HrMQ</t>
  </si>
  <si>
    <t>@PressSec @realDonaldTrump WHAT ABOUT THE HYDROXYCHLOROQUINE?</t>
  </si>
  <si>
    <t>What ever happened to hydroxychloroquine?</t>
  </si>
  <si>
    <t>Congress Heights, DC</t>
  </si>
  <si>
    <t>Trump and all his trumpets are antivax. Whatâ€™s really gonna happen is 14 days from now heâ€™s gonna say hydroxychloroquine â€˜curedâ€™ himðŸ™„</t>
  </si>
  <si>
    <t>@Acosta What, no Hydroxychloroquine?</t>
  </si>
  <si>
    <t>Seeing a lot less hydroxychloroquine going into Trump now compared to how much boosting of hydroxychloroquine was coming out of Trump a few months ago.</t>
  </si>
  <si>
    <t>@PressSec @realDonaldTrump Why isn't he only taking Hydroxychloroquine?  But wait, he was taking it as a prophylactic too.  How could he ever of gotten COVID?  Oh, and it's a hoax too, why all the precautions??  Such a POS. #LiarInChief #TrumpIsALaughingStock</t>
  </si>
  <si>
    <t>Trump isn't taking Hydroxychloroquine #TrumpCovid #TrumpHasCovid</t>
  </si>
  <si>
    <t>Sydney</t>
  </si>
  <si>
    <t>@ReesMag He has very mild symptoms.
Either way all he has to do is claim he used hydroxychloroquine and politically it's a genius move.</t>
  </si>
  <si>
    <t>Camp Crystal Lake</t>
  </si>
  <si>
    <t>Monterrey, Mexico</t>
  </si>
  <si>
    <t>@kylegriffin1 @MSNBC @carolelee TRUMP &amp;amp; REPUBLICANS believes COVID19 is a HOAX, so I wouldn't worry! A MIRACLE will just blow it away, &amp;amp; will be down played on its seriousness, &amp;amp; he will go straight to HYDROXYCHLOROQUINE a medication he's been promoting.
Don't INJECT or INGEST DISINFECTANTS unless FDA APPROVED https://t.co/0SfKQTHZsf</t>
  </si>
  <si>
    <t>@weijia They lyin'.  Trump doesn't have COVID.  Dementia, yes.  In 2 weeks, people will stop talking about his porn model 3rd wife's hate for Christmas stuff and Trump will emerge promoting Hydroxychloroquine.</t>
  </si>
  <si>
    <t>So has Trump taken his dose of bleach and hydroxychloroquine yet?</t>
  </si>
  <si>
    <t>@marklevinshow President Trump will use Hydroxychloroquine and be fine...what a great way to show it works...the left will be screaming and setting their hair on fire again soon. touchÃ© PRESIDENT TRUMP!</t>
  </si>
  <si>
    <t>Didnâ€™t the President say he takes hydroxychloroquine? So...does that mean it doesnâ€™t work????? https://t.co/MoRClE4MNk</t>
  </si>
  <si>
    <t>The Shore</t>
  </si>
  <si>
    <t>Notably missing from the drug list:  hydroxychloroquine.</t>
  </si>
  <si>
    <t>@ktumulty Is the hydroxychloroquine in that cocktail then? ðŸ¤”</t>
  </si>
  <si>
    <t>NW Florida</t>
  </si>
  <si>
    <t>Not taking hydroxychloroquine.</t>
  </si>
  <si>
    <t>trump wanted the american people to take #hydroxychloroquine to cure their #covid19, a dangerous and unproven drug. now all of a sudden him and his wife dont want to take it. gee i wonder why.</t>
  </si>
  <si>
    <t>many people are wondering how trump got the virus since he had taken HYDROXYCHLOROQUINE last month and I am sure injected bleach and x-rays into his body. Those were trumps remedys for the virus 'hoax', so how did he get the hoax?  just asking for a friend</t>
  </si>
  <si>
    <t>I dunno why everyone is acting like he's gonna die, SURELY he'll just take some hydroxychloroquine and be right as rain right? Right?!</t>
  </si>
  <si>
    <t>Tundra below Canada</t>
  </si>
  <si>
    <t>@InternetHippo someone get him some bleach and hydroxychloroquine, and no other treatments, fast!</t>
  </si>
  <si>
    <t>Brighton, England</t>
  </si>
  <si>
    <t>@realDonaldTrump @POTUS @FLOTUS could you share an update after you're finished with your hydroxychloroquine, Remdesivir, Zpack cocktail?</t>
  </si>
  <si>
    <t>Port Townsend, WA</t>
  </si>
  <si>
    <t>Taxpayers are now stuck with a stockpile of his miracle cure, #hydroxychloroquine.
#CovidiotInChief #TrumpVirusCatastrophe #TrumpLiesAmericansDie #DontBeASucker #WearADamnMask https://t.co/aaectFKPZe</t>
  </si>
  <si>
    <t>@PressSec @christinawilkie @realDonaldTrump so... asymptomatic to mild symptoms to moderate symptoms in 16 hours... sounds more serious than you are saying.
oh, and why is there not any hydroxychloroquine on this list? doesn't he believe it's the cure?
why would we believe you... you cannot even keep the president safe.</t>
  </si>
  <si>
    <t>So Fla</t>
  </si>
  <si>
    <t>Not taking hydroxychloroquine, notably.</t>
  </si>
  <si>
    <t>northern california</t>
  </si>
  <si>
    <t>@Acosta No bleach or Hydroxychloroquine? I bet he's "fatigued" .. he's losing.  The First Lady must have a constant "headache" - look who she's married to!  ðŸ¤£ðŸ˜‚</t>
  </si>
  <si>
    <t>@PressSec @realDonaldTrump Wait a minute?! Why isnâ€™t hydroxychloroquine on that list?!  ðŸ§</t>
  </si>
  <si>
    <t>@Tom_Winter @HallieJackson @carolelee Why is he not taking hydroxychloroquine? He loves that stuff.ðŸ¤”</t>
  </si>
  <si>
    <t>@Acosta So no hydroxychloroquine? Bleach? Ultra-violet light?</t>
  </si>
  <si>
    <t>Bleach with a Hydroxychloroquine shot dropped in.</t>
  </si>
  <si>
    <t>@Lrihendry @CalicoJ73225816 Newsflash: hydroxychloroquine isn't a cure for Joe Bidenâ€™s bullshit!</t>
  </si>
  <si>
    <t>Hey @realDonaldTrump how about that #Hydroxychloroquine?</t>
  </si>
  <si>
    <t>Humboldt County, CA</t>
  </si>
  <si>
    <t>@lrozen Itâ€™s absolutely hilarious he isnâ€™t taking hydroxychloroquine</t>
  </si>
  <si>
    <t>@maggieNYT LOL. Released with the permission of DJT, but then goes on to discuss Melaniaâ€™s symptoms. Also, no hydroxychloroquine.</t>
  </si>
  <si>
    <t>ðŸ§ no hydroxychloroquine, you say?</t>
  </si>
  <si>
    <t>@CNNPolitics So hydroxychloroquine doesnâ€™t work?
Bleach injects?
UV butt plugs?</t>
  </si>
  <si>
    <t>@LeslieLAllen2 @MarkWoo64561490 @cameron_kasky @realDonaldTrump @FLOTUS Please make sure you take hydroxychloroquine!  Trump loves the hydroxy!</t>
  </si>
  <si>
    <t>@realDonaldTrump Get you a dose of HYDROXYCHLOROQUINE! It works!!</t>
  </si>
  <si>
    <t>No hydroxychloroquine????? What a fucking fraud!</t>
  </si>
  <si>
    <t>No Hydroxychloroquine @realDonaldTrump?? Were you lying about it? ðŸ¤”
#TrumpHasCovid 
#TrumpCovid</t>
  </si>
  <si>
    <t>@PressSec @realDonaldTrump So? I'm not seeing the Hydroxychloroquine, Lysol and Light Bulbs in the treatment regime. What sort of quackery is this?</t>
  </si>
  <si>
    <t>Just take the hydroxychloroquine he'll be fine.</t>
  </si>
  <si>
    <t>Corn and water</t>
  </si>
  <si>
    <t>I hope President Trump is taking mega-doses of hydroxychloroquine so he will be cured.
Or maybe he should just do nothing because it will surely go away by April.</t>
  </si>
  <si>
    <t>No Hydroxychloroquine to be seen.</t>
  </si>
  <si>
    <t>Note: Itâ€™s not Hydroxychloroquine.</t>
  </si>
  <si>
    <t>@FinancialJuice What happen to hydroxychloroquine he admired so much</t>
  </si>
  <si>
    <t>@Aron_Ra I can't actively wish for him to die but someone who repeatedly spread false information for political gains about a disease during a pandemic certainly deserve the worst outcome. He should only be treated with hydroxychloroquine and detergent for starters.</t>
  </si>
  <si>
    <t>I don't see hydroxychloroquine, bleach, or light on there.  Why take anything at all? it might just magically go away.</t>
  </si>
  <si>
    <t>Lynn, MA</t>
  </si>
  <si>
    <t>@nprpolitics @NPR Wait, why not bleach and hydroxychloroquine? Or are we listening to actual medical experts now?</t>
  </si>
  <si>
    <t>What no hydroxychloroquine.  I thought he said that was. a cure.</t>
  </si>
  <si>
    <t>@Acosta so, no hydroxychloroquine....? many people have said it works very well, I don't know, they say it's shown improvement in 99.8% of cases.</t>
  </si>
  <si>
    <t>Whereâ€™s the hydroxychloroquine?!</t>
  </si>
  <si>
    <t>@AndrewFeinberg @PressSec @realDonaldTrump And why no hydroxychloroquine? I thought it was the miracle drug? What does he have to lose by taking it?</t>
  </si>
  <si>
    <t>Nah, stuff that motherfucker with bleach and hydroxychloroquine and shine a UV light up his ass and call it a day.</t>
  </si>
  <si>
    <t>Northern Indiana, USA</t>
  </si>
  <si>
    <t>@FLOTUS Please make sure you take hydroxychloroquine!  Trump loves the hydroxy!</t>
  </si>
  <si>
    <t>@PressSec @realDonaldTrump Where is the hydroxychloroquine? Can the public get the antibody cocktail as well?</t>
  </si>
  <si>
    <t>Santa Clara, CA</t>
  </si>
  <si>
    <t>@JenniferJJacobs Oh wait, what about the hydroxychloroquine? Oh yeah, Donald Trump was never taking that. That was just a bulls**t story for his base.
Folks, it seems that Trump must be really ill. Otherwise he would've done a video for social media.
Or maybe he can't use the tanning bed? https://t.co/Sw7LPiEicY</t>
  </si>
  <si>
    <t>@MysterySolvent What, no hydroxychloroquine? I thought he'd been taking that as a preventive medicine?</t>
  </si>
  <si>
    <t>Missouri</t>
  </si>
  <si>
    <t>@Acosta Why isn't he being given hydroxychloroquine?</t>
  </si>
  <si>
    <t>@Acosta Why can't he take the hydroxychloroquine he's been promoting?</t>
  </si>
  <si>
    <t>@PressSec @jdawsey1 @realDonaldTrump Wait, wut?
You all swore up and down that Americans should be guzzling hydroxychloroquine. 
What, itâ€™s not good enough for the President? https://t.co/KzDYtYuoI4</t>
  </si>
  <si>
    <t>Bay Area, CA</t>
  </si>
  <si>
    <t>@CTVNews Here is the BIG question..how the hydroxychloroquine working for him now....I guess we'll find out...stay tuned https://t.co/3eu1asQSRI</t>
  </si>
  <si>
    <t>@PressSec @realDonaldTrump Why isn't he taking hydroxychloroquine?  Since the president is so sure that it is a great cure.</t>
  </si>
  <si>
    <t>@PressSec @realDonaldTrump But he took hydroxychloroquine!
Have you tried shining UV up his trump hole?</t>
  </si>
  <si>
    <t>Burque</t>
  </si>
  <si>
    <t>@drdavidsamadi Plus, he was taking hydroxychloroquine. Doesn't that make a difference now?</t>
  </si>
  <si>
    <t>Hydroxychloroquine, what it is, and what it does to your body 
https://t.co/ROfxv4nk5B</t>
  </si>
  <si>
    <t>not being treated with bleach, sunlight or hydroxychloroquine.</t>
  </si>
  <si>
    <t>Porter Ranch, Los Angeles</t>
  </si>
  <si>
    <t>@Bencjacobs @tinkabutler Is it true a tanker truck of hydroxychloroquine just rolled up to the White House?</t>
  </si>
  <si>
    <t>Beautiful Downtown Long Island</t>
  </si>
  <si>
    <t>Where is the bleach and hydroxychloroquine?</t>
  </si>
  <si>
    <t>@PressSec @realDonaldTrump Huh, is this hydroxychloroquine?</t>
  </si>
  <si>
    <t>Dude just needs some hydroxychloroquine</t>
  </si>
  <si>
    <t>The Forest</t>
  </si>
  <si>
    <t>@HKrassenstein Are they pumping him full of bleach?  Or Hydroxychloroquine?</t>
  </si>
  <si>
    <t>ÃœT: 49.8252308,-97.1080952</t>
  </si>
  <si>
    <t>Anyone find it strange that Hydroxychloroquine isn't on the list of treatment?</t>
  </si>
  <si>
    <t>Has Fox News started pushing hydroxychloroquine again??</t>
  </si>
  <si>
    <t>i really thought hydroxychloroquine was gonna be the cure</t>
  </si>
  <si>
    <t>earth</t>
  </si>
  <si>
    <t>@Acosta I wonder why he didn't receive hydroxychloroquine. That was the cure he touted and stood by.</t>
  </si>
  <si>
    <t>:-)</t>
  </si>
  <si>
    <t>@BNODesk I thought hydroxychloroquine was the cure to COVID, I guess there are no hydroxy pushers when their lives are on the line.</t>
  </si>
  <si>
    <t>Is Trumpâ€™s dr giving him hydroxychloroquine the drug they  force fed to my father WHICH KILLED HIM??!! https://t.co/c1z8RJeFAQ</t>
  </si>
  <si>
    <t>@JenniferJJacobs But why not hydroxychloroquine? I thought it was a beautiful drug. Why not bleach? I thought it cleaned the body and that it was amazing how well it worked?</t>
  </si>
  <si>
    <t>Healdsburg, Calif.</t>
  </si>
  <si>
    <t>@Acosta So no hydroxychloroquine? Trump said itâ€™s the miracle drug that cures Covid!</t>
  </si>
  <si>
    <t>@atrupar Soooooo no Hydroxychloroquine (spelling?). No bleach injection? No sunshine therapy? What kind of quack doctors are these? Their patient knows best.</t>
  </si>
  <si>
    <t>After pushing unproven hydroxychloroquine for other Americans to take, when he gets COVID himself, President Trump is not taking the drug.</t>
  </si>
  <si>
    <t>VA/DC</t>
  </si>
  <si>
    <t>Could you imagine if Trump takes hydroxychloroquine that will double his chances of death Trump had a stroke evidence is overwhelming The vice president was put on alert come on man he's a 74 year old drug addict the only vegetable he gets is the lettuce from his the Big Mac</t>
  </si>
  <si>
    <t>@asthehosptuRNs @CNN What happened to hydroxychloroquine and bleach?</t>
  </si>
  <si>
    <t>@atrupar What?  No #hydroxychloroquine for Trump?</t>
  </si>
  <si>
    <t>So, does Trump getting #COVID19 mean that we can say, once and for all, that hydroxychloroquine doesn't prevent one from being infected? #TrumpHasCovid</t>
  </si>
  <si>
    <t>@maggieNYT No Hydroxychloroquine?!?! Get @stella_immanuel there stat!!! (doctor Immanuel, â€œstatâ€ means â€œquickâ€.)</t>
  </si>
  <si>
    <t>In your head</t>
  </si>
  <si>
    <t>Wait but why didn't he take hydroxychloroquine?</t>
  </si>
  <si>
    <t>Scottsdale, AZ</t>
  </si>
  <si>
    <t>@Acosta There is not a single word in there about hydroxychloroquine. WTF?</t>
  </si>
  <si>
    <t>@DawnMDix Continue to do virtual events, get on hydroxychloroquine,zpack, zinc ASAP and he will be negative and well soon. A testament to Zelenograd and dr I protocols.</t>
  </si>
  <si>
    <t>Nebraska, USA</t>
  </si>
  <si>
    <t>@atrupar I see not being treated with hydroxychloroquine....</t>
  </si>
  <si>
    <t>@evan_greer Heâ€™ll probably say hydroxychloroquine saved him and it was no worse than the flu.</t>
  </si>
  <si>
    <t>Safe to say Hydroxychloroquine nor Clorox Bleach works to kill Covid[19]. I think we all had it right on this one. This was going to be a disaster. https://t.co/ZTebsO0vZD</t>
  </si>
  <si>
    <t>Community of Valencia, Spain</t>
  </si>
  <si>
    <t>@PressSec @realDonaldTrump Why is he not taking hydroxychloroquine?</t>
  </si>
  <si>
    <t>Wait, no Hydroxychloroquine? I thought it works?ðŸ™„</t>
  </si>
  <si>
    <t>@RepAndyBiggsAZ @realDonaldTrump Hey, look...no hydroxychloroquine...
https://t.co/pXFgi7Mz3l</t>
  </si>
  <si>
    <t>@Cernovich This is a great opportunity for Trump to prove to all the haters that Hydroxychloroquine does work!!!</t>
  </si>
  <si>
    <t>Wilmington, DE</t>
  </si>
  <si>
    <t>why isnt he taking hydroxychloroquine</t>
  </si>
  <si>
    <t>Northern VA/Washington DC</t>
  </si>
  <si>
    <t>Weird. Whereâ€™s the hydroxychloroquine weâ€™ve heard so much about?</t>
  </si>
  <si>
    <t>Centreville, Va.</t>
  </si>
  <si>
    <t>@RENEEWEATHERS2 @BrendaBalazs This was July. He recovered so I'm sure he didn't take to the hydroxychloroquine he was touting.</t>
  </si>
  <si>
    <t>What about the hydroxychloroquine?</t>
  </si>
  <si>
    <t>@kylegriffin1 @MSNBC @carolelee If he gets well, I wonder if heâ€™ll claim he took hydroxychloroquine and that cited him.</t>
  </si>
  <si>
    <t>@PressSec @realDonaldTrump What? No Hydroxychloroquine and bleach infusions?</t>
  </si>
  <si>
    <t>Montgomery, Alabama, USA</t>
  </si>
  <si>
    <t>Viral Hydroxychloroquine Doctor Offers To Prescribe Trump Controversial Drug If DC Doctors Wonâ€™t via @nationalfile https://t.co/wyB4sSClRv</t>
  </si>
  <si>
    <t>@PressSec @realDonaldTrump This can't be accurate. I don't see any mention of hydroxychloroquine.</t>
  </si>
  <si>
    <t>@DNC_That_Coming Very true. Remember that Kodak went to the moon on the report that they'd make Hydroxychloroquine, regardless of the markets expectations about it's efficacy. (If they'd believed it, the market would have risen with $KODK)</t>
  </si>
  <si>
    <t>950 High St</t>
  </si>
  <si>
    <t>@DeAnna4Congress ðŸ¥´ Does anyone find it CRIMINAL that the president* lied to the American people about a deadly virus? That he â€œwanted to play it downâ€? That he mocked anyone wearing masks?  That he lied about hydroxychloroquine and other toxic treatments KNOWING theyâ€™re BS?!</t>
  </si>
  <si>
    <t>@JTSEO9 Wait til he claims he was cured in 3 days with hydroxychloroquine. Gonna look like a genius.</t>
  </si>
  <si>
    <t>Tampa, USA</t>
  </si>
  <si>
    <t>I wouldn't be surprised if Trump is faking it so he can surface a week later to announce that he's cured because he took #Hydroxychloroquine</t>
  </si>
  <si>
    <t>@realDonaldTrump @FLOTUS Howâ€™s the â€œChinese virusâ€ treating you? Have you been injected with disinfectant? Taken hydroxychloroquine? Is Stella Immanuel treating you? Still think itâ€™s a hoax? Is your announcement fake news? I have lots of questions and no answers!</t>
  </si>
  <si>
    <t>Sin City</t>
  </si>
  <si>
    <t>@realDonaldTrump @FLOTUS Call your witch, take savage doses of hydroxychloroquine, and donâ€™t forget those bleach injectionsâ€”no sarcasm intended.</t>
  </si>
  <si>
    <t>omg, i wish i knew!</t>
  </si>
  <si>
    <t>Donald Trump says he takes hydroxychloroquine drug for Covid-19 https://t.co/X6vA1gNi9a via @YouTube And now he's infected along with his wife, something seems fishy?.....</t>
  </si>
  <si>
    <t>Davao City, Davao Region</t>
  </si>
  <si>
    <t>@realDonaldTrump @FLOTUS No problem take Hydroxychloroquine, Z-pack, Zinc and vitamin D. It works early phases of Covid-19 preventing the worst synonyms.</t>
  </si>
  <si>
    <t>Holy shit they're a tually going to inject him with Hydroxychloroquine</t>
  </si>
  <si>
    <t>If tRump remembered to take his daily dose of hydroxychloroquine this never would of happened. (Stuff obviously works well)</t>
  </si>
  <si>
    <t>@realDonaldTrump @FLOTUS Let me guess... you're on hydroxychloroquine and you'll be fine in 5 days.</t>
  </si>
  <si>
    <t>@AdamParkhomenko The "hydroxychloroquine" might act faster. He did say that he was taking it. I wonder when he stopped taking tbe daily doses. ðŸ‘€</t>
  </si>
  <si>
    <t>Viral Hydroxychloroquine Doctor Offers To Prescribe Trump Controversial Drug If DC Doctors Wonâ€™t via @nationalfile https://t.co/p06gyKBFti</t>
  </si>
  <si>
    <t>@SethAbramson @spennington33 Hydroxychloroquine should be his drug regimen. I do not wish him well.
I've been waiting for this to happen.
#TrumpIsTheAntichrist  
Well, just because he's the complete  antithesis of, Christ-like behavior, not because he's bringing the end times upon himself.</t>
  </si>
  <si>
    <t>Experimental cocktail?!? Not approved by the FDA? Would that be necessary for a mild case? And why not dig into those stores of hydroxychloroquine Trump touted as a miracle drug? What has he got to lose, right? Isn't that what he said?</t>
  </si>
  <si>
    <t>Why didn't his doctor give him hydroxychloroquine? Why isn't he taking the stuff that the My Pillow guy said works?</t>
  </si>
  <si>
    <t>"Well, I for one, am waiting to see how the potus fares on a battery of bleach injections and hydroxychloroquine treatments."</t>
  </si>
  <si>
    <t>Boulder Creek, CA</t>
  </si>
  <si>
    <t>Where's the bleach and hydroxychloroquine?</t>
  </si>
  <si>
    <t>Htx</t>
  </si>
  <si>
    <t>@DrDenaGrayson @realDonaldTrump @Regeneron You mean he isnt taking hydroxychloroquine? I wonder why?</t>
  </si>
  <si>
    <t>Roanoke, VA</t>
  </si>
  <si>
    <t>@AnaCabrera No hydroxychloroquine, I see. But Trump said thatâ€™s the miracle cure. Also, no disinfectant injections?
Well, heâ€™s receiving excellent healthcare at taxpayers expense, while heâ€™s actively trying to take healthcare away from millions of the taxpayers paying for his healthcare</t>
  </si>
  <si>
    <t>Why no Hydroxychloroquine? The man legit claimed to be taking it before he was positive and has been touting it as a miracle cure for months against the advice of medical professionals.
Now he's sick with COVID and he's not taking it himself. Shenanigans...</t>
  </si>
  <si>
    <t>Augusta, GA</t>
  </si>
  <si>
    <t>@realDonaldTrump @FLOTUS Hydroxychloroquine Stand Back &amp;amp; Stand By!!!</t>
  </si>
  <si>
    <t>The White House announced the president is NOT being treated with  Hydroxychloroquine</t>
  </si>
  <si>
    <t>So, Trump getting the Vid. Does this mean his hydroxychloroquineÂ treatment really DOES NOT work?</t>
  </si>
  <si>
    <t>Phoenix</t>
  </si>
  <si>
    <t>@PressSec @realDonaldTrump Why no hydroxychloroquine? Isn't that the miracle cure?</t>
  </si>
  <si>
    <t>@bradloncar And, no hydroxychloroquine? Why ever not?</t>
  </si>
  <si>
    <t>@nprpolitics What about the bleach/hydroxychloroquine treatment he wanted?</t>
  </si>
  <si>
    <t>@atrupar @MrJonCryer No hydroxychloroquine? Bleach? Light?</t>
  </si>
  <si>
    <t>Weird, he's not taking hydroxychloroquine or drinking disinfectants</t>
  </si>
  <si>
    <t>@Acosta So.... hydroxychloroquine didnâ€™t hack it for him? Maybe they should put him out in the sun for a little bit?</t>
  </si>
  <si>
    <t>@Acosta Why isnâ€™t he taking hydroxychloroquine?</t>
  </si>
  <si>
    <t>@PressSec @WhiteHouse @realDonaldTrump What No Hydroxychloroquine? #TrumpHasCovid</t>
  </si>
  <si>
    <t>@PressSec @realDonaldTrump So no bleach injections or hydroxychloroquine then?</t>
  </si>
  <si>
    <t>@AFP No !  give him hydroxychloroquine and all the other quack remedies that heâ€™s been pawning off on his American constituents !</t>
  </si>
  <si>
    <t>@Acosta Why isnâ€™t he taking the miracle drug Hydroxychloroquine?</t>
  </si>
  <si>
    <t>Studio City</t>
  </si>
  <si>
    <t>someone should tell him about hydroxychloroquine</t>
  </si>
  <si>
    <t>philadelphia</t>
  </si>
  <si>
    <t>@Yamiche Why no hydroxychloroquine?
Was that all snake oil?</t>
  </si>
  <si>
    <t>@AdamParkhomenko Why isnâ€™t he taking Hydroxychloroquine</t>
  </si>
  <si>
    <t>@PressSec @realDonaldTrump Oh, can be not ride it out like everyone else was forced to without getting special antibody infusions? If it's just a flu, why can't his immune system just fight it without that treatment? Where is his miracle drug hydroxychloroquine? Ty for proving his hypocrisy. Karma!</t>
  </si>
  <si>
    <t>@AdamParkhomenko Bleach, Oleandrin, and Hydroxychloroquine</t>
  </si>
  <si>
    <t>@PeteButtigieg The White House just put out a statement that since President Man-Child tested Pos for COVID-19, he has received an antibody infusion, and has also been taking zinc and vitamin D.  Just curious...why no hydroxychloroquine?</t>
  </si>
  <si>
    <t>Whereâ€™s the hydroxychloroquine? ðŸ¤”</t>
  </si>
  <si>
    <t>@kylegriffin1 so... good thing there is a stock pile of Hydroxychloroquine?ðŸ¤”ðŸ¤”ðŸ¤”</t>
  </si>
  <si>
    <t>@realDonaldTrump @FLOTUS Just take some  Hydroxychloroquine and bleach! ðŸ‘ŒðŸ»ðŸ‘ŒðŸ»ðŸ‘ŒðŸ» #Biden2020 #TrumpVirus</t>
  </si>
  <si>
    <t>Las Vegas/Pittsburgh</t>
  </si>
  <si>
    <t>No UV, bleach, or hydroxychloroquine? Curious. ðŸ¤”</t>
  </si>
  <si>
    <t>@AaronDodd @CraigKellyMP Interesting(Tweet from Sept18)
"Trumpâ€™s Oct surprise will b announcement ofâ€œhis infectionâ€  Fake,but quite dramatic This twist will blow Biden off screens,â€œTrumpCOVIDwatchâ€ dominating every min./every day 14 days later,Trump will emerge,100% cured by hydroxychloroquine."</t>
  </si>
  <si>
    <t>land of the Wurundjeri people</t>
  </si>
  <si>
    <t>After months of pushing Hydroxychloroquine as the miracle cure, Trump finally gets the virus and doesn't even touch it.
Another failed escapade in Trump's pathetic Covid response.</t>
  </si>
  <si>
    <t>@alyssasangalang @SaraCarterDC @washingtonpost @realDonaldTrump 2. run governors. Also, a proven treatment for covid 19 is hydroxychloroquine, zinc, and a z-pack antibiotic, but some democratic governors refused to let doctors treat them w/these medications. The governors decided how long &amp;amp; what restrictions will be mandated in their states.</t>
  </si>
  <si>
    <t>@TheRightMelissa President Trump will use Hydroxychloroquine and be fine...what a great way to show it works...the left will be screaming and setting their hair on fire again soon. touchÃ© PRESIDENT TRUMP!</t>
  </si>
  <si>
    <t>They are pumping drump with antibody cocktails and vitamins? Where is the #Hydroxychloroquine? They tried to get us to buy the snake oil. Now they won't take their own medicine. 
#GrifterInChief 
#TrumpHasCovid 
#WearAMask</t>
  </si>
  <si>
    <t>@joelockhart And it wasnâ€™t  hydroxychloroquine or oleandrin or any of the quack â€œcuresâ€ promoted by the president and his allies. It was a treatment tested and reviewed in line with scientifically sound pharmaceutical and medical  practices.</t>
  </si>
  <si>
    <t>@Yamiche What? No hydroxychloroquine?</t>
  </si>
  <si>
    <t>Shouldn't Donald be restricted to only those treatments he insisted all other Americans take: Hydroxychloroquine + UV light + injections of disinfectants?</t>
  </si>
  <si>
    <t>Plains of Ra</t>
  </si>
  <si>
    <t>@PressSec @realDonaldTrump Hydroxychloroquine seems absent from the cocktail.
Someone get on that, stat!</t>
  </si>
  <si>
    <t>@Acosta No hydroxychloroquine? Amazing</t>
  </si>
  <si>
    <t>@realDonaldTrump @FLOTUS So taking preventative Hydroxychloroquine DOESNâ€™T work?? ðŸ˜® Who knew!? (...I mean besides most doctors).</t>
  </si>
  <si>
    <t>No clorox?? No light inside the body? No Hydroxychloroquine????</t>
  </si>
  <si>
    <t>@Familyisall2 @mmpadellan Gotta be fake...after all, he took hydroxychloroquine, so according to the stable genius, he cannot catch the virus.</t>
  </si>
  <si>
    <t>@weijia How dare he not take hydroxychloroquine and bleach!</t>
  </si>
  <si>
    <t>@PressSec @realDonaldTrump Like we would believe anything you say?
Why is Trump getting an experimental drug? What are the doctors worried about?
Where is the Hydroxychloroquine? https://t.co/brWv131Ppx</t>
  </si>
  <si>
    <t>South &amp; North Seasonally</t>
  </si>
  <si>
    <t>Hopefully, hydroxychloroquine!</t>
  </si>
  <si>
    <t>@PressSec @realDonaldTrump BUT I THOUGHT HE WAS TAKING HYDROXYCHLOROQUINE HOW COULD THIS HAPPEN?????</t>
  </si>
  <si>
    <t>Kekaha, Kaua'i, Hawaii</t>
  </si>
  <si>
    <t>@maggieNYT Note that there is no #Hydroxychloroquine on that list. And I happen to know the government bought a shit-ton of it. #DoAsISayNotWhatIDo #TrumpHasCovid #fraud</t>
  </si>
  <si>
    <t>@GenMhayden I hope gets better after a good taste of covid honesty.  That said, how about the doses of Hydroxychloroquine with a little Cocktail of Clorox with daily baths of UV lights. Yet he is getting his cocktail of Remdesivir. GO FIGURE. Yet he has no regards for thousands. @CNN @MSNBC</t>
  </si>
  <si>
    <t>@realDonaldTrump @FLOTUS God bless you! Remember nebulizer Budesinide. Dr Bartlett out of Texas said it was a â€˜cureâ€™.  Also Hydroxychloroquine, zinc, and Zpack but you already know that!</t>
  </si>
  <si>
    <t>@Acosta Has the White House run out of bleach and hydroxychloroquine?</t>
  </si>
  <si>
    <t>@PressSec @realDonaldTrump Oh, he did not get the miraculous hydroxychloroquine. Strange.</t>
  </si>
  <si>
    <t>@AlexLawsonOFD Why not hydroxychloroquine?</t>
  </si>
  <si>
    <t>Fountain Hills, AZ</t>
  </si>
  <si>
    <t>Notably, hydroxychloroquine is not on the treatment list.</t>
  </si>
  <si>
    <t>@JoshNBCNews @PressSec I hope gets better after a good taste of covid honesty.  That said, how about the doses of Hydroxychloroquine with a little Cocktail of Clorox with daily baths of UV lights. Yet he is getting his cocktail of Remdesivir. GO FIGURE. Yet he has no regards for thousands. @CNN @MSNBC</t>
  </si>
  <si>
    <t>@Acosta Hurry!! Someone call Dr. Stella Emmanuel and tell her to break out the Hydroxychloroquine!!!</t>
  </si>
  <si>
    <t>Anywhere</t>
  </si>
  <si>
    <t>@kylegriffin1 What? No hydroxychloroquine? No bleach injections?</t>
  </si>
  <si>
    <t>NYC Metro</t>
  </si>
  <si>
    <t>@maggieNYT What about the Hydroxychloroquine??</t>
  </si>
  <si>
    <t>If you want to know the effectiveness of hydroxychloroquine, note that Trump isn't taking it. https://t.co/kuyS5PEImC</t>
  </si>
  <si>
    <t>Stuffing ballot boxes</t>
  </si>
  <si>
    <t>What? No #Hydroxychloroquine? Shocking.  Is this drug FDA approved?  #TrumpHasCovid</t>
  </si>
  <si>
    <t>Alameda, CA</t>
  </si>
  <si>
    <t>@jimcramer What? No hydroxychloroquine, bleach or lysol being given?</t>
  </si>
  <si>
    <t>@realDonaldTrump @FLOTUS Strength from the Netherlands Hydroxychloroquine zinc antibiotics will save you.
#Trump2020LandslideVictory</t>
  </si>
  <si>
    <t>Viral Hydroxychloroquine Doctor Stella Immanuel Offers To PRESCRIBE TRUMP Controversial Drug If DC Doctors Will not... -
@NationalFile</t>
  </si>
  <si>
    <t>So after all that selling, he's NOT taking hydroxychloroquine?
Another one from the #LiarInChief</t>
  </si>
  <si>
    <t>But why didnâ€™t they give him hydroxychloroquine? I thought it was supposed to be a miracle drug? ðŸ¤£</t>
  </si>
  <si>
    <t>MUFC</t>
  </si>
  <si>
    <t>@W7VOA @WhiteHouse @POTUS @Regeneron Iâ€™m confused. No Hydroxychloroquine? I thought it was a miracle drug.</t>
  </si>
  <si>
    <t>Butt Town</t>
  </si>
  <si>
    <t>@realDonaldTrump @FLOTUS Hope youâ€™re taking hydroxychloroquine , you pushed it out there aggressively</t>
  </si>
  <si>
    <t>No hydroxychloroquine? Funny that.</t>
  </si>
  <si>
    <t>@weijia I hope heâ€™s taking hydroxychloroquine</t>
  </si>
  <si>
    <t>@PressSec @realDonaldTrump Why not just hydroxychloroquine?</t>
  </si>
  <si>
    <t>St Augustine Beach, FL</t>
  </si>
  <si>
    <t>@Acosta I don't see the miraculous hydroxychloroquine anywhere! Maybe it is because IT'S NOT  RECOMMENDED FOR COVID19 AND ITS ACTUALLY PRETTY DAMAGING FOR THR HUMAN BODY??
#IDIOTRUMP</t>
  </si>
  <si>
    <t>Utopia</t>
  </si>
  <si>
    <t>@leahmcelrath No hydroxychloroquine? No bleach?
What kind of crazy doctor is this?</t>
  </si>
  <si>
    <t>According to Trump's Doctor just now Trump has taken a high dose of antibiotics, zinc and Vit D but no Hydroxychloroquine?!
WHY NO HYDROXYCHLOROQUINE @realDonaldTrump?!
WHY TRUMP, WHY???
#TrumpLied212kDied</t>
  </si>
  <si>
    <t>ðŸ¤”no hydroxychloroquine???? He did preach it..</t>
  </si>
  <si>
    <t>Exeter, RI</t>
  </si>
  <si>
    <t>No Hydroxychloroquine? No bleach?
If only the rest of America could get this quality of healthcare, without having to worry about going bankrupt in the process
@SenatorRomney @SenMikeLee @RepChrisStewart @KaelWeston</t>
  </si>
  <si>
    <t>1. So not hydroxychloroquine
2. Heâ€™s never been in â€œgood spiritsâ€
3. Thatâ€™s the protocol his doctors advise â€” and didnâ€™t tell you about</t>
  </si>
  <si>
    <t>NY, NY</t>
  </si>
  <si>
    <t>@realDonaldTrump @FLOTUS Please make sure you take hydroxychloroquine!</t>
  </si>
  <si>
    <t>@radiochick841 I don't believe he has it. Deflection, avoid debate, sympathy vote, Eric quarantines to avoid testifying, Hydroxychloroquine/it's not so bad narrative, resigns for health reasons, pence pardons, flees to Russia to avoid those pesky state charges. To egotistical to fake his death.</t>
  </si>
  <si>
    <t>What, no hydroxychloroquine? Good thing he stockpiled that. ðŸ¤”</t>
  </si>
  <si>
    <t>@Tom_Winter @maggieNYT @HallieJackson @carolelee What about #Hydroxychloroquine - heard it does wonders.</t>
  </si>
  <si>
    <t>@PressSec @realDonaldTrump What? No Hydroxychloroquine?</t>
  </si>
  <si>
    <t>Orlando, FL</t>
  </si>
  <si>
    <t>@AngrierWHStaff But no hydroxychloroquine? Thought it was a miracle drug?</t>
  </si>
  <si>
    <t>Now it's your turn to disappear, just go away...don't forget your hydroxychloroquine and bleach and may you suffer like this country has under your inept and bullying ways like so many of us have. #VoteHimOut2020 .</t>
  </si>
  <si>
    <t>Where's the hydroxychloroquine that the President recommended to the public repeatedly?</t>
  </si>
  <si>
    <t>Note the absence of hydroxychloroquine, Trump's supposed "miracle" drug. Why? Likely because of his heart issues. It could cause arrhythmia, damage his heart. And, because studies continue to show it doesn't work. That's why!</t>
  </si>
  <si>
    <t>North Pole, AK</t>
  </si>
  <si>
    <t>@russian_market He should be taking hydroxychloroquine.</t>
  </si>
  <si>
    <t>@morethanmySLE @Isabela52864568 QAnon people are saying "he stoped using hydroxychloroquine, that's why he got it" ðŸ¤¦â€â™‚ï¸</t>
  </si>
  <si>
    <t>Belgrade, Republic of Serbia</t>
  </si>
  <si>
    <t>@PressSec @realDonaldTrump hold up whereâ€™s the Hydroxychloroquine or .... the bleach??!!</t>
  </si>
  <si>
    <t>@Tom_Winter @cindycrum @HallieJackson @carolelee Wait. No hydroxychloroquine? He should be force to take that and wash it down with Clorox</t>
  </si>
  <si>
    <t>@Acosta Hydroxychloroquine has not been prescribed?  But the president and Fox News say its the miracle cure.  What about silvered? The evangelical preachers say it protects the body. Whereâ€™s the My Pillow guy and his cure?</t>
  </si>
  <si>
    <t>@RevTiberius @cenkuygur Get ready for hydroxychloroquine to be the topic.</t>
  </si>
  <si>
    <t>So after all that time ranting, raving and promoting hydroxychloroquine, Trump isn't taking it?</t>
  </si>
  <si>
    <t>oh so i guess he's too good for hydroxychloroquine?</t>
  </si>
  <si>
    <t>minneapolis, mn</t>
  </si>
  <si>
    <t>Donald himself is NOT taking hydroxychloroquine.</t>
  </si>
  <si>
    <t>Weird, why wouldnâ€™t he just give him hydroxychloroquine if itâ€™s so effective ðŸ¤”</t>
  </si>
  <si>
    <t>Weird that he isn't being prescribed hydroxychloroquine...</t>
  </si>
  <si>
    <t>Keyport, NJ</t>
  </si>
  <si>
    <t>@PressSec @realDonaldTrump Wait, what? Not hydroxychloroquine?</t>
  </si>
  <si>
    <t>NEW ðŸš¨â€¼ï¸
Trumpâ€™s physician: â€œFollowing PCR-confirmation of the Presidentâ€™s diagnosis, as a precautionary measure he received a single 8 gram dose of Regeneronâ€™s polyclonal antibody cocktail. He completed the infusion without incident.â€
NO #Hydroxychloroquine https://t.co/WaY3mL4Pvb</t>
  </si>
  <si>
    <t>@anoncatanoncat And the only cure is more hydroxychloroquine https://t.co/XL5QOykZih</t>
  </si>
  <si>
    <t>One word missing here: hydroxychloroquine. https://t.co/Hp9USG8bKO</t>
  </si>
  <si>
    <t>Indianapolis, Indiana</t>
  </si>
  <si>
    <t>@Chica_LeoLatina It could possibly be just to push the new vaccine when it comes out. A sort of, "See, Donald Trump took it, it is completely safe."  Or it could also be to push the hydroxychloroquine theory again.</t>
  </si>
  <si>
    <t>@Acosta No hydroxychloroquine? Gee wonder why</t>
  </si>
  <si>
    <t>WHERES THE HYDROXYCHLOROQUINE?</t>
  </si>
  <si>
    <t>new york city</t>
  </si>
  <si>
    <t>@PressSec @realDonaldTrump Just give him so bleach and hydroxychloroquine and he will be back to killing people at rallies in no time</t>
  </si>
  <si>
    <t>@realDonaldTrump @FLOTUS Are you taking  hydroxychloroquine? Here's your chance to show us how it heals you. 
ARE YOU TAKING IT?</t>
  </si>
  <si>
    <t>@maddow Is the President receiving hydroxychloroquine?</t>
  </si>
  <si>
    <t>@atrupar Is he taking the daily dose of hydroxychloroquine?</t>
  </si>
  <si>
    <t>@realDonaldTrump @FLOTUS Trump bro just start taking Hydroxychloroquine and injecting yourself with @PURELL  you'll be back on your feet in no time!</t>
  </si>
  <si>
    <t>@meridithmcgraw I thought his magical hydroxychloroquine regiment was going to keep him safe</t>
  </si>
  <si>
    <t>@jaketapper @TheLeadCNN 
The Whitehouse Doc/Liar Ronnie Jackson has tweeted that Trump will be fine and is so healthy that he isn't even Symptomatic!
Wonder if he is gunna go back to taking Hydroxychloroquine? https://t.co/EmvJM3nOMB</t>
  </si>
  <si>
    <t>Toronto, Ontario/ Buffalo NY</t>
  </si>
  <si>
    <t>Heâ€™s not taking  hydroxychloroquine? Almost as if the propaganda was all bullshit</t>
  </si>
  <si>
    <t>@PressSec @realDonaldTrump What happened to bleach and Hydroxychloroquine?? Weren't those supposed to cure COVID?!</t>
  </si>
  <si>
    <t>A house</t>
  </si>
  <si>
    <t>@megynkelly @Timodc Didn't trump he taking hydroxychloroquine daily as a preventive measure ? this is not a ringing endorsement for hydroxychloroquine..Oh i remember Trump saying he liked war heroes that didn't get captured and making fun Biden son drug problems</t>
  </si>
  <si>
    <t>trump should have to be treated with hydroxychloroquine, a word I definitely knew how to spell</t>
  </si>
  <si>
    <t>Hydroxychloroquine can help save hospitalized coronavirus patients, study finds https://t.co/UUjuDaahzJ via @nypost</t>
  </si>
  <si>
    <t>@PressSec @realDonaldTrump No hydroxychloroquine, huh? Weird.</t>
  </si>
  <si>
    <t>@PressSec @realDonaldTrump WHERE'S THE HYDROXYCHLOROQUINE?</t>
  </si>
  <si>
    <t>Hydroxychloroquine sulfate in powder is not safe, you cannot precise the dose.
ðŸ˜–</t>
  </si>
  <si>
    <t>The void</t>
  </si>
  <si>
    <t>@CNNPolitics I thought one tab of hydroxychloroquine chased with a shot of bleach would have him back on tour tomorrow?</t>
  </si>
  <si>
    <t>@ktumulty Neither is needed. He was taking regimented doses of hydroxychloroquine months ago, right? Just get him his clorox, heâ€™ll be fine. Unless the 200,000 plus deaths in our country now concerns him.</t>
  </si>
  <si>
    <t>@NickofTime925 @J_Frick3 Thing is he said Hydroxychloroquine is preventative and he claimed he took it. So which part is true? Did he take if so it obviously doesnâ€™t work like he said. If he didnâ€™t take then he lied...why?</t>
  </si>
  <si>
    <t>@AnnCoulter Sure hope CommNder Connelly prescribes Hydroxychloroquine Azithromycin &amp;amp; Zinc prophylactically right away. @POTUS</t>
  </si>
  <si>
    <t>Omaha, Nairobi, Heaven</t>
  </si>
  <si>
    <t>@realDonaldTrump @FLOTUS I guess you debunked your HYDROXYCHlOROQUINE theory, it don't work. Just think it's like the flu. In the heat it will be gone so wait till spring.</t>
  </si>
  <si>
    <t>Bet $20 in a few days trump is going to come out and say he is 100% okay because he took hydroxychloroquine</t>
  </si>
  <si>
    <t>Pabanatra Fagonopolis</t>
  </si>
  <si>
    <t>@realDonaldTrump @FLOTUS I thought you were taking. #Hydroxychloroquine #compulsiveliar</t>
  </si>
  <si>
    <t>Wyoming, USA</t>
  </si>
  <si>
    <t>@realDonaldTrump @FLOTUS Love and Prayers to you and the First Lady, Mr. President. I had Covid 19 took Hydroxychloroquine, Zpac, Zinc, &amp;amp; Vitamin C and did just fine and know you both will as well. God Bless</t>
  </si>
  <si>
    <t>Jay,Florida</t>
  </si>
  <si>
    <t>I hope that the President's doctors have the courage and moral fortitude to honor his every insane request for treatment. Hydroxychloroquine for breakfast, bleach shots for lunch, probably still Big Macs for dinner, and a bunch of ground up sudafed to snort for dessert.</t>
  </si>
  <si>
    <t>@zeefa64 How many people have died because the government prevented them from using hydroxychloroquine for treatment of COVID-19.  How many people have died because of Dr Fauci? How many have died from losing jobs and businesses? How many died because of orders from governors or mayors?</t>
  </si>
  <si>
    <t>Forget, It</t>
  </si>
  <si>
    <t>@Franklin_Graham @realDonaldTrump @MELANIATRUMP He seems to have a mild case. Actually a blessing, since he now won't need any vaccine, w it's neurotoxic additives and poorer protection. Since he was right about hydroxychloroquine per research, he can benefit from that too.</t>
  </si>
  <si>
    <t>@luay_2 Trumpâ€™s October surprise will be the announcement of â€œhis infection.â€  Fake, but quite dramatic. This twist will blow Biden off the screens, the â€œTrump COVID watchâ€ dominating every minute of every day.  Then, 14 days later, Trump will emerge, 100% cured by hydroxychloroquine.</t>
  </si>
  <si>
    <t>@Emptyset09 @GeraldLeroy6 Yeah, Jeni's Ice cream is our Hydroxychloroquine</t>
  </si>
  <si>
    <t>@blackvaultcom Wait wait wait. Didnâ€™t he take hydroxychloroquine prophalactically? His entire base must be confused.</t>
  </si>
  <si>
    <t>No Hydroxychloroquine eh? Fucking imagine that</t>
  </si>
  <si>
    <t>blah blah blah</t>
  </si>
  <si>
    <t>@TheWarMonitor He was already getting the Hydroxychloroquine he'd said at one point before he even had the diagnosis so it's not surprising he'd get an experimental drug if he wanted it.</t>
  </si>
  <si>
    <t>Winnipeg, Canada</t>
  </si>
  <si>
    <t>@realDonaldTrump @FLOTUS Try Hydroxychloroquine, mr trump! What do you have to lose!</t>
  </si>
  <si>
    <t>@HeidiNBC It wasnâ€™t standard to take preventative hydroxychloroquine either. If heâ€™s not very ill, Iâ€™m guessing he demanded the treatment.</t>
  </si>
  <si>
    <t>@HeidiNBC He's not taking hydroxychloroquine?ðŸ˜‚ðŸ˜‚ðŸ˜‚ðŸ˜‚</t>
  </si>
  <si>
    <t>@tomwatson Must be all that Hydroxychloroquine that is keeping him asymptomatic n shit.</t>
  </si>
  <si>
    <t>middle of the left</t>
  </si>
  <si>
    <t>And the only cure is more hydroxychloroquine https://t.co/UFUMOi3mNS</t>
  </si>
  <si>
    <t>@AngrierWHStaff No mention of Hydroxychloroquine. Wonder why.</t>
  </si>
  <si>
    <t>I'm guessing the Hydroxychloroquine that Trump was taking in May was a hoax. Just saying...</t>
  </si>
  <si>
    <t>. Wonder if @realDonaldTrump is taking Hydroxychloroquine since he promoted it as a treatment.</t>
  </si>
  <si>
    <t>Abilene, TX</t>
  </si>
  <si>
    <t>@AngrierWHStaff No hydroxychloroquine? No bleach? Damn. I expected the same treatment he expected us to take.</t>
  </si>
  <si>
    <t>Why is he not taking #Hydroxychloroquine and demon sperm like Dr Stella suggested?</t>
  </si>
  <si>
    <t>@kylegriffin1 what happened to hydroxychloroquine?</t>
  </si>
  <si>
    <t>@AngrierWHStaff Weird that his doctor isn't giving him hydroxychloroquine.</t>
  </si>
  <si>
    <t>Why is he not taking Hydroxychloroquine?</t>
  </si>
  <si>
    <t>â¦@JoeNBCâ© Trump touted hydroxychloroquine as a Covid cure despite no evidence. Is he taking it? It KILLED MY FATHER https://t.co/c1z8RJeFAQ</t>
  </si>
  <si>
    <t>Wonder why heâ€™s not taking hydroxychloroquine?</t>
  </si>
  <si>
    <t>Cincinnati, Ohio</t>
  </si>
  <si>
    <t>@nytimes Have they given him a UV buttplug, bleach I.V., and some sweet hydroxychloroquine?</t>
  </si>
  <si>
    <t>@Acosta Who are these "medical experts"?  Names?  Medical affiliations? We need the press to push back for medical professionals from outside the WH to confirm this diagnosis and updates.  This memo is from doc who prescribed hydroxychloroquine, not approved for Covid.  #TrumpHasCovid</t>
  </si>
  <si>
    <t>@MysterySolvent But but but what about his hydroxychloroquine and bleach concoctions?</t>
  </si>
  <si>
    <t>Urbana, IL</t>
  </si>
  <si>
    <t>@Breaking911 I'm sure he's on the #Hydroxychloroquine protocol
ðŸ™â¤</t>
  </si>
  <si>
    <t>The Old Pueblo</t>
  </si>
  <si>
    <t>@realDonaldTrump @FLOTUS I heard Hydroxychloroquine is a good drug to take!</t>
  </si>
  <si>
    <t>Wait .. He's not taking Hydroxychloroquine?</t>
  </si>
  <si>
    <t>Funkytown, USA</t>
  </si>
  <si>
    <t>@nprpolitics He didn't take Hydroxychloroquine???</t>
  </si>
  <si>
    <t>No Hydroxychloroquine? Why not?</t>
  </si>
  <si>
    <t>Parent's Basement</t>
  </si>
  <si>
    <t>@RadioFreeTom @gtconway3d Notice recent White House statement that outlines Trumpâ€™s treatment protocols does NOT mention hydroxychloroquine.</t>
  </si>
  <si>
    <t>Question the White House should have to answer - when did Trump stop taking Hydroxychloroquine - a drug that studies show doesnâ€™t help with COVID - but one that Trump claimed he was taking back in May.</t>
  </si>
  <si>
    <t>@cbouzy Only if you want to induce a heart attack. #hydroxychloroquine</t>
  </si>
  <si>
    <t>@realDonaldTrump of course was lying when he said he was taking hydroxychloroquine now confirmed by the white house doctor.</t>
  </si>
  <si>
    <t>Looking for hydroxychloroquine on the list of medication. https://t.co/v2BVM9vga0</t>
  </si>
  <si>
    <t>@sahilkapur No hydroxychloroquine?  Man, my Facebook feed with people I went to high school with is going to be freaking dafuq out.</t>
  </si>
  <si>
    <t>@KyleKulinski Why not hydroxychloroquine</t>
  </si>
  <si>
    <t>Guess whoâ€™s isnâ€™t taking Hydroxychloroquine .....ðŸ˜­ðŸ˜­ðŸ˜­ðŸ˜­What do you have to loss</t>
  </si>
  <si>
    <t>Cloud 9</t>
  </si>
  <si>
    <t>@BeschlossDC @MichaelEMann Hydroxychloroquine with lashings of bleach.</t>
  </si>
  <si>
    <t>Tokyo</t>
  </si>
  <si>
    <t>How about his Hydroxychloroquine?</t>
  </si>
  <si>
    <t>Irvine,CA</t>
  </si>
  <si>
    <t>@abbydphillip Why isn't he taking hydroxychloroquine?</t>
  </si>
  <si>
    <t>But but but     hydroxychloroquine ...</t>
  </si>
  <si>
    <t>Why isn't Donald Trump talking the hydroxychloroquine for his #coronavirus infection, you know, the "miracle cure" he told the American public to rush out and consume??? https://t.co/2gyeRiMrFs</t>
  </si>
  <si>
    <t>Doesn't seem to be taking hydroxychloroquine ðŸ¤”</t>
  </si>
  <si>
    <t>Lincolnshire / West London</t>
  </si>
  <si>
    <t>How's the Hydroxychloroquine holding out?</t>
  </si>
  <si>
    <t>@LeahR77 "My fellow Americans, 
As you know, Melanie, and myself, have the China Virus. Our recovery, from this attack, (possibly from the Far Left, don't know yet, could be, we'll see), will be the greatest recovery, of our time. Greatest. Thanks to Hydroxychloroquine and God"
KAG
IFB</t>
  </si>
  <si>
    <t>@PressSec @realDonaldTrump No Hydroxychloroquine-  That will cost him the election...</t>
  </si>
  <si>
    <t>East Cobb, GA</t>
  </si>
  <si>
    <t>@PressSec @realDonaldTrump What about hydroxychloroquine?</t>
  </si>
  <si>
    <t>Philly &amp; Boston</t>
  </si>
  <si>
    <t>@PressSec @realDonaldTrump Where is the hydroxychloroquine?</t>
  </si>
  <si>
    <t>@Acosta No hydroxychloroquine? Has @stella_immanuel had a chance to examine potus?</t>
  </si>
  <si>
    <t>@PressSec @realDonaldTrump Please use #HydroxyChloroquine before it gets worse. It has a 90% success rate if used early. Refer Dr Simone Gold, who will gladly fly in to the WhiteHouse if asked.</t>
  </si>
  <si>
    <t>Shadowbanned Conservative FedUp</t>
  </si>
  <si>
    <t>Curious why he hasn't been prescribed hydroxychloroquine. ðŸ¤”</t>
  </si>
  <si>
    <t>I can't see hydroxychloroquine anywhere here...</t>
  </si>
  <si>
    <t>Cork</t>
  </si>
  <si>
    <t>@atrupar What? No hydroxychloroquine??? He didn't take it that other time either. Lying pos!</t>
  </si>
  <si>
    <t>@BSmart614 @PressSec @realDonaldTrump Arenâ€™t they taking hydroxychloroquine? ðŸ˜</t>
  </si>
  <si>
    <t>@atrupar Wait-whereâ€™s the hydroxychloroquine???</t>
  </si>
  <si>
    <t>@bobert_no @cenkuygur He's got hydroxychloroquine and you are going to get a lot of people who want to know why THEIR loved one couldn't get it and died.</t>
  </si>
  <si>
    <t>why isnt he taking hydroxychloroquine?</t>
  </si>
  <si>
    <t>Norfolk, VA</t>
  </si>
  <si>
    <t>@AndrewFeinberg @PressSec @realDonaldTrump Who knows ... can't believe a word
Remember Trump was also supposedly taking hydroxychloroquine</t>
  </si>
  <si>
    <t>Where in the world are we?</t>
  </si>
  <si>
    <t>Is the WH following the treatment theories that ðŸŠðŸ„ðŸ’© has been pushing on us for months? Do they have plenty of disinfectant, ultra-violet light, hydroxychloroquine, oleander oil?</t>
  </si>
  <si>
    <t>Walnut Creek, CA</t>
  </si>
  <si>
    <t>No hydroxychloroquine for Trump</t>
  </si>
  <si>
    <t>@BetteMidler Until I hear from #DrFauci (where is he?), I can't buy that the Trumps have #COVID19. Maybe just #CovidCover. 1)Trump can't be a loser; @GOP needs saving; hide behind COVID so #Pence can take over. Or 2)Get sympathy now. Dominate news w/updates. Emerge cured by hydroxychloroquine</t>
  </si>
  <si>
    <t>@Acosta No Hydroxychloroquine?!?!?!? Spline get @stella_immanuel there stat!!!</t>
  </si>
  <si>
    <t>Viral Hydroxychloroquine Doctor Offers To Prescribe Trump Controversial Drug If DC Doctors Wonâ€™t via @nationalfile https://t.co/B63WONA0dg</t>
  </si>
  <si>
    <t>@realDonaldTrump @FLOTUS This carnival barker has been trying to get me and my family killed for months, yet I should feel sorry for him getting sick over something he called a hoax created by @TheDemocrats ? It will go away if he just believes it doesn't exist, or take hydroxychloroquine. Easy Peasy...</t>
  </si>
  <si>
    <t>Bay Area, Cali</t>
  </si>
  <si>
    <t>Hydroxychloroquine back in play....amirite?
 @realDonaldTrump? 
#ItIsWhatItIs</t>
  </si>
  <si>
    <t>So CA</t>
  </si>
  <si>
    <t>@ElieNYC @realDonaldTrump But what happened to Hydroxychloroquine.</t>
  </si>
  <si>
    <t>Cypress, Texas</t>
  </si>
  <si>
    <t>No hydroxychloroquine. But you should still be buying and taking it. Sure, yeah, that's the ticket.</t>
  </si>
  <si>
    <t>@SVNewsAlerts someone please fetch the hydroxychloroquine!!! STAT!</t>
  </si>
  <si>
    <t>Let's not forget trump said he was already taking Hydroxychloroquine!</t>
  </si>
  <si>
    <t>Olympia, WA</t>
  </si>
  <si>
    <t>An update from the White House physician. Looks like no hydroxychloroquine for the president this time around. https://t.co/zXfaNI3lQu</t>
  </si>
  <si>
    <t>In and around Washington, D.C.</t>
  </si>
  <si>
    <t>@katy_kin @realDonaldTrump Just tin-hatting...
Avoid more debates
Lay low, probably for damage control
Soon after say it was nothing and that Hydroxychloroquine helped.
The one picture of tRump wearing a mask is all over Faux News, maybe so he can say the mask made no difference. 
ðŸ¤·â€â™‚ï¸</t>
  </si>
  <si>
    <t>Halifax, Canada</t>
  </si>
  <si>
    <t>@PressSec @realDonaldTrump lmfao no hydroxychloroquine</t>
  </si>
  <si>
    <t>Praying trumpâ€™s doctors give him all the hydroxychloroquine and bleach he could ever want. 
Maybe it will cure this country of the deadly virus occupying the White House and the minds of millions of lost Americans.</t>
  </si>
  <si>
    <t>Black Lives Matter</t>
  </si>
  <si>
    <t>@LisaMirandoCNN So now the question has to be asked of every WH official, why isn't he receiving hydroxychloroquine, light therapy, or the other treatments he endorsed?</t>
  </si>
  <si>
    <t>Shouldn't Trump be Tweeting about how well he's feeling and how he's going to lick this virus and Biden wouldn't stand a chance if he got it and how it was all a plot by China to bring down his presidency and how he's taking megadoses of hydroxychloroquine? But no Tweets...</t>
  </si>
  <si>
    <t>By the beautiful Hudson River.</t>
  </si>
  <si>
    <t>please donâ€™t tell me this fucker is gonna â€œmiraculously recoverâ€ in a week or two after a combination of hydroxychloroquine and the fast-tracked vaccine heâ€™s pushing</t>
  </si>
  <si>
    <t>ðŸ¤£Viral Hydroxychloroquine Doctor Offers To Prescribe Trump Controversial Drug If DC Doctors Wonâ€™t via @nationalfile https://t.co/Vb4sf23M3B</t>
  </si>
  <si>
    <t>@tom_hogue_sr @stella_immanuel LET THIS SINK IN... Hydroxychloroquine use is dangerous because of possible heart problems, especially in people like POTUS. Combine that with the fact that it doesnâ€™t work and its use is a big no no.</t>
  </si>
  <si>
    <t>@JonAtha38773990 @Kevin_Ott15 @MauriQHD You just said he had the cure that wasnt hydroxychloroquine. If that's the case &amp;amp; a cure exists. Why are we locked down then? Are you saying Dems forced a lockdown on all these states for no reason?</t>
  </si>
  <si>
    <t>@SweetFnLucifer Trump Shouldn't be sick with covid-19, He was taking Hydroxychloroquine!!
Trump Said Hydroxychloroquine was a Cure for Covid-19</t>
  </si>
  <si>
    <t>Great! Now we have more subjects for bleach and hydroxychloroquine studies!</t>
  </si>
  <si>
    <t>Things we learned today from Trump getting COVID (if true):
Hydroxychloroquine doesnâ€™t work as a postexposure prophylaxis</t>
  </si>
  <si>
    <t>@caseywley Compassionate, shimishmassionate. Breaking out the good hydroxychloroquine ðŸ¾</t>
  </si>
  <si>
    <t>@DoniTheDon_ @WayneDupreeShow @DeAnna4Congress What help Amy k husband to beat the China virus? Audiences say it will me Hydroxychloroquine</t>
  </si>
  <si>
    <t>Trump country</t>
  </si>
  <si>
    <t>'Criminal' ban on hydroxychloroquine based on 'faulty' study | Sky News Australia https://t.co/8TQe3mOY4O</t>
  </si>
  <si>
    <t>http://www.evur.us</t>
  </si>
  <si>
    <t>@sallylockwood What the hydroxychloroquine is going on?</t>
  </si>
  <si>
    <t>@maggieNYT No hydroxychloroquine mentioned in the report ? Dettol? ðŸ˜‚ @bsoenensvrt https://t.co/69aypheP4q</t>
  </si>
  <si>
    <t>Jurist, MBA lic Vlerick school</t>
  </si>
  <si>
    <t>Notice: no mention of hydroxychloroquine.</t>
  </si>
  <si>
    <t>@RichardMetzger they're hoarding hydroxychloroquine in the basement of Comet Pizza</t>
  </si>
  <si>
    <t>New Jersey. USA</t>
  </si>
  <si>
    <t>@Acosta Why isn't he taking hydroxychloroquine?</t>
  </si>
  <si>
    <t>This is good news.
Btw, notice how none of what he's taking involves the magic drug hydroxychloroquine.</t>
  </si>
  <si>
    <t>Kansas, USA</t>
  </si>
  <si>
    <t>I wonder if @realDonaldTrump is taking Hydroxychloroquine?</t>
  </si>
  <si>
    <t>@NateSilver538 He's fine. After all, he's been taking Hydroxychloroquine for months now</t>
  </si>
  <si>
    <t>@Acosta What no hydroxychloroquine?</t>
  </si>
  <si>
    <t>FBR!</t>
  </si>
  <si>
    <t>@PressSec @realDonaldTrump Why in the world is he not taking hydroxychloroquine. Every sane doctor recommends it. Ur white house doctor better do the same. 
https://t.co/Ui7ccnV98p</t>
  </si>
  <si>
    <t>@marklevinshow Betcha he is eating a Big Mac and drinking Oleander tea while snorting Adderall and taking hydroxychloroquine suppositories.</t>
  </si>
  <si>
    <t>Wichita Falls, Tx</t>
  </si>
  <si>
    <t>@harrisonjaime Hydroxychloroquine will save them!</t>
  </si>
  <si>
    <t>In Essay Kissimmee Cajones</t>
  </si>
  <si>
    <t>But what of the bleach and hydroxychloroquine?</t>
  </si>
  <si>
    <t>San Antone</t>
  </si>
  <si>
    <t>Hey @EBJunkies . Is Trump taking hydroxychloroquine?ðŸ˜†</t>
  </si>
  <si>
    <t>Ashburn,VA</t>
  </si>
  <si>
    <t>@realDonaldTrump @FLOTUS How's that hydroxychloroquine working out for ya?</t>
  </si>
  <si>
    <t>Anywhere but here</t>
  </si>
  <si>
    <t>@evolutionarypsy @MidasWelbyPhD He stated on TV he was taking the Hydroxychloroquine awhile back.  And my bet would be any sort of potion or medicine someone was pushing as a "cure".</t>
  </si>
  <si>
    <t>@Susan_Hennessey @gtconway3d Is he talking hydroxychloroquine?</t>
  </si>
  <si>
    <t>What about Hydroxychloroquine? Bleach?</t>
  </si>
  <si>
    <t>Is #Trump being treated with HYDROXYCHLOROQUINE?</t>
  </si>
  <si>
    <t>@realDonaldTrump 
â€œWhat do you have to lose? Take it,â€ the president said. â€œI really think they should take it. But itâ€™s their choice. And itâ€™s their doctorâ€™s choice or the doctors in the hospital. But hydroxychloroquine. Try it, if youâ€™d like.â€ https://t.co/tm88SrzCbI</t>
  </si>
  <si>
    <t>#DonTheConIsDone!</t>
  </si>
  <si>
    <t>@PressSec @realDonaldTrump Surely he is taking hydroxychloroquine?</t>
  </si>
  <si>
    <t>Mission Viejo, CA</t>
  </si>
  <si>
    <t>FDA cautions against use of hydroxychloroquine or chloroquine for COVID-19 outside of the hospital setting or a clinical trial due to risk of heart rhythm problems
Cautions use &amp;amp; due to risk
That's not an argument against its use</t>
  </si>
  <si>
    <t>Hydroxychloroquine is not among the drugs the president is taking, according to his doctor.</t>
  </si>
  <si>
    <t>Why isnâ€™t Trump being treated with Hydroxychloroquine?</t>
  </si>
  <si>
    <t>No hydroxychloroquine? No demon semen doctor? This is bullshit!</t>
  </si>
  <si>
    <t>Where You Vacation</t>
  </si>
  <si>
    <t>It looks like Trump ISNT taking hydroxychloroquine despite spending months telling everybody else to</t>
  </si>
  <si>
    <t>@Laurie_Garrett @WhiteHouse No, no, no....testing is how you catch it.
Dose them with the Hydroxychloroquine and move on.</t>
  </si>
  <si>
    <t>@UrbanAchievr So, WH officials have gone from describing Trump's covid condition as 'very light' to 'very moderate' in less than a day. Sounds like hydroxychloroquine time can't be far off.</t>
  </si>
  <si>
    <t>I guarantee trump is not taking hydroxychloroquine to beat covid ðŸ˜‚ðŸ˜‚ðŸ˜‚</t>
  </si>
  <si>
    <t>@GeorgeTakei Heâ€™s probably going to claim hydroxychloroquine cured him so the stocks go up and he makes money.</t>
  </si>
  <si>
    <t>Viral Hydroxychloroquine Doctor Offers To Prescribe Trump Controversial Drug If DC Doctors Won't - National File https://t.co/tQkhW1FzMV</t>
  </si>
  <si>
    <t>@MollyJongFast No that is far too simple. I'm sure the facts are more complicated, possibly having to do with Hydroxychloroquine and UV lights up the bum..</t>
  </si>
  <si>
    <t>@CNNPolitics More bleach &amp;amp; hydroxychloroquine. Nothingâ€™s to good for the King.</t>
  </si>
  <si>
    <t>So the hydroxychloroquine human trial didnâ€™t work then ...</t>
  </si>
  <si>
    <t>I refuse to stand here while this coronavirus infects our president while he was using hydroxychloroquine!
Stand with me and ðŸ”¥BURNðŸ”¥ your stash of hydroxychloroquine until it decides to heal President Trump! https://t.co/UYK9dLDzks</t>
  </si>
  <si>
    <t>@PressSec @realDonaldTrump Where's Dr. Immanuel when she's needed most?!
"Trumpâ€™s New Favorite COVID Doctor Believes in Alien DNA, Demon Sperm, and Hydroxychloroquine."
https://t.co/0CjynDCBHV</t>
  </si>
  <si>
    <t>WHOAH WHOAH WHOAH so no hydroxychloroquine? Reporters need to ask about that, light therapy, all the things he endorsed. If he's not receiving them, why? Basic stuff here.</t>
  </si>
  <si>
    <t>@cenkuygur I bet he gets to use Hydroxychloroquine with Azithromicine and zinc!</t>
  </si>
  <si>
    <t>Trump got coronavirus?  
Hydroxychloroquine apparently sucks 
(FDA cautions against use of hydroxychloroquine or chloroquine for COVID-19 outside of the hospital setting or a clinical trial due to risk of heart rhythm problems)</t>
  </si>
  <si>
    <t>@aborunda @SaraCarterDC @washingtonpost @realDonaldTrump 2. Republic &amp;amp; the constitution is so important.  Our founding fathers didn't want 1 person to have complete power over the country as a whole. That is why the governors are in charge of each state. Also, hydroxychloroquine, zinc, &amp;amp; the z-pack is an effective treatment for corona</t>
  </si>
  <si>
    <t>5/ THE 5TH AVENUE: While lying on your back in the middle of 5th Avenue with a hydroxychloroquine tablet held under tongue, count to the current number of Covid deaths in the US.</t>
  </si>
  <si>
    <t>You're getting warmer.</t>
  </si>
  <si>
    <t>Just look @ how well hydroxychloroquine 
worked @ keeping trump 
covid-19 FREE ðŸ¤£</t>
  </si>
  <si>
    <t>So JohnCammo on 18 of September 2020 twitted that Donnie is going to claim he is in infected with Covid19, and 14 days later, he is going to claim that he was cure by hydroxychloroquine..well the black community never believe him anyway https://t.co/NSuSHqT6Ax</t>
  </si>
  <si>
    <t>Minna</t>
  </si>
  <si>
    <t>@TheChowderhead Not to mention he can thank Hydroxychloroquine for his recovery and further attempt to legitimatize it</t>
  </si>
  <si>
    <t>Viral Hydroxychloroquine Doctor Offers To Prescribe Trump Controversial Drug If DC Doctors Wonâ€™t! ðŸ˜‚ðŸ’€ðŸ˜‚â˜ ï¸ðŸ˜‚ https://t.co/84APabYFJu</t>
  </si>
  <si>
    <t>@realDonaldTrump @WhiteHouse thought he was taking hydroxychloroquine ðŸ˜‚ðŸ˜‚ðŸ˜‚#TrumpHasCovid #TrumpCovid #WearADamnMask #TheMaskedSinger #royalehightrades #Inktober #FridayThoughts</t>
  </si>
  <si>
    <t>Greensboro NC</t>
  </si>
  <si>
    <t>Trump was encouraging everyone to take hydroxychloroquine and now that he has the virus, he isn't taking it? The people who believe this guy cares about them are the dumbest on the planet.</t>
  </si>
  <si>
    <t>konoha</t>
  </si>
  <si>
    <t>Regeneron? That's a weird way to spell "hydroxychloroquine.." #MSNBC</t>
  </si>
  <si>
    <t>Why not hydroxychloroquine and bleach?</t>
  </si>
  <si>
    <t>Biloxi, Ms</t>
  </si>
  <si>
    <t>Odd. I donâ€™t see hydroxychloroquine on his list of medications</t>
  </si>
  <si>
    <t>@PressSec @realDonaldTrump What, no hydroxychloroquine and bleach injections??
Blasphemy!
#TrumpHasCovid</t>
  </si>
  <si>
    <t>@Acosta Reminder: on May 18th, 2020 Trump told the American people that he was taking hydroxychloroquine. Was that a lie? Did he stop?</t>
  </si>
  <si>
    <t>Portland, Or. USA.</t>
  </si>
  <si>
    <t>@PressSec @GlennKesslerWP @realDonaldTrump What? No hydroxychloroquine??</t>
  </si>
  <si>
    <t>dallas,texas</t>
  </si>
  <si>
    <t>How many people risked their health with hydroxychloroquine - a drug the president pushed but would never take himself.</t>
  </si>
  <si>
    <t>@nprpolitics Wait, I thought he was on hydroxychloroquine.</t>
  </si>
  <si>
    <t>@PressSec @realDonaldTrump Wait, they're not doping Trump up with Hydroxychloroquine??
Why not??</t>
  </si>
  <si>
    <t>@atrupar Wait wait wait, what about the prophylactic Hydroxychloroquine heâ€™s absolutely no doubt about it taking?ðŸ¥´</t>
  </si>
  <si>
    <t>@adamfeuerstein Interesting. Recommends hydroxychloroquine for others or Covid plasma treatment, but REGN for himself.</t>
  </si>
  <si>
    <t>California â˜€ï¸ðŸŒ´</t>
  </si>
  <si>
    <t>Missing:  Hydroxychloroquine, Bleach, UV Lights, and Flu Vaccine.  He must be really out of it if he's ignoring the cure-alls!</t>
  </si>
  <si>
    <t>@BorisJohnson Donâ€™t worry. Heâ€™s gonna take Hydroxychloroquine, Azithromycin and Zinc. 
Heâ€™s gonna be just fine!</t>
  </si>
  <si>
    <t>DivinÃ³polis, Brasil</t>
  </si>
  <si>
    <t>Viral Hydroxychloroquine Doctor Offers To Prescribe Trump Controversial Drug If DC Doctors Wonâ€™t via @nationalfile https://t.co/yh40mx6pou</t>
  </si>
  <si>
    <t>â€œCan I get an 8-ball of hydroxychloroquineâ€ https://t.co/eErFFKANRF</t>
  </si>
  <si>
    <t>@PressSec @FOX10Phoenix @realDonaldTrump No hydroxychloroquine??  I thought it was a miracle drug</t>
  </si>
  <si>
    <t>@Acosta I guess the doc was fresh out of hydroxychloroquine.</t>
  </si>
  <si>
    <t>@Acosta And yet curiously none of the heart attack juice commonly known as hydroxychloroquine</t>
  </si>
  <si>
    <t>@maggieNYT No big deal... Couple of shots of bleach and some hydroxychloroquine will clear that right up.</t>
  </si>
  <si>
    <t>Dr Scott Atlas is wasting time. Trump @realDonaldTrump needs an ultraviolet light inserted up his rectrum immediately and an IV drip of Clorox bleach. He needs massive dosages of hydroxychloroquine too.</t>
  </si>
  <si>
    <t>Washington,DC</t>
  </si>
  <si>
    <t>@maggieNYT I hope he only takes Hydroxychloroquine for a speedy recovery</t>
  </si>
  <si>
    <t>@McWordinson lol 
does every bird watcher mock people who wear masks and believe that hydroxychloroquine protects you from covid even as their countries rank #1 and #2 for total coronavirus deaths?</t>
  </si>
  <si>
    <t>@PressSec @realDonaldTrump Why isn't he also on hydroxychloroquine?!?!  
I'm sure Rudy and Navarro have plenty to offer.</t>
  </si>
  <si>
    <t>Los Gatos, CA</t>
  </si>
  <si>
    <t>Soooooo.....no masks and hydroxychloroquine doesn't work??? https://t.co/RkFRWeqKNZ</t>
  </si>
  <si>
    <t>@maggieNYT The guy spent months flogging hydroxychloroquine and now he isn't on it?</t>
  </si>
  <si>
    <t>He's not even pretending to take hydroxychloroquine. After all that. That's hilarious (in a laugh-so-you-don't-cry sort of way).</t>
  </si>
  <si>
    <t>I guess this settle the argument that hydroxychloroquine doesnâ€™t work.</t>
  </si>
  <si>
    <t>@lrozen i really half expected that he'd taking hydroxychloroquine or sodium hypochlorite</t>
  </si>
  <si>
    <t>@Acosta Why is he not taking hydroxychloroquine?</t>
  </si>
  <si>
    <t>@atrupar Odd, I donâ€™t see that heâ€™s taking hydroxychloroquine.</t>
  </si>
  <si>
    <t>Phobos</t>
  </si>
  <si>
    <t>Trump is taking Regeneron's antibodies treatment in addition to other supplements and medications.
Something he's not taking: hydroxychloroquine</t>
  </si>
  <si>
    <t>Hell</t>
  </si>
  <si>
    <t>@PressSec @realDonaldTrump What!!! No hydroxychloroquine?! Why are you denying the President this life saving drug?</t>
  </si>
  <si>
    <t>Note that he is NOT taking hydroxychloroquine.</t>
  </si>
  <si>
    <t>@Acosta He's not taking hydroxychloroquine?!? I thought that was the cure?!?</t>
  </si>
  <si>
    <t>@TrumpJew Why not Hydroxychloroquine?</t>
  </si>
  <si>
    <t>@ECUProfessor @ecmyers Or heâ€™s cured in two or 3 days using hydroxychloroquine and he thinks it will validate him more.</t>
  </si>
  <si>
    <t>Greenville, NC</t>
  </si>
  <si>
    <t>@maggieNYT I hope he is taking his own prescription of hydroxychloroquine</t>
  </si>
  <si>
    <t>What about hydroxychloroquine? #TrumpHasCovid</t>
  </si>
  <si>
    <t>Zurich, Switzerland</t>
  </si>
  <si>
    <t>Stella Immanuel not pleased that Trump stopped taking hydroxychloroquine - New York Daily News https://t.co/3gNGqgBvy9</t>
  </si>
  <si>
    <t>Sending all my spare hydroxychloroquine to @POTUS. What does he have to lose?</t>
  </si>
  <si>
    <t>So I guess hydroxychloroquine doesnâ€™t prevent you from getting Covid-19 after all.</t>
  </si>
  <si>
    <t>@PressSec @realDonaldTrump Why not hydroxychloroquine? Does the President not believe his own words?</t>
  </si>
  <si>
    <t>@robinahumphrey @BettyBowers @IngrahamAngle Praying ðŸ™ helps as good as drinking bleach or taking hydroxychloroquine.ðŸ˜‚ðŸ‘ðŸ½
#removetrumpfromoffice
#TrumpTraitor #TrumpVirus
#trumpkills #ByeIvanka ðŸ¤¢ðŸ¤®
#bullshitbarbie #mcenemy
#BidenHarris2020Landslide
#BidenHarris2020 ðŸ‘ðŸ½ðŸ‡ºðŸ‡¸
#FreeBritney @finneasðŸ‘ðŸ½
#finneas #billieeilish ðŸ¤— https://t.co/0lJYvo5uGb</t>
  </si>
  <si>
    <t>@FinnLuebber @EikoFried This is a brief article but if it was a full article I would want  to see both outcome measures reported maybe the estimates will be similar with both outcomes but we need more data my reaction to this was a bit strong in part to all the politics around Hydroxychloroquine &amp;amp; COVID</t>
  </si>
  <si>
    <t>Merced, California, USA</t>
  </si>
  <si>
    <t>@ds13_manon @RealBlackIrish Maybe he will surface in a few days time saying Hydroxychloroquine cured him. Who knows ðŸ¤·ðŸ¼â€â™‚ï¸</t>
  </si>
  <si>
    <t>Trump not taking hydroxychloroquine</t>
  </si>
  <si>
    <t>@PressSec @realDonaldTrump No Hydroxychloroquine??? He sounds pretty sick already.</t>
  </si>
  <si>
    <t>Nipissing Township, ON, Canada</t>
  </si>
  <si>
    <t>@BreakingNAlerts "My fellow Americans, 
As you know, Melanie, and myself, have the China Virus. Our recovery, from this attack, (possibly from the Far Left, don't know yet, could be, we'll see), will be the greatest recovery, of our time. Greatest. Thanks to Hydroxychloroquine and God"
MAGA
IFB</t>
  </si>
  <si>
    <t>@KikkiPlanet I'm laying all my chips down on him saying he was ok because of Hydroxychloroquine.</t>
  </si>
  <si>
    <t>@mlangester nothing that a little Hydroxychloroquine can't fix</t>
  </si>
  <si>
    <t>Edmonton, AB, CA</t>
  </si>
  <si>
    <t>@JasonSmCanada @Teesa_Michele I thoâ€™t he was supposed to be on his Hydroxychloroquine already... or so he claimed.... works well, doesnâ€™t it?!?!
This could be another ploy.... many people are â€œangryâ€ w/ him... now he hopes to get Votes with Sympathy â€œcause heâ€™s sickâ€..???</t>
  </si>
  <si>
    <t>St. Catharines, Ontario</t>
  </si>
  <si>
    <t>@LAsound24 @gavinmclelland @Jason i mean believe what you want. Iâ€™m sure 14 days later trump will say heâ€™s fine and hydroxychloroquine is what fixed him</t>
  </si>
  <si>
    <t>@jemelehill @JoyAnnReid Not really--most people are saying Karma and his supporters got to feel conned like hydroxychloroquine doesn't work</t>
  </si>
  <si>
    <t>Wasn't Trump taking hydroxychloroquine to prevent getting covid ðŸ¤” hmmm is he lying or is he lying</t>
  </si>
  <si>
    <t>tri-state area</t>
  </si>
  <si>
    <t>Oops my bad, she's not running for Congress anymore. It's just that her brain worms get occasionally hungry for hydroxychloroquine, you see. ðŸ˜</t>
  </si>
  <si>
    <t>@SANJOSEMAILMAN Just remember he and Navarro have a warehouse full of hydroxychloroquine and need to recoup the loss. Donâ€™t be surprised when he recovers if he credits and promotes again this unproven therapy.</t>
  </si>
  <si>
    <t>@ChampionLigma Like he hasn't been chugging hydroxychloroquine this whole time. Too funny. Nothing can stop him</t>
  </si>
  <si>
    <t>Las Vegas NV</t>
  </si>
  <si>
    <t>1. It's a hoax/nbd! (lie)
2. Hydroxychloroquine, UV light, bleach! (lie)
3. I prevented 2M deaths! (lie)
4. It's china's fault! (lie)
5. My wife (who won't come anywhere near me) and I tested positive! (lie?)
No room for the 20k+ other lies, but these follow a pattern.</t>
  </si>
  <si>
    <t>@owillis @riotwomennn The question nobody is asking - does this mean he stopped taking his hydroxychloroquine?</t>
  </si>
  <si>
    <t>@realDonaldTrump @FLOTUS Fake News! You're just trying to make money off of your stupid investment in hydroxychloroquine.</t>
  </si>
  <si>
    <t>@DavidWohl If only trump took his daily dose of hydroxychloroquine this would of never happened....because obviously the stuff works well.</t>
  </si>
  <si>
    <t>@realDonaldTrump @FLOTUS How is the Kung Flu treating you? Did you get checked into your new home? How is that hydroxychloroquine helping you now? So when are you going to stop lying about having Covid19? Can we see the proof? We want to be there and watch!</t>
  </si>
  <si>
    <t>China, Guangzhou</t>
  </si>
  <si>
    <t>@realDonaldTrump @POTUS So now faking Covid-19. Please take Hydroxychloroquine that you said cures covid. Just another stunt to boost you polls.</t>
  </si>
  <si>
    <t>@soynicosastre He is absolutely a perfect candidate for vaccine test or experimental use of hydroxychloroquine
All for american citizens.......</t>
  </si>
  <si>
    <t>510N</t>
  </si>
  <si>
    <t>@PressSec @realDonaldTrump @FLOTUS #HYDROXYCHLOROQUINE WORKED WELL, HUH
Can't protect himself let alone American people
Democratic Hoax
Maybe masks do work
Trump covered for China for 2 mos
I don't wish them the worst. I just can' support him for 4 more years.
#TrumpCovid #TrumpVirus #TrumpFailedAmerica #COVID19</t>
  </si>
  <si>
    <t>The Real Midwest</t>
  </si>
  <si>
    <t>@FoxNews Trump said several times that he was taking Hydroxychloroquine preventively to avoid getting coronavirus. What went wrong?</t>
  </si>
  <si>
    <t>@reesetheone1 If he takes hydroxychloroquine then we are about to have President Mike Pence.</t>
  </si>
  <si>
    <t>He would already be denied for taking Hydroxychloroquine.</t>
  </si>
  <si>
    <t>Port Moody, BC</t>
  </si>
  <si>
    <t>As recommended by him, I think @realDonaldTrump should start taking hydroxychloroquine, bleach, &amp;amp; thoughts/prayers for COVID-19 symptoms. https://t.co/ixYw4gBzpr</t>
  </si>
  <si>
    <t>@DeeTwoCents @PressSec @DeeTwoCents Fox News is discussing hydroxychloroquine and saying Biden should suspend his campaign.</t>
  </si>
  <si>
    <t>@ltodd418 @Robert_Bridge @RepAndyBiggsAZ @realDonaldTrump @FLOTUS In the most recent real, scientifically valid double-blind, randomized clinical trial: "no clinical benefit of hydroxychloroquine administered daily for 8 weeks as pre-exposure prophylaxis in hospital-based HCWs exposed to patients with COVID-19."
https://t.co/4nzXt0vrhR</t>
  </si>
  <si>
    <t>Gilbert, AZ</t>
  </si>
  <si>
    <t>@BeschlossDC Hydroxychloroquine stuffed into a cheeseburger and washed down with a cool glass of bleach. And lots of thoughts and prayers.</t>
  </si>
  <si>
    <t>@realDonaldTrump @FLOTUS Donâ€™t worry. Lots of hydroxychloroquine and plenty UV light with your Clorox smoothie will make it a breeze, like a miracle. Trust me this advice is coming from a guy that knows a lot about this stuff, he is a stable genius the likes you have never seen before.</t>
  </si>
  <si>
    <t>@Casper09531036 @TeamTrump @kayleighmcenany @realDonaldTrump He's got the meds that turn this virus into a bad cold that everyone laughed about except the doctors who were treating with it.. Hydroxychloroquine, Zithromax and zinc. Give him 5 days. He'll be up again.</t>
  </si>
  <si>
    <t>To President Donald Trump and First Lady Melanie Trump, now is the time to take the real cure for Covid-19, Hydroxychloroquine in National TV to show the world the truth.</t>
  </si>
  <si>
    <t>I guess Trump stopped taking hydroxychloroquine, huh?</t>
  </si>
  <si>
    <t>North NJ</t>
  </si>
  <si>
    <t>@realDonaldTrump @FLOTUS Mr President, I think itâ€™s time for you to take hydroxychloroquine since you kept saying that this drug works efficiently.</t>
  </si>
  <si>
    <t>Cambodia</t>
  </si>
  <si>
    <t>Is the President taking hydroxychloroquine?</t>
  </si>
  <si>
    <t>Congressman Andy Biggs Recommends Risky Hydroxychloroquine to Trump https://t.co/GWDx7ATunu https://t.co/OoWSqNlJO1</t>
  </si>
  <si>
    <t>but i was told hydroxychloroquine prevented covid</t>
  </si>
  <si>
    <t>@MSignorile thought he was taking the preventive  hydroxychloroquine</t>
  </si>
  <si>
    <t>@JohnCleese I hope the president is already on high doses of zinc, Hydroxychloroquine, Azithromycin, bleach, and UV light. That will fix him right up. Right? #TrumpVirus gonna get you. #KarmaIsABitch</t>
  </si>
  <si>
    <t>@NigeriaInfoPH Nothing a lil bleach and disinfectant cant fix ....
Oh and hydroxychloroquine too for extra effects https://t.co/xvvagQ7DDB</t>
  </si>
  <si>
    <t>Port-harcourt</t>
  </si>
  <si>
    <t>Trump says heâ€™s taking hydroxychloroquine https://t.co/q2ZxZW8jPR via @YouTube he had it for a while listen ðŸ‘‚</t>
  </si>
  <si>
    <t>@nezumi_ningen The radio host on our local station is begging Trump to take hydroxychloroquine and tell everyone how good it is to own the libs, and meanwhile I am begging for the sweet release of death</t>
  </si>
  <si>
    <t>Hydroxychloroquine and a couple of bleach injections and the ðŸŠ one (@realDonaldTrump) will be as good as new in no time ;)</t>
  </si>
  <si>
    <t>Malibu &amp; Thousand Oaks, CA</t>
  </si>
  <si>
    <t>Dear PM Modi, your friend, President @realDonaldTrump and his wife, tested positive for Coronavirus.
Kindly send a truckload of HydroxyChloroquine to them. You know according to placebo, he is a good patient for HC.</t>
  </si>
  <si>
    <t>Lagos, Nigeria</t>
  </si>
  <si>
    <t>@DavidRudge6 And itâ€™ll all be due to hydroxychloroquine!!</t>
  </si>
  <si>
    <t>@larue615 @neeratanden Yep!! So right. Thatâ€™s why I have great suspicion that this isnâ€™t real. He provides a distraction from not denouncing racism..  and conveniently â€œgets wellâ€ quickly to prove his point that Hydroxychloroquine really works &amp;amp; see? COVID is no worse than a little bout w/the flu.ðŸ¤·â€â™€ï¸</t>
  </si>
  <si>
    <t>@Kurtdiesal Nothing a dose of hydroxychloroquine canâ€™t fix right up.</t>
  </si>
  <si>
    <t>So I'm assuming Trump is taking a rigorous schedule of hydroxychloroquine, drinking bleach and shining UV rays where the sun dont shine......right?</t>
  </si>
  <si>
    <t>@tonyposnanski He can claim the hydroxychloroquine saved him and he was right all along. â¤ï¸</t>
  </si>
  <si>
    <t>How's that hydroxychloroquine working for ya? Or maybe you should inject some bleach.
@POTUS #Hydroxychloriquine #BLEACH</t>
  </si>
  <si>
    <t>@williamlegate Trump's coronavirus treatment options have moved on... from "hydroxychloroquine" to "disinfectant" to "sycophantic suction"... wow https://t.co/H2kcyJEPyo</t>
  </si>
  <si>
    <t>@JoyAnnReid My guess: partly to get out of the debates. But also to then claim that hydroxychloroquine cured him. When doubt, assume a grift.</t>
  </si>
  <si>
    <t>Portland, Oregon</t>
  </si>
  <si>
    <t>Trump gonna say hydroxychloroquine cured his Covid in 2 weeks watch ðŸ˜‚</t>
  </si>
  <si>
    <t>Philly</t>
  </si>
  <si>
    <t>Wow, Charlie making it sound like COVID is a death sentence or something. But, Hoax? hydroxychloroquine? 
Heat? Light?</t>
  </si>
  <si>
    <t>The Democratic Party</t>
  </si>
  <si>
    <t>in two weeks trump will claim hydroxychloroquine cured him</t>
  </si>
  <si>
    <t>they/she âœ¡ï¸</t>
  </si>
  <si>
    <t>@BroodiesH @Marlene25950062 @EricLemanski @RayRiosy @racedogmom @kylegriffin1 You literally claimed hydroxychloroquine was in the fish tank cleaner. It was chloroquine phosphate....</t>
  </si>
  <si>
    <t>#Hydroxychloroquine is a safe drug.
I've been on it for years</t>
  </si>
  <si>
    <t>Broken Arrow, OK</t>
  </si>
  <si>
    <t>Trump kept pushing hydroxychloroquine. I hope thatâ€™s all that his physicians prescribe.
OK, that and bleach and UV.
#CovidHasTrump 
#TrumpHasCovid</t>
  </si>
  <si>
    <t>@johnpavlovitz That has been my thought all along.  He will probably also say he was on hydroxychloroquine and it worked.</t>
  </si>
  <si>
    <t>@itsJeffTiedrich It is almost like Hydroxychloroquine didn't work for @realDonaldTrump as a prophylactic. Are they trying Bleach and a UV light next? inquiring minds wanna know. #Karma2020</t>
  </si>
  <si>
    <t>@JRubinBlogger lol.  Devine Intervention??? An escape plan??? Or Hydroxychloroquine Promotion ??? Another distraction???  ðŸ™ðŸ™ðŸ™ The family isn't sick.</t>
  </si>
  <si>
    <t>@RonnyJackson4TX So how's that hydroxychloroquine working out for him?</t>
  </si>
  <si>
    <t>@justinkcomer is it hydroxychloroquine?</t>
  </si>
  <si>
    <t>Occupied Lenape Land</t>
  </si>
  <si>
    <t>hydroxychloroquine runtz got my heart skipping beats</t>
  </si>
  <si>
    <t>new york</t>
  </si>
  <si>
    <t>@VOAChinese Wish the hydroxychloroquine can work perfectly, and Mr.Trump will recovery as soon as possible.</t>
  </si>
  <si>
    <t>@MaxBoot Where's Dr. Immanuel when she's needed most?!
"Trumpâ€™s New Favorite COVID Doctor Believes in Alien DNA, Demon Sperm, and Hydroxychloroquine."
https://t.co/0CjynDCBHV</t>
  </si>
  <si>
    <t>I wouldn't be surprised if homeboy comes out in 2 weeks and says hydroxychloroquine cured his ass</t>
  </si>
  <si>
    <t>Konoha</t>
  </si>
  <si>
    <t>@MollyJongFast In the mean time, Trumpâ€™s has now proven Hydroxychloroquine doesnâ€™t prevent Covid-19. Itâ€™s Humility...</t>
  </si>
  <si>
    <t>@StevePhillipsMD The profession has been frightened into submission. Only the brave and independent are willing to confront the anti-Hydroxychloroquine caucus of academics, bureaucrats, big Pharma and their cheerleaders in the press, repulsive given the overwhelming science that HCQ works.</t>
  </si>
  <si>
    <t>Highly variable</t>
  </si>
  <si>
    <t>@realDonaldTrump how did the hydroxychloroquine work? #TrumpCovid</t>
  </si>
  <si>
    <t>Keller, TX</t>
  </si>
  <si>
    <t>@kksheld  @drscott_atlanta   Thank you for speaking out about Hydroxychloroquine and Zinc.  How many people have to die through faked trials and vile censorship before we have justice for the dead - and the living?
https://t.co/5ogL1FY6Mt</t>
  </si>
  <si>
    <t>I'm sure Trump's COVID-19 case won't be a problem because of all the hydroxychloroquine he has saved up for exactly this situation.</t>
  </si>
  <si>
    <t>Donâ€™t be shy Mr. Trump take some Hydroxychloroquine ðŸ˜‹</t>
  </si>
  <si>
    <t>@ProjectLincoln Where's Dr. Immanuel when she's needed most?!
"Trumpâ€™s New Favorite COVID Doctor Believes in Alien DNA, Demon Sperm, and Hydroxychloroquine."
https://t.co/0CjynDCBHV</t>
  </si>
  <si>
    <t>@malynresists @Leslieoo7 @IngrahamAngle Praying ðŸ™ helps as good as drinking bleach or taking hydroxychloroquine.ðŸ˜‚ðŸ‘ðŸ½
#removetrumpfromoffice
#TrumpTraitor #TrumpVirus
#trumpkills #ByeIvanka ðŸ¤¢ðŸ¤®
#bullshitbarbie #mcenemy
#BidenHarris2020Landslide
#BidenHarris2020 ðŸ‘ðŸ½ðŸ‡ºðŸ‡¸
#FreeBritney @finneasðŸ‘ðŸ½
#finneas #billieeilish ðŸ¤— https://t.co/KHns7gkYRz</t>
  </si>
  <si>
    <t>First, puts the debates in question. Knocks Biden out of the news cycle. His "miraculous recovery" will fit the narrative that he is somehow chosen by Providence, that he was right about hydroxychloroquine, that was right this was no big thing for 2/x</t>
  </si>
  <si>
    <t>@Josie_Brookes @teganandsara Fake news, Lysol is 99.9% more effective at killing viruses then bleach. He shouldâ€™ve used that as a preventative measure instead of hydroxychloroquine. Jk donâ€™t take any of them outside their intended use.</t>
  </si>
  <si>
    <t>@TheIowan1 @JRubinBlogger And that's the thing.  You're right.  It makes him look week.....unless there's an endgame, say he emerges in 2 weeks fit as a fiddle and he proclaims, "I used Lysol and Hydroxychloroquine and I am fine.  I told you all.  I WAS right."  This admin LIES even when they sleep.</t>
  </si>
  <si>
    <t>From SE Pa.</t>
  </si>
  <si>
    <t>@AmericaNewsroom @ByronYork @GovMikeHuckabee @donnabrazile @MartyMakary @HowardKurtz @brettlarson @KarlRove @JMfreespeech @benhovland will the President continue  taking hydroxychloroquine?</t>
  </si>
  <si>
    <t>@HLAurora63 @ShawnG927 b/c #democrats have been poppin paks of #Hydroxychloroquine + Zinc + Azithro since AT LEAST February, IF, not before.
No #PeacefulProtestors either.  It's a #Soros thang.</t>
  </si>
  <si>
    <t>@michaelmalice Heâ€™s going to use hydroxychloroquine to get better. Itâ€™s the one treatment that nobody will get rich from.</t>
  </si>
  <si>
    <t>Rose Lodge, Oregon</t>
  </si>
  <si>
    <t>@AshleySpivey Hydroxychloroquine saved my moms life</t>
  </si>
  <si>
    <t>@Chloecat819 Don't, you stating that hydroxychloroquine can be used to prevent COVID has been medically and scientifically been disproven. Be a nurse first and a trump supporter second.</t>
  </si>
  <si>
    <t>@SaveSenate This Covid thing is going to be gold for Trump. He is 74yo and over weight. High risk for Covid DEATH! Trump has been infected by this â€œdeadly â€œ plague. He will survive and be back in action as soon as the 14 day isolation period is over. Because Hydroxychloroquine</t>
  </si>
  <si>
    <t>@kksheld @drscott_atlanta Big Pharma and complicit "Health" bureaucrats keep trying to censor the truth about Hydroxychloroquine.  How many people have to die:
https://t.co/BCS9yb3Kwz</t>
  </si>
  <si>
    <t>@nealbrennan He's trying to throw debt at it, but that's working as well as hydroxychloroquine .</t>
  </si>
  <si>
    <t>So Trump told us he was taking Hydroxychloroquine so he was protected,,,, Guess it Doesn't work @realDonaldTrump Oopsy</t>
  </si>
  <si>
    <t>i hope he's taking hydroxychloroquine, using uv rays to kill the virus, and injecting himself with bleach. if neither of those work then herd immunity should kick in.</t>
  </si>
  <si>
    <t>@ManicHysteri Well when heâ€™s done with the hydroxychloroquine I hope he donates it to those of us with lupus who needed this medication and couldnâ€™t get it because of him.</t>
  </si>
  <si>
    <t>@stonecold2050 like he'd actually take it. He knows hydroxychloroquine is only for  dumb suckers that will make his swamp rats a profit.</t>
  </si>
  <si>
    <t>ðŸ’™  in deep red Appalachia</t>
  </si>
  <si>
    <t>@jbarro @gtconway3d Undoubtedly he is full of hydroxychloroquine!</t>
  </si>
  <si>
    <t>@sillysnickers @HillaryClinton It's only a positive test, Hydroxychloroquine and bleach should take care of it</t>
  </si>
  <si>
    <t>@MelissaMarquezG @realDonaldTrump I said he was gonna do this over a month ago, he will do something to say I was right, hydroxychloroquine is the key I've been telling them all along I'm smarter than the experts. Miracle cure.
Trend this hashtag
#independantverification
Trump is a liar, looks for ego builders https://t.co/TYuJE1Tfof</t>
  </si>
  <si>
    <t>#BuckeyeNation ðŸ‡®ðŸ‡¹ðŸ’¯</t>
  </si>
  <si>
    <t>â˜… Study shows hydroxychloroquine did not prevent coronavirus in health care workers | TheHil #BreakingNews Please Retweet âž§âž§âž§ https://t.co/IF8Zvqloej https://t.co/MrvqrNWdkn</t>
  </si>
  <si>
    <t>Has he considered just taking some hydroxychloroquine</t>
  </si>
  <si>
    <t>Let's not forget that the pundits who recommend that Trump or Joe Biden take whatever unproven treatment de-jour in Oct 2020, would have said just substituted that with hydroxychloroquine if this occurred in March
ðŸ¤¦â€â™‚ï¸</t>
  </si>
  <si>
    <t>I'd like to believe he has covid, not because I wish him harm but because the alternative is terrifying.
As a strategic lie it allows him to pretend:
- he can't debate Biden
- covid isn't that bad
- masks don't work
- hydroxychloroquine works
... and his base will believe it.</t>
  </si>
  <si>
    <t>So I guess hydroxychloroquine didn't stop ðŸŠ from getting it.</t>
  </si>
  <si>
    <t>Occupied Indigenous Land</t>
  </si>
  <si>
    <t>@thebradfordfile The Trump surprise (fake case with added drama) will dominate the headlines for the next two weeks, blowing Biden off the screens. Then heâ€™ll re-emerge completely cured by #Hydroxychloroquine.</t>
  </si>
  <si>
    <t>@GovMurphy I'm sure Murphy is taking Hydroxychloroquine! Too bad, seniors couldn't!!!</t>
  </si>
  <si>
    <t>@eshgamh @restartleader @realDonaldTrump @FLOTUS I just don't get the overreaction.  It's the flu!  If he takes a shot of hydroxychloroquine, a few gulps of household bleach and sticks an ultraviolet flashlight up his heiny, he'll be as good as new!</t>
  </si>
  <si>
    <t>Trump, around 2am EST last night, after his first hit of hydroxychloroquine https://t.co/1nFtmSdqQm</t>
  </si>
  <si>
    <t>@MSNBC @Yamiche Where's Dr. Immanuel when she's needed most?!
"Trumpâ€™s New Favorite COVID Doctor Believes in Alien DNA, Demon Sperm, and Hydroxychloroquine."
https://t.co/0CjynDCBHV</t>
  </si>
  <si>
    <t>@realwillmeade \
Perfect opportunity for him to take Hydroxychloroquine in front of billions of people.   Glass of water sponsored by Dasani.
/</t>
  </si>
  <si>
    <t>In your head!</t>
  </si>
  <si>
    <t>@peterrhowitt @BeschlossDC Can u imagine him now, with a drip full of disinfectant, popping hydroxychloroquine like smarties. Even Covid wouldn't touch that body ðŸ¤¢ðŸ¤®</t>
  </si>
  <si>
    <t>@Firemdc780 @ArmandDoma Drink some Hydroxychloroquine. I'm not disgusted, these are just trump facts worth embracing. Happy 2020! Excellent work on your job security.</t>
  </si>
  <si>
    <t>@CarlHan30554840 @Nahanchi7068 @Davese41 @Sage_Wise_Dude @PhillyInquirer @GovernorTomWolf @GovMurphy I'm a strong believer in hydroxychloroquine (as a prophylactic) and now ivermectin, so if he was taking it prophylactically don't know what happened there.  Maybe sheer amount of contact he had. Or had ceased taking it. Or who knows...</t>
  </si>
  <si>
    <t>California, United States</t>
  </si>
  <si>
    <t>@GOPChairwoman @realDonaldTrump @FLOTUS Pray for yourself! #COVID19 is no joke! Believe you &amp;amp; this @WhiteHouse ? Never! Hydroxychloroquine is not the cure for #COVID19</t>
  </si>
  <si>
    <t>I assume Trump is shining UV up his arse; injecting bleach, taking anti-malarial tablets and taking  hydroxychloroquine).  He knows the recommended (by him) medication.</t>
  </si>
  <si>
    <t>The beautiful Northern Fells</t>
  </si>
  <si>
    <t>I wonder if @realDonaldTrump is hooked up to the HYDROXYCHLOROQUINE or disinfectant?! #COVID19 #coronavirus</t>
  </si>
  <si>
    <t>Bristol</t>
  </si>
  <si>
    <t>Remember when 45 said he took Hydroxychloroquine as a â€œpreventativeâ€ from getting the virus? 
And Fauci said â€œIt canâ€™t be used as a preventative.â€
Good times.
#TrumpHasCovid #TrumpCovid</t>
  </si>
  <si>
    <t>@indyfromspace Hydroxychloroquine with a bleach chaser.</t>
  </si>
  <si>
    <t>Winnipeg, Manitoba</t>
  </si>
  <si>
    <t>@DonalJTrumq If not then India should face consequences. Remember #Hydroxychloroquine episode?</t>
  </si>
  <si>
    <t>à¤†à¤¤à¥à¤®à¤®à¥à¤—à¥à¤§ à¤­à¤¾à¤°à¤¤!</t>
  </si>
  <si>
    <t>@bmore2hilo @missLtoe @carla_margolis @SusanPidge And They Will Be Pushing Hydroxychloroquine!!!</t>
  </si>
  <si>
    <t>@CraigSh8 @realDonaldTrump @FLOTUS @POTUS Gulp down some hydroxychloroquine, inject some Clorox and lay in a tanning bed for eight hours to get the good UV. That will get rid of it! Oh but wait, this is all made up itâ€™s a democratic hoax remember? Morons!</t>
  </si>
  <si>
    <t>@BillyBaldwin BREAKING: 55 gallon drum of hydroxychloroquine delivered to White House.</t>
  </si>
  <si>
    <t>@real_defender If only everyone listened about #Hydroxychloroquine when he said it months ago. Liberals are gonna be very disappointed. Such evil to wish death on people, especially when they are only fed lies about the man. #Trump2020LandslideVictory</t>
  </si>
  <si>
    <t>#Begin</t>
  </si>
  <si>
    <t>Trump is taking hydroxychloroquine which does work as a prophylaxis. This is a false positive, a political ploy but also another attack against HCQ b/c it does work according to suppressed scientific research/studies &amp;amp; MD testimony. 
#HCQWORKS
https://t.co/qhjb2ARF0Z</t>
  </si>
  <si>
    <t>IN YOUR MIND</t>
  </si>
  <si>
    <t>@aegies They actually had info saying otherwise at the time.
Flip flops, contradictions, which Trump basically repeated.  
You don't know what you're talking about.  And hydroxychloroquine nonsense from the death may well have caused massive deaths in excess of what would have.</t>
  </si>
  <si>
    <t>@realDonaldTrump @FLOTUS Glad to hear you are taking hydroxychloroquine. Hereâ€™s to a swift and speedy decline.</t>
  </si>
  <si>
    <t>Hollywood, Los Angeles</t>
  </si>
  <si>
    <t>@freddyatton It is what it is. Hope he's getting his preferred hydroxychloroquine &amp;amp; disinfectant IV push COVID treatment https://t.co/pQzYzHvEo9</t>
  </si>
  <si>
    <t>@goodoldcatchy Or he'll say hydroxychloroquine (or perhaps injecting bleach into his eyeballs) saved him.</t>
  </si>
  <si>
    <t>@SteveHiltonx @CNN @MSNBC @POTUS @FLOTUS The perfect thing would be if he has a speedy recovery taking Hydroxychloroquine and Z-Pac! Talking about an "up yours" to specific people!</t>
  </si>
  <si>
    <t>No mention of hydroxychloroquine. 
Donald and Melania Trump test positive for COVID-19 https://t.co/Is25yWKqOv</t>
  </si>
  <si>
    <t>Pagosa Springs, Colorado</t>
  </si>
  <si>
    <t>I have officially peaked. #COVID19 #Corona #coronavirus #Hydroxychloroquine https://t.co/N8T2bV89lX</t>
  </si>
  <si>
    <t>@beardedcrank Even Bolsonaro was doing PR and getting pictured  taking hydroxychloroquine days after testing positive, and he ended up hospitalized.</t>
  </si>
  <si>
    <t>@realDonaldTrump @FLOTUS Wow - I wonder how this could have been avoided - perhaps by following WHO guidelines - who knew!!  Perhaps now all these other COVID-iots will pay attention!! I hope the injection of hydroxychloroquine &amp;amp; bleach works - if not - tough luck!! I wish @FLOTUS a speedy recovery</t>
  </si>
  <si>
    <t>North Ayrshire</t>
  </si>
  <si>
    <t>@JacobHeilbrunn @realDonaldTrump So hydroxychloroquine didnâ€™t work, he must now take heavy doses of Clorox or Lysol, inserted UV bulb inside his body . Covid -19, will disappear like a miracle, tomorrow heâ€™ll be good to go . Caution: wear your mask, stay 12 feet away from him though .</t>
  </si>
  <si>
    <t>As we used to coincidental or something else? God Bless the USA and thank God for hydroxychloroquine</t>
  </si>
  <si>
    <t>@scullymike If they didnâ€™t get tested none of this would have happened. 
*pops hydroxychloroquine*
*injects bleach*</t>
  </si>
  <si>
    <t>moose jaw</t>
  </si>
  <si>
    <t>@thehill I don't know what the big deal is, all he needs to do it take some hydroxychloroquine.</t>
  </si>
  <si>
    <t>@GamingTooLong @djkemper @JackPosobiec SO far, Pence's prayers have been ineffective at ... everything. 
Still, they're probably more effective than #Hydroxychloroquine .</t>
  </si>
  <si>
    <t>Seattle</t>
  </si>
  <si>
    <t>@RepAndyBiggsAZ @realDonaldTrump @FLOTUS You are intentionally spreading healthcare disinformation that will lead to the death and suffering of Americans. A leading coronavirus-treatment researcher says Trump shouldn't take hydroxychloroquine as a COVID-19 treatment. #COVID19 #COVIDIOTS #Arizona
https://t.co/li4cYVqgYA</t>
  </si>
  <si>
    <t>Scottsdale</t>
  </si>
  <si>
    <t>@Teesa_Michele About the same chance that he took hydroxychloroquine</t>
  </si>
  <si>
    <t>Juneau, AK</t>
  </si>
  <si>
    <t>@FLOTUS Make sure to take plenty of HYDROXYCHLOROQUINE;)</t>
  </si>
  <si>
    <t>@AoDespair You can say prophylactic  Hydroxychloroquine is a great idea.  You can say you took it.
You can catch Coronavirus.
You just canâ€™t do all 3.</t>
  </si>
  <si>
    <t>Apparently the  hydroxychloroquine didnâ€™t keep him from catching it.</t>
  </si>
  <si>
    <t>Ardmore, OK</t>
  </si>
  <si>
    <t>So I guess hydroxychloroquine doesnâ€™t work #DonaldTrump</t>
  </si>
  <si>
    <t>@Dina0904 @mmpadellan From Robert Reich: What's the likely outcome?
A. Trump and his followers now realize the severity of the disease. 
B. His symptoms are mild and he uses the experience to push a â€œsee, itâ€™s not so bad!â€ msg
C. It's all fake. He returns &amp;amp; announce he took hydroxychloroquine,it works</t>
  </si>
  <si>
    <t>New England</t>
  </si>
  <si>
    <t>@seriouspod I have a ton of family in Brazil. Many people think Bolsonaro never had COVID, especially since he tested positive 3 times, and he used it to promote hydroxychloroquine.  
Also, nobodyâ€™s talking about Trump not condemning white supremacy anymore. ðŸ¤·â€â™‚ï¸</t>
  </si>
  <si>
    <t>@realDonaldTrump @FLOTUS Remember: drinks lots of bleach and stick a lightbulb up your ass because it clear hydroxychloroquine doesnâ€™t work (you said youâ€™d been taking it this whole time)</t>
  </si>
  <si>
    <t>@chewitt3 @WOrtsen @kathleenshopper @l800mph @DemProud @lynn_mansir @FcQuarantine @sekhmet67 @stenhalle @markus_mulder @crystallinesd @BlazingRenegade @beenjammin8486 @sickendun2death @KelsieLeeDavis @TCSReservations @Smockonthewater @MidasWelbyPhD @Baligubadle1 @FredrikHirsch @TorsteinFolmo @stensolli @TrumpsTyranny @gatodelsol11 Remember #TrumpIsNotADoctor trended? His Hydroxychloroquine touting.
@sickendun2death and I debunked that starting April and below Thread in May, using #Science ! Now 43 Tweets long.
Donald was below GIF
https://t.co/zIklzK3YUR https://t.co/5kFs6fpSPY</t>
  </si>
  <si>
    <t>@bader_diedrich Also, I thought taking hydroxychloroquine kept the virus away???? #JesusTakeTheWheel</t>
  </si>
  <si>
    <t>Colorado</t>
  </si>
  <si>
    <t>Anyone know if @realDonaldTrump has tried bleach yet? Could someone go inject it into him? I mean, *he* said it was a cure, right? Has he been hooked up to hydroxychloroquine? How about that *and* bleach? Again, these are *Trump's* recommendations.</t>
  </si>
  <si>
    <t>Vancouver, BC, Canada</t>
  </si>
  <si>
    <t>@lucymcaldwell and then boast how he's been cured with hydroxychloroquine and disinfectant</t>
  </si>
  <si>
    <t>Divided States of America</t>
  </si>
  <si>
    <t>@B52Malmet One explanation: @realDonaldTrump's COVID test is FAKE!
*Maybe it's a sympathy ploy for his re-election
*Or he'll quickly recover and say "SEE, I'm a high-risk, I got COVID &amp;amp; came through just fine. Nothing to worry about"
*Or promote #Hydroxychloroquine
*Exit Strategy</t>
  </si>
  <si>
    <t>@QuintNJ Lefties would be apoplectic if he says he took hydroxychloroquine, zinc and azithromycin and it worked right away.</t>
  </si>
  <si>
    <t>@LionelMedia "My fellow Americans, 
As you know, Melanie, and myself, have the China Virus. Our recovery, from this attack, (possibly from the Far Left, don't know yet, could be, we'll see), will be the greatest recovery, of our time. Greatest. Thanks to Hydroxychloroquine and God"
MAGA
IFB</t>
  </si>
  <si>
    <t>@4YrsToday He already did,don't you remember him bragging about it in May? 
Guess he should have combined it with an injection of bleach &amp;amp; a light bulb up his ass!"Trump says heâ€™s been taking hydroxychloroquine â€˜for about a week and a half nowâ€™ | NBC4 WCMH-TV" https://t.co/m16kYm6M6a</t>
  </si>
  <si>
    <t>The globe</t>
  </si>
  <si>
    <t>So I guess taking hydroxychloroquine since may, hasnâ€™t help @realDonaldTrump ?</t>
  </si>
  <si>
    <t>The Corona virus donâ€™t know that itâ€™s in for a fight! Trumps going to kick the COVID-19 butt! Youâ€™ve messed with the wrong guy! Disinfectants, Hydroxychloroquine, and Remdesivir are going to annihilate you! https://t.co/N0Sw17PylJ</t>
  </si>
  <si>
    <t>@charliekirk11 It's only flu what's the problem?
A bit of anal light probing and a few chewable Lysol tablets and a handful of hydroxychloroquine he'll be right as rain in a week.</t>
  </si>
  <si>
    <t>Depends were I am</t>
  </si>
  <si>
    <t>@crampell @cnnbrk @kaitlancollins @DanaBashCNN @drsanjaygupta Marketing for hydroxychloroquine? Can we get to know from reliable sources what the treatment will be?</t>
  </si>
  <si>
    <t>@girlsreallyrule @HallieJackson @Jim_Jordan Hey Gym, I think you need an in-person meeting with AG Barr to discuss the deep state or hydroxychloroquine or something. Bring Nunes with you.</t>
  </si>
  <si>
    <t>@kaitlancollins I wonder if Trump has started his bleach IV yet or has had the inside of his body lit up with ultraviolet rays or started taking his hydroxychloroquine just yet. https://t.co/35qFMHBEKx</t>
  </si>
  <si>
    <t>Jupiter FL (Hometown)ðŸ‘™ðŸ„ðŸ»â€â™€ï¸</t>
  </si>
  <si>
    <t>Well we can definitely rule out injecting bleach and hydroxychloroquine as helpful in fighting #COVID19
#TrumpHasCovid
via @NYTimes https://t.co/UJ7n30LtKL</t>
  </si>
  <si>
    <t>Balbriggan Dublin</t>
  </si>
  <si>
    <t>@DanRather Guess that hydroxychloroquine he was taking wasn't effective after all.  I suppose he'll be "injecting disinfectant" next with Ronny Jackson's help?</t>
  </si>
  <si>
    <t>@mmpadellan Yep. Heâ€™ll be miraculously â€œcuredâ€ because of hydroxychloroquine or because heâ€™s the â€œchosen one.â€ ðŸ™„</t>
  </si>
  <si>
    <t>Ohio, surrounded by GOP ðŸ¤¡ðŸ˜±ðŸ¤¡</t>
  </si>
  <si>
    <t>POTUS - pop a couple  hydroxychloroquine tabs and see you soon! MAGA</t>
  </si>
  <si>
    <t>In two weeks Trump will come out with a cure for the coronavirus in  hydroxychloroquine.
.
Re-election saved.
.
Well played.</t>
  </si>
  <si>
    <t>Are we actually sure he tested positive, or is he lying again with political motives.  He says he has it, minor symptoms, claims he took hydroxychloroquine, claims it cured him, then he can claim it works and covid isn't as bad as everyone is saying.  All looks good for him.</t>
  </si>
  <si>
    <t>@BreitbartNews Why? Republicans donâ€™t wear mask. Period!!! ðŸ˜¡ What happened with the hydroxychloroquine or bleach? Iâ€™m confused. I hope he doesnâ€™t start believing in science or those imbeciles from CDC and their stupid recommendations.</t>
  </si>
  <si>
    <t>@MMFlint 5 days treatment with #Hydroxychloroquine is efficient, and bleech is an efficient desinfectant for cleaning some type of object surfaces, Thank you well-wishers of Michigan. 
Get a grip @MMFlint, you @TheDemocrats sucked the life out of Michigan &amp;amp; Flint, donâ€™t be sadomasochist</t>
  </si>
  <si>
    <t>How could Trump be infected? He has already told us that he is in the miracle drug, hydroxychloroquine!</t>
  </si>
  <si>
    <t>@JoeBiden Trump is faking it, he will be better and in 2 weeks it will miraculously be cured after taking hydroxychloroquine. His final payday.</t>
  </si>
  <si>
    <t>Northern, Va</t>
  </si>
  <si>
    <t>@chipfranklin 10 dollars of HydroxyChloroquine, including MartinSkrelli's fair profit, of 740 dollars?</t>
  </si>
  <si>
    <t>WestOfOakland</t>
  </si>
  <si>
    <t>@chipfranklin Highly suspicious that itâ€™s a hoax!
Guess trumpâœ³ï¸ taking Hydroxychloroquine as a preventative measure didnâ€™t work.
The news seems to be suspiciously timed. It gives trumpâœ³ï¸ an out, from attending anymore debates,without actually refusing to attend.</t>
  </si>
  <si>
    <t>@BaddCompani Can he take hydroxychloroquine and adderall at the same time?</t>
  </si>
  <si>
    <t>West Des Moines</t>
  </si>
  <si>
    <t>@thebr0keb0i Time and to claim that hydroxychloroquine is what he took to get cured. Oh also to avoid the next #Debates2020 . #TrumpHasCovid #COVID19 #Hydroxychloroquine #VOTE</t>
  </si>
  <si>
    <t>@SuzyNakamura Sooo, I'm guessing that whole thing about hydroxychloroquine was all BULLSHIT.</t>
  </si>
  <si>
    <t>Most popular Google search in the last hour:
10/02/2020, 18:02:55
Hydroxychloroquine
QAnon
21 Savage
People's Choice Awards
Broncos vs Jets</t>
  </si>
  <si>
    <t>Please donâ€™t spend too many thoughts on him! Heâ€™s a snake doctor! Is he going to take hydroxychloroquine again?? I though it prevented u from getting it!!!</t>
  </si>
  <si>
    <t>If Trump beats Covid he will credit Hydroxychloroquine for saving his life. Take that for what it is. #Hydroxychloroquine  #coronavirus</t>
  </si>
  <si>
    <t>@RepAndyBiggsAZ @realDonaldTrump @FLOTUS Give him the Hydroxychloroquine and cut his healthcare. Thank you.</t>
  </si>
  <si>
    <t>@MeetThePress @CLewandowski_ Question:
Has anyone asked if Trump is taking Hydroxychloroquine or bleach ... the treatments he recommended as miracle cures?
#TrumpHasCovid 
#Trump 
#WashYourHands 
#WearAMask 
#COVID #COVID19</t>
  </si>
  <si>
    <t>@realDonaldTrump @FLOTUS You should be alright hydroxychloroquine should knock that right out of you plus you always have dr. Atlas</t>
  </si>
  <si>
    <t>@ChinuSFO What happens if Trump sails through and points to #Hydroxychloroquine ?</t>
  </si>
  <si>
    <t>@CNN @drsanjaygupta I think it was 96-97%. Probably 100 after taking Hydroxychloroquine.</t>
  </si>
  <si>
    <t>@SamWitwer Or heâ€™s gonna state he took Hydroxychloroquine and then â€œmiraculouslyâ€ recover.</t>
  </si>
  <si>
    <t>Funny how all those Twitter doctors (some with real MDs but most without) that had been pushing #Hydroxychloroquine are nowhere to be found today</t>
  </si>
  <si>
    <t>@ChrChristensen The two world leaders that have promoted hydroxychloroquine are also the ones that have contracted the virus (+BoJo).</t>
  </si>
  <si>
    <t>@briantylercohen what happened to hydroxychloroquine for prophylaxis?</t>
  </si>
  <si>
    <t>ëŒ€í•œë¯¼êµ­</t>
  </si>
  <si>
    <t>@realDonaldTrump @POTUS @FLOTUS Shot of bleach and a couple of hydroxychloroquine pills and you will be all set.</t>
  </si>
  <si>
    <t>@Getsmart4 @cliffschecter My thoughts exactly, plus he claims he has been taking hydroxychloroquine for ages which I believe he has shares in as well. And which is also given to dementia patients. If he comes out of this he could say see I told you, everything I have told you is true.</t>
  </si>
  <si>
    <t>Cambridge</t>
  </si>
  <si>
    <t>@realDonaldTrump @FLOTUS Wait. What? I thought the hydroxychloroquine was to prevent this from happening</t>
  </si>
  <si>
    <t>I do hope Trump and his nasty wife are being treated with hydroxychloroquine, intravenous Lysol and have shoved flashlights up their asses. Thoughts and prayers, assholes. #TrumpHasCovid</t>
  </si>
  <si>
    <t>In my head.</t>
  </si>
  <si>
    <t>@JacobHeilbrunn @realDonaldTrump The country doesn't wait for anyone.     He can pull himself up by his bootstraps, chug that hydroxychloroquine and campaign from quarantine just like any other candidate would have to do.</t>
  </si>
  <si>
    <t>Wasn't Trump taking Hydroxychloroquine?  Guess that didn't work.
#Trump Lies and lies and lies!</t>
  </si>
  <si>
    <t>@mommy_lette @ktnislosingit @IsaacDovere @BunneeShelton If I were Melania, I wouldnâ€™t go mixing Xanax with all that bleach and hydroxychloroquine. I mean at least consult a pharmacist. #VoteBlueNoMatterWho</t>
  </si>
  <si>
    <t>Truth about safe hydroxychloroquine use and Dr. Fauci's attempt to suppress it.
Just think: Dr. Fauci + Billy &amp;amp; Melly Gates = Greater Covid Mortality
Why Dr. Fauci should be indicted...not to mention Billy &amp;amp; Melly...
 https://t.co/6AproyZ0J1 https://t.co/a7H07I9qOa</t>
  </si>
  <si>
    <t>Dr. Anthony Fauci has deliberately ignored massive amounts of data showing that hydroxychloroquine is a safe, cheap and effective remedy for COVID-19 https://t.co/BkxV6SuwKW</t>
  </si>
  <si>
    <t>I donâ€™t understand the problem, Trump just needs to take a few massive doses of hydroxychloroquine and heâ€™ll be fine, right?</t>
  </si>
  <si>
    <t>Don't you worry Mr. Trump, I have the hydroxychloroquine right here! https://t.co/3l0bRwdxTi</t>
  </si>
  <si>
    <t>Section 9</t>
  </si>
  <si>
    <t>He shouldn't worry, he'll soon be back on the campaign trail - with hydroxychloroquine he will have recovered in a few record breaking days.</t>
  </si>
  <si>
    <t>Quietly In Your Thoughts..Mind</t>
  </si>
  <si>
    <t>@FLOTUS @POTUS So how's that hydroxychloroquine
 working out?</t>
  </si>
  <si>
    <t>Toronto-Kyiv</t>
  </si>
  <si>
    <t>The fake media need something to fall back on when Trump gets better. They know that hydroxychloroquine works but need to hide the fact</t>
  </si>
  <si>
    <t>@Leslieoo7 He can turn on a dime. Up is down. Left is right. Prepare for: "I beat Covid. It was like the flu, just like I said. I beat it because I took hydroxychloroquine. But the fake news ignored the hydroxychloroquine research, by very fine people. It didn't work for the radical left."</t>
  </si>
  <si>
    <t>@ClearlyNYC @politico A concoction will do. More bleach than Hydroxychloroquine</t>
  </si>
  <si>
    <t>RT not necessarily Endorsement</t>
  </si>
  <si>
    <t>will the pres be treated with hydroxychloroquine and UV light?</t>
  </si>
  <si>
    <t>@Eggymceggerson3 @Myra_the_ant @mmpadellan He could say, "I took hydroxychloroquine and I'm all better."  
Or "I had China virus and got better because I'm so strong, it's no big deal."
I just don't really believe him.</t>
  </si>
  <si>
    <t>@DrDenaGrayson I expect he'll get the entire pharmacopeia with speculative prospects thrown at him. RABs, remdesivir, convalescent plasma, hydroxychloroquine, ivermectin, famotidine, melatonin, zinc, vitamins D3 &amp;amp; C.
I take some pleasure in thinking about the gastrointestinal distress.</t>
  </si>
  <si>
    <t>Hanging with my lil buddy today. Carter says "hey @realDonaldTrump and @FLOTUS, get well soon".
#TrumpHasCovid, but will beat it like a 2020 victory drum. #Hydroxychloroquine https://t.co/fPh93hfBBk</t>
  </si>
  <si>
    <t>@sportsrage Odds that he doesn't have it and later on will say he recovered thanks to hydroxychloroquine?</t>
  </si>
  <si>
    <t>@realDonaldTrump @FLOTUS How embarrassing for you!
Fun Facts of the Day: 
Masks work to prevent COVID-19 exposure to the wearer &amp;amp; those around them.
Hydroxychloroquine does not work to prevent COVID-19 infection if you are exposed.
Melanoma won't even hold your hand. You'll be getting through ALL ALONE!</t>
  </si>
  <si>
    <t>@trish_zornio He will have to do a DNA test for identification! And it will take a lot of courage for Joe Biden to face in the second debate a zombie addicted to bleach and hydroxychloroquine! https://t.co/q9041Ukupt</t>
  </si>
  <si>
    <t>@UncleSnotty @79Wagonator Oh, sure. The clown doc who had him taking hydroxychloroquine prophylactically. ðŸ™„ðŸ™„ðŸ™„</t>
  </si>
  <si>
    <t>@newsmax @AlanDersh Trump needs to take Hydroxychloroquine 200 mg with Vitamin C at 1000 to 2000 mg, Zinc 50mg, and add Azithromycin 250 mg (for the next 5 days) to keep his lungs/breathing openly.https://t.co/D6t2tl1Raw</t>
  </si>
  <si>
    <t>San Marcos, Texas</t>
  </si>
  <si>
    <t>@mmpadellan Why doesn't he just take hydroxychloroquine and knock it right out or he could inject bleach. It is what it is.</t>
  </si>
  <si>
    <t>@d1Vinman My first thought: @realDonaldTrump's COVID's test is FAKE!
*Maybe it's a sympathy ploy for his re-election
*Or he'll quickly recover and say "SEE, I'm a high-risk, I got COVID &amp;amp; came through just fine. Nothing to worry about"
*Or promote #Hydroxychloroquine
*Exit strategy</t>
  </si>
  <si>
    <t>A @PennMedicine study found that hydroxychloroquine was comparable to a placebo in preventing #COVID19.
https://t.co/AwU0vIioWX</t>
  </si>
  <si>
    <t>@aegies I could go all day on the matter too, no evidence hydroxychloroquine helps?  Well, you saw my other post.  February democrats like Nancy going out saying there was no risk?  January the WHO stating there was no evidence of human to human transmission, despite the fact that</t>
  </si>
  <si>
    <t>@replouiegohmert @realDonaldTrump @FLOTUS Louie Please talk to Trump and his family. Make sure they are taking Hydroxychloroquine 200 mg with Vitamin C at 1000 to 2000 mg, Zinc 50mg, and add Azithromycin 250 mg (for the next 5 days) to keep his lungs/breathing openly.</t>
  </si>
  <si>
    <t>I was just telling @Maddie_Eide that I have a suspicion it could be a ploy to prove covid isnâ€™t a big deal or that hydroxychloroquine really is a cure</t>
  </si>
  <si>
    <t>@FLOTUS I believe your husband recommends hydroxychloroquine.</t>
  </si>
  <si>
    <t>@mikiebarb What if Hydroxychloroquine + zpac cure him in a couple of days. Then your anti-hydroxychloroquine stories will all be garbage.</t>
  </si>
  <si>
    <t>I sooooooooo hope Trump credits Hydroxychloroquine for his speedy recovery.  I'll have to vote five or six times more for him than I already have if he breaks that out.</t>
  </si>
  <si>
    <t>@HelaoSouse @ektaka If fake he has a miraculous recovery.
Many angles to play.
Not as serious as they said.
Hydroxychloroquine saved him.
No more debates.
Garner sympathy, patriotic surge.
Push vaccine.
The list goes on &amp;amp; on.</t>
  </si>
  <si>
    <t>So why then would Trump roll with a false positive, or outright fake it? Political leverage. This gets him out of the spotlight in terms of the debate, and into the spotlight in terms of sympathy/empathy with supporters.
In 2 weeks he'll say "hydroxychloroquine saved me" ðŸ¤·â€â™‚ï¸</t>
  </si>
  <si>
    <t>The Void, Ohio</t>
  </si>
  <si>
    <t>@saletan Do you think Trump is loading up on hydroxychloroquine?</t>
  </si>
  <si>
    <t>@DoringHaak @Metalivy74 BECAUSE IT DIFFICULT TO GET THE VIRUS WHEN YOU SPEND 99% OF YOUR TIME IN A BASEMENT GETTING AN INTRAVENOUS FEED OF "HYDROXYCHLOROQUINE" EVERY DAY!</t>
  </si>
  <si>
    <t>Goose Creek, SC</t>
  </si>
  <si>
    <t>@LeeHolly81 @realDonaldTrump @FLOTUS Heâ€™s not really sick then heâ€™s going to try and make it seem like hydroxychloroquine cured him. Heâ€™s just trying to cover the fact HR McMaster outed him as a traitor for Russia yesterday.</t>
  </si>
  <si>
    <t>@Rknap14 I heard there is a conspiracy theory that his announcement of catching Covid was planned and that he intends to pretend to get better using hydroxychloroquine.</t>
  </si>
  <si>
    <t>@WillWilsonI2 @Angelomoneybags @shamrocknshen @RealTina40 Testing positive doesnt mean all that much for all you know he is completely immune from good genes or Hydroxychloroquine. Just means it is in the system. Really isnt all that bad to have light cold or flu symptoms for a week.</t>
  </si>
  <si>
    <t>Scenes when Donald Trump comes out to say he took Hydroxychloroquine and was healed of Covid-19. ðŸ¤£ðŸ¤£ðŸ¤£</t>
  </si>
  <si>
    <t>Port Harcourt, Nigeria</t>
  </si>
  <si>
    <t>@gtconway3d @VoLinxx I don't know what the big deal is, all he needs to do it take some hydroxychloroquine.</t>
  </si>
  <si>
    <t>@ae_mixx Makes sense, but I'm doubtful simply because something similar happened here before presidential debates, which benefitted Bolsonaro, and he also said he had Covid and about a week later was cured thanks to hydroxychloroquine.</t>
  </si>
  <si>
    <t>Brazil</t>
  </si>
  <si>
    <t>@JamesTHarris Wait a minute?  I thought Trump had been proactively treating himself with hydroxychloroquine the entire time.  I believe the government is looking for impactful ways to ensure compliance once the vaccine is ready.  Not just Bill Gates &amp;amp; the left.  THE government.  Yes I said it!</t>
  </si>
  <si>
    <t>Sacramento, CA</t>
  </si>
  <si>
    <t>@realDonaldTrump @FLOTUS I think this is fake news. Heâ€™s not really sick then heâ€™s going to try and make it seem like hydroxychloroquine cured him. Heâ€™s just trying to cover the fact HR McMaster outed him as a traitor for Russia yesterday.</t>
  </si>
  <si>
    <t>Is he going to take hydroxychloroquine or?</t>
  </si>
  <si>
    <t>ðŸœ</t>
  </si>
  <si>
    <t>Calling it now : Drumpf is lying about being infected. Hes doing it so he has an excuse not to debate. He'll also miraculously get better within 2 weeks, using hydroxychloroquine or another unproven vaccine and hell come back stronger in the polls.</t>
  </si>
  <si>
    <t>@GeorgeTakei Also, Trump is now living proof that Hydroxychloroquine doesn't prevent COVID19 infections, right?</t>
  </si>
  <si>
    <t>@nmbersdntlie @brianbolek @m1ddy @ChrisCuomo @realDonaldTrump also a possibility that his superhuman recovery will be powered by hydroxychloroquine or some other "cure" that coincidentally will be well within his stock portfolio</t>
  </si>
  <si>
    <t>Stanley, KS</t>
  </si>
  <si>
    <t>@AP @APHealthScience Remember he has the greatest positive on his side. That is called #Hydroxychloroquine and Zinc. He will certainly use the #ZelenkoProtocol and come out of this shining, must to the consternation of all of you naysayers.....</t>
  </si>
  <si>
    <t>Pune</t>
  </si>
  <si>
    <t>@donwinslow @PressSec The doctor who wrote the memo supposedly gave Trump hydroxychloroquine -- a drug not approved by the FDA for use with Covid. So, our confirmation process is a tweet from the President and a message from McEnany?</t>
  </si>
  <si>
    <t>@fwtoney Getting covid goes to prove that hydroxychloroquine doesnt cure it, hopefully now there will be enough for us that depend on it.</t>
  </si>
  <si>
    <t>@drdavidsamadi Well, all that hydroxychloroquine did zip, but at least he can spend his post-presidential life working as a walking saltwater aquarium</t>
  </si>
  <si>
    <t>Just goes to show the "effectiveness" of #Hydroxychloroquine which he was taking as a preventive measure</t>
  </si>
  <si>
    <t>Across the river from Philly</t>
  </si>
  <si>
    <t>@beyouonlybetter @realDonaldTrump @FLOTUS He should take hydroxychloroquine, he will be okay</t>
  </si>
  <si>
    <t>@TayAndersonCO Watch him use this as his â€œcorona is a hoaxâ€ narritive. As an excuse to skip the next debate, push hydroxychloroquine, and â€œproveâ€ he was right about the severity of it. Get me some popcorn...</t>
  </si>
  <si>
    <t>@jimiuorio he will be fine and he will tweet that he was saved by using hydroxychloroquine. That should piss off a lot of people.</t>
  </si>
  <si>
    <t>@piersmorgan @ZaraRahim He wonâ€™t. Heâ€™ll be just fine sweetheart. He has Hydroxychloroquine.</t>
  </si>
  <si>
    <t>@KaitMarieox If they didnâ€™t get tested none of this would have happened. 
*pops hydroxychloroquine*
*injects bleach*</t>
  </si>
  <si>
    <t>@seanhannity But wait!!! This justin from the not so mainstream media.
HEADLINE
"Man 74 Taking Hydroxychloroquine Has Covid19 Bounce Right Off Him"</t>
  </si>
  <si>
    <t>@hardmoneymag The sad/frustrating truth is he has world-class doctors, so it is very likely he'll end up being fine and attribute that to Hydroxychloroquine because that's how a placebo + confirmation bias works.
ðŸ˜•ðŸ˜•</t>
  </si>
  <si>
    <t>Hastings District, New Zealand</t>
  </si>
  <si>
    <t>@JeffOnTheRight Some are saying he doesnâ€™t really have it he is faking it and will say he is cured after 2 Weeks because he took hydroxychloroquine and then there are these People that think this wayðŸ˜³ðŸ˜³ðŸ˜³ https://t.co/JvyLW6gEad</t>
  </si>
  <si>
    <t>@mattgaetz It's only flu what's the problem?
A bit of anal light probing and a few chewable Lysol tablets and a handful of hydroxychloroquine he'll be right as rain in a week.</t>
  </si>
  <si>
    <t>@LindseyGrahamSC @realDonaldTrump @FLOTUS @MELANIATRUMP It's only flu what's the problem?
A bit of anal light probing and a few chewable Lysol tablets and a handful of hydroxychloroquine he'll be right as rain in a week.</t>
  </si>
  <si>
    <t>@guynormanbee From Robert Reich: What's the likely outcome?
A. Trump and his followers now realize the severity of the disease. 
B. His symptoms are mild and he uses the experience to push a â€œsee, itâ€™s not so bad!â€ msg
C. It's all fake. He returns &amp;amp; announce he took hydroxychloroquine,it works</t>
  </si>
  <si>
    <t>@JoeyyFPS a mask doesn't prevent you from contracting the virus, it prevents you from spreading it. He didn't encourage anyone to inject hydroxychloroquine, he said that it was proven to help people who got the virus to survive.</t>
  </si>
  <si>
    <t>Social, Articles, PartnersðŸ‘‰ðŸ»</t>
  </si>
  <si>
    <t>Opinion: Even the President of the United States isn't safe https://t.co/4YhZPNNObE 
NOT TO WORRY     Trump touts hydroxychloroquine as a cure for Covid-19.</t>
  </si>
  <si>
    <t>@B52Malmet Sooo, I'm guessing that whole thing about hydroxychloroquine was all BULLSHIT, yes?</t>
  </si>
  <si>
    <t>@mprigdon1 Thereâ€™s nothing more that Iâ€™d love than him taking a shot of hydroxychloroquine live on the air</t>
  </si>
  <si>
    <t>@grannypen @windthin He could've taken tons of hydroxychloroquine! It's completely useless to prevent or treat COVID-19!</t>
  </si>
  <si>
    <t>@realDonaldTrump @FLOTUS @realDonaldTrump  Take a shot of your miracle drug #Hydroxychloroquine  that will have you back to lying in no time.</t>
  </si>
  <si>
    <t>#TrumpHasCovid I heard hydroxychloroquine is a good remedy âœŒðŸ¼</t>
  </si>
  <si>
    <t>Galway, Ireland</t>
  </si>
  <si>
    <t>@realDonaldTrump my thoughts and PRAYERS are with you and the @FLOTUS now and ALWAYS!!! I pray for both of you to have a speedy recovery! 
Now is you chance to PROVE TO THE WORLD that Hydroxychloroquine TRULY DOES WORK!!!</t>
  </si>
  <si>
    <t>@thehill Well duh, he has high concentration of hydroxychloroquine in his decrepit body, he'll be walking down the ramp as agile and gracefully as he always does in no time.</t>
  </si>
  <si>
    <t>Bleach + Hydroxychloroquine - see itâ€™s easy to be an armchair doctor and when you have zero compassion for the sick and dying. #CovidTrump</t>
  </si>
  <si>
    <t>@realDonaldTrump @FLOTUS Please start The Zelenko Protocol - zinc, hydroxychloroquine and azithromycin. Rep Louie Gohmert and Sen Rand Paul used it for full recovery!</t>
  </si>
  <si>
    <t>#PrayForTrump that you realize that this is not a hoax, mask work and protect people (PROVEN) and hydroxychloroquine does not prevent it</t>
  </si>
  <si>
    <t>@NMSportster @JaneidyEve Yup. I never trust fox news. NBC is not on my list of trusted sources either. Newspapers are actually much more trustworthy as they are under Libel penalties since it is not all "opinion" shows. but the next 3 days should enlighten us. I guess the hydroxychloroquine didn't help.</t>
  </si>
  <si>
    <t>Trump probably geeking bad off the hydroxychloroquine right now.</t>
  </si>
  <si>
    <t>@glennkirschner2 I don't want to wish ill on Trump, but I thought what if he's only asymptomatic or if he only gets a mild form of C0VID19. Will he then tell the public its "no big thing" &amp;amp; continue to push for herd immunity? Encourage hydroxychloroquine, again?</t>
  </si>
  <si>
    <t>@DrDenaGrayson @cindycrum Are we sure he really has it? I can see him staging this entire thing so he can "beat the virus" and sell #Hydroxychloroquine and Lysol respirators. https://t.co/iWXIQPlNCz</t>
  </si>
  <si>
    <t>@damocrat Iâ€™m just wondering how he's goign to spin  it. His recovery is bound to be down to his superior genes (and possibly hydroxychloroquine).</t>
  </si>
  <si>
    <t>@RealSheilaZ The silenced doctors said "The virus has a cure, it's called hydroxychloroquine, zinc, and Zithromax." Is #Trump about to personally validate the cure when he's 100% healthy in 72 hours? Would this mean DEM states can no longer use COVID as an excuse to shut down the economy?</t>
  </si>
  <si>
    <t>Trump Land, USA</t>
  </si>
  <si>
    <t>Did he get his shot of #Hydroxychloroquine and #UVLight He says it works. #DonaldTrump
#VoteBidenHarris2020  #VoteBlueToEndThisNightmare  #VoteTrumpOut</t>
  </si>
  <si>
    <t>Very suss for the #CovidDenier who is also a #SuperSpreaderHost, who previously pushed #Hydroxychloroquine to profit from, along with boosting a bonkas #WitchDoctor.
Handy when you want to change the narrative &amp;amp; end the tidal wave of public scrutiny over #taxes, #WhiteSupremacy</t>
  </si>
  <si>
    <t>@fortunefunny Or â€œwalk away unscathedâ€œ and claim that hydroxychloroquine is the reason.ðŸ’°</t>
  </si>
  <si>
    <t>This explains Melania's case, but Trump took the hydroxychloroquine. I have so many questions.</t>
  </si>
  <si>
    <t>So howâ€™s that hydroxychloroquine working for you so far Trump.</t>
  </si>
  <si>
    <t>@realDonaldTrump @FLOTUS So, hydroxychloroquine not all its cracked up to be.</t>
  </si>
  <si>
    <t>Do me a favor of you get Covid, the radical left told you donâ€™t take hydroxychloroquine, to prove they are liars, take hydroxychloroquine. Very early in the disease process. A black dr in texas city, treated his entire nursing home, 1-2 deaths bc of  advanced disease.</t>
  </si>
  <si>
    <t>@FLOTUS Sorry you came down w/"Democratic Hoax" that will "affect virtually nobody" &amp;amp; "go from 15 down to 0". I hear chlorine &amp;amp; hydroxychloroquine works. #thoughtsandprayers Oh &amp;amp; before anyone attacks me, lets just remember how 45 acted when Hillary had pneumonia: https://t.co/mOmyWSllPf</t>
  </si>
  <si>
    <t>@democracynow trump would play dead to win this Election! The man is desperate to stay out of jail and he needs cash! Expect a miracle cure in a vaccine or Hydroxychloroquine that will give him a payout</t>
  </si>
  <si>
    <t>Anybody tell @gootecks that Trump was taking Hydroxychloroquine? ðŸ˜‚ðŸ˜­</t>
  </si>
  <si>
    <t>@MichaelParrott @DeAnna4Congress Yes, and he will be cured by a concoction of bleach, UV Rays, and hydroxychloroquine within the week!</t>
  </si>
  <si>
    <t>@realDonaldTrump Are you taking hydroxychloroquine?  What about injecting the bleach?? Inquiring minds want to know.</t>
  </si>
  <si>
    <t>I think when debate season is over it will magically just disappear... He's scared and probably faking to buy time. Alternately it's quite possible that he's faking it so he can say "look I had it and cured it with hydroxychloroquine and it was no big deal"</t>
  </si>
  <si>
    <t>Sunnyvale, CA</t>
  </si>
  <si>
    <t>@DylanTateA The only thing that would fuck this all up is that, when and if he gets better heâ€™s gonna say he was cured by hydroxychloroquine and then the US will be even MORE fucked.</t>
  </si>
  <si>
    <t>Cant wait to see the hydroxychloroquine do its thing!
#earlyvoting #BidenHarris2020  #DonaldTrump https://t.co/2AdIlFPBaR</t>
  </si>
  <si>
    <t>@realDonaldTrump @FLOTUS You should try shooting up some bleach and then follow it up with a dose of hydroxychloroquine. ðŸ˜‚ðŸ¤£ðŸ˜‚ðŸ¤£</t>
  </si>
  <si>
    <t>https://t.co/qzKokWpYI5 The White House is becoming like a refugee childrenâ€™s cage, where everyone gets sick, innocent or guilty. Anyone (incl college presidents) not wearing a mask there is guilty of felony stupidity &amp;amp; carelessness. Or, allergic to bleach &amp;amp; hydroxychloroquine.</t>
  </si>
  <si>
    <t>@Glassofwater420 Yeah the hydroxychloroquine that he just started taking and told everyone to try even though itâ€™s just an anti parasite drug and it helps malaria. It just seems like he really just wants to push things aside for as long as he can while sitting in the White House</t>
  </si>
  <si>
    <t>Tampa</t>
  </si>
  <si>
    <t>The world needs super hero's and the public trial of Hydroxychloroquine and Zinc by Trumps in the Whitehouse will for once and for all  expose the Covid-19 SCAMDEMIC  for what it is.
Reducing medical costs world wide by $BILLIONS</t>
  </si>
  <si>
    <t>@DeAnna4Congress Probably Don is lying and doesn't have Covid at all. Just made it up to get some sympathy.  I mean he takes hydroxychloroquine...he can't get it.</t>
  </si>
  <si>
    <t>#Proudtobecitizenoftheworld</t>
  </si>
  <si>
    <t>@hutchinson Could it be considered an upside for him if he claims Hydroxychloroquine â€œcuredâ€ him all for political gain?</t>
  </si>
  <si>
    <t>"Donald and Melania Trump test positive for COVID-19"  https://t.co/9NOD2pULh9
I guess the hydroxychloroquine didn't work he better try his other method, injecting himself with bleach. ðŸ˜Š</t>
  </si>
  <si>
    <t>Beeville, TX</t>
  </si>
  <si>
    <t>@DarLinsWV @NewJeffCT @kylegriffin1 And then emerge from quarantine "it's not so bad. Hydroxychloroquine helped me beat this china virus."</t>
  </si>
  <si>
    <t>NYC. Instagram @jessegsx</t>
  </si>
  <si>
    <t>I guess the hydroxychloroquine isnâ€™t as effective as it was presented hmm. ðŸ™„ðŸ¤·ðŸ¼â€â™€ï¸@realDonaldTrump</t>
  </si>
  <si>
    <t>Both should drink bleach, Hydroxychloroquine and ingest other disinfectants. Ordinary Covid-19. Dem go dey alright. Small thing</t>
  </si>
  <si>
    <t>Canada | USA</t>
  </si>
  <si>
    <t>@chrisississimo This is the same man who has been attacked by several emu-like birds while trying to show them hydroxychloroquine. The rules of nature that govern his life are not the same ones that the rest of us experience</t>
  </si>
  <si>
    <t>Somerville, MA</t>
  </si>
  <si>
    <t>@realDonaldTrump
My suggestion to you is take few tablets of HYDROXYCHLOROQUINE &amp;amp; two ounces of BLEACH internally through rectum</t>
  </si>
  <si>
    <t>@Lulu_blu2 @YooAhIn18 @FiestaGrrl @JohnCammo @Popehat No it's real. Try searching John cammo and hydroxychloroquine together.</t>
  </si>
  <si>
    <t>Dallas, Texas</t>
  </si>
  <si>
    <t>@cmclymer Except Iâ€™m not giving him any credit. It feeds perfectly into a Miller train of thought. The â€œmiracle cureâ€ of hydroxychloroquine would be a huge boost to his election campaign...</t>
  </si>
  <si>
    <t>New England USA</t>
  </si>
  <si>
    <t>@56blackcat He will be fine. He's got a script for hydroxychloroquine and maybe they can use the vaccine on him.</t>
  </si>
  <si>
    <t>Y'all acting like his orange ass isn't about to come back in a month saying he was cured by hydroxychloroquine. The yts will eat it up, securing his second term.</t>
  </si>
  <si>
    <t>@maitlis Did he stop taking Hydroxychloroquine ?</t>
  </si>
  <si>
    <t>IÃºr Cinn TrÃ¡ - North Ireland</t>
  </si>
  <si>
    <t>actual footage of Trump overdosing on hydroxychloroquine #TrumpCovid https://t.co/BHeTLd5pWo</t>
  </si>
  <si>
    <t>basement of LA's ivory tower</t>
  </si>
  <si>
    <t>Maybe he can snort a line of hydroxychloroquine before the next debate?</t>
  </si>
  <si>
    <t>Anarchist Jurisdiction</t>
  </si>
  <si>
    <t>@IanHamilton45 @jamienye @Vandecision He can claim he was healed from snorting hydroxychloroquine and drinking bleach</t>
  </si>
  <si>
    <t>Somewhere, not wearing pants</t>
  </si>
  <si>
    <t>@ddale8 Iâ€™m taking bets he will â€œmiraculously curedâ€ by hydroxychloroquine.</t>
  </si>
  <si>
    <t>@IvankaTrump Thoughts and prayers....and bleach and hydroxychloroquine, too. https://t.co/HWpswPqFuQ</t>
  </si>
  <si>
    <t>@ProjectLincoln All that hydroxychloroquine for nothing. Sad!</t>
  </si>
  <si>
    <t>The world needs super hero's and the public trial of Hydroxychloroquine and Zinc by Trumps in the Whitehouse will for once and for all  expose the Covid-19 SCAMDEMIC  for what it is.
Reducing medical costs world wide by $BILLIONS https://t.co/cOHKaFRlQy</t>
  </si>
  <si>
    <t>@GOPLeader We now Know for a fact hydroxychloroquine doesn't work...Donnie was taking it, wasn't he?  Let's have him do the bleach injection test now...</t>
  </si>
  <si>
    <t>@realDonaldTrump @FLOTUS Have you tried some hydroxychloroquine? I heard it may work ðŸ‘ failing that try injecting disinfectant, someone said its worth checking out.</t>
  </si>
  <si>
    <t>If he comes out at the end of his 14 days revealing hydroxychloroquine as the cure to the virus and ends this pandemic, hypothetically that'd be great</t>
  </si>
  <si>
    <t>(Not) New York (City)</t>
  </si>
  <si>
    <t>@windthin He lied when he said he took hydroxychloroquine.</t>
  </si>
  <si>
    <t>@RoguePOTUSStaff SOMEBODY is gonna get fired since the Hydroxychloroquine didn't work.</t>
  </si>
  <si>
    <t>Dr Stella Immanuel To Trump: â€˜Use Hydroxychloroquine For COVID-19 Treatmentâ€™ https://t.co/srbH6lglAI</t>
  </si>
  <si>
    <t>@thebr0keb0i Sympathy; avoid debates, ultimate distraction; emerge cured  before election by hydroxychloroquine or some other miracle cure that he will personally be invested in, his recovery proves his virility and strength... for starters...</t>
  </si>
  <si>
    <t>@davidfrum He'll be fine. He'll barely notice he was sick and come back with a vengeance with see, I told you so Hydroxychloroquine works. Besides he'll get the best care in the world. I pity his doctors though. We need to see him sick to believe he is sick or else it might just be a #Hoax</t>
  </si>
  <si>
    <t>Saskatchewan, Canada</t>
  </si>
  <si>
    <t>@realDonaldTrump @FLOTUS Sad! Thought it was a hoax? Better double-up on oleandrin and hydroxychloroquine bigly. #TrumpVirus  #LiesHaveConsequences</t>
  </si>
  <si>
    <t>@Mike_Pence @realDonaldTrump @FLOTUS If he use Hydroxychloroquine with zink and Azitromycine he will be recoverd wihtin 5 days! I hope so because this is forbidden in many countrys in the world. They follow the WHO and this led to many unnesesorry victums!</t>
  </si>
  <si>
    <t>@itsJeffTiedrich @Rdoo So I guess the hydroxychloroquine didn't work.....</t>
  </si>
  <si>
    <t>@dottysands @AngryInAGoodWay @MattGertz True..but:
It's a +/- 2 wk script before he announces "it's nothing" after "recovering", using hydroxychloroquine and whatever needs hawking, to cheers from fans.
Beat the weak virus.
I am powerful
Votes
Sorry..I did say anything is plausible..</t>
  </si>
  <si>
    <t>Seattle | â™¥ï¸ SF Bay Area | ðŸŒŽ</t>
  </si>
  <si>
    <t>@realDonaldTrump @FLOTUS Sending thoughts and prayers...Donâ€™t OD on hydroxychloroquine!!! ðŸ¤£ðŸ¤£ðŸ¤£</t>
  </si>
  <si>
    <t>@cheryl_spielman @butter_trump @DeAnna4Congress Besides, itâ€™ll just go away, itâ€™ll be like a miracle, especially when the sun comes out.  Also, im sure heâ€™s pretty stocked up on hydroxychloroquine anyway.  No worries.  It is what it is, the sun will come out tomorrow</t>
  </si>
  <si>
    <t>How will Trump be treated for COVID? Hydroxychloroquine? Unlikely. Plenty of fluids? Maybe https://t.co/5H54aX45EB</t>
  </si>
  <si>
    <t>@realDonaldTrump @FLOTUS Many scientists, the best scientists, advise taking hydroxychloroquine, bleach and Adderall.
Nobody has ever seen scientists this good.
And by the way. By the way, don't forget that torch. 
Many people say that torch works. Internally. Many people.</t>
  </si>
  <si>
    <t>@RawStory @BRUTAL5665 Whatâ€™s the problem? There are 300 million doses of hydroxychloroquine available for them. To be safe we can also send them some Clorox vaccines  and flashlights to stick up their butts.</t>
  </si>
  <si>
    <t>Okay stop, I do not think even this president would stoop so low as to be faking a COVID19 diagnosis just to emerge 14 days later and say he was cured by hydroxychloroquine...</t>
  </si>
  <si>
    <t>@realDonaldTrump @FLOTUS Now it is time to shut the enemy up once and for all. 
Show the world how fast you can recover by taking #hydroxychloroquine. 
Then you can prove that it is COMPLETELY safe to VOTE IN PERSON.</t>
  </si>
  <si>
    <t>Proud American</t>
  </si>
  <si>
    <t>@ByMikeBaker So I guess the hydroxychloroquine @realDonaldTrump said he was taking to prevent COVID-19 didnâ€™t work? ðŸ˜³</t>
  </si>
  <si>
    <t>@GrrlMD @Vancbromycin Not #hydroxychloroquine? The cure to beat all cures? Where is #DrStellaImmanuel?</t>
  </si>
  <si>
    <t>@iteachspeech31 @realDonaldTrump @POTUS @FLOTUS I feel wearing the mask lowers the immune system. So when folks stop wearing themðŸ˜·they open up the air ways again and intake bacteria they have been blocking the system from.
So now guess what your getting sick. #Hydroxychloroquine is a safe drug. God as made us in His imageðŸ’ªðŸ•Š</t>
  </si>
  <si>
    <t>President  &amp;amp; Mrs. Trump should now, at the beginning of their COVID-19 infection, take a course of hydroxychloroquine medication for a quick cure, a treatment so many, including the President (who has taken hydroxychloroquine as a prophylactic against COVID-19), have advocated.</t>
  </si>
  <si>
    <t>Wpg, MB, Cda</t>
  </si>
  <si>
    <t>I wish @realDonaldTrump and @FLOTUS speedy recovery. I sincerely hope and wish that Trump will NOT connect the recovery to his Hydroxychloroquine treatment or his suggestion to in jest Lysol, and further mislead this nation towards an abyss. #SaveAmerica #FearNoEvilBidenWillWin</t>
  </si>
  <si>
    <t>Las Cruces, New Mexico</t>
  </si>
  <si>
    <t>@daleizcrazy Why are they worried? Trump can just drink bleach, inject disinfectant, take hydroxychloroquine and stick an ultraviolet light up his ass.</t>
  </si>
  <si>
    <t>Las Vegas, Nevada, USA</t>
  </si>
  <si>
    <t>The real test for HYDROXYCHLOROQUINE is now on the cards. I am sure Trump will use this CURE that he has been touting for months. Speedy recovery Mr. President.</t>
  </si>
  <si>
    <t>Abbotsford, BC. Canada</t>
  </si>
  <si>
    <t>@realDonaldTrump @FLOTUS Did you know Dr. Fauci would not allow FDA emergency use of a drug that was showing promise against AIDS? In the months to approve AZT officially 17,000 died. I believe the hydroxychloroquine combo really works and is the only early treatment right now arrest Covid before damage.</t>
  </si>
  <si>
    <t>CA</t>
  </si>
  <si>
    <t>@FancyBitch_Here This will just be a little vacation for him. He'll take a dose of Hydroxychloroquine and be back on his feet in a couple of days.</t>
  </si>
  <si>
    <t>Earth,Sol System,Virgo Cluster</t>
  </si>
  <si>
    <t>@realDonaldTrump @FLOTUS Thoughts and prayers for a speedy recovery. ðŸ™ðŸ½ðŸ™ðŸ½ðŸ™ðŸ½                       https://t.co/UnlD9N5VbA. #Hydroxychloroquine #PrayersForTrump  @DonaldJTrumpJr @IvankaTrump</t>
  </si>
  <si>
    <t>Dallas TX</t>
  </si>
  <si>
    <t>@SchneiderCNN @KristenhCNN @Acosta Use miracle cure endorsed be the Dear Leader: Hydroxychloroquine!
The breakfast of champions!</t>
  </si>
  <si>
    <t>@RonColeman @realDonaldTrump Did @Twitter delete this because he mentioned Hydroxychloroquine?
Like wtf</t>
  </si>
  <si>
    <t>@davidsirota David please investigate Hydroxychloroquine and zinc in C19
It almost certainly is extremely effective 
Trump lies and chases his ego
So does most of our media
Please look up Dr Rischâ€™s review of all its studies. Heâ€™s a Yale PHD/MD epidemiologist w/decades of experience</t>
  </si>
  <si>
    <t>@scrowder @GovWhitmer "My fellow Americans, 
As you know, Melanie, and myself, have the China Virus. Our recovery, from this attack, (possibly from the Far Left, don't know yet, could be, we'll see), will be the greatest recovery, of our time. Greatest. Thanks to Hydroxychloroquine and God"
KAG
IFB</t>
  </si>
  <si>
    <t>Donald Trump has the coronavirus and Mexico is going to pay for the hydroxychloroquine.</t>
  </si>
  <si>
    <t>@ananavarro I don't know what the big deal is, all he needs to do it take some hydroxychloroquine.</t>
  </si>
  <si>
    <t>@BriannaWu Can't we send them bleach and 
Hydroxychloroquine instead?</t>
  </si>
  <si>
    <t>Has anyone asked @PressSec if @realDonaldTrump was taking hydroxychloroquine? And if so, do they believe it's still effective?</t>
  </si>
  <si>
    <t>@goodwin_tc @real_swampy @sullydish @realDonaldTrump Not wearing a mask ðŸ˜·. Taking hydroxychloroquine when he wasnâ€™t sick ðŸ¤’. Having massive events that have spread the disease.</t>
  </si>
  <si>
    <t>Looking forward to making some great hydroxychloroquine sales</t>
  </si>
  <si>
    <t>If Trump doesn't get really sick, he'll say #COVID19 #coronavirus #CovidTrump #Covid_19 is "like the flu".
He'll quarantine &amp;amp; suck up #Hydroxychloroquine  from ppl who need it.
We'll protest w/ no illusions that pandemic will turn around to bite his ass &amp;amp; magically save usðŸ‘ŠðŸ½ðŸ˜·</t>
  </si>
  <si>
    <t>Trump is gonna take hydroxychloroquine and be â€œcuredâ€ and go on to say that everyone should be taking it, watch. Invest in SNY before the price shoots up in the coming weeks</t>
  </si>
  <si>
    <t>May 19, 2020 - President Donald Trump claimed Monday he is taking daily doses of hydroxychloroquine ðŸ¤”</t>
  </si>
  <si>
    <t>Rocky Top, Tennessee</t>
  </si>
  <si>
    <t>@garazi I think there's a huge ass stash of Hydroxychloroquine somewhere as well...</t>
  </si>
  <si>
    <t>West Linn, OR</t>
  </si>
  <si>
    <t>@carla_margolis Having a Hard Time Believing That Donald Trump Has Covid-19, Since  He Was Taking Hydroxychloroquine!!
Didn't Trump sayThat The Cure !!??</t>
  </si>
  <si>
    <t>Why is he even quarantining? Shouldnâ€™t trump just drink some Clorox and take some hydroxychloroquine? He said himself that they have been proven to work, I think heâ€™s letting this â€œhoaxâ€ virus get to his head itâ€™s just fake news right?</t>
  </si>
  <si>
    <t>@realDonaldTrump The hydroxychloroquine didn't keep covid away?  Maybe drink some bleach, Dr. Trump.</t>
  </si>
  <si>
    <t>@AoDespair He'll say any 'cure' was from hydroxychloroquine... Still trying to salvage that stock he bought</t>
  </si>
  <si>
    <t>Do you think heâ€™s been prescribed fistfuls of hydroxychloroquine to be taken with Lysol, as needed?</t>
  </si>
  <si>
    <t>heading to interstellar space</t>
  </si>
  <si>
    <t>I wish @realDonaldTrump and @FLOTUS speedy recovery. I sincerely hope and wish that Trump will NOT connect the recovery to his Hydroxychloroquine treatment and further mislead this nation towards an abyss. #SaveAmerica</t>
  </si>
  <si>
    <t>Raise your hand if you think 45 really has COVID. Exactly! Heâ€™ll come out in a couple weeks saying heâ€™s recovered by using hydroxychloroquine and shining ultraviolet light up his bee hole. I donâ€™t wish death or even illness on anyone, but I hope heâ€™s not stooping to a new low.</t>
  </si>
  <si>
    <t>So @therealdonaldtrump, howâ€™s that #hydroxychloroquine working out for ya?</t>
  </si>
  <si>
    <t>Western Washington</t>
  </si>
  <si>
    <t>@JL_Kdiamond First of all he tweet about it and can you see how well the spelling and the grammar put together? And miracly he is all heal and well and well, guess why.?hydroxychloroquine.!because he has been taking hydroxychloroquine that cure him .!</t>
  </si>
  <si>
    <t>@TheQuQu No... but prayer is about as useful as hydroxychloroquine (but thankfully less harmful than injecting bleach). You've so many dead because your President, in biblical terms, favours Mammon over people, healthcare and scientific advice.</t>
  </si>
  <si>
    <t>@therealLAVALLEE @MeidasTouch If he even has COVID. He never took hydroxychloroquine. He is to much of a coward. Plus he lies A LOT!!!!!!!!!!</t>
  </si>
  <si>
    <t>kentucky</t>
  </si>
  <si>
    <t>@TheRealHoarse As to (1), if he â€œpowersâ€ through it, with the â€œhelpâ€ of â€œhydroxychloroquineâ€ he wins. He looks strong and he minimizes the virus and motivates his MAGAts to vote in person. He also gets out of a debate and the news is all about HIM (and not about his taxes and fuck ups).</t>
  </si>
  <si>
    <t>In the last 15 hours we've learned:
Masks work
Hydroxychloroquine doesn't
God likes Biden more</t>
  </si>
  <si>
    <t>Bible Belt</t>
  </si>
  <si>
    <t>@OrgMgt @funder Does it really matter if there is a truly factual independent diagnosis? MOST people don't die if infected with Covid. What I'd like to see is Fauci give Trump a TREATMENT of hydroxychloroquine, which clearly didn't act as a preventative. What has @realDonaldTrump got to lose?</t>
  </si>
  <si>
    <t>@andrewbull17 @TDalkey @BorisJohnson No, i was unable to decipher your English.  The FDA caution against hydroxychloroquine 
https://t.co/e2IIspv17E</t>
  </si>
  <si>
    <t>@MMFlint This sounds like a perfect time for bleach, internal lights and an extra dose of hydroxychloroquine. https://t.co/W229sx39Ww</t>
  </si>
  <si>
    <t>Utah and UK</t>
  </si>
  <si>
    <t>@PinkyD124 He would lie about severity of symptoms. Heâ€™s spent months claiming itâ€™s not that bad. He canâ€™t walk that back. He could be on a ventilator and would still claim mild symptoms. The hydroxychloroquine will cure him. And injected bleach.</t>
  </si>
  <si>
    <t>@trebleverylo When the hydroxychloroquine hits</t>
  </si>
  <si>
    <t>When Trump recovers from Covid, he'll say its from hydroxychloroquine. But it'll really be because his doctor snuck the treatment in with Trump's hydroxychloroquine the same way he sneaks vegetables in with Trump's diet.</t>
  </si>
  <si>
    <t>La La Land, CA</t>
  </si>
  <si>
    <t>@mmpadellan From Robert Reich: What's the likely outcome?
A. Trump and his followers now realize the severity of the disease. 
B. His symptoms are mild and he uses the experience to push a â€œsee, itâ€™s not so bad!â€ msg
C. It's all fake. He returns &amp;amp; announce he took hydroxychloroquine,it works</t>
  </si>
  <si>
    <t>@Angelin69662239 @viewsini1 @FLOTUS @POTUS I am with you Angelina, they should use Lysol and hydroxychloroquine in the comments.
How about Biden`s dementia because he misspoke, I am sure you supported that?</t>
  </si>
  <si>
    <t>@AleMedinaRivera @daniela_oaks @GosiaTrynka @SelFdz @florerosetti @mariaGTAC Congratulations! Pacients often receive hydroxychloroquine as part of their treatment; we have some preliminary observations that might be of interest regarding the mechanism of action of this drug. Would you be interested in discussing further?
Happy to hide behind @lilquintanar</t>
  </si>
  <si>
    <t>Mexico City</t>
  </si>
  <si>
    <t>@LinesVick @KatyTurNBC But trump said he was taking hydroxychloroquine so he wouldnâ€™t get COVID.</t>
  </si>
  <si>
    <t>QAnon adherents certain @realDonaldTrumpâ€™s coronavirus â€œfake newsâ€...yet â€œpart of the planâ€...but also attempt â€œto assassinate himâ€â€¦but hydroxychloroquine will cure him.
Or my favorite: Trump just â€œneeds a breakâ€ before next debates.
They believe everything &amp;amp; nothing at once. https://t.co/etkIwgK4Bs</t>
  </si>
  <si>
    <t>@JacobHeilbrunn @realDonaldTrump nope
isn't that idiot trump, just going to take some Hydroxychloroquine?
that'll fix him right up... or, so he said.. 
or not..</t>
  </si>
  <si>
    <t>C Vill/OH-IO_OHNO/end3r.451</t>
  </si>
  <si>
    <t>@Lazin_Ryder Hydroxychloroquine stock prices for the win. 
https://t.co/frqJ9U1DeA</t>
  </si>
  <si>
    <t>@StewardshipAmer @drdavidsamadi It's already been removed, Allen. Claiming hydroxychloroquine is effective is worse than threatening the president or celebrating his illness to Twitter. It leads me to believe that the left would rather see people die than Donald Trump be re-elected.</t>
  </si>
  <si>
    <t>Boarding up the Overton window</t>
  </si>
  <si>
    <t>@nprpolitics 2020- The year #Hydroxychloroquine and #ConspiracyTheories became dangerous! ðŸ¤¦ðŸ»â€â™€ï¸</t>
  </si>
  <si>
    <t>@TitusNation Surprised his preventative hydroxychloroquine regimen didn't kick in.</t>
  </si>
  <si>
    <t>So are they treating him with hydroxychloroquine? Or bleach?</t>
  </si>
  <si>
    <t>@TangoIndiaMike2 I repeat #Hydroxychloroquine !!!!!!</t>
  </si>
  <si>
    <t>@mccunecicki @HeavenOrHellGod @mmpadellan @realDonaldTrump Thats right and trumps and Kushners will make a killing on their inside trading with Hydroxychloroquine.</t>
  </si>
  <si>
    <t>@CNN Just pop some hydroxychloroquine - you'll be fine!
Right????</t>
  </si>
  <si>
    <t>@realDonaldTrump @FLOTUS Are you taking hydroxychloroquine?</t>
  </si>
  <si>
    <t>@JeremyCShipp We'll know if there is a dip in the Hydroxychloroquine inventory.</t>
  </si>
  <si>
    <t>@MatthewLillard Put your hydroxychloroquine where your mouth is apparently ðŸ˜‚</t>
  </si>
  <si>
    <t>$stivesyy</t>
  </si>
  <si>
    <t>@davidsirota Heâ€™s actually almost certainly correct about Hydroxychloroquine 
If you look up Dr Harvey Risch, a Yale MD/PHD epidemiologist for decades, he makes an extremely strong data case for it. There arenâ€™t contradictory studies. Just studies at absurd doses &amp;amp;/or incorrect stage of C19.</t>
  </si>
  <si>
    <t>Seems like the hydroxychloroquine suppliers would be harder hit.</t>
  </si>
  <si>
    <t>Hanover NH</t>
  </si>
  <si>
    <t>In the most conspicuous way, the positive test publicly undermines Trumpâ€™s rhetoric about coronavirusâ€” from his faith in hydroxychloroquine to a cavalier pronouncements about a vaccine and dismissal of #Covid19 as a disease that â€œaffects virtually nobody.â€ https://t.co/hmLRZ6sI0v</t>
  </si>
  <si>
    <t>Foxes Arroyo/N Chaparral Park</t>
  </si>
  <si>
    <t>@realDonaldTrump HEY! I got the â€œChina Virusâ€ cure for you!! hydroxychloroquine, or maybe shooting up disinfectant chemicals ðŸ˜¬ either way, but you in the ass huh? ðŸ˜‚ https://t.co/1HB3CE8sDo</t>
  </si>
  <si>
    <t>@Mari41486706 @tkhaskin @Mike_Pence @realDonaldTrump @FLOTUS A lot of people get COVID-19, and are asymptomatic. There's really no basis for saying that hydroxychloroquine is the reason.</t>
  </si>
  <si>
    <t>@Angelux1111 @johnpavlovitz Well, he said months back he was on hydroxychloroquine but he still got it. Maybe. So...no!</t>
  </si>
  <si>
    <t>@real_defender If they didnâ€™t get tested none of this would have happened. 
*pops hydroxychloroquine*
*injects bleach*</t>
  </si>
  <si>
    <t>What should YOU do if you get COVID? Just remember the acronym, "I HAZ D Covid", which = Ivermectin, Hydroxychloroquine, Azithromycin, Zinc, D3, and C.  Take it  EARLY and be done with this nuisance!  
#ZelenkoProtocol @chrismartenson #Hydroxychloroquine #Ivermectin</t>
  </si>
  <si>
    <t>A cave up in the hills</t>
  </si>
  <si>
    <t>Trump should have taken some hydroxychloroquine.</t>
  </si>
  <si>
    <t>Millenium Falcon</t>
  </si>
  <si>
    <t>@PastorMLShaw @TomFitton @jerrylmassey Please do show me where I or the article said EVERYONE took Hydroxychloroquine.  ðŸ˜‰</t>
  </si>
  <si>
    <t>Blue county in a red state</t>
  </si>
  <si>
    <t>@realDonaldTrump @FLOTUS Many people are saying you should take lots and lots of hydroxychloroquine.</t>
  </si>
  <si>
    <t>Hamden, CT</t>
  </si>
  <si>
    <t>Remember, the president is in hydroxychloroquine. How could he get infected?</t>
  </si>
  <si>
    <t>@JoshNBCNews @PressSec There you have it. Another quality assessment like those on masks, distancing, hydroxychloroquine, mass gatherings, opening communities, ad fkn nauseum.</t>
  </si>
  <si>
    <t>@johnpavlovitz @AnonymousBerks My 1st thoughts. Guarantee he throws a lifeline to hydroxychloroquine.</t>
  </si>
  <si>
    <t>@benshapiro You hypocritical a$$hat. This is the guy that called it a hoax and was drinking hydroxychloroquine. You glowed when HRC was sick. I wish sickness on no one, but don't push it.</t>
  </si>
  <si>
    <t>@realDonaldTrump @FLOTUS Please, demand to be injected with disinfectant and hydroxychloroquine, that's the only way out.</t>
  </si>
  <si>
    <t>Owerri, Imo State</t>
  </si>
  <si>
    <t>@sfchronicle With access to hydroxychloroquine he will be fine. Thankfully he doesnâ€™t have some liberal state dictating what medication he can and canâ€™t take.</t>
  </si>
  <si>
    <t>@joshgad hell yeah, i would take hydroxychloroquine too if i got it. liberals are all â€œpro-scienceâ€ until it doesnâ€™t fit their agendaðŸ¤·ðŸ»â€â™‚ï¸</t>
  </si>
  <si>
    <t>@larryelder If Trump is cured by Hydroxychloroquine dems will explode.</t>
  </si>
  <si>
    <t>Trump's virus diagnosis shows why it's "important to wear a mask" https://t.co/kFdhOsUFsG 
Trump touts hydroxychloroquine as a cure for Covid-19.</t>
  </si>
  <si>
    <t>@JoeNBC It's a scam. Hes going to pretend to be recovered and hawk some new unfounded remedy just as he did with hydroxychloroquine.  All about stock options.</t>
  </si>
  <si>
    <t>Doctors, Scientists, and the Scientific Establishment #COVID19 #coronavirus #hydroxychloroquine Please click on the link: https://t.co/8T70bQzFmz https://t.co/0bkOFAbKlK</t>
  </si>
  <si>
    <t>If there were real justice in this world, @realDonaldTrump would be limited to hydroxychloroquine, injected bleach, and a flashlight suppository as treatment for his #covid19 
#JustDesserts</t>
  </si>
  <si>
    <t>@coonlovins @TheQuQu Give him some bleach, a UV lamp, and some hydroxychloroquine. He should be fine. #PrayForTrump</t>
  </si>
  <si>
    <t>@News3LV Because they are taking Hydroxychloroquine and @JoeBiden also tested negative for brain function!</t>
  </si>
  <si>
    <t>Viral Hydroxychloroquine Doctor Offers To Prescribe Trump Controversial Drug If DC Doctors Wonâ€™t via @nationalfile https://t.co/iHFCm87P4K</t>
  </si>
  <si>
    <t>CoG/IDK</t>
  </si>
  <si>
    <t>Have they tried #Hydroxychloroquine ? #TrumpHasCovid</t>
  </si>
  <si>
    <t>@TThaumaturge @murray_nyc @realDonaldTrump @FLOTUS Wait...wasn't Trump taking hydroxychloroquine some months back to prevent him from getting the virus. (Pushing that crap on the public)...well I guess the scientists/doctors were right all along..it doesnt work.</t>
  </si>
  <si>
    <t>@PressSec @realDonaldTrump @FLOTUS He is lying that he has Covid. Hes going to pretend some miraculous recovery so that he can hawk some other unfounded remedy as he did with hydroxychloroquine. Not buying it.</t>
  </si>
  <si>
    <t>@News3LV Because he is taking Hydroxychloroquine and he also tested negative for brain functions!!</t>
  </si>
  <si>
    <t>@TraciL1234 @amberstevens816 @RhomaMcguire @realDonaldTrump @FLOTUS I wonder why they banned hydroxychloroquine and not masks?! ðŸ¤”</t>
  </si>
  <si>
    <t>az</t>
  </si>
  <si>
    <t>@sassybarbara12 I bet Schumer and Pelosi have their cabinets full of Hydroxychloroquine.</t>
  </si>
  <si>
    <t>@JacobHeilbrunn @realDonaldTrump Hell no!  If he wouldn't have taken the test, he wouldn't have the virus.  It's just the flu.  It will just go away.  Tell him to take two hydroxychloroquine and he will be fine.  A little disinfectant might help too.</t>
  </si>
  <si>
    <t>@IvankaTrump He's taking hydroxychloroquine, right? 
You know, that drug he insists is safe, and swears he'll take, despite experts claiming it is not safe?</t>
  </si>
  <si>
    <t>Central New York</t>
  </si>
  <si>
    <t>@morethanmySLE Wait!  He may claim he's over it after the debate time applauding the effectiveness of hydroxychloroquine.
They must have antibody tests when they say they're over it.
By Doctors who don't have a side in the election !  LOL</t>
  </si>
  <si>
    <t>@Cernovich Its the ultimate master play add #Hydroxychloroquine to that and what will the media and democrats say after he recovers using it?</t>
  </si>
  <si>
    <t>@LEBassett Fat chance, he will come back in 14 days and say its a nothing virus. I am big and strong.. hydroxychloroquine saved me.  To that i would actually say well played. Devious but well played.</t>
  </si>
  <si>
    <t>@lewis_goodall if only there was a massive stockpile of hydroxychloroquine that he could get access to or all those evangelicaliban leaders laid their hands on him to cure. https://t.co/zTCQ9yznkW</t>
  </si>
  <si>
    <t>West Yorkshire</t>
  </si>
  <si>
    <t>What if #Hydroxychloroquine gifted by India cures Doland and he gives all Indians free entry to USA without Visa if he is re-elected? 
Possible na? 
#donaldtrumphasCOVID</t>
  </si>
  <si>
    <t>Mumbai</t>
  </si>
  <si>
    <t>@_Jacquelyn2020 and he already took a round of hydroxychloroquine or at least that is what he told the world</t>
  </si>
  <si>
    <t>@thehill I'm hoping his diagnosis will reveal hydroxychloroquine works</t>
  </si>
  <si>
    <t>@k_ovfefe2 At least he can take #Hydroxychloroquine.
 Hope you get well soon Mr. President!!</t>
  </si>
  <si>
    <t>@BuddyWinston Do I guess HYDROXYCHLOROQUINE doesn't work.</t>
  </si>
  <si>
    <t>Surfside, Florida</t>
  </si>
  <si>
    <t>@IvankaTrump IT IS WHAT IT IS
FAKE NEWS
He can take
Hydroxychloroquine
Inject some Disinfectant
Make sure that the respirator
works 
I hope that He has Health
insurance
Good he didn't
have to wait 15 days for the
result
I hope that he has enough
Nurses
He is Old and Fat careful https://t.co/DqVBtWGkXO</t>
  </si>
  <si>
    <t>Fisher Island, FL</t>
  </si>
  <si>
    <t>How many bottles of Hydroxychloroquine has Trump gone through since testint positive?</t>
  </si>
  <si>
    <t>@GSierraZorita @FLOTUS Paper towel and some Hydroxychloroquine is honestly all that they will need, probably.</t>
  </si>
  <si>
    <t>@realDonaldTrump @FLOTUS hydroxychloroquine for the win, baby!</t>
  </si>
  <si>
    <t>Thoughts on this being a campaign publicity stunt?
Timing is interesting given Malariaâ€™s â€œf*ck Christmasâ€ tape
He controls media coverage in final stretch, beats Corona, claims superpower immunity &amp;amp; tells everyone to buy hydroxychloroquine #TrumpCovid #TrumpFlu #MelaniaTapes https://t.co/ngSX8c0eUD</t>
  </si>
  <si>
    <t>45 between 6th &amp; Broadway</t>
  </si>
  <si>
    <t>@CraigRozniecki It would also prove that his preventative Hydroxychloroquine regimen was ineffective. The sale of Which is one of the few benefits i can see him having from this...</t>
  </si>
  <si>
    <t>People, #Resist the schadenfreude! Resist it! Doesn't reflect well on us, won't help us when SuperimPOTUS suddenly declares how strong he was to overcome #COVID19 (with or without hydroxychloroquine), and feeds the attention-grabbing machine. Focus. #GOTV</t>
  </si>
  <si>
    <t>Everything is so crazy this year I'm only confident of one thing:
Trump should start hydroxychloroquine immediately</t>
  </si>
  <si>
    <t>@senatemajldr @POTUS @FLOTUS Make sure he is taking hydroxychloroquine</t>
  </si>
  <si>
    <t>æ±äº¬ åƒä»£ç”°åŒº</t>
  </si>
  <si>
    <t>Watch Trump die, not from the virus, but from the side effects of hydroxychloroquine.</t>
  </si>
  <si>
    <t>The Greater Manite Volume</t>
  </si>
  <si>
    <t>So, Trump will recover. There will be misinformation regarding treatment of the President. He will claim he used hydroxychloroquine and downplay it as a cold. Trump supporters will then Hurd and destroy science. Just my guess.</t>
  </si>
  <si>
    <t>Wishiwasinkansas, Ohio</t>
  </si>
  <si>
    <t>I was wondering if he'll be drinking some bleach? Or administering some Hydroxychloroquine maybe?
BBC News - Covid: Donald Trump and Melania test positive
https://t.co/GE5IB2nB3U</t>
  </si>
  <si>
    <t>@michaelmalice I thought covid was a democratic hoax. No big deal...right? Especially if heâ€™s taking the miracle drug Hydroxychloroquine.</t>
  </si>
  <si>
    <t>@FLOTUS My hope is that youâ€™ve been taking hydroxychloroquine as a prophylactic &amp;amp; you will be well soon.</t>
  </si>
  <si>
    <t>@emyyyhemyyyy Or he was cured by hydroxychloroquine</t>
  </si>
  <si>
    <t>What if trump is trying to persuade us thereâ€™s a vaccine that works. And he sacrificed himself trying it. So heâ€™s the savior against COVID. Like when he took hydroxychloroquine and everyone followed.</t>
  </si>
  <si>
    <t>el paso, tx</t>
  </si>
  <si>
    <t>@mmpadellan Start the bleach and Hydroxychloroquine protocol ASAP https://t.co/2jtJHqkCby</t>
  </si>
  <si>
    <t>@realDonaldTrump @FLOTUS So Iâ€™m guessing Hydroxychloroquine isnâ€™t working</t>
  </si>
  <si>
    <t>#Bleach, strong lights, massive amounts of #Hydroxychloroquine did not help prevent the #TrumpCovid. #TrumpCult will panic...?!? -- Michael Rapaport roasts President Trump after he contracts coronavirus: 'Bleach it out' https://t.co/CdFrO5rnYW #FoxNews</t>
  </si>
  <si>
    <t>@Ohons @maddow It's his October surprise. I think it's a hoax and then say hydroxychloroquine healed him.</t>
  </si>
  <si>
    <t>@TheRealHoarse Maybe. But, that same narcissistic defect could lead him to fake having it and  thus recover quickly. He minimizes coronavirus yet again and claims he beat it with hydroxychloroquine. ðŸ¤¡ðŸ¥±</t>
  </si>
  <si>
    <t>@BearofBullSt @DereckCoatney Then he'll reappear after 3 days with a prescription of Hydroxychloroquine declaring himself the second coming of Jesus and SPY will triple after that doubling ðŸ¤£</t>
  </si>
  <si>
    <t>"I would not give him magic beans, so I would not give him hydroxychloroquine."</t>
  </si>
  <si>
    <t>Can we restart the hydroxychloroquine debate now? #TrumpCovid #DonaldTrump #à¸Šà¹‰à¸­à¸›à¸›à¸µà¹‰à¹€à¸›à¹‡à¸™à¸ªà¸¥à¸´à¹ˆà¸¡à¹€à¸«à¸£à¸­</t>
  </si>
  <si>
    <t>@CNN @zbyronwolf Did they administer hydroxychloroquine or remdesivere? The world should know what they will actually use the treat the leader of the free world. Put those hydroxychloroquine claims to bed for good.</t>
  </si>
  <si>
    <t>@patti_viscardi @NBCNews IN TWO WEEKS: Look! President Trump and the First Lady are miraculously cured! We told you that hydroxychloroquine is a miracle! Trump is our true savior!</t>
  </si>
  <si>
    <t>@CaraLee1221 Yup, started seeing it and with the constant lying, crying wolf, gaslighting etc. I was calling BULLSHIT!!!!!!!!!!!  Just like when he suddenly blurted out months ago how he was taking the hydroxychloroquine, his ppl were f-bombing the whole time!</t>
  </si>
  <si>
    <t>This will empower his voters by eliminating the fear of standing in line to vote.  We shouldn't be surprised at the crazy tactics employed by this administration.  Remember when he (supposedly) took hydroxychloroquine?</t>
  </si>
  <si>
    <t>TEXAS</t>
  </si>
  <si>
    <t>@realDonaldTrump @FLOTUS Youâ€™re either lying, scared to debate, or admitting hydroxychloroquine doesnâ€™t work ðŸ¤¥ðŸ”¬ðŸ¦ ðŸ¤·ðŸ½â€â™‚ï¸</t>
  </si>
  <si>
    <t>Boyle Heights, Los Angeles</t>
  </si>
  <si>
    <t>#Hydroxychloroquine is a safe drug. I have taken it for my Lupus.</t>
  </si>
  <si>
    <t>NOBODY deserves COVID-19,
Donald Trump can sit back and treat his with some hydroxychloroquine</t>
  </si>
  <si>
    <t>Northwest Ohio, USA</t>
  </si>
  <si>
    <t>@BeschlossDC Hydroxychloroquine &amp;amp; bleach injections?</t>
  </si>
  <si>
    <t>Phila PA</t>
  </si>
  <si>
    <t>but I thought hydroxychloroquine was an effective preventative</t>
  </si>
  <si>
    <t>I thought he was taking #Hydroxychloroquine, bleach, and shining lights down his gullet.  What gives?</t>
  </si>
  <si>
    <t>@samstein @swin24 @ErinBanco What happened to the super effective hydroxychloroquine treatment he took a few months ago? Wasnâ€™t that supposed to make him immune?</t>
  </si>
  <si>
    <t>about whether he should remain on the ballot at all.â€ https://t.co/HxNu6LF8If)
past two-week regimen of hydroxychloroquine as a prophylactic against COVID-19 does not serve that purpose, as advised by the institutional medical-pharma authorities and community worldwide.</t>
  </si>
  <si>
    <t>@Shatterhand2049 @ansonmount Thanks to Hydroxychloroquine!</t>
  </si>
  <si>
    <t>Hantsport, Nova Scotia</t>
  </si>
  <si>
    <t>@seanhannity ... from his faith in hydroxychloroquine to his cavalier pronouncements about a vaccine and his dismissal of Covid-19 as a disease that â€œaffects virtually nobody.â€</t>
  </si>
  <si>
    <t>Trump has Covid. His medical should be limited to Scott â€œHydroxychloroquineâ€ Atlas and Stella â€œVoodoo Doctorâ€ Immanuel. Letâ€™s see how much faith he â€œreallyâ€ has in them. ðŸ˜‚ðŸ¤®â˜ ï¸ #COVID19 #POTUS #fakemedicine #hoax #DumpTrump #TrumpHasCovid #FakePresident @realDonaldTrump https://t.co/xKJ5Wq0YpV</t>
  </si>
  <si>
    <t>Wait a minute. What about hydroxychloroquine?</t>
  </si>
  <si>
    <t>@JeffNFL @seedOftheNeed @Exposed768 @zerohedge @realDonaldTrump @amazon @JeffBezos No but overweight old people who only drink soda do. He's not healthy at all, I'd be surprised if he comes out ok from this. If he does then they have a special therapy only reserved for the elite, which is likely, but he'll claim it was hydroxychloroquine.</t>
  </si>
  <si>
    <t>@ksorbs We asked our Dr if we requested hydroxychloroquine would he prescribe it, he said no, we said bye!</t>
  </si>
  <si>
    <t>@realDonaldTrump So much for your hydroxychloroquine snake oil cure.  Have you tried injecting a light into your body?  What about that bleach?
Do you get it now?  Do you understand how these things not only don't help, they hurt.  Somehow I doubt if you'll ever understand.</t>
  </si>
  <si>
    <t>Port Saint Lucie, FL</t>
  </si>
  <si>
    <t>Hey @realDonaldTrump, I thought you were taking hydroxychloroquine so you wouldnâ€™t get COVID-19? What gives?</t>
  </si>
  <si>
    <t>BOLSONARO, GIVE ME BACK MY HYDROXYCHLOROQUINE!!! https://t.co/6cA6XBUQ7D</t>
  </si>
  <si>
    <t>Maybe this is a great time for Trump to take hydroxychloroquine AGAIN..</t>
  </si>
  <si>
    <t>Business Insider - A leading coronavirus-treatment researcher says Trump shouldn't take hydroxychloroquine as a COVID-19 treatment. Here are his best options. https://t.co/XNC9vB2I15 https://t.co/3MOAGUvGN4</t>
  </si>
  <si>
    <t>@realDonaldTrump @FLOTUS Lemme guess... Now election is delayed? You're such a predictable drama queen. Lemme guess what's next a miraculous cure because of hydroxychloroquine? 
Wait.. I thought you already took that awhile back...Guess it didn't work?</t>
  </si>
  <si>
    <t>So you think trump will take Hydroxychloroquine? ðŸ˜…ðŸ˜‚</t>
  </si>
  <si>
    <t>Trump considering national address after he and Melania test POSITIVE with minor symptoms. (Probably because of hydroxychloroquine) https://t.co/E063G9fEhv</t>
  </si>
  <si>
    <t>Peoples Republik of Kalifornia</t>
  </si>
  <si>
    <t>Guessing the Orange butt plug and his mail-order are probably drinking lots of bleach right about now. And someone please send them lots and lots of hydroxychloroquine.</t>
  </si>
  <si>
    <t>@BroomheadShow So I guess he forgot to take his hydroxychloroquine?</t>
  </si>
  <si>
    <t>@DocDarnell Mostly because â€œHydroxychloroquine for the Devilâ€ doesnâ€™t quite work as a lyric.</t>
  </si>
  <si>
    <t>@realDonaldTrump @FLOTUS Vitamin D3 deficiencies have also been tied to worse outcomes like death.
What we know:
1. 1st 5 days, hydroxychloroquine with zinc inhibits replication.
2. After 5 days: Ivermectin with zinc is similar but keeps helping.
3. Itâ€™d be smart to supplement a little Vitamin D3 too.</t>
  </si>
  <si>
    <t>Denver</t>
  </si>
  <si>
    <t>@CongressmanHice @realDonaldTrump @FLOTUS No worries, he's got plenty of that hydroxychloroquine. And you could always try some bleach, you know, by injection. It is what it is</t>
  </si>
  <si>
    <t>@realDonaldTrump @FLOTUS Huh, you take hydroxychloroquine anyway, but still Corona? Example of your incredible statements...</t>
  </si>
  <si>
    <t>Amsterdam, Nederland</t>
  </si>
  <si>
    <t>@realDonaldTrump @FLOTUS Turns out that Hydroxychloroquine doesnâ€™t really help to prevent COVID-19.</t>
  </si>
  <si>
    <t>Brooklyn, NY The Hollyland.</t>
  </si>
  <si>
    <t>Trump is probably taking hydroxychloroquine, whereas Pence is preparing to become the Hydroxy Cloro Queen.</t>
  </si>
  <si>
    <t>Trump is going to slonk hydroxychloroquine on national television and then punch a hole in the nearest journalist as it gives him super strength</t>
  </si>
  <si>
    <t>@realDonaldTrump @FLOTUS Take Hydroxychloroquine now. Early use is essential.</t>
  </si>
  <si>
    <t>882 Louis Dr, Warminster, PA</t>
  </si>
  <si>
    <t>@RealTina40 Wait, I thought #COVID19 was a hoax, that will magically go away, with the summer and stuff? 
Wasn't Trump taking Hydroxychloroquine before and still got infected with the hoax? 
Trump's incompetence might get him killed. ðŸ˜³</t>
  </si>
  <si>
    <t>Northern New Jersey.</t>
  </si>
  <si>
    <t>@EdgeVGaming @X22Report I could be wrong, but I donâ€™t see President Trump taking an easy out. 
I see him taking Hydroxychloroquine, or â€œthe coming cureâ€... then being very vocal &amp;amp; saying weâ€™ve recovered safely itâ€™s cureableâ€¼ï¸
Public wakes up. https://t.co/pku8WMYoQw</t>
  </si>
  <si>
    <t>@CNN @drsanjaygupta Hydroxychloroquine
BEEN SAVING LIVES FOR 65 YEARS !
Trump will be fine as He has a non left non liberal doctor
November will show only way to get rid of trump is send to Texas in an open top car !
democrats kill what they cant beat
hence DEMOCRATS INVENTED THE KKK</t>
  </si>
  <si>
    <t>Uk south</t>
  </si>
  <si>
    <t>@kylegriffin1 This will empower his voters by eliminating the fear of standing in line to vote.  We shouldn't be surprised at the crazy tactics employed by this administration.  Remember when he (supposedly) took hydroxychloroquine?</t>
  </si>
  <si>
    <t>Masks are not the cure to-
 ChiNa Virus 
 Flu
 or any cold. 
Wash your hands- live your life 
Stay away from mask wearers outdoors and you'll probably be just fine. 
Vitamin D - get sun if possible 
Hydroxychloroquine 
Zinc</t>
  </si>
  <si>
    <t>I feel we will hear more about hydroxychloroquine as well.  https://t.co/Gt89VQEc0d</t>
  </si>
  <si>
    <t>Mesa, AZ</t>
  </si>
  <si>
    <t>Wait... #TrumpHasCovid?
But... but... He said he's been taking #Hydroxychloroquine. How can this happen? ðŸ™„
Does anyone know what brand of bleach he injects? We obviously can't trust that one, whatever it is</t>
  </si>
  <si>
    <t>@JohnTory They will be fine.  Trump understands that Hydroxychloroquine is effective.  Too bad others don't listen to doctors.</t>
  </si>
  <si>
    <t>Yes, Trump will take Hydroxychloroquine zinc plus combo &amp;amp; be fine...no vaccines needed, no masks...open economy. America will wake up, renew. God Bless @realDonaldTrump &amp;amp; @MELANIATRUMP.</t>
  </si>
  <si>
    <t>@realDonaldTrump @FLOTUS Hmmm, hydroxychloroquine didnâ€™t work?</t>
  </si>
  <si>
    <t>@FLOTUS Your husband has a stockpile of Hydroxychloroquine...</t>
  </si>
  <si>
    <t>@zev_dr @realDonaldTrump @RudyGiuliani @realDonaldTrump please consider  taking this cocktail of HCL+Zinc+ Azithromycin. Remember Brazilian president took Hydroxychloroquine and recovered. Many people in Africa &amp;amp; India use it and they recovered. @WhiteHouse</t>
  </si>
  <si>
    <t>@karendumas Sister Karen, I believe this is his latest trick to garner sympathy as his numbers plummet...then will emerge 100% cured from hydroxychloroquine...part of his propaganda to justify his disappearance to shut down his constant mistakes of his tongue...IMO</t>
  </si>
  <si>
    <t>I think itâ€™s time to give him hydroxychloroquine ðŸ˜‚</t>
  </si>
  <si>
    <t>District of Champions</t>
  </si>
  <si>
    <t>@realDonaldTrump We pray for your prompt recovery but just in case, remember : hydroxychloroquine, ultraviolet light, and disinfectant injected inside the body are very effective or almost cleansing. Because you see it will be interesting to know, how to fight the virus .</t>
  </si>
  <si>
    <t>People's Republic of China</t>
  </si>
  <si>
    <t>@KLoeffler @realDonaldTrump @FLOTUS I was told it is a hoax. The virus affects virtually no one. We have turned a corner with the virus. Hydroxychloroquine and a shot of bleach will get rid of it, what do you have to lose? https://t.co/CIdyGrIGsG</t>
  </si>
  <si>
    <t>@realDonaldTrump @FLOTUS So the Hydroxychloroquine, bleach, UV light worked a treat. Thought this was a hoax virus?</t>
  </si>
  <si>
    <t>@loomdart He'll say hydroxychloroquine works fine this whole time it's no secret it's a good drug, been around a long time</t>
  </si>
  <si>
    <t>Land of Trill</t>
  </si>
  <si>
    <t>@gtconway3d Remember when Pres Trump said he was taking hydroxychloroquine back in May?  That was weird</t>
  </si>
  <si>
    <t>Normal, IL</t>
  </si>
  <si>
    <t>@svdate Secured supply of bleach and hydroxychloroquine.</t>
  </si>
  <si>
    <t>Fifty Loosely Tied States</t>
  </si>
  <si>
    <t>Hydroxychloroquine with a bleach chaser!?...ðŸ¤¡</t>
  </si>
  <si>
    <t>@ClaraJeffery Sooo, I'm guessing that whole thing about hydroxychloroquine was all BULLSHIT, yes?</t>
  </si>
  <si>
    <t>perhaps they should try injecting themselves with bleach or taking hydroxychloroquine</t>
  </si>
  <si>
    <t>Winter Haven, FL</t>
  </si>
  <si>
    <t>@realDonaldTrump @FLOTUS So, the Hydroxychloroquine didn't work?
what about the bleach injection? Have you tried that yet?
#TrumpCovid</t>
  </si>
  <si>
    <t>@realDonaldTrump @FLOTUS But but but what about hydroxychloroquine?? So it doesnâ€™t work?    WTF bro?</t>
  </si>
  <si>
    <t>miami</t>
  </si>
  <si>
    <t>@Nina_I_Kelley @revmagdalen @RKJ65 Trump claiming it falsely could work to his advantage by getting out of the next 2 debates.
Then he claims to take hydroxychloroquine, and "recovers", because he's so strong , he defeated it by being healthy.
Trump lies so often it's like breathing</t>
  </si>
  <si>
    <t>Is Trump being administered only hydroxychloroquine, because, ya know, itâ€™s so effective?</t>
  </si>
  <si>
    <t>Missoula, MT</t>
  </si>
  <si>
    <t>White House Chief of Staff @MarkMeadows speaking to reporters, focuses on job numbers, confirms Trump has mild symptoms, but is in good spirits and energetic.
Wonâ€™t say if Trump is taking hydroxychloroquine, which the president had claimed he took in hopes of warding off Covid.</t>
  </si>
  <si>
    <t>Association of American Physicians and Surgeons Sues FDA for "Irrational" Interference of Access to Life-Saving Hydroxychloroquine https://t.co/L0YWhrSuW5 via @gatewaypundit</t>
  </si>
  <si>
    <t>Maskless WH Chief of Staff Mark Meadows is briefing press; just asked if Pres is taking Hydroxychloroquine. Absurdity level off the charts. Dust off that Vera Lynn record.</t>
  </si>
  <si>
    <t>He won't he has hydroxychloroquine.</t>
  </si>
  <si>
    <t>@BeschlossDC Aside from the Presidentâ€™s staff quacks (and former quacks) assuring us of his Olympic-athlete level health, I was assured he was on a regimen of totally legit hydroxychloroquine by...the Presidentâ€™s Twitter account.</t>
  </si>
  <si>
    <t>@EvanAKilgore Im sure he isnt using Hydroxychloroquine . . . 
And what Virus are you talking about?    Want it a hoax?</t>
  </si>
  <si>
    <t>@jfslowik If he shrugs it off, we don't have to take it seriously.
If he has a bad time, we do.
If he takes hydroxychloroquine and doesn't die, that is The Treatment for COVID.
If he continues to go to events unmasked, we don't have to self-quarantine or wear masks.</t>
  </si>
  <si>
    <t>WH CHIEF OF STAFF DIDNT ANSWER WHETHER TRUMP USING HYDROXYCHLOROQUINE</t>
  </si>
  <si>
    <t>HAAAAAAHAHAHAHA the WH Chief of Staff was just asked if Tr*mp was taking hydroxychloroquine
No comment ðŸ¤£
also he won't give a timeline on H*cks and when they knew
they also asked him why he wasn't wearing a mask rn
his response? "I'm standing 6 feet away from you"</t>
  </si>
  <si>
    <t>Nar Shaddaa</t>
  </si>
  <si>
    <t>@secupp Easy to be a Monday Morning QB isnâ€™t it S.E.
Wait til Hydroxychloroquine and Zinc cocktail then him... Then what will everyone say??? Then explain the lives lost because it was his idea/answer early on...</t>
  </si>
  <si>
    <t>Punta Gorda, FL</t>
  </si>
  <si>
    <t>Back in May, Trump said he had â€œjust finishedâ€ taking a two-week course of the antimalarial drug hydroxychloroquine, â€œthe medication he has vigorously promoted as a preventative or curative treatment for the coronavirus.â€
https://t.co/v56wmkmuyq</t>
  </si>
  <si>
    <t>Authenticity Woods, Virginia.</t>
  </si>
  <si>
    <t>Trump should be mandated to take Hydroxychloroquine</t>
  </si>
  <si>
    <t>Remo, Sriracha</t>
  </si>
  <si>
    <t>First question to @MarkMeadows on @realDonaldTrump  "Is he taking hydroxychloroquine?"   hahaha! The media can be the kinda petty I love.  #DonaldTrump #Hydroxychloroquine #tedwinn</t>
  </si>
  <si>
    <t>ÃœT: 33.81037,-84.374451</t>
  </si>
  <si>
    <t>@AnaKasparian They will work or another magical cure. Heâ€™ll probably be like â€œSee, hydroxychloroquine worksâ€. Idk why this feels like a political stunt.</t>
  </si>
  <si>
    <t>Austin, Tx</t>
  </si>
  <si>
    <t>I thought hydroxychloroquine was supposed to be preventing the President from getting COVID-19. ðŸ¤”</t>
  </si>
  <si>
    <t>@realDonaldTrump He beat me to it but, yeah, guess you're hydroxychloroquine didn't work? Have you tried your other solution of injecting disinfectant?</t>
  </si>
  <si>
    <t>Meadows asked if Trump is taking hydroxychloroquine: "I'm not going to get in any particular treatment"</t>
  </si>
  <si>
    <t>Great reporter question to Mark Meadows: â€œIs Trump taking hydroxychloroquine for his COVID.â€</t>
  </si>
  <si>
    <t>Everyone is all excited Trump has the Rona and my paranoid ass is just like "I bet he's lying to distract from his awful debate performance and is just gonna go hide for two weeks and emerge claiming Hydroxychloroquine cured him."</t>
  </si>
  <si>
    <t>@colinschmitt ðŸ‡ºðŸ‡²Praying for the President, the First Lady, Hope Hicks &amp;amp; their entire staff. 
The strain is weaker so I think they will be okay plus they have the best Medical Team in the World.
Good chance they are already on Hydroxychloroquine, Azithromycin, and Zinc Sulfate ðŸ‡ºðŸ‡²ðŸ‘ðŸ‡ºðŸ‡²</t>
  </si>
  <si>
    <t>@A_Rosie_Life Breaking News!!!!
Russian doctors offer a cure to the tRumph family. In line with miracle cures, stronger than hydroxychloroquine, better tasting than Lysol, itâ€™s Novachock!  Sure there are some side effects, but hey!
Eat cabbage</t>
  </si>
  <si>
    <t>"Is he taking #hydroxychloroquine?" LOL</t>
  </si>
  <si>
    <t>SD, CA</t>
  </si>
  <si>
    <t>Meadows is asked if Trump is taking hydroxychloroquine? Doesn't disclose what Trump is doing, repeats that he has mild symptoms.</t>
  </si>
  <si>
    <t>It must be a HOAX or Fake News! Looks like the scientists, experts &amp;amp; Fauci were right. Masks work!. You can put to rest that Hydroxychloroquine doesnt work &amp;amp; maybe Donald Dunce &amp;amp; Melania will start that Clorox cocktail that her husband recommended months ago</t>
  </si>
  <si>
    <t>@mikiebarb Unfortunately for you and the left heâ€™ll take Hydroxychloroquine and zinc. Will be fine in a week. #Trump2020</t>
  </si>
  <si>
    <t>I guess the hydroxychloroquine didn't work?</t>
  </si>
  <si>
    <t>@rambalinwreck @timseymour True. Hydroxychloroquine is a zinc ionophore which carries zinc into the cell. The more intracellular zinc, the less viral replication. I like science... the non political kind. 
Quercetin, a bioflavonoid, is also a zinc ionophore. You'll find it near the vitamin C. Stay well.</t>
  </si>
  <si>
    <t>Meadows would not answer if president is taking hydroxychloroquine.</t>
  </si>
  <si>
    <t>@OmnipotentBird @TroyWarr Yeah they totally werenâ€™t doing anything right... It wasnâ€™t China for not reporting it when cases started in Oct/Nov or Dem governors blocking use of hydroxychloroquine, or Cuomo putting sick ppl in nursing homes when supposedly they had beds else where. Totally Trumps fault...</t>
  </si>
  <si>
    <t>You all know when they say he is recovered he will say it was hydroxychloroquine</t>
  </si>
  <si>
    <t>@narchange1 @DeeShillington @luciendecalonne @aboyhasnoshame @CarmineSabia For once in my life, I'll follow trump's lead and say, "it is what it is" and "it virtually affects nobody".
I guess that hydroxychloroquine wasn't as effective in the preventing contraction of COVID as trump told the American public.</t>
  </si>
  <si>
    <t>It's a good thing he took hydroxychloroquine for the hell of it! Lol</t>
  </si>
  <si>
    <t>Birmingham, MI</t>
  </si>
  <si>
    <t>@ArchHendricks @funder Such a good point. For all we know, it could be another plot to bring hydroxychloroquine back to the forefront &amp;amp; give his cult even more ground to walk on. How sad is it that we even to question the legitimacy of our own so-called presidents words?</t>
  </si>
  <si>
    <t>Yes, Trump Should Be Taking Hydroxychloroquine Right Now https://t.co/JZ4BXF95t3</t>
  </si>
  <si>
    <t>Musings on Trump Covid
1. Did Hope Hicks infect him or did he actually  infect her? 
2. He's faking it. Gets a distraction from all current bad news, garners sympathy from electorate and then recovers saying Hydroxychloroquine saved him and looks like a tough survivor.</t>
  </si>
  <si>
    <t>Auckland, New Zealand</t>
  </si>
  <si>
    <t>Didn't Trump at one time state he was taking hydroxychloroquine as a safeguard against the virus?</t>
  </si>
  <si>
    <t>I live in my own world on the east coast under a warm blanket.</t>
  </si>
  <si>
    <t>@LeoPelley Right. Clorox bleach and hydroxychloroquine combination</t>
  </si>
  <si>
    <t>So, where are all the  Hydroxychloroquine sycophants today?
According to MAGA, the miracle drug because Trump &amp;amp; @FoxNews said so?  Come on, Prez even did a 14 day stent of it, right, so shouldnâ€™t he be immune to Covid MAGA???  Besides your Hoax, wasnâ€™t this ur backup plan, no? ðŸ˜‚</t>
  </si>
  <si>
    <t>Southern Cali, but Chicagoan!</t>
  </si>
  <si>
    <t>@JoyceCarolOates Pretty straightforward. Entire Whitehouse gets it, miraculously cured with Hydroxychloroquine, disease harmless, blown out of proportion by the radical left to destroy the economy and dear leader's presidency.</t>
  </si>
  <si>
    <t>Iâ€™m sending bleach, IV needles, a bronchoscope with light and some hydroxychloroquine to the White House to assist in the tRumps recovery. Iâ€™ll send enough for his staff, advisors and cabinet also. Iâ€™m wondering if my charitable contribution will be tax deductible?</t>
  </si>
  <si>
    <t>Itâ€™s Friday and It is what it is!
#Clorox #Hydroxychloroquine</t>
  </si>
  <si>
    <t>MedellÃ­n, Colombia</t>
  </si>
  <si>
    <t>@senatemajldr @POTUS I sure hope @POTUS is taking a healthy dose of hydroxychloroquine and injecting himself with bleach.</t>
  </si>
  <si>
    <t>No it's okay, he'll be okay with his Hydroxychloroquine</t>
  </si>
  <si>
    <t>It's time to see if Hydroxychloroquine and bleach actually work.</t>
  </si>
  <si>
    <t>Our great leader needs to take lots of hydroxychloroquine and bleach treatment to get him back on his feet soon.</t>
  </si>
  <si>
    <t>@jaketapper @mkraju @sarahmucha Must hv informed papa-putin n lill-bro-Kim Jong un .. joins clowns BJ n JB.. Continues with ignoring hiding denying lying and misleading like a bully -clown .. wonder why Hydroxychloroquine didn't work .. may be too lill bleach or less light was injected .. !!  #VoteBlue2020</t>
  </si>
  <si>
    <t>@DanPatrick @POTUS @realDonaldTrump @FLOTUS The hell with the prayers! Just pass the hydroxychloroquine.</t>
  </si>
  <si>
    <t>Round Rock, Texas</t>
  </si>
  <si>
    <t>Meadows said the President â€œis on the job, and will remain on the job....Heâ€™s in the residence now.â€
He would not clarify what kind of â€œmildâ€ symptoms the President has, nor would he confirm if POTUS is taking hydroxychloroquine/other treatments https://t.co/g1TmNHy8pL</t>
  </si>
  <si>
    <t>@tmitch4040 @TomFitton Well, if it was all legal and cool then Iâ€™m sure those doctors would have no problem with you sharing their names and license info so I can get me some of that delicious hydroxychloroquine.</t>
  </si>
  <si>
    <t>The Streets</t>
  </si>
  <si>
    <t>@catturd2 I'm waiting for the I'm taking Hydroxychloroquine tweet that would send libs off the edge!</t>
  </si>
  <si>
    <t>@abc13houston I wonder if he's on that hydroxychloroquine? ðŸ¤”</t>
  </si>
  <si>
    <t>Houston, Omaha, Bethlehem PA</t>
  </si>
  <si>
    <t>@AnaKasparian Ohhh the #ignorance 
Do you really believe hydroxychloroquine makes you immune to the #COVID19 virus? Who said that? Please share a video or audio about that.
I'll wait.</t>
  </si>
  <si>
    <t>@realDonaldTrump @FLOTUS Take hydroxychloroquine. You will be fine https://t.co/N5SeVthmTs</t>
  </si>
  <si>
    <t>And if it's #Hydroxychloroquine then what?</t>
  </si>
  <si>
    <t>@washingtonpost What happen to his hydroxychloroquine what he say is taking for prevention for covid.Intreresting he get sick right after disastrous debate........</t>
  </si>
  <si>
    <t>@realDonaldTrump @FLOTUS But its a hoax &amp;amp; take hydroxychloroquine. You both deserve to get the worst of it so you can feel the suffering you have caused. I hear if you use bleach &amp;amp; shine a light inside your lungs it will cure it. Probably a hoax to not do debates since you got spanked hard by Biden.</t>
  </si>
  <si>
    <t>@maggieNYT hydroxychloroquine and bleach... simple</t>
  </si>
  <si>
    <t>Some Shithole Country</t>
  </si>
  <si>
    <t>through the evident negligence heâ€™s responded with, and heâ€™ll make some kind of miraculous recovery right before Election Day and attribute it to hydroxychloroquine or some ignorance like that, just so we can have another 200K die because that drug gives him a chance at a second</t>
  </si>
  <si>
    <t>@AP Good thing he took all that Hydroxychloroquine.</t>
  </si>
  <si>
    <t>ðŸ˜·âœŠðŸ¿âš§</t>
  </si>
  <si>
    <t>@BeschlossDC When has working â€œforâ€ the American people ever been a priority or mattered to this administration? Iâ€™m shocked Trump is quarantining I figured heâ€™s b at rallies telling more lies about hydroxychloroquine making him immune</t>
  </si>
  <si>
    <t>@drdavidsamadi @realDonaldTrump NIH has data suggesting a relationship between Zinc and COVID-19 recovery
Also in an earlier report there is scientific data showing some organic compounds like Hydroxychloroquine, and Pyrithione, enhance Zincâ€™s ability to be adsorbed by up to 2,000 times. https://t.co/2hl9Le5iuL</t>
  </si>
  <si>
    <t>West Virginia and Arizona</t>
  </si>
  <si>
    <t>White House Press Conference...
He has mild symptoms....
Reporter asked if he was taking hydroxychloroquine ðŸ¤£ðŸ¤£ðŸ¤£.</t>
  </si>
  <si>
    <t>If President Trump gets Hydroxychloroquine, we should be fighting for the rest of the country to get it, too.</t>
  </si>
  <si>
    <t>@phl43 You know he's now taking hydroxychloroquine and is going to credit it with why he didn't die. It is the only logical plot ending at this point.</t>
  </si>
  <si>
    <t>@ABCPolitics Hydroxychloroquine should have protected the President. What the holy hell!</t>
  </si>
  <si>
    <t>@2020BlueTexas Word on the street is that they're having problems finding enough hydroxychloroquine.
Everybody is saying it! ðŸ˜¯</t>
  </si>
  <si>
    <t>Now that I think about it...how often does Trump lie?
Maybe he is trying to downplay this whole situation to avoid the debate, and also come back recovered to endorse hydroxychloroquine  0_0</t>
  </si>
  <si>
    <t>California Bay Area</t>
  </si>
  <si>
    <t>@mmpadellan Give them Hydroxychloroquine</t>
  </si>
  <si>
    <t>@lancemann I agree. I am very skeptical. 
Someone pointed out to me (as I said similar to you) that he can't say the vaccine works - because a vaccine is meant to to prevent the virus not cure it 
so he'll have to say hydroxychloroquine or something else</t>
  </si>
  <si>
    <t>@kleavitt @samstein Likely recovery?  
If hydroxychloroquine is as bad as itâ€™s made out to be shouldnâ€™t you believe that he will probably not survive if he takes it?</t>
  </si>
  <si>
    <t>@realDonaldTrump @FLOTUS You dont have Kung-flu? You have #TrumpVirus 
Btw.... I think youre faking it to get out of debates. To promote hydroxychloroquine, to say its not that deadly, to say you can still work &amp;amp; say you care so much for America you're working while "sick", etc, etc. #TrumpLied200kDied</t>
  </si>
  <si>
    <t>@awnaves @charliekirk11 @realDonaldTrump It will miraculously disappear when they sit beside a warm fire.
They have plenty of bleach at the White House to cure them.
The Secret Service are equipped with UV anal probes.
Hydroxychloroquine!</t>
  </si>
  <si>
    <t>Liberal Bruise, Red State, USA</t>
  </si>
  <si>
    <t>I need an update on whether or not Trump is taking Hydroxychloroquine and/or drinking hand sanitizer...</t>
  </si>
  <si>
    <t>@WhitestGuyUKnow @ReutersScience @JordanUhl The key includes 'Retracted'
Late Mehra et al., The Lancet, May 22, 2020, doi: 10.1016/S0140-6736(20)31180-6 (Peer Reviewed) (not included in the study count)Hydroxychloroquine or chloroquine with or without a macrolide for treatment of COVID-19: This paper was retracted.</t>
  </si>
  <si>
    <t>@CLH45 @costareports @IvankaTrump Surprised? No !! Trumps Oct Surprise.  Hoax COVID media yak for weeks. 2 Weeks later appears refreshed because he took Hydroxychloroquine</t>
  </si>
  <si>
    <t>@rosedejerich0 Heâ€™s also gonna say how hydroxychloroquine helped him fight the virus and blah blah blah</t>
  </si>
  <si>
    <t>@realDonaldTrump @FLOTUS What is wrong? Covid is not terrible - despite the media says. My wife, who has high blood pressure, had it and was cured by ivermectin. And there too hydroxychloroquine.</t>
  </si>
  <si>
    <t>@realDonaldTrump @FLOTUS @JoeBiden @CDCgov @GOP @DNC True or not- will Trump use it to avoid debates, try to delay the election, and then say he is so healthy he overcame it with a regimen of Diet Coke, Hydroxychloroquine and hamberders? 
Probably. #2020debate #Hoax #COVID19</t>
  </si>
  <si>
    <t>@realDonaldTrump @FLOTUS But Don, you took hydroxychloroquine! I donâ€™t get it.</t>
  </si>
  <si>
    <t>@johnpavlovitz I said the same thing to my hubby this morning at breakfast. I said it would not surprise me if he were to come out in a few days and say he was â€œcompletely curedâ€œ and that it was â€œno big dealâ€œ. My husband said heâ€™ll probably tell everyone that he took hydroxychloroquine!</t>
  </si>
  <si>
    <t>@AnaCabrera â€œAnd please keep Melania away from my Hydroxychloroquine supply.â€</t>
  </si>
  <si>
    <t>@Acosta So, Meadows wonâ€™t tell ya what treatment the president is receiving?   Perhaps thereâ€™s no need.  Surely they are being treated,  at the presidents own direction, with bleach and  hydroxychloroquine!</t>
  </si>
  <si>
    <t>US/Europe</t>
  </si>
  <si>
    <t>@IngrahamAngle Arenâ€™t going to prescribe your favorite Hydroxychloroquine to Trump since youâ€™re the HydroxychloroQueen!</t>
  </si>
  <si>
    <t>Little Rock, AR.</t>
  </si>
  <si>
    <t>@jaketapper @sarahmucha Wasnâ€™t he taking hydroxychloroquine as a preventative? I guess that worked... huh?  COTUS ðŸ¤¡</t>
  </si>
  <si>
    <t>@JessicaKTx So he can say he took hydroxychloroquine and never had any symptoms</t>
  </si>
  <si>
    <t>@realDonaldTrump @POTUS @FLOTUS Quarantine?    Why not just take hydroxychloroquine and then nuke China.</t>
  </si>
  <si>
    <t>Hydroxychloroquine cocktail with a bleach chaser anyone?</t>
  </si>
  <si>
    <t>Illinois</t>
  </si>
  <si>
    <t>@jjxeun just imagine if he dont show any symptoms. hydroxychloroquine is goin to be prescribed more? This could be very bad for him or really good will see.</t>
  </si>
  <si>
    <t>@yourauntemma @gtconway3d @realDonaldTrump Break out the hydroxychloroquine</t>
  </si>
  <si>
    <t>@murpharoo Good time to test injecting bleach and Hydroxychloroquine</t>
  </si>
  <si>
    <t>I donâ€™t believe  Cheetolini&amp;amp;Melania have covid.I think itâ€™s a ploy 2avoid another debate. &amp;amp;to sayâ€see I had COVID Iâ€™m fine.and further downplay itâ€ or he will say he took the hydroxychloroquine and now he is curedâ€ and make millions on the sale  of it!         What say you?</t>
  </si>
  <si>
    <t>Hope the hydroxychloroquine is treating him well</t>
  </si>
  <si>
    <t>Trump does not want to officially say if he is taking hydroxychloroquine but he sure as hell is with zinc.  #TrumpHasCovid</t>
  </si>
  <si>
    <t>@JaxAlemany @KatyTurNBC I thought he was taking hydroxychloroquine as a preventative? Clearly didnâ€™t work but just asking.</t>
  </si>
  <si>
    <t>Studies in France (I believe) showed that Hydroxychloroquine actually makes it worse, so I think it's the funniest thing ever now that he's probably scared out of his mind pumping that shit into his veins.</t>
  </si>
  <si>
    <t>@realDonaldTrump @FLOTUS Itâ€™s a good thing you have a garage full of hydroxychloroquine.</t>
  </si>
  <si>
    <t>@TomFitton Yes Iâ€™ve taken hydroxychloroquine and had a very fast recovery. Itâ€™s amazing.</t>
  </si>
  <si>
    <t>@realDonaldTrump @FLOTUS I donâ€™t understand, werenâ€™t you taking  hydroxychloroquine?</t>
  </si>
  <si>
    <t>@donwinslow COVID-19 is not a hoax.  Trump having COVID is a hoax. One of many in his bag of tricks. Next hoax will be he is cured after taking hydroxychloroquine. He wants sympathy.</t>
  </si>
  <si>
    <t>@4YrsToday nooo - just take some hydroxychloroquine and a few breach injections and he will be better by Monday! https://t.co/tM5NgSycnp</t>
  </si>
  <si>
    <t>all that hydroxychloroquine for nothin ðŸ˜”</t>
  </si>
  <si>
    <t>home sweet hellscape</t>
  </si>
  <si>
    <t>@FrostyGPW @DeAnna4Congress It is strange that all the Republicans, including Trump, who recommended taking hydroxychloroquine did not take it to get rid of the virus ... they ended up falling into their own trap, didn't they?</t>
  </si>
  <si>
    <t>@latimes You can use your recommendation hydroxychloroquine or bleach or clorox ðŸ¤·ðŸ»â€â™‚ï¸</t>
  </si>
  <si>
    <t>I also encourage them to take hydroxychloroquine</t>
  </si>
  <si>
    <t>@realDonaldTrump @FLOTUS Now you can injected bleach or disinfectant and use the millions of  hydroxychloroquine you have pileup</t>
  </si>
  <si>
    <t>WAKANDA, AFRICA</t>
  </si>
  <si>
    <t>all the doctors are saying @realDonaldTrump should take lots of hydroxychloroquine and he'll be better in no time</t>
  </si>
  <si>
    <t>@RepAndyBiggsAZ @realDonaldTrump @FLOTUS Didn't you get the memo? The whole hydroxychloroquine thing was a ruse to trick the dumb dumbs in the GOP base that there was a "miracle cure." Don't tell me you fell for that too.  Trump knows it doesn't work.</t>
  </si>
  <si>
    <t>@Kokomothegreat @Joni_Looking @realDonaldTrump ðŸŒŽ wide #TrumpIsALaughingStock sending #BleachInjections #Hydroxychloroquine #UVLightTreatments your way! #BeBest and share with @FLOTUS &amp;amp; #HopeHicksSuperSpreader you're only getting 750.00 worth so use wisely!</t>
  </si>
  <si>
    <t>Okolona, KY</t>
  </si>
  <si>
    <t>The news of the President of the USA and the first lady testing positive to the dreaded Corona Virus has garnered mixed emotions. I wish him and his wife speedy recovery. I recommend Hydroxychloroquine only.</t>
  </si>
  <si>
    <t>Nigeria</t>
  </si>
  <si>
    <t>@MichaelJElston @brandenp The journalists are reporting what the WH says. Why should we believe it? Fox is pushing hydroxychloroquine this a.m. Will Trump emerge with a miracle 'cure'? The boy who cried wolf, unfortunately, cannot be believed. And his dr has lied for him before. What proof can we believe?</t>
  </si>
  <si>
    <t>Yeah, so, if the President has taken the hydroxychloroquine, and  if he has a better time of this than expected, howâ€™re the haters gonna spin that one.</t>
  </si>
  <si>
    <t>@IngrahamAngle If he just takes #Hydroxychloroquine itâ€™ll be gone by tomorrow right?</t>
  </si>
  <si>
    <t>@donottrustrobo1 @DanEvans1986 I thought trump was already taking hydroxychloroquine</t>
  </si>
  <si>
    <t>Isn't hydroxychloroquine the Trump treatment?</t>
  </si>
  <si>
    <t>We don't give a f*ck, do you?  It is what it is!  You just made the President look bad by taking the test!  If you never took the test you never would have gotten it!  Now, go take some of your own medicine you know hydroxychloroquine &amp;amp; clorox chaser!  Maybe remedsvir &amp;amp; sunlight</t>
  </si>
  <si>
    <t>@atrupar Yeah but has he started taking his Hydroxychloroquine again yet??</t>
  </si>
  <si>
    <t>@realDonaldTrump chew on hydroxychloroquine pills bro!! Heard it can help covid</t>
  </si>
  <si>
    <t>Now everyone who's been touting Hydroxychloroquine can STFU. #HCQIsNotACure</t>
  </si>
  <si>
    <t>Freedom Caucus Chairman Andy Biggs tells the Trumps to take hydroxychloroquine.</t>
  </si>
  <si>
    <t>@JFNYC1 @realDonaldTrump Ofc he will. He's been taking hydroxychloroquine. And now we'll see how right he was, again.</t>
  </si>
  <si>
    <t>â€œI encourage them to take hydroxychloroquine to assist with their recoveries, &amp;amp; I am confident that they will be resuming their normal routines in the very near future.â€</t>
  </si>
  <si>
    <t>Trump gonna take hydroxychloroquine or no? I assume the bleach injections donâ€™t sound as appealing right now?</t>
  </si>
  <si>
    <t>Kinnick Stadium</t>
  </si>
  <si>
    <t>@tkhaskin @DanScavino Can you please let real doctors take care of this? I can guarantee you no one is going to be prescribing him hydroxychloroquine.</t>
  </si>
  <si>
    <t>County Bucks</t>
  </si>
  <si>
    <t>People do NOT start a binge on taking Hydroxychloroquine just because he president is sick and it has been said he is taking it. This was debunked as a therapy previously, it wonâ€™t help you. Unnecessarily taking it DOES harm those that do need it for health issues it DOES work on</t>
  </si>
  <si>
    <t>@realDonaldTrump @FLOTUS Thank God for hydroxychloroquine. #MAGA2020</t>
  </si>
  <si>
    <t>if in five days trump comes out and says hydroxychloroquine cured him i'm going to scream</t>
  </si>
  <si>
    <t>pgh - ou - la</t>
  </si>
  <si>
    <t>@chelseahandler Chelsea, I am just shocked.  I cannot believe Hydroxychloroquine didn't work.</t>
  </si>
  <si>
    <t>WH Chief of Staff wonâ€™t say whether or not Asshole is taking hydroxychloroquine or exactly when Hope Hicks was diagnosed ðŸ¤”. We werenâ€™t expecting transparency were we?</t>
  </si>
  <si>
    <t>Holland, OH</t>
  </si>
  <si>
    <t>@NBCNews @Morning_Joe I was expecting him to state that they are taking hydroxychloroquine....</t>
  </si>
  <si>
    <t>@mmpadellan You really think he'd lie about something so serious and be remanded to quarantine without being able to rally his supporters? Gosh, the bar for POTUS is so low. Maybe a couple of shots of hydroxychloroquine will take care of it.</t>
  </si>
  <si>
    <t>@MAWoodlandLady @bissygumdrops If he comes back saying he took Hydroxychloroquine we know itâ€™s staged.</t>
  </si>
  <si>
    <t>On #hydroxychloroquine, @realDonaldTrump Chief of Staff says he wonâ€™t get into any treatment the president is getting. @nbcbayarea https://t.co/dx2klMdbmc</t>
  </si>
  <si>
    <t>Iâ€™m old enough to remember that this bloated orange bastard said he was taking hydroxychloroquine...
Guess it doesnâ€™t prevent Covid after all huh? 
Wishing him not an ounce of luck â¤ï¸ðŸ¥°ðŸ™ðŸ»</t>
  </si>
  <si>
    <t>@WarriorLFC Sounds like youâ€™ve been sipping the hydroxychloroquine. Iâ€™d just prefer not to have my name on a death certificate because too many people are listening to trump and boris. Iâ€™m probably a lot older than you and youâ€™re the person Iâ€™m trying to stay away from. BTW tRumpâ€™s got COVID</t>
  </si>
  <si>
    <t>Toronto area, Canada</t>
  </si>
  <si>
    <t>@realDonaldTrump @FLOTUS It's weird... I thought #Hydroxychloroquine would prevent you from catching the virus???
I'm beginning to think some of the things you said about this virus may not be true... /s
#ItIsWhatItIs</t>
  </si>
  <si>
    <t>Colorado, 2nd District</t>
  </si>
  <si>
    <t>Question:
1) Will @realDonaldTrump take his own suggestions of "injecting disinfectant or take hydroxychloroquine" as treatment against Covid-19 ??
2 ) Will his followers, now take #Covid19 seriously that their leaders has been infected with the coronavirus??</t>
  </si>
  <si>
    <t>@realDonaldTrump @FLOTUS Have you chopped up a bunch of that Hydroxychloroquine and snorted it like your adderall?</t>
  </si>
  <si>
    <t>@LuvDeezNuts @lsferguson @OcrazioCornPop @SebGorka You're forgetting that Trump has been taking hydroxychloroquine prophylactically for several months
Either hydroxychloroquine doesn't work for prevention or Trump doesn't really have covid-19</t>
  </si>
  <si>
    <t>Didn't he take Hydroxychloroquine as a prophylaxis?</t>
  </si>
  <si>
    <t>@AngrierWHStaff What's the chances he takes hydroxychloroquine? #TrumpHasCovid #DonaldTrump #COVID19 #TrumpCovid #TrumpVirus</t>
  </si>
  <si>
    <t>Hey, @realDonaldTrump, with the increased MORTALITY associated with #Hydroxychloroquine I would NOT recommend you take it... even though you have pushed this debunked treatment for the millions of Americans who have contracted #COVID19 and the 210,000 Americans who have died.</t>
  </si>
  <si>
    <t>trump isnt gonna die of covid but he will overdose on hydroxychloroquine and thatâ€™ll be what gets him</t>
  </si>
  <si>
    <t>saint louis</t>
  </si>
  <si>
    <t>Question from reporter â€œIs @realDonaldTrump taking Hydroxychloroquine?â€</t>
  </si>
  <si>
    <t>Oak/Pied/Rich CA &amp; Reno NV</t>
  </si>
  <si>
    <t>@TheRealHoarse @Roshan_Rinaldi Here are some compelling reasons he's lying:
1) His family already invested in Sonafi, maker of hydroxychloroquine
2) They most likely shell-corp invested in Moderna and/or Pfizer
3) Trump will make miraculous recovery and direct all pertinent departments to distribute vaccine</t>
  </si>
  <si>
    <t>Under Your Bed, BOO</t>
  </si>
  <si>
    <t>@realDonaldTrump @WhiteHouse @seanhannity Donâ€™t forget to take your hydroxychloroquine !!!! Or maybe itâ€™s just a false negative itâ€™s not like the testing is very accurate</t>
  </si>
  <si>
    <t>@GassyGiggles I'm not convinced. I feel like he's gonna "survive" and say some shit about hydroxychloroquine</t>
  </si>
  <si>
    <t>In Uptown</t>
  </si>
  <si>
    <t>@GOPAmericanMom Allegedly. I don't buy it. The timing is pretty suspicious.
Don't be surprised if he comes out in a couple of days saying he's completely cured because he used hydroxychloroquine.</t>
  </si>
  <si>
    <t>Exiled to the Northlands</t>
  </si>
  <si>
    <t>@JoyAnnReid Just waiting for that â€˜October Surpriseâ€™ where he miraculously emerges in 2 weeks claiming Hydroxychloroquine to be the miracle cure despite the overwhelming recommendations to the contrary by the medical community...his lies are always so convenient</t>
  </si>
  <si>
    <t>If Trump doesnâ€™t take Hydroxychloroquine now, no one should ever listen to his health tips again.</t>
  </si>
  <si>
    <t>@BetteMidler Iâ€™m guessing, purely guessing here, that Hydroxychloroquine doesnâ€™t work then? ðŸ’Š</t>
  </si>
  <si>
    <t>@LisaTurnage12 @JoeBiden But how did he catch a hoax that hardly affects anybody that only goes after blue states?........ also needs to stop pushing hydroxychloroquine</t>
  </si>
  <si>
    <t>hydroxychloroquine must be helping Trump</t>
  </si>
  <si>
    <t>Tax Attorney      212-588-1113</t>
  </si>
  <si>
    <t>On whether POTUS will take hydroxychloroquine, WH Chief of Staff Mark Meadows says â€œIâ€™m not going to get into any treatment that he may or may not have.â€</t>
  </si>
  <si>
    <t>@FoxNews Guess the hydroxychloroquine, Clorox and Mr pillow enema didn't work .... what a hoax!
@realDonaldTrump 
He's probably glad he has GOVERNMENT PAID health care now</t>
  </si>
  <si>
    <t>@TheRickWilson He is right that this is going to get spun this way.  If he recovers quickly with no symptoms it will be â€œno big dealâ€ or â€œHydroxychloroquine is a cure.â€</t>
  </si>
  <si>
    <t>Harpers Ferry, VA</t>
  </si>
  <si>
    <t>@trussliz You're being played. You watch, they'll recover thanks to taking hydroxychloroquine and that'll be "proof" it's all anyone needs</t>
  </si>
  <si>
    <t>Mark Meadows, asked if Trump is taking hydroxychloroquine, says he wonâ€™t get into the presidentâ€™s treatment plan</t>
  </si>
  <si>
    <t>@CelticLion1977 @ronnieraysr @seanhannity How could Trump have gotten COVID, when he was taking hydroxychloroquine daily???  Is this COVID diagnosis real, or just a cowardly way to get out of debates and change the media dialogue from the fact that he supports white supremacists? Looking forward to ZOOM debates!!!</t>
  </si>
  <si>
    <t>@BillyBaldwin @Rosie I guess Trumpâ€™s use of hydroxychloroquine as a â€œpreventativeâ€ for CV-19 fell short.</t>
  </si>
  <si>
    <t>Transplanted Calgarian</t>
  </si>
  <si>
    <t>@Artfull01 @Stephen62192685 @SecPompeo @filomena_f_c @realDonaldTrump @FLOTUS oh shocking!!! hydroxychloroquine didn't work??ðŸ˜·ðŸ˜·ðŸ˜·ðŸ˜·ðŸ¤¦ðŸ½â€â™‚ï¸ðŸ™ˆðŸ™‰ðŸ™ŠðŸ˜‚</t>
  </si>
  <si>
    <t>@Juice_Fro And/or, heâ€™s going to announce like tomorrow that hydroxychloroquine cured him. ðŸ™„ðŸ˜‚</t>
  </si>
  <si>
    <t>@ellidilorenzo One:  I think it may be a ploy to get out of future debates, as he's realized it has become a liability. 
Two:  If he declares himself quickly recovered (with hydroxychloroquine ðŸ¤® probably).  He can use it as fuel to declare that he was "right" all along.</t>
  </si>
  <si>
    <t>Oh, and donâ€™t forget the hydroxychloroquine. Lots and lots of hydroxychloroquine.</t>
  </si>
  <si>
    <t>Donâ€™t worry yâ€™all a little hydroxychloroquine and some bleach injections and the Donald will be back in no time...</t>
  </si>
  <si>
    <t>@HarryBaque @davidwebbshow @realDonaldTrump @MELANIATRUMP My relatives had/have it (in their 40s no preexisting conditions) they were refused Hydroxychloroquine treatment. Of the two, 1 lung is majorly bad but improving. Diagnosed 9 weeks ago, lost 60 lbs. This wk finally tested neg after three previous pos tests. Wife had it not as bad</t>
  </si>
  <si>
    <t>guess that hydroxychloroquine didnt work, huh?</t>
  </si>
  <si>
    <t>Doctors have rushed to the Presidentâ€™s bedside with bleach and hydroxychloroquine.</t>
  </si>
  <si>
    <t>@haramalaik Oh yeah heâ€™s gonna come out totally healthy in a week, â€œhydroxychloroquine saved himâ€</t>
  </si>
  <si>
    <t>The US election debates can cont. if they set up a webcam conference call so Trump can debate from the WH/AF1. Also If he uses hydroxychloroquine &amp;amp; beats covid19, forcibly vaccinating the ðŸŒŽ wont work. Ppl will want the US solution, not WHos. #HealUp  @realDonaldTrump #uspoli</t>
  </si>
  <si>
    <t>I wonder if Trump kept taking hydroxychloroquine? ðŸ‘‡ðŸ½
If he stopped, guaranteed he's taking it again now.
#TrumpCovid 
https://t.co/kqV3LxxgL2</t>
  </si>
  <si>
    <t>@93wibc Hydroxychloroquine should have protected the President. What the holy hell!</t>
  </si>
  <si>
    <t>@ProjectLincoln Think hydroxychloroquine works well on democratic hoaxes? Maybe @realDonaldTrump will let us know ðŸ¤”</t>
  </si>
  <si>
    <t>New York, New York</t>
  </si>
  <si>
    <t>@DeAnna4Congress Just wait until they announce that hydroxychloroquine cured him</t>
  </si>
  <si>
    <t>Las Cruces, NM</t>
  </si>
  <si>
    <t>@EricBoehlert Why all the sudden angst by the MAGA crowd.  This is no worse than the flu, right?  A few shots of hydroxychloroquine and some ordinary household disinfectant and he'll be fine.</t>
  </si>
  <si>
    <t>@michaelzaman26 @benshapiro It was a joke. Based on the ridiculous things heâ€™s said. Having said that at least now we know Hydroxychloroquine doesnâ€™t work.</t>
  </si>
  <si>
    <t>North West, England</t>
  </si>
  <si>
    <t>Trump shouldn't worry--he has access to the national stockpile of hydroxychloroquine.</t>
  </si>
  <si>
    <t>38.891914,-77.029427</t>
  </si>
  <si>
    <t>@taradublinrocks If he is miraculously cured by Hydroxychloroquine or a bleach injection though.....    ðŸ¤£</t>
  </si>
  <si>
    <t>@gkgguy @JoeBiden Notable pivot: Mark Meadows just called it #COVID19, and referred to it as a virus. Not a plague. Not a germ. Not like the flu.
He would not comment on #Hydroxychloroquine treatment.</t>
  </si>
  <si>
    <t>Pacific Northwest</t>
  </si>
  <si>
    <t>@realDonaldTrump @FLOTUS Trumpâ€™s October surprise will the announcement his infection. Fake, but quite dramatic. This twist is intended to cut Bidenâ€™s screen time. Then, 14 days later, Trump will emerge cured by Hydroxychloroquine. Nothing but a desperate  damage control pr strategy.  #fakenew</t>
  </si>
  <si>
    <t>Barcelona - Hong kong</t>
  </si>
  <si>
    <t>@KatyTurNBC Trump said a while back he was taking hydroxychloroquine as a preventative. ðŸ¤£ðŸ¤£</t>
  </si>
  <si>
    <t>@DeAnna4Congress Where's Dr. Immanuel when she's needed most?!
"Trumpâ€™s New Favorite COVID Doctor Believes in Alien DNA, Demon Sperm, and Hydroxychloroquine."
https://t.co/0CjynDCBHV</t>
  </si>
  <si>
    <t>@realDonaldTrump I know you don't want to say... but I am curious... I wonder if they put you on hydroxychloroquine again..</t>
  </si>
  <si>
    <t>@CNNPolitics Why isn't he taking Hydroxychloroquine???!!!</t>
  </si>
  <si>
    <t>Or in #trump
RT Study shows hydroxychloroquine did not prevent coronavirus in health care workers https://t.co/W7zMlwF0l1</t>
  </si>
  <si>
    <t>@morningmika Are both the President and First Lady on  a regimen of HYDROXYCHLOROQUINE!</t>
  </si>
  <si>
    <t>@maggieNYT @HeidiNBC He should have a staff member go track down those millions of doses of hydroxychloroquine that he stocked up on.....</t>
  </si>
  <si>
    <t>@alexkotch The WH physician already gave Trump hydroxychloroquine prophylactically when there was no evidence it would work</t>
  </si>
  <si>
    <t>Flying around USA</t>
  </si>
  <si>
    <t>How did he get it if he already took hydroxychloroquine?</t>
  </si>
  <si>
    <t>@choo_ek Everyone in the Whitehouse gets it, miraculously cured with Hydroxychloroquine, showing it is a harmless disease that has been blown out of proportion by the radical left. I am taking 2:1 odds on this.</t>
  </si>
  <si>
    <t>Wait he's taking hydroxychloroquine. It's supposed to save him from his hoax: Trump experiencing â€˜mild symptomsâ€™ after testing positive for coronavirus, top aide says https://t.co/9WYNAFNcPP</t>
  </si>
  <si>
    <t>Mid-Western</t>
  </si>
  <si>
    <t>@JDiamond1 So his dosing with hydroxychloroquine  did not stop COVID-19.  Mentally he is gonna need to accept  if indeed he is healthy which indicators are he is not that healthy people get Coronavirus. God Bless his heart</t>
  </si>
  <si>
    <t>@softbutchkook im a pharmacy student, i believe you meant to say hydroxychloroquine. pls pls PLS do not take this medication w/o the prescription of a doctor. and if this is for covid, i believe its a medication NOT even recommended as treatment right now. risk &amp;gt;&amp;gt;&amp;gt; benefit so pls dont</t>
  </si>
  <si>
    <t>she/her</t>
  </si>
  <si>
    <t>#TrumpHasCovid
#TrumpVirus 
#TrumpHasCovidhoax 
Wait!
Does this mean the hydroxychloroquine didn't work?!?ðŸ˜®</t>
  </si>
  <si>
    <t>@josephabondy Are we expected to believe Trump's DO, Sean P Conley who, as his physician, stated that:
"After numerous discussions he(Trump) and I had regarding the evidence for and against hydroxychloroquine, we concluded the potential benefit from treatment outweighed the relative risks."</t>
  </si>
  <si>
    <t>@donwinslow JohnCammo said Trumps October surprise would be an announcement that he has Covid, that twist would blow Biden off the screen but quite dramatic.  Trump covid watch will dominate the news, the 14 days late he would emerge 100% cured by hydroxychloroquine.</t>
  </si>
  <si>
    <t>@jduffyrice Or: Trump lied about getting covid so he can claim that hydroxychloroquine really is a miracle cure and he's the proof.</t>
  </si>
  <si>
    <t>Gee,It's almost like HYdroxychloroquine and Lysol injections don't work!</t>
  </si>
  <si>
    <t>Waidaminute, waidaminute, waidaminute...
Wasn't Trump supposed to be taking Hydroxychloroquine as a prophylactic?
#TrumpCovid</t>
  </si>
  <si>
    <t>Clinton Hill, Brooklyn</t>
  </si>
  <si>
    <t>Will #Trump continue to take Hydroxychloroquine, inject bleach and shove a lightbulb up his arse "to get some light inside" as his treatment regime
https://t.co/4qCeGq2HkX</t>
  </si>
  <si>
    <t>What to worry . . . some hydroxychloroquine, some azithromycin, a dash of zinc, a bleach wash, a roomful of ultraviolet light . . . .</t>
  </si>
  <si>
    <t>@KySportsRadio You are joking?  The white house IS the super spreader of the virus &amp;amp; now many more Americans who fled to those cult rallies are all in jeopardy!  Pls remember this is just a HOAX!  It is what it is! They can take hydroxychloroquine &amp;amp; clorox chaser &amp;amp; be fine. Remedsvir &amp;amp; sunlight</t>
  </si>
  <si>
    <t>Trump and Melania should take hydroxychloroquine.</t>
  </si>
  <si>
    <t>I guess all that Hydroxychloroquine he pretended to take didn't work.</t>
  </si>
  <si>
    <t>Trvmq loud confidence is relatable, until he decided to stop taking #Hydroxychloroquine ðŸŒœðŸŒšðŸŒ›</t>
  </si>
  <si>
    <t>GMT (UTC +0)</t>
  </si>
  <si>
    <t>@robreiner Didn't Trump say he was taking hydroxychloroquine a while back?</t>
  </si>
  <si>
    <t>@NPR He must have forgot to take his daily dose of Hydroxychloroquine</t>
  </si>
  <si>
    <t>Erie, PA</t>
  </si>
  <si>
    <t>Trump ignored the science because he has a bountiful supply of hydroxychloroquine</t>
  </si>
  <si>
    <t>@realDonaldTrump @FLOTUS Itâ€™s time to take hydroxychloroquine &amp;amp; maybe a tiny bit of disinfectant injection..â€thereâ€™s nothing to loseâ€</t>
  </si>
  <si>
    <t>caliFornIA</t>
  </si>
  <si>
    <t>@PeterAlexander @TODAYshow I said that I wasnâ€™t going to comment on this but I changed my mind. Wasnâ€™t Teflon Don following his  hydroxychloroquine, Pin Sol, etc. daily regimen?! He said he didnâ€™t need to wear a mask and he didnâ€™t. His supporters followed his lead. The roosters have come home to roost!</t>
  </si>
  <si>
    <t>North Chesterfield, VA</t>
  </si>
  <si>
    <t>@mikiebarb So, Meadows wonâ€™t tell ya what treatment the president is receiving?   Perhaps thereâ€™s no need.  Surely they are being treated,  at the presidents own direction, with bleach and  hydroxychloroquine!</t>
  </si>
  <si>
    <t>@realDonaldTrump @FLOTUS You should recover quickly on a steady diet of Clorox and hydroxychloroquine. All kidding aside, we all should hope for your speedy recovery. God bless.</t>
  </si>
  <si>
    <t>@RogerMarshallMD Hey #whackquack why don't you rush to Trump's side with your magic hydroxychloroquine?</t>
  </si>
  <si>
    <t>Wichita, KS</t>
  </si>
  <si>
    <t>@Acosta So,  Mark Meadows wonâ€™t tell us what treatment the president is receiving?   Perhaps thereâ€™s no need.  Surely they are being treated,  at the presidents own direction, with bleach and  hydroxychloroquine!</t>
  </si>
  <si>
    <t>Will Trump/WH get injected w/bleach, ultra-violet enema &amp;amp; dosed w/hydroxychloroquine?</t>
  </si>
  <si>
    <t>WI</t>
  </si>
  <si>
    <t>@FullFrontalSamB Hereâ€™s my thought.... Heâ€™ll stay home quarantine, get well and say that he used hydroxychloroquine (sp?) as part of his regimen. Then heâ€™ll spin himself as a â€œsurvivor.â€
A martyr that has the answers because heâ€™s â€œfought the good fight for the American people.â€</t>
  </si>
  <si>
    <t>This prediction in the link was from September 18
On par with what I tweeted last night
#Trump
#Covid19
#CoronaVirus
#Hydroxychloroquine
https://t.co/eZkbDYVIjK</t>
  </si>
  <si>
    <t>So, Meadows wonâ€™t tell ya what treatment the president is receiving?   Perhaps thereâ€™s no need.  Surely they are being treated,  at the presidents own direction, with bleach and  hydroxychloroquine!</t>
  </si>
  <si>
    <t>@Pentlepeth @AndrewInEcuador @sarasidnerCNN and Hydroxychloroquine allowed him to have almost no symptoms. and because he has the best health. The greatest health in U.S. hostory.</t>
  </si>
  <si>
    <t>@Joe4Dunwoody @bluestein @GeorgiaDemocrat @GovKemp $421 million can buy a lot of hydroxychloroquine</t>
  </si>
  <si>
    <t>Atlanta #GA06</t>
  </si>
  <si>
    <t>@realDonaldTrump @FLOTUS This Image Has The Same Chance If Not Better Of Treatment Than Hydroxychloroquine. https://t.co/Fqo8r20OS0</t>
  </si>
  <si>
    <t>@Treggify It's fake - Hydroxychloroquine will be credited with the recovery, and the whole setup is to affirm the disease "is no big deal"
If true, still believe the above will be used to further the platform. 
I feel there are too many resources at their disposal to have a grave outcome</t>
  </si>
  <si>
    <t>Rochester NY, USA</t>
  </si>
  <si>
    <t>Throwing this out there.. Trump isn't infected.
Faking it for these reasons.
"I have covid &amp;amp; still working, I'm the best potus"
 "I'm concerned about America over myself"
"See its not that bad, its not that deadly"
"Look hydroxychloroquine worked"
#TrumpLied200kDied
#TrumpVirus</t>
  </si>
  <si>
    <t>@gtconway3d Hey folks, juuuust hold on now a second... We gotta give the guy a break-Maybe the Prezâ€™s hydroxychloroquine hasnâ€™t quite kicked in yet and he will soon be his good olâ€™ self again...  ðŸ™„</t>
  </si>
  <si>
    <t>Milwaukee, WI</t>
  </si>
  <si>
    <t>It appears the hydroxychloroquine Trump has definitely been taking to prevent COVID doesn't actually prevent COVID. People of his age only have a 1 in 25 chance of dying so no worries.</t>
  </si>
  <si>
    <t>NC</t>
  </si>
  <si>
    <t>@verge Good thing as president he can get an unlimited supply of Hydroxychloroquine and bleach. Problem solved, itâ€™ll â€œcompletely disappearâ€ in two days tops.</t>
  </si>
  <si>
    <t>@BorisTrump6 If he was pretending, he'd be tweeting about his tremendous strength in fighting it &amp;amp; what a miracle Hydroxychloroquine is.</t>
  </si>
  <si>
    <t>USA, Earth</t>
  </si>
  <si>
    <t>@lisahopeking Apparently Hydroxychloroquine does not prevent COVID</t>
  </si>
  <si>
    <t>So I wonder if that Hydroxychloroquine stock takes a hit today? ðŸ¤·â€â™‚ï¸</t>
  </si>
  <si>
    <t>Stoney Creek, TN</t>
  </si>
  <si>
    <t>https://t.co/r05Wdpefz8 one can only hope oh and hydroxychloroquine</t>
  </si>
  <si>
    <t>I hope trump pulls a Lori lightfoot and comes out of quarantine to his press conference dressed as hydroxychloroquine</t>
  </si>
  <si>
    <t>@FoxNewsSunday Trumps Oct Surprise.  Hoax COVID media yak for weeks. 2 Weeks later appears refreshed because he took Hydroxychloroquine</t>
  </si>
  <si>
    <t>@BobHausvik @sahilkapur Wondering if heâ€™ll tweet about the Hydroxychloroquine heâ€™s being trying to push financially because heâ€™s $461,000,000 + in the hole! Clorox Bleach and UV Light stocks will soar!</t>
  </si>
  <si>
    <t>@HeidiNBC @NicolleDWallace @NBCNews Wonder if they are taking hydroxychloroquine.......??????</t>
  </si>
  <si>
    <t>@realDonaldTrump @FLOTUS The real covid or the fake covid?  This is confusing.  Maybe try hydroxychloroquine again.  Brazil has the batch you sent the.  Maybe they'll loan it back or pay it forward.  Good luck.</t>
  </si>
  <si>
    <t>Turtle Island</t>
  </si>
  <si>
    <t>@TeaPainUSA I know one thing, he best NOT emerge days later stating he is cured by taking hydroxychloroquine!!! ðŸ˜¡
People lives are already at stake from his incompetence!!!</t>
  </si>
  <si>
    <t>@CNN He just needs to take hydroxychloroquine. Heâ€™s been saying for months that itâ€™s the cure, right?</t>
  </si>
  <si>
    <t>Rolla, MO</t>
  </si>
  <si>
    <t>@JoyAnnReid COVID-19 is not a hoax.  Trump having COVID is a hoax. One of many in his bag of tricks. Next hoax will be he is cured after taking hydroxychloroquine. He wants sympathy.</t>
  </si>
  <si>
    <t>No comment on whether Trump is taking hydroxychloroquine.</t>
  </si>
  <si>
    <t>@JLutkin @EOSHD Trump will take his hydroxychloroquine and be just fine.</t>
  </si>
  <si>
    <t>@realDonaldTrump @FLOTUS â€œWe have it totally under control."
"This is a flu."
"One day, it's like a miracle - it will disappear."
"Then I see the disinfectant which knocks it out in a minute."
"I happen to believe in [hydroxychloroquine]."
"It is what it is."  All quotes from you! 
#TrumpVirus 
#Karma https://t.co/AjyPGD2DXA</t>
  </si>
  <si>
    <t>@JeannieGiering I actually wondered the same thing. OR hes about to prove what everyone has been saying...the chances of surviving are 99.9% and hydroxychloroquine worksðŸ‘â¤</t>
  </si>
  <si>
    <t>@realDonaldTrump @FLOTUS So are you going to take Hydroxychloroquine or a shot of Bleach Clorox?</t>
  </si>
  <si>
    <t>Time for Trump to  introduce his promised 'vaccine'...
Hydroxychloroquine.</t>
  </si>
  <si>
    <t>Moscow, Russia</t>
  </si>
  <si>
    <t>AND he said he has been taking hydroxychloroquine... So...</t>
  </si>
  <si>
    <t>Vacationland (Maine)</t>
  </si>
  <si>
    <t>@NPRinskeep They need to pump him full of as much hydroxychloroquine as possible before the next debate. Itâ€™s perfectly safe: I saw the President of the United States indicate as much on television.</t>
  </si>
  <si>
    <t>@RyanAFournier @GrrrGraphics so I guess the hydroxychloroquine didn't work as a preventative?</t>
  </si>
  <si>
    <t>Reporter: "Is he taking hydroxychloroquine?"</t>
  </si>
  <si>
    <t>Plymouth, MA, USA</t>
  </si>
  <si>
    <t>@RynoJordan23 @SethAbramson The taking of #Hydroxychloroquine along with refusing to wear a mask was another callous focal point that his cult cheered about. IF he does have it, maybe  heâ€™ll realize the damage heâ€™s caused by continuously â€œdownplayingâ€ the virus. But thatâ€™s probably just wishful thinking.</t>
  </si>
  <si>
    <t>Cumming, GA</t>
  </si>
  <si>
    <t>@JakeSherman Someone ask Meadows if Trump is on hydroxychloroquine?</t>
  </si>
  <si>
    <t>where is the hydroxychloroquine?</t>
  </si>
  <si>
    <t>@marklevinshow I thought Covid was a hoax? Didnâ€™t trump take Hydroxychloroquine?</t>
  </si>
  <si>
    <t>Syracuse, NY</t>
  </si>
  <si>
    <t>@latimes (2) "The answer is likely staring everyone in the face, but political considerations are more powerful than common sense or compassion for our fellow humans. Hydroxychloroquine is almost certainly the reason Africa has been spared, but few will admit it."</t>
  </si>
  <si>
    <t>Soon to be in Greater Idaho</t>
  </si>
  <si>
    <t>1. Trump will beat COVID
2. He will then claim he defeated it easily and that the "China virus" is not a big deal #OpenUpAmerica!
3. He'll falsely claim he used hydroxychloroquine
4. He'll brag that no other politician would have beaten it like he did.
5. He'll blame China</t>
  </si>
  <si>
    <t>@Ojeda4America @tvoflacey Where's Dr. Immanuel when she's needed most?!
"Trumpâ€™s New Favorite COVID Doctor Believes in Alien DNA, Demon Sperm, and Hydroxychloroquine."
https://t.co/0CjynDCBHV</t>
  </si>
  <si>
    <t>@drdavidsamadi @realDonaldTrump @FLOTUS Fake News loves Hydroxychloroquine but let's hope it cures them!</t>
  </si>
  <si>
    <t>Shohola, PA 18458</t>
  </si>
  <si>
    <t>Trump's covid infection news is perfect timing. 14 days of great media watch with Biden nowhere to be seen. 14 days later Trump will come out 'cured' - All thanks to #Hydroxychloroquine 
PERFECT. 
#IWorkInMedia</t>
  </si>
  <si>
    <t>Chandigarh</t>
  </si>
  <si>
    <t>@joncoopertweets Exactly, that is exactly why, I feel zero remorse. Remember He know more than the doctors so let's see him take his own advice &amp;amp; use clorox, ultraviolet light&amp;amp; hydroxychloroquine for tx.</t>
  </si>
  <si>
    <t>@cologop @realDonaldTrump @FLOTUS I guess Hydroxychloroquine didnâ€™t work for him huh</t>
  </si>
  <si>
    <t>@realDonaldTrump Take a lot of hydroxychloroquine, youâ€™ll be fine.</t>
  </si>
  <si>
    <t>@johnpavlovitz And he'll throw in a plug for hydroxychloroquine and claim it cured him.</t>
  </si>
  <si>
    <t>So many lies I can't believe anything he says or tweets anymore. A cry for attention or more manipulation - everything is about publicity. he should be using light therapy, hydroxychloroquine or bleach I suppose... it's just another political stunt. Orange Julius is a joke.ðŸ¥´</t>
  </si>
  <si>
    <t>Cape Coral FL</t>
  </si>
  <si>
    <t>@BeckyBunzy I thought that dickhead was taking hydroxychloroquine?!?</t>
  </si>
  <si>
    <t>Cedar Park, TX</t>
  </si>
  <si>
    <t>@darrylstephens I think heâ€™s got it this time. Heâ€™d have to admit that hydroxychloroquine doesnâ€™t work, which he will never do.</t>
  </si>
  <si>
    <t>Take that hydroxychloroquine, my guy. Let us know first hand how it hits</t>
  </si>
  <si>
    <t>Mark Meadows won't say if #DonaldTrump is taking #Hydroxychloroquine. Why not? If it's a miracle cure for the #virus then he should be shouting it from the rooftops!</t>
  </si>
  <si>
    <t>Fort Lauderdale</t>
  </si>
  <si>
    <t>@POTUS @MarkMeadows Is Trump injecting bleach now or taking a cocktail of Hydroxychloroquine and bleach and ultra violate light?</t>
  </si>
  <si>
    <t>HAPPENING NOW: @MarkMeadows declined to say if @realDonaldTrump is taking hydroxychloroquine. Says he has mild symptoms &amp;amp; is in good spirits with energy. He &amp;amp; @FLOTUS being monitored by doctors.</t>
  </si>
  <si>
    <t>I went down to local sperm bank &amp;amp; pet supply store. Express shipping some demon semen and commercial grade hydroxychloroquine (the extra powerful kind) to WH. We have to help them feel better. Then again, FLOTUS is already sleeping with a demon. That might not work. Hm.ðŸ¤”</t>
  </si>
  <si>
    <t>@maggieNYT @Lawrence So... are they going to be taking hydroxychloroquine as a treatment?????????</t>
  </si>
  <si>
    <t>Wondering...is it too early to ask the #Trump's if they are following the #Hydroxychloroquine @Clorox #UVLight treatment strategy that @realDonaldTrump has been praising for months?  Maybe the My Pillow Guy can bring them some miracle vitamins! #Demcast #TheResistance https://t.co/b9uKadEHfy</t>
  </si>
  <si>
    <t>Wherever Fate Lands Me</t>
  </si>
  <si>
    <t>@SethAbramson It's not that far out of possibility for him to claim he had it, but is SO healthy he survived, mainly cuz he used the miracle cure hydroxychloroquine. Skip a debate, come back just in time for election- bragging.</t>
  </si>
  <si>
    <t>Odd -- the President's health is very important to the PUBLIC. how can @MarkMeadows NOT tell us if trump is taking any therapeutics, including the debunked hydroxychloroquine??  I guess I am not shocked they are rejecting convention of sharing all health info, but wow. Terrible.</t>
  </si>
  <si>
    <t>Wait, so does that mean the bleach and Hydroxychloroquine trials are over or are we waiting to hear results from the rest of the family?</t>
  </si>
  <si>
    <t>@martinradio @BBCPolitics He knows it's all fake? At worst â€¦ nothing that a shot of hydroxychloroquine and bleach can't fix.</t>
  </si>
  <si>
    <t>@JimAcostass: "and is the president taking Hydroxychloroquine?" 
YOU ARE THE MAN!</t>
  </si>
  <si>
    <t>Are they treating it with hydroxychloroquine?  I hear that is a miracle cure!</t>
  </si>
  <si>
    <t>@realDonaldTrump @FLOTUS Mr president have u use bleach or hydroxychloroquine ??? I heard someone said it cures covid... u should try it what do we have to lose huh???</t>
  </si>
  <si>
    <t>Houston texas</t>
  </si>
  <si>
    <t>@RepAndyBiggsAZ @realDonaldTrump @FLOTUS Patients taking hydroxychloroquine have had worse outcomes in some studies.  Is that what youâ€™re wishing for Trump?</t>
  </si>
  <si>
    <t>@seanhannity Where's Dr. Immanuel when she's needed most?!
"Trumpâ€™s New Favorite COVID Doctor Believes in Alien DNA, Demon Sperm, and Hydroxychloroquine."
https://t.co/0CjynDCBHV</t>
  </si>
  <si>
    <t>@realDonaldTrump @FLOTUS Bet he ain't taking #Hydroxychloroquine now.</t>
  </si>
  <si>
    <t>Trump challenges Biden and Joey Chestnut to a Hydroxychloroquine snorting contest on the boardwalk of Coney Island to prove whoâ€™s most American. Sponsored by Verizon 5G Wireless.
Twist: Sonya â€œThe Black Widowâ€ Thomas ends up winning and equal rights are finally granted to women.</t>
  </si>
  <si>
    <t>SF via NY</t>
  </si>
  <si>
    <t>.@gtconway3d What happened to the #Hydroxychloroquine he claimed to have been using?</t>
  </si>
  <si>
    <t>Somewhere, in the World</t>
  </si>
  <si>
    <t>@iteachspeech31 Do they provide any treatment such as Hydroxychloroquine?</t>
  </si>
  <si>
    <t>Hydroxychloroquine ainâ€™t hitting like it use to</t>
  </si>
  <si>
    <t>@IngrahamAngle He doesn't believe in prayer. Just give him some Hydroxychloroquine and a shot of Clorox and shove to the podium.</t>
  </si>
  <si>
    <t>Bay City, MI</t>
  </si>
  <si>
    <t>@JoyAnnReid Trumpâ€™s people will spin this in about 2 weeks: miraculously, he is cured by hydroxychloroquine and someone who had a vaccine for the top 1% of Americans brings a miracle cure. evangelical supporters will say itâ€™s Godâ€™s will that he lead this nation. Easy to predict! @JoyAnnReid</t>
  </si>
  <si>
    <t>@realDonaldTrump ðŸ˜‚ðŸ˜‚ðŸ˜‚ðŸ˜³
Get out and vote! 
BTW Letâ€™s hope heâ€™s taking that Hydroxychloroquine ðŸ˜‚ðŸ˜‚ðŸ˜‚ðŸ¤£ðŸ˜‚ðŸ¤£</t>
  </si>
  <si>
    <t>@cegoodman2 @hastin Two weeks: â€œI have been cured by hydroxychloroquine!â€</t>
  </si>
  <si>
    <t>Walt Disney Land</t>
  </si>
  <si>
    <t>He will be well and so will she. Hydroxychloroquine will probably be used...</t>
  </si>
  <si>
    <t>@RolandBakerIII Hydroxychloroquine and bleach. He should take his own medicine.</t>
  </si>
  <si>
    <t>@maggieNYT First, anyone getting COVID is bad. Hope POTUS, FLOTUS, and admin get well soon.
Second, apparently taking hydroxychloroquine doesnâ€™t work well as a preventative against catching COVID. But most of us already knew that.</t>
  </si>
  <si>
    <t>I love you all, but short of him dying (very unlikely), Trump will spin his illness to his advantage. 
1. "Look how healthy I am!"
2. "See? It's just a little flu."
3. "I used hydroxychloroquine and it cured me!"
Don't get your hopes up that this will change him ðŸ™ƒ</t>
  </si>
  <si>
    <t>White House chief of staff declined to answer whether Trump is taking hydroxychloroquine. #TrumpCovid</t>
  </si>
  <si>
    <t>@amvetsupport I agree. What if it's another of his lies?
Trump (today): I have COVID.
Trump next week: Thanks to Hydroxychloroquine, bleach &amp;amp; my new vaccine I am no longer infected. https://t.co/5UF353cfGy</t>
  </si>
  <si>
    <t>North Texas</t>
  </si>
  <si>
    <t>All that bleach and hydroxychloroquine to no avail. 
Will be very interesting to see if all Republicans gather round Pence should Trump be in no fit state to continue as President/Candidate.
Out of the ashes and into the fire?</t>
  </si>
  <si>
    <t>Australian Politician Calls for Criminal Trials of Health Bureaucrats who Banned Hydroxychloroquine as COVID Cure https://t.co/deddPChHsO</t>
  </si>
  <si>
    <t>@RealSteveCox That is an evil thing to say!!!That is why no one trust the Dems...The Lord will pull our President through...Maybe this is the Lords way of showing the world that  hydroxychloroquine really works and the Dems lied over and over again</t>
  </si>
  <si>
    <t>@simsalen Will he take the hydroxychloroquine...stay tuned.</t>
  </si>
  <si>
    <t>@Toure The Big Question: Will Trump and Melania take the hydroxychloroquine, which doesn't work against Covid19??</t>
  </si>
  <si>
    <t>Guess Hydroxychloroquine didnâ€™t work so well for Donald Trump
They want us to believe he ever took it? Do we even believe he has it? Quarantine is 2 weeks. Will he do virtual debate or chicken out?
Pray for his speedy recovery to get ready for Prison with pre-existing condition</t>
  </si>
  <si>
    <t>@seanhannity How do you get sick from a hoax? I thought the bleach does the trick. What about Hydroxychloroquine? https://t.co/Cj3EI6Gmf4</t>
  </si>
  <si>
    <t>Trumps treatment plan:
-Hydroxychloroquine
-Remdesivire  
-Plosma
-Chlorox 
Did I miss anything?</t>
  </si>
  <si>
    <t>Toronto, Canada</t>
  </si>
  <si>
    <t>@thejtlewis @FLOTUS @POTUS Has anyone suggested the President and his nightstand change collecting mail in bride take hydroxychloroquine or injecting bleach?</t>
  </si>
  <si>
    <t>@the_resistor @Acosta @POTUS You mean Connolly, who backed Trump and prescribed hydroxychloroquine for him?  Nah..theyâ€™re both hacks.</t>
  </si>
  <si>
    <t>@realDonaldTrump All you need to do to cure yourself of Covid-19 is wash down a few Hydroxychloroquine with some bleach while lying in a commercial grade tanning bed!</t>
  </si>
  <si>
    <t>I got it off a hair dryer!</t>
  </si>
  <si>
    <t>@replouiegohmert @realDonaldTrump @FLOTUS Hydroxychloroquine Is Widely Used Around the Globe successfully...hoping they will follow your treatment!!</t>
  </si>
  <si>
    <t>Rattlesnake Bomb Base..Texas</t>
  </si>
  <si>
    <t>Frantic Donald Trump unable to open childproof cap on bottle of hydroxychloroquine. https://t.co/boOgw1mc91</t>
  </si>
  <si>
    <t>Get a warrant</t>
  </si>
  <si>
    <t>I guess that Hydroxychloroquine Trump said he was taking everyday didnâ€™t do much..</t>
  </si>
  <si>
    <t>Where life takes me...d(-_-)b</t>
  </si>
  <si>
    <t>So, can we all agree and accept that hydroxychloroquine does NOT prevent COVID-19?  I mean, he was totally taking it, right?</t>
  </si>
  <si>
    <t>Southeast USA</t>
  </si>
  <si>
    <t>@smerconish "But...they have all that hydroxychloroquine"ðŸ¤·ðŸ½â€â™€ï¸ ðŸ˜·</t>
  </si>
  <si>
    <t>Oklahoma City, Oklahoma</t>
  </si>
  <si>
    <t>@realDonaldTrump Good luck with the "flu", Donald.
I'm sure that if you start on a regimen of  hydroxychloroquine or begin to inject bleach into you body, you'll be up and around in no time.
Best wishes to Melania and Hope as well....</t>
  </si>
  <si>
    <t>@donlemon Just so you know nobody ever claimed Hydroxychloroquine Stopped you catching the virus. They claimed it stopped you Dying. So the fact POTUS has covid doesnâ€™t mean it doesnâ€™t work</t>
  </si>
  <si>
    <t>Americans need to take action. Within a matter of days, the President has been shown to be impoverished and suffering from a deadly disease. If you have any spare Hydroxychloroquine, please send it to the Whitehouse now.</t>
  </si>
  <si>
    <t>#AnnArbor</t>
  </si>
  <si>
    <t>@GovSisolak @realDonaldTrump @FLOTUS Donâ€™t worry after some bleach injections and popping a few hydroxychloroquine he will be just fine!</t>
  </si>
  <si>
    <t>@atensnut Maybe some good old fashion denial should do the trick...or maybe he can tweet it away...oh wait...hydroxychloroquine or... perhaps injecting some kind of disinfectant or maybe light in the body..after all almost nobody gets this virus..but if not...it is what it is!</t>
  </si>
  <si>
    <t>Sylvan Lake Alberta</t>
  </si>
  <si>
    <t>@Wolfrum Plus, didnâ€™t he take hydroxychloroquine?!</t>
  </si>
  <si>
    <t>@JamesWynne11 @WarriorZoltar Yea, has Trump began his hydroxychloroquine regimen yet? How about those bleach injections?</t>
  </si>
  <si>
    <t>"Down the Ocean, Hon"</t>
  </si>
  <si>
    <t>@RepAndyBiggsAZ @realDonaldTrump @FLOTUS Ha ha ha whatâ€™s wrong Andy did you invest â€œBiggsâ€ in hydroxychloroquine stock because of Trump?</t>
  </si>
  <si>
    <t>The Land of Fluff</t>
  </si>
  <si>
    <t>@CapitalisticPig Trump is a master troll. I hope he does it. All the while, proving to the entire world ðŸŒŽ that #Hydroxychloroquine works. ðŸ¤—ðŸ˜ðŸ‘</t>
  </si>
  <si>
    <t>@stella_immanuel @realDonaldTrump @FLOTUS Hydroxychloroquine and zinc arenâ€™t virus repellants.   Are you still downplaying thst millions of your fellow Americans got sick and 200k died while trump and his supporters lied and mocked them?</t>
  </si>
  <si>
    <t>@rezaaslan Hydroxychloroquine, stand down and stand by.</t>
  </si>
  <si>
    <t>Somewhere In Texas ðŸ†˜</t>
  </si>
  <si>
    <t>@realDonaldTrump @FLOTUS Try that bleach and Hydroxychloroquine youâ€™ve been pushing to use. Let us know how that turned out. https://t.co/NKGN7Q1Eoc</t>
  </si>
  <si>
    <t>@drdavidsamadi It wouldnâ€™t hurt to start a low dose, 400 mg Hydroxychloroquine,infuse zinc and vitamin C.</t>
  </si>
  <si>
    <t>@DanRather Heâ€™s going to say he is taking hydroxychloroquine and state that he is cured within days. All a setup to confuse the voters.</t>
  </si>
  <si>
    <t>@DaleFinleyJr i am funny, thanks for noticing! and i would take a hike but weâ€™re in a pandemic and the best thing to do is stay at home. thatâ€™s something mr trump was not doing. and when he went out, he refused to wear a mask. he had this coming. but itâ€™s okay, hydroxychloroquine works, right?</t>
  </si>
  <si>
    <t>i can't help but feel skeptic.  trump has such a huge ego i can't see him admitting he has a disease.  he's hidden everything else.  especially since he's bragged he's been taking hydroxychloroquine to prevent it.
i have to suspect there's an ulterior motive.</t>
  </si>
  <si>
    <t>the old pueblo</t>
  </si>
  <si>
    <t>What are the odds that the White House doctors will prescribe POTUS and FLOTUS hydroxychloroquine and zinc to treat their COVID-19?</t>
  </si>
  <si>
    <t>North Kingstown, RI</t>
  </si>
  <si>
    <t>@FoxyJackieBrown 1000%. He deserves a standing ovation of people yelling at him to fuck off. Telling him to inject disinfectant and take hydroxychloroquine.</t>
  </si>
  <si>
    <t>Mcmurdo Station Antarctica</t>
  </si>
  <si>
    <t>@SenTomCotton @realDonaldTrump @FLOTUS Just waiting for that â€˜October Surpriseâ€™ where he miraculously emerges in 2 weeks claiming Hydroxychloroquine to be the miracle cure despite the overwhelming recommendations to the contrary by the medical community... his lies are always so convenient</t>
  </si>
  <si>
    <t>Thank god for all of the extra hydroxychloroquine in the White House. They will all be saved.</t>
  </si>
  <si>
    <t>Wear a Maskville, USA</t>
  </si>
  <si>
    <t>@theprodigyDEP @1amsanch0 @Macabilly1 @Reuters Imagine if he gets well really fast and starts talking about hydroxychloroquine and all that bs. He would brag about it from now on.... a disaster.</t>
  </si>
  <si>
    <t>Mexico</t>
  </si>
  <si>
    <t>@maggieNYT 'Trump is said to have minor symptoms. ... As of last night, officials were discussing treatment options as well as options for addressing the nation.'
treatment options?
is hydroxychloroquine returning front and center?</t>
  </si>
  <si>
    <t>We all knew Trumpâ€™s October surprise will be the Announcement of â€œHis infectionâ€. Fake, but quite Dramatic. This  will blow Biden off the Screens, the â€œTrump Covid watchâ€ dominating every minute of everyday. Then 14 Days Later, Trump will emerge, 100% cured by Hydroxychloroquine.</t>
  </si>
  <si>
    <t>@TimOBrien thank God he has hydroxychloroquine!</t>
  </si>
  <si>
    <t>@gtconway3d I am SHOCKED!! Hydroxychloroquine didn't work??!!!</t>
  </si>
  <si>
    <t>@weijia @CBSNews Hydroxychloroquine stand back and stand by</t>
  </si>
  <si>
    <t>Scranton</t>
  </si>
  <si>
    <t>Not to mention if he gets to say "Hydroxychloroquine works!"</t>
  </si>
  <si>
    <t>Woodmere, NY</t>
  </si>
  <si>
    <t>@AmyAThatcher Everyone knows itâ€™s hydroxychloroquine. ðŸ˜‚</t>
  </si>
  <si>
    <t>@realDonaldTrump @FLOTUS take some hydroxychloroquine you'll be fine</t>
  </si>
  <si>
    <t>@EddiBets @DaniellaMicaela I think unto might change the hydroxychloroquine thing now that this is popular</t>
  </si>
  <si>
    <t>Mahwah, NJ</t>
  </si>
  <si>
    <t>@realDonaldTrump @FLOTUS So... Snort some hydroxychloroquine and call it a day ðŸ–•ðŸ¿ðŸ¤·ðŸ¾â€â™‚ï¸</t>
  </si>
  <si>
    <t>Fort Worth, Texas</t>
  </si>
  <si>
    <t>@realDonaldTrump @FLOTUS I thought you were taking hydroxychloroquine</t>
  </si>
  <si>
    <t>Hydroxychloroquine, Azithromyacin and zinc....have at it. Or maybe he can try Russia's vaccine "Sputnik V", the untested one.....
Trump's positive Covid-19 test throws country into fresh upheaval
https://t.co/5EAo4s3raR</t>
  </si>
  <si>
    <t>@AcostaPatricia @gusrojasmatute @navarroisrael Todayâ€™s @TheDemocrats war room should have been something like: â€œMr. president, too bad you didnâ€™t take your Chlorine drinking suggestion seriously... please if you consider taking hydroxychloroquine do so under medical supervisionâ€</t>
  </si>
  <si>
    <t>Entre la portatil y el mÃ³vil</t>
  </si>
  <si>
    <t>@UnorthodoxJews Has he even considered injecting disinfectant? 
Besides, itâ€™s his own fault for letting that Hydroxychloroquine prescription run out.</t>
  </si>
  <si>
    <t>San Tan Valley, AZ</t>
  </si>
  <si>
    <t>@IvankaTrump Do they have symptoms?? Or they had to be tested to k oh they had it ðŸ™„ðŸ™„ Such a scary virus.
They are smart and know hydroxychloroquine + zinc is the cure so they will be just fine â¤ï¸ðŸ¤ðŸ’™
Prayers for our country ðŸ‡ºðŸ‡¸</t>
  </si>
  <si>
    <t>@kylegriffin1 Hydroxychloroquine stand back and stand by</t>
  </si>
  <si>
    <t>@real_defender RD. Youâ€™re supposedly a doctor. Show your â€œlife savingâ€ skills. You also promoted hydroxychloroquine, maybe you should prescribe it now. ðŸ¤·â€â™€ï¸. Hope you didnâ€™t pick up your paycheck at the WH, you could have been exposed to the virus. But not to worry, â€œitâ€™s just a fluâ€. https://t.co/IRQqkTAjrB</t>
  </si>
  <si>
    <t>Happily Married Land. No DMs</t>
  </si>
  <si>
    <t>Whoever is treating the tRumps should give them the tRump therapy for Covid, hook them up to a bottle of bleach anally, and administer 4 Hydroxychloroquine per hour.</t>
  </si>
  <si>
    <t>Doctors say that the only time hydroxychloroquine is used is when the patient is on a ventilator and needs steroidal treatment. So, if he says he took it and wasn't on a ventilator, you'll know it's bullshit.
#WearAMask #COVID19</t>
  </si>
  <si>
    <t>@theFAMiLYLEADER @wpear @Mike_Pence @SecretaryCarson @realMikeLindell @JoelCRosenberg Hydroxychloroquine stand back and stand by</t>
  </si>
  <si>
    <t>SOMEONE GIVE THAT MAN HYDROXYCHLOROQUINE!!!</t>
  </si>
  <si>
    <t>Fort Morgan, Alabama</t>
  </si>
  <si>
    <t>@realDonaldTrump I heard injecting bleach would help TREMENDOUSLY with your recovery? Or maybe you should have taken hydroxychloroquine to prevent the virus... Who knows but definitely donâ€™t listen to the PROFESSIONAL health care workers when you need medical assistance</t>
  </si>
  <si>
    <t>Hali</t>
  </si>
  <si>
    <t>@NPR Not to worry folks, I'm sure the TWIDIOT has an adequate supply of hydroxychloroquine!</t>
  </si>
  <si>
    <t>Hallandale Beach, Florida</t>
  </si>
  <si>
    <t>@NoahShachtman @maddow So,  Mark Meadows wonâ€™t tell us what treatment the president is receiving?   Perhaps thereâ€™s no need.  Surely they are being treated,  at the presidents own direction, with bleach and  hydroxychloroquine!</t>
  </si>
  <si>
    <t>@MSNBC @PeterAlexander He just need to inject disinfectants to his body and take hydroxychloroquine and he'll be fine !!!</t>
  </si>
  <si>
    <t>@Tom_Winter Who (which doctor) is actually responsible for Trumpâ€™s Covid-19 issues? What medications, if any, is he being given? Has he been given hydroxychloroquine?</t>
  </si>
  <si>
    <t>@begottensun And he will recover using hydroxychloroquine and Zithromax ðŸ¤£ðŸ¤£ðŸ¤£</t>
  </si>
  <si>
    <t>Harare</t>
  </si>
  <si>
    <t>@HKrassenstein @NanBleedBlue But it all worked out in the end. #Hydroxychloroquine https://t.co/WmmBhXVdQ0</t>
  </si>
  <si>
    <t>@IvankaTrump Bust out the Hydroxychloroquine!!</t>
  </si>
  <si>
    <t>@maggieNYT @NicolleDWallace Give him hydroxychloroquine, that should fix him right up.</t>
  </si>
  <si>
    <t>@ruperthewison @PaulaReidCBS @PressSec @JenniferJJacobs The Brain Trust,at the founding echelon of The Ignorati,have to decide whether he'll agree to appear weakened - while #ProudBoys HQ await final orders. It will also prove that his Hydroxychloroquine "regimen" didn't work.(Or didn't exist)</t>
  </si>
  <si>
    <t>Orlando - The City BEAUTIFUL</t>
  </si>
  <si>
    <t>#TheView  @JoyAnnReid   I guess @POTUS was lying about taking Hydroxychloroquine ??</t>
  </si>
  <si>
    <t>But I thought he was taking the miracle drug hydroxychloroquine?</t>
  </si>
  <si>
    <t>@MSNBC Hey folks, juuuust hold on now a second... We gotta give the guy a break-Maybe the Prezâ€™s hydroxychloroquine hasnâ€™t quite kicked in yet and he will soon be his good olâ€™ self again...  ðŸ™„</t>
  </si>
  <si>
    <t>@AnnaHorford They were already talking hydroxychloroquine on Fox News this morning. Youâ€™re right. Itâ€™s all bs.</t>
  </si>
  <si>
    <t>The only relevant news:
His negligence killed 200,000+ people; his racism kills people; his rhetoric kills people; his greed kills people. Heâ€™ll feign illness to gain sympathy, tout hydroxychloroquine &amp;amp; tell more lies. Donâ€™t fall for it.</t>
  </si>
  <si>
    <t>Boston-ish, MA</t>
  </si>
  <si>
    <t>@elweasel2010 @atensnut â€œprescribes the drug in combination with zinc has seen a 100 percent success rate: Dr. Anthony Cardillo, CEO of Mend Urgent Care, says, "Every patient I've prescribed Hydroxychloroquine to, has been very, very ill and within 8 to 12 hours, they were basically symptom-free."</t>
  </si>
  <si>
    <t>@realDonaldTrump Bust out the Hydroxychloroquine!!!ðŸ‘</t>
  </si>
  <si>
    <t>@tonyposnanski Lots of reasons, so he can make a miraculous recovery, say hydroxychloroquine saved him, look how strong he is, see, its not a serious problem. Think deviously.ðŸ’™</t>
  </si>
  <si>
    <t>Virtually Still in the Bronx.</t>
  </si>
  <si>
    <t>@Laurie_Garrett Fauci doesn't treat patients. When Trump has a mild case and uses hydroxychloroquine, the left will flip out.</t>
  </si>
  <si>
    <t>@realDonaldTrump @FLOTUS ðŸ™ Prayers... get Well.... Chief! #Hydroxychloroquine</t>
  </si>
  <si>
    <t>Btwn Red &amp; Rio Grande, Tejas</t>
  </si>
  <si>
    <t>@realDonaldTrump @FLOTUS Wait, didn't you take hydroxychloroquine? So hydroxychloroquine isn't a cure? Damn</t>
  </si>
  <si>
    <t>Body on Earth. Mind in Space.</t>
  </si>
  <si>
    <t>Take some hydroxychloroquine &amp;amp; maybe a little bit of disinfectant injection..â€thereâ€™s Nothing to Loseâ€</t>
  </si>
  <si>
    <t>@gramma2ponds @AblueUs So much for his hydroxychloroquine</t>
  </si>
  <si>
    <t>@JohnJHarwood @gtconway3d I wonder if it will come out that they are treating the POTUS with hydroxychloroquine? I think that should be the treatment for him and his wife. @MSNBC @maddow @SenSanders @KamalaHarris  or perhaps they could try drinking some bleach? https://t.co/2uLlUHprjz</t>
  </si>
  <si>
    <t>Breaking: Hydroxychloroquine doesn't work. Lol</t>
  </si>
  <si>
    <t>@FixedBayonet @RepMarkWalker If only Trump wore a mask and socially distanced instead of having large rallies, he would have defeated China at their own game ðŸ¤·â€â™‚ï¸ 
I guess that all the Hydroxychloroquine he bragged about taking did fuck all for him.</t>
  </si>
  <si>
    <t>@cranky_yankee @realDonaldTrump Hopefully nothing a good dose of hydroxychloroquine bleach and thoughts and prayers canâ€™t fix . . . ðŸ¤”</t>
  </si>
  <si>
    <t>@realDonaldTrump @FLOTUS Pop some more hydroxychloroquine, youâ€™ll be fine stupid</t>
  </si>
  <si>
    <t>@realDonaldTrump @FLOTUS Huh, guess the #Hydroxychloroquine didn't work...</t>
  </si>
  <si>
    <t>@WashTimes @SWAtlasHoover You should LOSE YOUR MEDICAL LICENSE!  You mean the hydroxychloroquine didn't work as a preventative, @realDonaldTrump? Or politicizing wearing masks?  And what about the no mask policy, @SWAtlasHoover ?   https://t.co/gFmUKQNwJb</t>
  </si>
  <si>
    <t>NY State</t>
  </si>
  <si>
    <t>Aw dont worry trump, just take lots of hydroxychloroquine and dont forget your daily bleach and sanitizer injections!</t>
  </si>
  <si>
    <t>I wonder if Trump is taking his own snake oil, hydroxychloroquine.</t>
  </si>
  <si>
    <t>Earth, but itâ€™s not important.</t>
  </si>
  <si>
    <t>@mikandynothem @realDonaldTrump @DonaldJTrumpJr @EricTrump @IvankaTrump @kimguilfoyle @charliekirk11 @RandyRRQuaid @DineshDSouza @AngelWarrior321 @LeahR77 @AMErikaNGIRLLL Trump lost the #Covid battle long ago. Inject him w/ plenty of bleach &amp;amp; give him loads of #Hydroxychloroquine</t>
  </si>
  <si>
    <t>@sarahcpr .
QUICK
HAND ME THE
HYDROXYCHLOROQUINE  !!</t>
  </si>
  <si>
    <t>FDA: "in light of ongoing serious cardiac adverse events and other potential serious side effects, the known and potential benefits of chloroquine and hydroxychloroquine no longer outweigh the known and potential risks for the authorized use ..." https://t.co/5MkMB6LXVy</t>
  </si>
  <si>
    <t>Trump experiencing 'mild symptoms' after testing positive for Covid-19 - @realDonaldTrump looks like you were just a lying MORON with all that Hydroxychloroquine BULLSHIT!  https://t.co/1XVmduU8mt via @nbcnews</t>
  </si>
  <si>
    <t>@atrupar If the president was taking HydroxyChloroquine, he'd be tweeting it from the White House Roof top.  He's probably on Remdesivir via IV.  But he'd never admit to that which explains Chief of Lies Mark Meadows comments.</t>
  </si>
  <si>
    <t>@kaylatausche Smart, probably taking hydroxychloroquine also... Never gonna catch the Hoax Virus, Right....</t>
  </si>
  <si>
    <t>In your Mind</t>
  </si>
  <si>
    <t>@SheaSerrano In two weeks he will be screaming from the Ivory Tower that he was cured by hydroxychloroquine</t>
  </si>
  <si>
    <t>@drdavidsamadi Does anyone believe a Dr. who says something like this? 74. Overweight. Adderall addiction. But sure, keep pushing Hydroxychloroquine</t>
  </si>
  <si>
    <t>@DavidOcasio3 @Acosta and that Hydroxychloroquine helped him beat the virus easily. and maybe demon sperm.</t>
  </si>
  <si>
    <t>Exactly! we ALL KNOW THIS WH administration doesnâ€™t like 2 CAUSE PANIC/CHAOSðŸ¤¦ðŸ½â€â™€ï¸donâ€™t believe symptoms, unless I see #45 every dayðŸ‘‰ðŸ½BUT.....ðŸ‘‡ðŸ½
#ItIsWhatItIs #Covidhoax2020 #Hydroxychloroquine not worried he has the BEST care at his disposal, heâ€™ll be fineðŸ¤·ðŸ½â€â™€ï¸they test every 3 daysðŸ¤”</t>
  </si>
  <si>
    <t>BubblepodUSA</t>
  </si>
  <si>
    <t>Hey @realDonaldTrump take the hydroxychloroquine... what do you have to lose, what do you have to lose. ðŸ˜‚ðŸ˜‚</t>
  </si>
  <si>
    <t>Delco, str8 outta Brookline</t>
  </si>
  <si>
    <t>@Lrihendry @RyanAFournier so I guess the hydroxychloroquine didn't work as a preventative?</t>
  </si>
  <si>
    <t>@BandyXLee1 Hereâ€™s my thought.... Heâ€™ll stay home quarantine, get well and say that he used hydroxychloroquine (sp?) as part of his regimen. Then heâ€™ll spin himself as a â€œsurvivor.â€
A martyr that has the answers because heâ€™s â€œfought the good fight for the American people.â€</t>
  </si>
  <si>
    <t>@realDonaldTrump @FLOTUS You must immediately reject medical care. Your medical care is paid for by OUR taxes. That's called "socialized medicine". Just take some hydroxychloroquine and inject yourself with disinfectant. I'm sure you'll be fine.</t>
  </si>
  <si>
    <t>@realDonaldTrump @FLOTUS Huh... the Hydroxychloroquine didnâ€™t work??</t>
  </si>
  <si>
    <t>Bay Area, California</t>
  </si>
  <si>
    <t>@realDonaldTrump @FLOTUS Take tons of hydroxychloroquine! Itâ€™s the cure!</t>
  </si>
  <si>
    <t>@LACaldwellDC Someone ask Meadows if Trump is on hydroxychloroquine?</t>
  </si>
  <si>
    <t>@JayDubcity16 tell him to get the hydroxychloroquine quick, our president need it.</t>
  </si>
  <si>
    <t>@donwinslow Just waiting for that â€˜October Surpriseâ€™ where he miraculously emerges in 2 weeks claiming Hydroxychloroquine to be the miracle cure despite the overwhelming recommendations to the contrary by the medical community... his lies are always so convenient</t>
  </si>
  <si>
    <t>@JakeSherman Where's Dr. Immanuel when she's needed most?!
"Trumpâ€™s New Favorite COVID Doctor Believes in Alien DNA, Demon Sperm, and Hydroxychloroquine."
https://t.co/0CjynDCBHV</t>
  </si>
  <si>
    <t>@MsBianca305 Which isnâ€™t impossible, I just think with the deaths that have happened from and studies that showed Hydroxychloroquine didnâ€™t prevent people from getting Covid, would make that hard to believe for the intelligent.</t>
  </si>
  <si>
    <t>@jbaseball362 Hydroxychloroquine, folks! It's like a miracle. It really is so beautiful. Anyway, I told you it wasn't that big of a deal. Did everybody forget about my taxes and my wanna-be gestapo? Okay good!</t>
  </si>
  <si>
    <t>@AllEliteDoug21 That thought crossed my mind. Perfect opportunity to say he has it, avoid debates, keep attention on him, come out healthy and say he was saved by hydroxychloroquine and thus vindicate his terrible response by saying itâ€™s no big deal because he made it through</t>
  </si>
  <si>
    <t>Sault Ste Marie, MI</t>
  </si>
  <si>
    <t>@JulietHuddyTV BTW wasn't he supposedly taking hydroxychloroquine to prevent this ðŸ¤”</t>
  </si>
  <si>
    <t>Somewhere in the Cloud Forest</t>
  </si>
  <si>
    <t>@LOLGOP What are the odds that he says heâ€™s cured after only one day â€œafter very strongly taking hydroxychloroquineâ€?  â€œSir, weâ€™ve never seen a recovery like this before. Iâ€™m a big guy, look at the tears coming from my eyes!â€</t>
  </si>
  <si>
    <t>Dayton, Ohio</t>
  </si>
  <si>
    <t>@ccadelago @heatherscope @MarkMeadows that mofo better be taking hydroxychloroquine and should be doing it on the TV, right now</t>
  </si>
  <si>
    <t>@NPR Where's Dr. Immanuel when she's needed most?!
"Trumpâ€™s New Favorite COVID Doctor Believes in Alien DNA, Demon Sperm, and Hydroxychloroquine."
https://t.co/0CjynDCBHV</t>
  </si>
  <si>
    <t>@Scouting777 @ProfRayGrant @TMZ @TooFab I can see him doing that but 14 days of dominating the news is a far stretch. The news attention is one day and move on.. it would take a total idiot to believe this..because he said he was already taken #Hydroxychloroquine</t>
  </si>
  <si>
    <t>@thewxrunner @islivingston Lmao, When the president recovers after putting to use Dr.Zelenko's (Z-PAK) formula. #Hydroxychloroquine ðŸ¤£</t>
  </si>
  <si>
    <t>@washingtonpost and no mention of hydroxychloroquine</t>
  </si>
  <si>
    <t>@Reuters Have a feeling this is a hoax by trump.  He will start touting hydroxychloroquine as miracle drug again saying it cured him.</t>
  </si>
  <si>
    <t>i mean it could be their way of keeping him from effing up more. remember how he was saying he was doing shots of Hydroxychloroquine? he just wanted to pretend so his not so bright followers would drink it. if it worked heâ€™d get the credit. if they croaked well he didnâ€™t care.</t>
  </si>
  <si>
    <t>in the possibility</t>
  </si>
  <si>
    <t>Meadows won't say whether Trump is taking hydroxychloroquine, says Trump is exhibiting mild systems, and that he was notified of Hicks's positive coronavirus test "right as Marine One was taking off yesterday." Yet Trump still continued w his schedule for the day.</t>
  </si>
  <si>
    <t>Customer: how does it feel to be back in the store?
Me: awful. My anxiety is at a 9 most days. Immunocompromised. Shit happens. 
Customer: thereâ€™s really little chance of you getting infected. Take a mix of vitamin b-12 and hydroxychloroquine, it really works. 
Me: https://t.co/GM4rdlBHew</t>
  </si>
  <si>
    <t>This is a great opportunity for Trump to try all of his suggested treatments:
- hydroxychloroquine 
- bleach
- light therapy
- Goya products
- nothing
- yelling at it</t>
  </si>
  <si>
    <t>@JessicaSwiet @realDonaldTrump Hydroxychloroquine doesn't fucking work</t>
  </si>
  <si>
    <t>Chief of Staff @MarkMeadows doesn't comment when asked if Trump is taking hydroxychloroquine, but says Trump is likely grading his performance on live TV.
"He's in the residence now, and in true fashion he's probably critiquing the way that I'm answering these questions."</t>
  </si>
  <si>
    <t>I give it about four days until Trump gets cured of Covid. The guy takes hydroxychloroquine as a preventative. 
Like come on people. Heâ€™s not going to die.</t>
  </si>
  <si>
    <t>Field of Hopes and Dreams</t>
  </si>
  <si>
    <t>@CBSThisMorning @CBSLA @DrLaPook @jdickerson when Trump cures himself by taking hydroxychloroquine, the left wing media at CBS will melt down.</t>
  </si>
  <si>
    <t>Modesto, CA</t>
  </si>
  <si>
    <t>@donlemon Hope he's taking his hydroxychloroquine! Or injecting his disinfectants and UV light!</t>
  </si>
  <si>
    <t>Huber Heights, OH</t>
  </si>
  <si>
    <t>lol ... who asked the question about hydroxychloroquine #msnbc</t>
  </si>
  <si>
    <t>@Acosta Whomever asked " is he taking 
hydroxychloroquine?"
Total boss!</t>
  </si>
  <si>
    <t>Buff-a-love</t>
  </si>
  <si>
    <t>@realDonaldTrump @FLOTUS Sounds like #FakeNews : How could anyone taking #Hydroxychloroquine get Covid-19?</t>
  </si>
  <si>
    <t>Burlington VT USA</t>
  </si>
  <si>
    <t>@CariChampion Hereâ€™s my thought.... Heâ€™ll stay home quarantine, get well and say that he used hydroxychloroquine (sp?) as part of his regimen. Then heâ€™ll spin himself as a â€œsurvivor.â€
A martyr that has the answers because heâ€™s â€œfought the good fight for the American people.â€</t>
  </si>
  <si>
    <t>RNC Chair Ronna McDaniel Tested Positive for COVID-19 on Wednesday
All Trump staff are infected.  At least thereâ€™s plenty of hydroxychloroquine for everyone!
#MAGA #tcot #ccot #MAGA3X #TrumpTrain â¦@GOPâ© â¦@PressSecâ© â¦â¦@GOPChairwomanâ©  https://t.co/TEEuZwUhZt</t>
  </si>
  <si>
    <t>Maskless Mark Meadows refuses to say whether or not Trump is taking hydroxychloroquine.</t>
  </si>
  <si>
    <t>@albinokid It is a hoax. He doesnâ€™t have it. Heâ€™s going to emerge in two weeks magically cured by hydroxychloroquine the hero while his support of white supremacy falls out of the news cycle. Itâ€™s a ploy to make him out to be the hero.</t>
  </si>
  <si>
    <t>White House Chief of Staff just declined to answer question from press about whether Trump is taking hydroxychloroquine</t>
  </si>
  <si>
    <t>Columbus, Ohio</t>
  </si>
  <si>
    <t>Could it be a false positive as most cases are due to the proven flawed PCR test? False positive designed to disrupt the election? If it is real Hydroxychloroquine with Zinc will sort it out. Finally could it be a ploy by the deep state to take out President Trump?</t>
  </si>
  <si>
    <t>United Kingdom #Brexit</t>
  </si>
  <si>
    <t>@Perduesenate @realDonaldTrump @FLOTUS perhaps you could make sure he takes his #Hydroxychloroquine as he has directed so many others to do?</t>
  </si>
  <si>
    <t>No they didnt just ask Meadows about Hydroxychloroquine ðŸ¤£ðŸ¤£ðŸ¤£ PETTY!</t>
  </si>
  <si>
    <t>@seanhannity Trump will be fine since he has already dosed #Hydroxychloroquine 
He will mostly be mad if he can't taste his hamberders for a while. Otherwise, he is the fittest President of all time, weighs in at only 240 lbs and apparently doesn't have high BP.</t>
  </si>
  <si>
    <t>ðŸŒ´ðŸŒ´ðŸŒ´Florida, USAðŸŒŽðŸ’™</t>
  </si>
  <si>
    <t>@realDonaldTrump It's all a scam ðŸ™„ and what happened to hydroxychloroquine ðŸ™„ didn't Trump say he was taking it to prevent from catching the virus ðŸ˜·</t>
  </si>
  <si>
    <t>Meadows says he is optimistic that Trump will have a "speedy recovery".
Refuses to say whether Trump is taking Hydroxychloroquine, or any other treatment option.</t>
  </si>
  <si>
    <t>Lol John Roberts asked if he was taking hydroxychloroquine</t>
  </si>
  <si>
    <t>All good wishes to you and @POTUS!! Really hopeful you will take the #ZelenkoProtocol
W/ Hydroxychloroquine #HCQ</t>
  </si>
  <si>
    <t>Obviously, this news that Trump contracted #COVID19 is fake news. After all, he took hydroxychloroquine, right?</t>
  </si>
  <si>
    <t>The Burque, NM</t>
  </si>
  <si>
    <t>WH Chief of Staff Mark Meadows: "The doctors continue to monitor, both his health and the health of the First Lady &amp;amp; will continue to do that."
Meadows says Trump has "mild symptoms." Declines to say whether POTUS is taking hydroxychloroquine.</t>
  </si>
  <si>
    <t>D.C. but heart in NYC &amp; MIA</t>
  </si>
  <si>
    <t>I thought he was taking Hydroxychloroquine ðŸ¤·ðŸ¿â€â™‚ï¸ isnâ€™t that the miracle drug that the mainstream media and liberal doctors donâ€™t want people to take because it shows COVID-19 is just a hoax ðŸ¤·ðŸ¿â€â™‚ï¸ get the President some doses of Hydroxy ASAP</t>
  </si>
  <si>
    <t>Veteran Poet Artist Demi God</t>
  </si>
  <si>
    <t>If he survives the infection Trump will say hydroxychloroquine saved him lol</t>
  </si>
  <si>
    <t>@a_young_buffalo I feel like dudes gonna be fine in 2 weeks and push that hydroxychloroquine cured him ðŸ˜’</t>
  </si>
  <si>
    <t>@Acosta So what happened to all the hydroxychloroquine he was taking to avoid the virus? It didn't work? Haha</t>
  </si>
  <si>
    <t>@gtconway3d All of a sudden we arenâ€™t discussing his disastrous debate, refusal to condemn white supremacy, taxes, melaniaâ€™s tapes..... and when we comes out in a week, after taking hydroxychloroquine, theyâ€™ll all say heâ€™s the strongest, fittest, smartest dude ever.
Donâ€™t fall for this crap.</t>
  </si>
  <si>
    <t>@realDonaldTrump @FLOTUS Iâ€™d recommend #Hydroxychloroquine , what have you got to lose? If not, you can always just wait for it to go away right?</t>
  </si>
  <si>
    <t>@realDonaldTrump @POTUS @FLOTUS Well, the hydroxychloroquine didn't work. Time to switch over to those disinfectant injections. Science.</t>
  </si>
  <si>
    <t>@sanity_o @NorskLadyWolf @itsJeffTiedrich Heâ€™ll be cured with his hydroxychloroquine and then be able to sell his 29 million doses to pay off his debts</t>
  </si>
  <si>
    <t>Happy Wanderer</t>
  </si>
  <si>
    <t>@HackinTimSeeley I guess the diet of hydroxychloroquine didnâ€™t work. ðŸ¤·ðŸ½â€â™‚ï¸</t>
  </si>
  <si>
    <t>@kbeninato Hydroxychloroquine! It's what plants crave!</t>
  </si>
  <si>
    <t>I don't usually comment on american issues but... at least I hope this shows hydroxychloroquine is not a magical medicine that prevents COVID 100%. please, don't buy it if you don't need it. We don't need another shortage of the medicine.</t>
  </si>
  <si>
    <t>@brhodes Hereâ€™s my thought.... Heâ€™ll stay home quarantine, get well and say that he used hydroxychloroquine (sp?) as part of his regimen. Then heâ€™ll spin himself as a â€œsurvivor.â€
A martyr that has the answers because heâ€™s â€œfought the good fight for the American people.â€</t>
  </si>
  <si>
    <t>@FINALLEVEL They are doing this to take all the attention away from Biden &amp;amp; Co. Trump is all over the media now more than ever. In about 2 or 3 weeks he will inform that they are cured, probably by treating it with hydroxychloroquine..</t>
  </si>
  <si>
    <t>Sao Paulo/Frankfurt</t>
  </si>
  <si>
    <t>@TtpWynn Not saying he doesnâ€™t have it, but just throwing this out there....he now gets to control the news cycle for the next two weeks, cancel the next debate, say he used hydroxychloroquine to cure him, and has â€œevidenceâ€ that itâ€™s no big deal to have Covid...</t>
  </si>
  <si>
    <t>Trump has tested positive for Covid-19. They shouldnâ€™t have tested him than he wouldnâ€™t have gotten it based on his logic ðŸ˜‚. Hope they have plenty of  Hydroxychloroquine, disinfectant, bright lights, and bleach at the White House! Thatâ€™s Karma for that ass!</t>
  </si>
  <si>
    <t>Cali/thevalley/LA</t>
  </si>
  <si>
    <t>better get the #Hydroxychloroquine &amp;amp; #injectablelightsanddisinfectants to the #WhiteHouse quick ðŸ¤¥</t>
  </si>
  <si>
    <t>@AnonomouslYours @PAULUSV3 @greekfries @donwinslow He said a few months ago he was taking hydroxychloroquine as a preventative.</t>
  </si>
  <si>
    <t>Rust Belt, USA</t>
  </si>
  <si>
    <t>@DeeDub67 You really think there is a limit to how â€œlowerâ€ they can get ? 
#Hydroxychloroquine</t>
  </si>
  <si>
    <t>Somewhere on the Pacific</t>
  </si>
  <si>
    <t>What happened to Trump's preventive hydroxychloroquine?</t>
  </si>
  <si>
    <t>Amsterdam</t>
  </si>
  <si>
    <t>@PeterAlexander @JesseRodriguez He takes a hydroxychloroquine enema every evening.  He'll be good.</t>
  </si>
  <si>
    <t>Theory A: He realizes how badly he pooched the debate, doesn't want a repeat.
Theory B: He'll announce that he's miraculously cured by hydroxychloroquine, a Clorox IV drip, and a UV light bulb up his bum, right before Election Day.
2/2</t>
  </si>
  <si>
    <t>@hookedonhandmad And so much for the hydroxychloroquine he was so keen on pushing</t>
  </si>
  <si>
    <t>@_theerealjp Also what happened to all that hydroxychloroquine he was taking a while back as a method to KEEP from getting it?  This man does nothing but lie and manipulate.</t>
  </si>
  <si>
    <t>THAT 504</t>
  </si>
  <si>
    <t>@thomaskaine5 it's a Democratic Hoax, it's just like the flu. Don't worry it'll go away,  If he's uses Hydroxychloroquine he'll be fine, if he injects himself with bleach, it is what it is</t>
  </si>
  <si>
    <t>@KatyTurNBC Well, we have a stockpile of 63 million doses purchased by Trump with our tax dollars, so let them gobble up all the hydroxychloroquine they wish. Maybe some "convalescent plasma" and a wee bit of bleach, too .</t>
  </si>
  <si>
    <t>Oxnard, CA</t>
  </si>
  <si>
    <t>@realDonaldTrump Get some hydroxychloroquine, or just very powerful light.
One day, it's like a miracle, it will disappear...</t>
  </si>
  <si>
    <t>@RealTina40 No worries, we have hydroxychloroquine.ðŸ‘</t>
  </si>
  <si>
    <t>Montreal, quebec</t>
  </si>
  <si>
    <t>@SethAbramson And Trump will claim in two weeks that he took hydroxychloroquine, so mission accomplished on the diversion</t>
  </si>
  <si>
    <t>@realDonaldTrump still think #COVID19 is just a Democratic hoax spurred on by #FakeNewsMedia? #KarmasABleach Wash your dirty hands, keep them to yourself and wear a mask! Every lie you tell, your ass gets bigger. Talking to #Melania there! How's the #Hydroxychloroquine working?</t>
  </si>
  <si>
    <t>Rocky Mountain Highest</t>
  </si>
  <si>
    <t>@waltshaub @realDonaldTrump @FLOTUS Lay off the hydroxychloroquine too.</t>
  </si>
  <si>
    <t>F.ck Proud Boy Pieces of Shit</t>
  </si>
  <si>
    <t>@realDonaldTrump Donâ€™t forget to try injecting bleach. You firmly believed it would work. Oh, and how is that #Hydroxychloroquine working out?</t>
  </si>
  <si>
    <t>Savanna, IL</t>
  </si>
  <si>
    <t>@SarahLongwell25 @Timodc I hope he saved up a big supply of hydroxychloroquine and lysol.</t>
  </si>
  <si>
    <t>Aye I hear hydroxychloroquine and bleach are extremely effective against fighting the virus.</t>
  </si>
  <si>
    <t>@catturd2 @gatewaypundit @POTUS and @FLOTUS  will successfully beat this virus with hydroxychloroquine! The joke's on the libs once again- WINNING!</t>
  </si>
  <si>
    <t>@BetteMidler Why didnâ€™t hydroxychloroquine help I wonder?!?</t>
  </si>
  <si>
    <t>Taos NM</t>
  </si>
  <si>
    <t>@GovBillLee @MariaLeeTN Wait a minute- so the hydroxychloroquine didnâ€™t work as a preventative? Well, color me shocked. At least we still have bleach and demon sperm!</t>
  </si>
  <si>
    <t>Hilham or Bust</t>
  </si>
  <si>
    <t>Good thing Don Jr has been snorting all that crushed up hydroxychloroquine he thought was cocaine</t>
  </si>
  <si>
    <t>Mpls/StP</t>
  </si>
  <si>
    <t>@tonyposnanski He could say that Hydroxychloroquine cured him. He could say itâ€™s just like the flu. He wants to look stronger than he is. He could be using it to not debate. He could use it for sympathy votes. Etc...  â¤ï¸</t>
  </si>
  <si>
    <t>@realDonaldTrump @FLOTUS I guess the hydroxychloroquine didnâ€™t work then?</t>
  </si>
  <si>
    <t>Our @POTUS and @FLOTUS  will use hydroxychloroquine to beat this virus and when they do watch the media lose their remaining sanity. Good news- who cares about the Melania tapes now- WINNING! #Trump2020Landslide</t>
  </si>
  <si>
    <t>@HillaryHutton @Bill_Maxwell_ @MSNBC I thought he was taking  hydroxychloroquine as a preventive measure.
Guess it didn't work.</t>
  </si>
  <si>
    <t>Florida, but Pennsylvania born</t>
  </si>
  <si>
    <t>Hey @joshtpm &amp;amp; @JohnCammo: remember this exchange?
The "cure" may not be Hydroxychloroquine now - it'll be a soon to be announced vaccine instead - but overall, the rest of the premise remains intact. 
Trump's claim is suspect until independently verified.</t>
  </si>
  <si>
    <t>I'm everywhere.</t>
  </si>
  <si>
    <t>@maggieNYT Rumour has it that injecting bleach or some sort of disinfectant might work?  Or Hydroxychloroquine?   Or maybe it just "is what it is"?</t>
  </si>
  <si>
    <t>@BobKarpDR @tonyposnanski And will claim his miraculous recovery is all thanks to Hydroxychloroquine.</t>
  </si>
  <si>
    <t>@cslovelady33 @TX_WalkerRanger OMG I hope he takes hydroxychloroquine!!!!  Thatâ€™ll kill him faster.</t>
  </si>
  <si>
    <t>@realDonaldTrump @FLOTUS Wait, the  Hydroxychloroquine that he claimed to be preventatively taking didn't work? I am absolutely shocked.</t>
  </si>
  <si>
    <t>@SenatorLoeffler @SenateGOP @realDonaldTrump @FLOTUS Your prayers are powerful. They don't have it. This is Trump's #OctoberSurprise . Typical Trump #PublicityStunt He will come out in two weeks after hogging all the media and sympathy from the country. Then he will claim he beat it with hydroxychloroquine.</t>
  </si>
  <si>
    <t>@GOPChairwoman @realDonaldTrump @FLOTUS But but itâ€™s a Democrat hoax...itâ€™ll go away in a couple of weeks... hydroxychloroquine works trust me...You donâ€™t need masks... herd mentality....Muther Fâ€™n Karma ðŸ˜‰</t>
  </si>
  <si>
    <t>Manvel TX</t>
  </si>
  <si>
    <t>Why has Trump not tweeted that he's gonna take Hydroxychloroquine and thay he'll be okay?</t>
  </si>
  <si>
    <t>Exactly!!!!  He can use this to say he miraculously survived, he's so healthy! That he used the miracle hydroxychloroquine and he didn't get sick!
Now he alone can solve the Kung Flu, and that God is on his side.
BARF</t>
  </si>
  <si>
    <t>@ObjectivelyDan Psh, catch up on your Qtrivia. Obvs Trump bravely volunteered for this so he could finally prove that hydroxychloroquine works, finally releasing it from the deep state's smear campaign so he can now heal America.</t>
  </si>
  <si>
    <t>Cue #Hydroxychloroquine cure. #TrumpHasCovid #TrumpCovid</t>
  </si>
  <si>
    <t>Fountain City, TN</t>
  </si>
  <si>
    <t>Thoughts, prayers, bleach and hydroxychloroquine, Mr. President. Speedy recovery.</t>
  </si>
  <si>
    <t>OC/LA/GTO</t>
  </si>
  <si>
    <t>Mr. IQ-45 pulling the oldest trick in the book, he donâ€™t want to be looking like an idiot at another debate so now he got corona or as he loquaciously put it â€œChinese Fluâ€ , where the Clorox popsicles and hydroxychloroquine @realDonaldTrump https://t.co/uHva9LjO2P</t>
  </si>
  <si>
    <t>@HKrassenstein This supports my non-belief. Heâ€™s the new hoax. Heâ€™ll re-brand hydroxychloroquine as his miracle cure. His base believes heâ€™s invincible. So much winning as the hoax is taunting actual victims...</t>
  </si>
  <si>
    <t>@donwinslow I think the only reason we were told he is positive is so he can use it as an excuse for losing the election, he was sick, quarantined and couldn't campaign. Why isn't he bragging he's taking hydroxychloroquine etc like he did before?</t>
  </si>
  <si>
    <t>@MadamoiselleBon If Hope H really tested positive it may be true. Then Imma sit back and wait for the hydroxychloroquine to kick@in.</t>
  </si>
  <si>
    <t>@realDonaldTrump @FLOTUS I'm so sorry to hear that you contracted the deadly #coronavirus #PresidentTrump. I pray you and the first lady will beat it and recover quickly. That said I also hope you learn your lessons and not to downplay the seriousness of the pandemic. You can now try #Hydroxychloroquine</t>
  </si>
  <si>
    <t>United States of America (USA)</t>
  </si>
  <si>
    <t>@realDonaldTrump @FLOTUS Someone give this man some Hydroxychloroquine</t>
  </si>
  <si>
    <t>Pres. Trump, how's that Hydroxychloroquine working for you now? Asking for a friend...
This was not what I meant by #25thAmendmentNot. BUT you have to agree if this is "God's judgment", Donald being so religious... well?</t>
  </si>
  <si>
    <t>Bremerton, WA</t>
  </si>
  <si>
    <t>@realDonaldTrump @FLOTUS Trumps Oct Surprise.  Hoax COVID media yak for weeks. 2 Weeks later appears refreshed because he took Hydroxychloroquine</t>
  </si>
  <si>
    <t>@mspjmason @Getsmart4 @cliffschecter Doesnâ€™t he have a big stockpile of Hydroxychloroquine to unload? Miracle cure!</t>
  </si>
  <si>
    <t>@QuinnMurphy I guess hydroxycloroquine isnâ€™t preventative... didnt trump say he was taking it? #Hydroxychloroquine #TrumpHasCovid #COVID19 #200KDeadAmericans #LiarInChief</t>
  </si>
  <si>
    <t>@KLoeffler @realDonaldTrump @FLOTUS what, the hydroxychloroquine and z pack didn't work???</t>
  </si>
  <si>
    <t>Iâ€™m not sure what the big deal is .. shouldnâ€™t @realDonaldTrump  just down a hydroxychloroquine and Clorox colada ? I mean â€œit is what it isâ€ but the virus effects â€œvirtually nobodyâ€ so he should be fine. #COVID19</t>
  </si>
  <si>
    <t>@realDonaldTrump @POTUS @FLOTUS I thought you were taking the hydroxychloroquine?</t>
  </si>
  <si>
    <t>@jaketapper Where's Dr. Immanuel when she's needed most?!
"Trumpâ€™s New Favorite COVID Doctor Believes in Alien DNA, Demon Sperm, and Hydroxychloroquine."
https://t.co/0CjynDCBHV</t>
  </si>
  <si>
    <t>At least he's a genius. Imagine how bad it could have been had he not been taking the hydroxychloroquine.  Just needs a powerful flashlight up his arse and a quick Domestos injection and he'll be right as rain. Get well soon, Mr President...</t>
  </si>
  <si>
    <t>@dieselgirl5 @realDonaldTrump @FLOTUS It's ok, He'll just take Hydroxychloroquine and be 100% cured !!!!!!</t>
  </si>
  <si>
    <t>@thehowie Treatment options? Like hydroxychloroquine, or that stuff the MyPillow guy was touting? Karma and Darwinism seem to work in these situations ;)</t>
  </si>
  <si>
    <t>Columbus Ohio</t>
  </si>
  <si>
    <t>@alexfeinberg1 He dis say he was talking hydroxychloroquine as prophylaxy a few months ago</t>
  </si>
  <si>
    <t>@GOPLeader I pray that he tells us who he's 400 million n debt to. And explains why he just happens to be asking for 400 million in donations?
I pray that he denounces all white supremacy. 
I pray that he doesn't try to claim that the "hoax" was like the flu &amp;amp; hydroxychloroquine saved him.</t>
  </si>
  <si>
    <t>@NpdAnalysis What happened to hydroxychloroquine?</t>
  </si>
  <si>
    <t>Since @realDonaldTrump took #Hydroxychloroquine as a preventive measure against #COVID19, can we officially put the possibility of that being a legit therapeutic remedy rumor to rest? And, can #Utah get a refund for the stockpile they got suckered into buying?
#utpol</t>
  </si>
  <si>
    <t>@Alyssafarah @realDonaldTrump It's weird... I was told #Hydroxychloroquine would prevent the virus from spreading. It's almost like someone made that up! #ItIsWhatItIs</t>
  </si>
  <si>
    <t>Trump had the VA give hydroxychloroquine to sick veterans.  Many of whom died.  He should be force fed hydroxychloroquine</t>
  </si>
  <si>
    <t>Fort Worth area</t>
  </si>
  <si>
    <t>Hey, Mr. @realDonaldTrump , what about hydroxychloroquine? Does it work? The American people deserve to know why you were pushing that so hard. Who was benefitting from $$ pouring into pharmaceutical companies??</t>
  </si>
  <si>
    <t>I remember when I got the flu as a kid and I would be given my grandmotherâ€™s â€œjewish penicillinâ€ - hydroxychloroquine, disinfectant shot in my veins and a light up my ass. 
after a few days I was good as new. her matzoh ball soup was delicious</t>
  </si>
  <si>
    <t>@chipfranklin No. He will emerge in a few w/ a bottle of Dr. Good, aka hydroxychloroquine. "It's a miracle...FREE SAMPLES! with your vote for me..."</t>
  </si>
  <si>
    <t>Sarasota, FL USA</t>
  </si>
  <si>
    <t>All of the White House need to be taking some hydroxychloroquine, inject themselves with bleach and it should happen in a large gathering inside the White House And no one wearing a mask.</t>
  </si>
  <si>
    <t>WH Chief of Staff Mark Meadows says they learned of Hope Hicks diagnosis "right as Marine One was taking off yesterday." Trump then went to an indoor fundraiser. Meadows wont say if Trump is taking Hydroxychloroquine.</t>
  </si>
  <si>
    <t>@GregFromBallard Overweight would do it. His diet is horrible. Probably has decent genetics to compensate.
He's been taking hydroxychloroquine prophylactically. He mentioned it. Hopefully he kept it up, in which case he'll probably end up with a "mild" case, tho even that possibly unpleasant.</t>
  </si>
  <si>
    <t>@fourfoot Or at least getting out of the debates. And then completely cured by hydroxychloroquine. Everyone get back to work, itâ€™s nothing.</t>
  </si>
  <si>
    <t>@realDonaldTrump @FLOTUS No doubt you are on a dosage regime of hydroxychloroquine and bleach?</t>
  </si>
  <si>
    <t>North Yorkshire</t>
  </si>
  <si>
    <t>@realDonaldTrump Thoughts, prayers, bleach and hydroxychloroquine</t>
  </si>
  <si>
    <t>Elizabethtown, KY</t>
  </si>
  <si>
    <t>@GrrrGraphics so I guess the hydroxychloroquine didn't work as a preventative?</t>
  </si>
  <si>
    <t>@BeschlossDC @morningmika Nah... you don't need to know.
But I promise you it includes hydroxychloroquine. ðŸ˜‰</t>
  </si>
  <si>
    <t>Miami Beach, FL</t>
  </si>
  <si>
    <t>White House Chief of Staff won't say if the President is taking Hydroxychloroquine ðŸ˜‚ðŸ¤¦â€â™‚ï¸ðŸ¤¦â€â™‚ï¸ðŸ˜‚</t>
  </si>
  <si>
    <t>@DzanjoUnchained @couchburn3r I can only assume you consume Hydroxychloroquine infused soy.</t>
  </si>
  <si>
    <t>West Michigan</t>
  </si>
  <si>
    <t>@realDonaldTrump @FLOTUS Hydroxychloroquine... have you tried that yet!? Many people say itâ€™s a miracle cure at stopping the #TrumpVirus</t>
  </si>
  <si>
    <t>@realDonaldTrump @gtconway3d @FLOTUS Fake news. Just a way out of the debates, an excuse to say it's no big deal. I guess taking Hydroxychloroquine didn't work?Try the bleach shots next, plz!!</t>
  </si>
  <si>
    <t>@ed_solomon Not only that but he credits hydroxychloroquine
Then the 14 days after that are Barrett's confirmation</t>
  </si>
  <si>
    <t>@bonnie1968 @soloyochapin @realDonaldTrump @FLOTUS Umm...trump said months ago that he was taking hydroxychloroquine daily.  So it's just a wonder that he even got this virus at all considering how he stated this drug as a cure.  Hmm...ðŸ¤”  
And healthy my ass!  He's severely obese, old and probably has at least hypertension.</t>
  </si>
  <si>
    <t>I bet Trump isn't taking hydroxychloroquine or drinking Clorox</t>
  </si>
  <si>
    <t>Raise your hand if you are eagerly awaiting Donnie's bleach and hydroxychloroquine injections to start. #CovidHimOut</t>
  </si>
  <si>
    <t>@realDonaldTrump @FLOTUS So hydroxychloroquine doesn't stop you from getting the virus... this man is a liar and a clown.. but I hope he gets better</t>
  </si>
  <si>
    <t>Pontiac(Yaktown) Michigan</t>
  </si>
  <si>
    <t>@FLOTUS @realDonaldTrump  I heard from someone in a red state that if the liar trumps shove those hydroxychloroquine tablets up there asses they would recover faster?</t>
  </si>
  <si>
    <t>East Hampton, NY</t>
  </si>
  <si>
    <t>@LuvDeezNuts @SebGorka Trump has been taking hydroxychloroquine prophylactically, he told us so a few months ago
He never should have tested positive in the first place
So either hydroxychloroquine doesn't work or he didn't really test positive</t>
  </si>
  <si>
    <t>First question to Trump's Chief of Staff: Is he taking Hydroxychloroquine? :)</t>
  </si>
  <si>
    <t>I hope that goofy orange fucker tries hydroxychloroquine and it stops his stupid hamburger heart</t>
  </si>
  <si>
    <t>Screwston</t>
  </si>
  <si>
    <t>@DeanObeidallah Give her some hydroxychloroquine or bleach https://t.co/Vjfu3gdCYK</t>
  </si>
  <si>
    <t>Trump took hydroxychloroquine and *still* got it. Guess he can leave our fucking lupus meds alone now. Unless he's faking sick to get out of the next debate? No if it was was fake they would have called the Biden campaign and they didn't. P. S. it's #COVID19 when *he*has it. ðŸ˜‚</t>
  </si>
  <si>
    <t>@realDonaldTrump Iâ€™m guessing that hydroxychloroquine prophylaxis was not effective. Perhaps the bleach, demon sperm, or light stick up the ass therapies will prove more effective.</t>
  </si>
  <si>
    <t>@james_strieb Hes got hydroxychloroquine,  why would we need to worry about him?</t>
  </si>
  <si>
    <t>@memac_donald @JoyAnnReid Then suddenly he will say I took hydroxychloroquine I'm cured and the sales of the drug go up and the stock market becomes robust and everybody lives happily ever after! THE END!ðŸ‘ðŸ‘ðŸ‘ðŸ‘ðŸ‘ðŸ‘ðŸ‘ðŸ‘ðŸ‘ðŸ‘ðŸ‘ðŸ‘ðŸ‘ðŸ‘ðŸ‘ðŸ‘ðŸ‘ðŸ‘ðŸ‘ðŸ‘ðŸ‘ðŸ‘ðŸ‘ðŸ‘ðŸ‘ðŸ‘ðŸ‘ðŸ¤”</t>
  </si>
  <si>
    <t>@fezyexquisite If it helps him kill the taxes and proud boys talk,and he bounces back in 3 days to say "it's just flu. Hydroxychloroquine worked for me".
Dont you think he'd be able to pin job losses on democrats shutting the economy,and deaths on scientists (by saying it was co-morbidities)?</t>
  </si>
  <si>
    <t>ðŸ’ž</t>
  </si>
  <si>
    <t>@Rosie Hereâ€™s my thought.... Heâ€™ll stay home quarantine, get well and say that he used hydroxychloroquine (sp?) as part of his regimen. Then heâ€™ll spin himself as a â€œsurvivor.â€
A martyr that has the answers because heâ€™s â€œfought the good fight for the American people.â€</t>
  </si>
  <si>
    <t>Trump says he takes unproven hydroxychloroquine to prevent coronavirus infection https://t.co/lbTiq33bQn</t>
  </si>
  <si>
    <t>Lmfao first question to Trumpâ€™s chief of staff from a reporter, â€œand is he taking Hydroxychloroquine?â€ LMAOOOO</t>
  </si>
  <si>
    <t>Meadows: "The American people can rest assured we have a president ...who will remain on the job." Optimistic for a quick recovery. Won't say whether Trump is taking hydroxychloroquine</t>
  </si>
  <si>
    <t>The White House+points afield</t>
  </si>
  <si>
    <t>@KatieHill4CA He just needs Americaâ€™s Frontline Doctors to prescribe Hydroxychloroquine and Zethromycin (z-pack).
He said it works, letâ€™s get him on it!</t>
  </si>
  <si>
    <t>North America</t>
  </si>
  <si>
    <t>@q_galt @Cchan_lleyy369 Graduates Only, Please...
Please, We Beg You, Do Not Try to Make Hydroxychloroquine At Home https://t.co/1aJXAKkxEp</t>
  </si>
  <si>
    <t>@McNuguid Lmao I been saying this all morning. "I took hydroxychloroquine and I'm fine see I told yall" "I beat this ME ME ME" ðŸ˜‚</t>
  </si>
  <si>
    <t>Gamerverse</t>
  </si>
  <si>
    <t>@IngrahamAngle Thoughts and prayers are not enough for President Trump. We need science. Like hydroxychloroquine, Lysol and lightbulbs.</t>
  </si>
  <si>
    <t>@MilesTaylorUSA I guess the hydroxychloroquine didn't work??</t>
  </si>
  <si>
    <t>Give that nigga some hydroxychloroquine</t>
  </si>
  <si>
    <t>trumps #OctoberSurprise is a miracle recovery due to #Hydroxychloroquine</t>
  </si>
  <si>
    <t>blue dot in red Mn. CD 6</t>
  </si>
  <si>
    <t>@Yawaru Idk, honestly. I thought the hydroxychloroquine (or however you spell it) and the cleaning products was gonna prevent him from getting infected</t>
  </si>
  <si>
    <t>Do you think Trump is downing bleach with a Hydroxychloroquine chaser while he has a UV light shoved up his ass? #TrumpHasCovid https://t.co/meNZM3dKM6</t>
  </si>
  <si>
    <t>@hausofpd Thank you! Tbh I think the only reason my 82yo grandfather didnâ€™t succumb to it is because heâ€™d been taking hydroxychloroquine months ago prior to testing positive when theyâ€™d first said it could be effective. Theyâ€™re both negative now! â¤ï¸</t>
  </si>
  <si>
    <t>Franklin, TN</t>
  </si>
  <si>
    <t>@aworldoftruth Folks need to remember when Trump stated has been taking Hydroxychloroquine these ppl in the media absolutely flip out,even at Fox News. Neil Cavuto had meltdown on air. Everything youâ€™re hearing in the media today design for one objective! Destroy Trump!</t>
  </si>
  <si>
    <t>@LikeFineWine63 The DEMS politicize EVERYTHING. There were many expressions of sympathy for RBG but not a single one for our @POTUS and @FLOTUS . Watch out they  will successfully beat this virus with hydroxychloroquine and then the MSM will lose it! #Trump2020LandslideVictory</t>
  </si>
  <si>
    <t>@MadMissMary Interesting perspective, and excellent point. I suspect what's going on is his "October surprise" and in a couple of weeks he's going to claim he was cured by hydroxychloroquine and that's proof that COVID-19 is no big deal. But I'm the suspicious type, I admit it.</t>
  </si>
  <si>
    <t>South Shore Nova Scotia, CA</t>
  </si>
  <si>
    <t>@JoyAnnReid 1.  He'll say he couldn't believe it when he was told he had it because he's had much worse cases of the flu.  2.  He'll tell a Sir story about how the drs have never seen anyone do so well w/ COVID.  3. he won't mention his alleged preventative Hydroxychloroquine treatment</t>
  </si>
  <si>
    <t>I really really don't understand how ðŸŠðŸ¤¡ got covid... he took hydroxychloroquine...ðŸ™„ðŸ™„#ItIsWhatItIs #TrumpHasCovid #TrumpVirus</t>
  </si>
  <si>
    <t>RVA</t>
  </si>
  <si>
    <t>@TheRealHoarse Unless he miraculously overcomes it with hydroxychloroquine or some other stuff heâ€™s been pushing. Heâ€™ll end up looking like the victor ðŸ‹ï¸â€â™‚ï¸. This allows him and his campaign time to regroup and it allows the public time to step away from the issues that were harming his election.</t>
  </si>
  <si>
    <t>@realDonaldTrump @FLOTUS If a few people have to die for the economy so be it. It is what it is. You had a good run, grab some hydroxychloroquine and wait it out.</t>
  </si>
  <si>
    <t>Iâ€™m betting lowlife Democrats were in cahoots with China to bring down our economy and POTUS.
What easier way to take government control?
Communists and Globalism...
BTW, Hydroxychloroquine heals.
@gtconway3d</t>
  </si>
  <si>
    <t>@GOPChairwoman @realDonaldTrump @FLOTUS Just heard that you're positive too. I thought it's a hoax, I thought it would go away like a miracle?
Our of purely good intentions, I wish you a speedy recovery by taking @POTUS's measures - namely taking hydroxychloroquine, shining a light with bleach and clorox up your ass.</t>
  </si>
  <si>
    <t>@realDonaldTrump @FLOTUS I am begging you to please listen to an actual doctor now, not whoever Rx you the hydroxychloroquine.  You either bullied that MD into doing it or he is a quack for prescibing it. As president you have surrounded yourself with yes men.  Now is not the time for an ass kisser.</t>
  </si>
  <si>
    <t>Asheville or Memphis</t>
  </si>
  <si>
    <t>@KatiePhang I don't get all the sudden angst from the GOP and MAGAfolk.  It's no worse than the flu, right?  A few shots of hydroxychloroquine and ordinary household disinfectant and he'll be fine.</t>
  </si>
  <si>
    <t>So, does Hydroxychloroquine work or na?</t>
  </si>
  <si>
    <t>Cape Town, South Africa</t>
  </si>
  <si>
    <t>@NTayloy @robertnicastr18 @AngrierWHStaff Heâ€™ll say he was cured by hydroxychloroquine</t>
  </si>
  <si>
    <t>Either Trump will magically be â€œcuredâ€ by hydroxychloroquine in a week, heâ€™ll use this as â€œsee? Itâ€™s just a cold, look at me, Iâ€™m so strongâ€
OR
Heâ€™ll get severe symptoms and be put on a ventilator and die alone in a hospital bed. 
#TrumpHasCovid</t>
  </si>
  <si>
    <t>@weijia @PaulaReidCBS Hello, please ask how much hydroxychloroquine the President and his wife are taking.  Thanks!</t>
  </si>
  <si>
    <t>@tonyposnanski He hyped up hydroxychloroquine, says that Covid is no big deal, forces re-opening right before election, sways a few, and possibly enough, undecided idiots to vote for him.</t>
  </si>
  <si>
    <t>Los Angeles / Echo Park</t>
  </si>
  <si>
    <t>I don't need to wish @POTUS well
He takes Hydroxychloroquine and Zinc 
So he will be just fine
God speed Mr President</t>
  </si>
  <si>
    <t>@DIORjvx @realDonaldTrump @FLOTUS So it's alright when 208,000 others die because of him doing nothing. and were all supposed to feel sorry for him now?
You need to stop sniffing hydroxychloroquine!</t>
  </si>
  <si>
    <t>@realDonaldTrump @DanRather @FLOTUS So..... hydroxychloroquine doesnâ€™t work?</t>
  </si>
  <si>
    <t>@CaptMarkKelly Your wishes are powerful. They don't have it. This is Trump's #OctoberSurprise . Typical Trump #PublicityStunt He will come out in two weeks after hogging all the media and sympathy from the country. Then he will claim he beat it with hydroxychloroquine.#alternativefacts</t>
  </si>
  <si>
    <t>@lilduval Wait, so heâ€™s not gonna take a ðŸ’‰ of bleach?? Wasnâ€™t he taking hydroxychloroquine anyway?? This mf is fine...he just needed an Dr. note for the next debate</t>
  </si>
  <si>
    <t>all over the place</t>
  </si>
  <si>
    <t>@realDonaldTrump oh darn, so sorry to hear you and the first lady are sick. Maybe a mask would have helped. Did you get a bad batch of hydroxychloroquine. Seems like it didn't do its job to keep you from getting it. It is what it is. I'm sure they're already giving you PLOZMA.</t>
  </si>
  <si>
    <t>Broward County, FL</t>
  </si>
  <si>
    <t>So is he going with hydroxychloroquine, bleach, or UV light?</t>
  </si>
  <si>
    <t>Trump probably doesnâ€™t even have COVID honestly. Probably playing for sympathy and then in 2 weeks he will magically recover and say it was hydroxychloroquine that cured him so they can sell their stock in it again.</t>
  </si>
  <si>
    <t>New Brunswick, Canada</t>
  </si>
  <si>
    <t>We can still discuss the Melania tapes, Trumpâ€™s weird love of the Proud Boys, his tax returns, his pathetic debate performance, recent Fox News harassment revelations, Brad Parscale, his slipping poll numbers, and more while Trump eats handfuls of Hydroxychloroquine.</t>
  </si>
  <si>
    <t>Good thing Trump and Melania can just take hydroxychloroquine!!!! Cured in no time!!!! Itâ€™s just a flu after all</t>
  </si>
  <si>
    <t>@AngrierWHStaff Donâ€™t forget Hydroxychloroquine!</t>
  </si>
  <si>
    <t>@realDonaldTrump @FLOTUS Hydroxychloroquine didn't work?ðŸ™„</t>
  </si>
  <si>
    <t>@SeanHannity Touts Hydroxychloroquine After Trump Tests Positive for #COVID19 @thedailybeast  https://t.co/uckXByjpFC
#SeanHannity is NOT a journalist NOR is he a fucking doctor. People on social media speculating in a week trump will say that he was cured by #Hydroxychloroquine.</t>
  </si>
  <si>
    <t>à¸à¸³à¹à¸žà¸‡à¸¡à¸µà¸«à¸¹ à¸›à¸£à¸°à¸•à¸¹à¸¡à¸µà¸•à¸²</t>
  </si>
  <si>
    <t>@IvankaTrump @GOP WHEN YOUR DAD GETS BETTER AND ANNOUNCES HE TOOK HYDROXYCHLOROQUINE TO DO IT, AND ANNOUNCES IT TO THE WORLD.. HE WILL BE A NATIONAL HERO.</t>
  </si>
  <si>
    <t>@_akamike Just give him hydroxychloroquine and heâ€™ll be fine.</t>
  </si>
  <si>
    <t>@MaryLTrump hydroxychloroquine along with healthy doses of bleach?!</t>
  </si>
  <si>
    <t>aka @AnnaMarieBooth1</t>
  </si>
  <si>
    <t>Trump can be saved with hydroxychloroquine</t>
  </si>
  <si>
    <t>@realDonaldTrump @FLOTUS LIAR! Just another political stunt. He realizes he's sorely mishandled this pandemic and has come off as aloof and cold so now he's trying to find a way to connect to Americans. Yeah, he has tested positive for COVID-19 just like he was taking Hydroxychloroquine. Give me a break!</t>
  </si>
  <si>
    <t>o</t>
  </si>
  <si>
    <t>Trump doubles down on defense of hydroxychloroquine to treat COVID-19 despite efficacy concerns - ABC News #TrumpTestsPositive #TrumpHasCovid #TrumpLiedPeopleDied  https://t.co/sewwoKLOaK</t>
  </si>
  <si>
    <t>So that's a "no" on #Hydroxychloroquine? https://t.co/Cne9cmLML6</t>
  </si>
  <si>
    <t>BUF and SRQ</t>
  </si>
  <si>
    <t>@realDonaldTrump @FLOTUS Donâ€™t worry the good thing is youâ€™ve been taking hydroxychloroquine and the virus infects basically no one. Also, remember when you said you were the king of ventilators? Iâ€™m sure you have one somewhere around the house. But if something were yo happen to you â€œIt is what it isâ€.</t>
  </si>
  <si>
    <t>New City, Chicago</t>
  </si>
  <si>
    <t>@PatriciaDoyle10 @maggieNYT Me too. Drug promotion? Hydroxychloroquine? Some other miracle cure?</t>
  </si>
  <si>
    <t>@TonyBrunoShow @TwitterSupport Hydroxychloroquine stand back and stand by</t>
  </si>
  <si>
    <t>@realDonaldTrump yo dumbass you just said we turned the corner hahaha looks more like a U-turn to me, hahaha, too bad LIAR, the hydroxychloroquine didn't work hahahahahahahahahahahaha</t>
  </si>
  <si>
    <t>Hannity Touts Hydroxychloroquine After Trump Tests Positive for COVID-19 https://t.co/Hqn556p70C via @thedailybeast #Ghouls</t>
  </si>
  <si>
    <t>The US of A</t>
  </si>
  <si>
    <t>Hannity Touts Hydroxychloroquine After Trump Tests Positive for COVID-19 https://t.co/aUqNrBvBvv via @thedailybeast 
Must have bought stock in the company that makes hydro. What an ass*ole.</t>
  </si>
  <si>
    <t>@Deborah17145522 @realDonaldTrump @FLOTUS #Spanky #AgentOrange it is what it is. I wonder though, if youâ€™re going to drink some bleach, insert a bright beautiful light under the skin. I heard that knocks it out. What about Hydroxychloroquine?</t>
  </si>
  <si>
    <t>@ExiledBitch More likely Domestos  to wash done the Hydroxychloroquine</t>
  </si>
  <si>
    <t>Lanzarote</t>
  </si>
  <si>
    <t>@bblock29 ...and didn't Trump say Hydroxychloroquine is the Covid wonder drug that he takes every day??? Gee, looks like it worked wonders!</t>
  </si>
  <si>
    <t>Washington, DC, USA</t>
  </si>
  <si>
    <t>Hold up...Trump caught Covid after convincing everyone to take Hydroxychloroquine and said heâ€™d BEEN taking it? Bitch how smh. Lyin ass lmaooo</t>
  </si>
  <si>
    <t>NGC 224</t>
  </si>
  <si>
    <t>@realDonaldTrump Are you taking your hydroxychloroquine with your Metamucil or without this morning?</t>
  </si>
  <si>
    <t>@realDonaldTrump @FLOTUS You mean the hydroxychloroquine didn't work as a preventative, @realDonaldTrump? Or politicizing wearing masks?  And what about the no mask policy, @SWAtlasHoover ?  Scott Atlas should LOSE is medical license!  @cnn @msnbc @foxnews</t>
  </si>
  <si>
    <t>@IngrahamAngle What about hydroxychloroquine, Laura?</t>
  </si>
  <si>
    <t>@morgesborg94 @TobeyMaguire he should just take Hydroxychloroquine</t>
  </si>
  <si>
    <t>@TX_WalkerRanger He will be fine. Zinc and Hydroxychloroquine.</t>
  </si>
  <si>
    <t>@joshgad Doctors say that the only time hydroxychloroquine is used is when the patient is on a ventilator and needs steroidal treatment. So, if he says he took it and wasn't on a ventilator, you'll know it's bullshit.
#WearAMask #COVID19</t>
  </si>
  <si>
    <t>@mmpadellan But but but..... hydroxychloroquine</t>
  </si>
  <si>
    <t>@USPoliticsPoll In two weeks the polling will show majority favoring adding Hydroxychloroquine, Vitamin D and Zinc to the drinking water.</t>
  </si>
  <si>
    <t>@secupp Give them Hydroxychloroquine</t>
  </si>
  <si>
    <t>@tonyposnanski Gets to come out of it looking like. â€˜Tough guyâ€™ (Hulk strong!), avoids the devates where he looks like a fool, gets to blame China more, people buy Hydroxychloroquine and his stocks go up. Etc.</t>
  </si>
  <si>
    <t>@AlexBerenson I am sure his hydroxychloroquine will take care of it.</t>
  </si>
  <si>
    <t>Calculation methods link</t>
  </si>
  <si>
    <t>@dcexaminer @realDonaldTrump Trump quickly recovering from this means three things, he was right about Hydroxychloroquine, Covid could have been handled better in Blue states where the use of the drug was rejected, Underlying conditions is the major factor for deaths under the age of 80.</t>
  </si>
  <si>
    <t>@AlexBerenson @nytimes @realDonaldTrump He'll be pumped full of hydroxychloroquine, zinc, Vit D and Vit C. He'll be back to his useless self in no time</t>
  </si>
  <si>
    <t>@matthewamiller We have to wonder if this is a Trump Hoax.  He was squabbling about the debates and is a miracle cure by God coming? Did he really take hydroxychloroquine? Things we will never know!  Prayers for all Coronavirus victims! It is time for Trump to act responsibly.</t>
  </si>
  <si>
    <t>@mrreactionary @mikememoli @JoeBiden Remember he infamously proclaimed taking hydroxychloroquine.</t>
  </si>
  <si>
    <t>Lake Tapps, WA</t>
  </si>
  <si>
    <t>@KatieHill4CA I reccomend bleach and Hydroxychloroquine</t>
  </si>
  <si>
    <t>On a Ranch in So. Cal.</t>
  </si>
  <si>
    <t>@dukewindsor388 Golly, do you think heâ€™s lost his appetite? Running a fever? Coughing? 
1 out of a million doctors recommend Hydroxychloroquine 
Thereâ€™s always The Clorox Cure or Light Up The Wazzoo?</t>
  </si>
  <si>
    <t>@cracraft_teresa @StevijoPayne True. Hydroxychloroquine is also effective - when administered to the appropriate illnesses.</t>
  </si>
  <si>
    <t>Evergreen State</t>
  </si>
  <si>
    <t>@tdill_rock @TheRickWilson This being the same physician that confirmed Trump was taking hydroxychloroquine ... and presumably prescribed it for the President.</t>
  </si>
  <si>
    <t>Trump should debate Biden from his bedroom. In between questions he could hit the floor and do push-ups, then as he's answering questions he could clean his guns. He could keep clearly marked bottles of hydroxychloroquine right next to him. https://t.co/dYoYpBuQA5</t>
  </si>
  <si>
    <t>@DWStweets @FLOTUS They don't have it. This is Trump's #OctoberSurprise . Typical Trump #PublicityStunt He will come out in two weeks after hogging all the media and sympathy from the country. Then he will claim he beat it with hydroxychloroquine.</t>
  </si>
  <si>
    <t>@jeffgrenell @Rockprincess818 @realDonaldTrump @FLOTUS My character must be a big nothing burger because I did not think much of it other than "probably a false positive, but, if not, his hydroxychloroquine will knock it right on out!".</t>
  </si>
  <si>
    <t>In your face!</t>
  </si>
  <si>
    <t>@uberbratwurst @stoney570 @DrMan_Hat_Tan I think so, since both Azythromycin (antibiotic) and hydroxychloroquine (mild derivative of quinine), cannot be bought OTC. 
Just insist on a script from your doctor. He has to listen to his patient. 
I got it from a friend.</t>
  </si>
  <si>
    <t>South AFRICA</t>
  </si>
  <si>
    <t>Once I found out Trump tweeted he has Covid...I laughed! Now I'm thinking he's lying so he can say that he, at age 74, was cured bc of Hydroxychloroquine...or some other treatment, and win the election &amp;amp; make money off of the cure. #TrumpVirus #noregardforhumanlife</t>
  </si>
  <si>
    <t>south Florida and beyond</t>
  </si>
  <si>
    <t>@realDonaldTrump @FLOTUS So, I guess hydroxychloroquine didn't work on the China virus
that also was a hoax. ðŸ¤”
Stupid gets what stupid deserves.</t>
  </si>
  <si>
    <t>Sverige</t>
  </si>
  <si>
    <t>@TomJChicago @cloudbelle01 Actually, he doesn't have it at all. This is Trump's #OctoberSurprise . Typical Trump #PublicityStunt He will come out in two weeks after hogging all the media and sympathy from the country. Then he will claim he beat it with hydroxychloroquine.</t>
  </si>
  <si>
    <t>@realDonaldTrump @FLOTUS Guess your hydroxychloroquine treatment didn't work as well as you touted?
Bleach and light bulbs work well I've heard.
Bet you wish you'd gone on that diet.</t>
  </si>
  <si>
    <t>@tonyposnanski He would lie because he would say he took hydroxychloroquine kicked Covids ass so he could unload a shit load of hydroxychloroquine he has</t>
  </si>
  <si>
    <t>âšœï¸BAYOU SELFâšœï¸</t>
  </si>
  <si>
    <t>He also said multiple times he was taking hydroxychloroquine â€œpreemptivelyâ€. 
So clearly that doesnâ€™t work</t>
  </si>
  <si>
    <t>so i guess hydroxychloroquine is NOT effective???? thatâ€™s craaaazyyyyyy https://t.co/8NaB1i2Ehn</t>
  </si>
  <si>
    <t>@JoeBiden It'a a PR stunt since he found out the mics would turn off after each answer. He should use his hydroxychloroquine he so much promoted. If true I hope karma catches up to him with lots of pain.</t>
  </si>
  <si>
    <t>@rak_strong I suspect that in a couple of days, trump will emerge and say that see, it's nothing but a flu, and Hydroxychloroquine and shining a bright light up my fat orange ass cured me!!! Life with trump goes on...sighs...</t>
  </si>
  <si>
    <t>Do not let mild or asymptomatic covid19 progress to severe disease.
Prophlactic treatment with Hydroxychloroquine (plaquenil)is safer than aspirin and cost effective and has-been proven to https://t.co/YTJD8ROpNf susceptible  patients.</t>
  </si>
  <si>
    <t>@kathygriffin Just waiting for that â€˜October Surpriseâ€™ where he miraculously emerges in 2 weeks claiming Hydroxychloroquine to be the miracle cure despite the overwhelming recommendations to the contrary by the medical community...his lies are always so convenient</t>
  </si>
  <si>
    <t>That hydroxychloroquine Trump we bragging about really works wonders https://t.co/FDk5REbJXR</t>
  </si>
  <si>
    <t>@ShamsCharania Hey folks, juuuust hold on now a second... We gotta give the guy a break - Maybe the Prezâ€™s hydroxychloroquine hasnâ€™t quite kicked in yet and he will soon be his good olâ€™ self again...  ðŸ™„</t>
  </si>
  <si>
    <t>Trump is such a slime that i wouldnâ€™t put it pass him to fake having covid just so he can push his bullshit Hydroxychloroquine</t>
  </si>
  <si>
    <t>Guess we will now see if hydroxychloroquine works or not.</t>
  </si>
  <si>
    <t>Chula Vista</t>
  </si>
  <si>
    <t>@SquawkCNBC @ScottGottliebMD If they withhold hydroxychloroquine + zinc from the president... lawsuits.</t>
  </si>
  <si>
    <t>A bunker in middle America</t>
  </si>
  <si>
    <t>@seanhannity He'll take hydroxychloroquine and be fine</t>
  </si>
  <si>
    <t>@JoySilha @Acosta Hydroxychloroquine is available and completely legal I'm taking it myself</t>
  </si>
  <si>
    <t>@GazFlem @JudyStevens3 @realDonaldTrump @FLOTUS ME!!! This isn't "another human being", this is a guy who said "it is what it is" about #COVID19 deaths &amp;amp; the millions infected while he holds "look at ME while I WHINE" rallies, goes golfing, etc. Apparently, his #hydroxychloroquine didn't work but injecting bleach shld. #Karma</t>
  </si>
  <si>
    <t>Sarasota/Miami/NYC/Providence</t>
  </si>
  <si>
    <t>#TrumpHasCovid #TrumpVirus AND... I guess #Hydroxychloroquine isnâ€™t preventative... didnâ€™t trump say he was taking that?</t>
  </si>
  <si>
    <t>I can only hope that todayâ€™s news will force (shouldnâ€™t have required force) Donald to institute a mask mandate for all. This is not a hoax, folks! (and Hydroxychloroquine DOESNâ€™T WORK, if he actually took it!)</t>
  </si>
  <si>
    <t>@thespandrell Tweets video of himself taking Hydroxychloroquine, gets better, Sanjay Gupta shows up next day to work in MAGA hat, won't explain it, refuses to go on air without it</t>
  </si>
  <si>
    <t>@RealJamesWoods @POTUS @FLOTUS Glee? He is responsible for the destruction and death in our country. Our lives have been torn apart because of his lies. Please fill his lungs with bleach. Please pump the shit out of them all with Hydroxychloroquine. Not glee, itâ€™s euphoria.</t>
  </si>
  <si>
    <t>@SenCoryGardner @SenateGOP Your prayers are powerful. They don't have it. This is Trump's #OctoberSurprise . Typical Trump #PublicityStunt He will come out in two weeks after hogging all the media and sympathy from the country. Then he will claim he beat it with hydroxychloroquine.</t>
  </si>
  <si>
    <t>@cmclymer @GGCalwel @realDonaldTrump response:
#ItIsWhatItIs
I've done a great job
#BleachInjections #Hydroxychloroquine 
It's HC Fault
It's Obama's Fault
I did everything right
Need I go on?</t>
  </si>
  <si>
    <t>@iamwandasykes hydroxychloroquine along with healthy doses of bleach?!</t>
  </si>
  <si>
    <t>Why didn't he just take more hydroxychloroquine</t>
  </si>
  <si>
    <t>@glennkirschner2 Why isn't Trump broadcasting he is taking Hydroxychloroquine, like he did in the past? Suspicious!</t>
  </si>
  <si>
    <t>So I'm taking it Trump consuming hydroxychloroquine as a preventative didn't work? 
Another lie anyways Trump never took that drug to begin with.</t>
  </si>
  <si>
    <t>@AnandWrites Take hydroxychloroquine, that's how.</t>
  </si>
  <si>
    <t>@thehill You mean the hydroxychloroquine didn't work as a preventative, @realDonaldTrump? Or politicizing wearing masks?  And what about the no mask policy, @SWAtlasHoover ?  Scott Atlas should LOSE is medical license!  @cnn @msnbc @foxnews</t>
  </si>
  <si>
    <t>@edbott I really shouldnâ€™t tweet this - but - I know what the President should take to cure his COVID-19 illness â€¦ Hydroxychloroquine administered in a VERY Large suppository.</t>
  </si>
  <si>
    <t>@GovMikeHuckabee Hydroxychloroquine stand back and stand by</t>
  </si>
  <si>
    <t>@andrewbull17 @puncharama @TDalkey @BorisJohnson All drugs have contraindications. Claiming any drug is totally safe for any purpose kinda proves you're talking crap. As for hydroxychloroquine - remove your lips from Trump's chocolate starfish for a minute and go and do some research.</t>
  </si>
  <si>
    <t>Cambridge, England</t>
  </si>
  <si>
    <t>@revrrlewis Sooo, I'm guessing that whole thing about hydroxychloroquine was all BULLSHIT, yes?</t>
  </si>
  <si>
    <t>@thedailybeast @mattklewis How is it possible that Trump has the coronavirus?
It miraculously disappeared in April.
It is a Democrat hoax.
He said he was taking hydroxychloroquine.
He would have taken his own advice and injected disinfectant and used bright lights.
Could he have been lying?</t>
  </si>
  <si>
    <t>@realDonaldTrump @FLOTUS But wait. Didnâ€™t you take Hydroxychloroquine  and say it was the miracle drug that would prevent you from getting COVID!!??ðŸ˜</t>
  </si>
  <si>
    <t>So odd that @realDonaldTrump has Covid. I mean he took every precaution like bleach injections and hydroxychloroquine. Just shocking he and those around him are all sick nowðŸ˜‚ðŸ˜‚</t>
  </si>
  <si>
    <t>@politico Hydroxychloroquine stand back and stand by</t>
  </si>
  <si>
    <t>Trump convinced millions of Americans that he uses and found Hydroxychloroquine an effective prophylaxis? Now that hydroxychloroquine has failed him - give him the "super-vaccine" he touted as ready for use before November 3.</t>
  </si>
  <si>
    <t>Umuahia, Abia State. Nigeria</t>
  </si>
  <si>
    <t>So, #Hydroxychloroquine does not prevent asymptomatic #COVID19</t>
  </si>
  <si>
    <t>amerika</t>
  </si>
  <si>
    <t>@Mr_Evertz I thought heâ€™s been talking hydroxychloroquine daily</t>
  </si>
  <si>
    <t>@GOPLeader I don't get all the angst from the GOP and MAGAfolk.  It's no worse than the flu, right?  A few shots of hydroxychloroquine and ordinary household disinfectant and he'll be fine.  C'mon people, get a grip!</t>
  </si>
  <si>
    <t>@DeeTwoCents @iKnowThatKid Hydroxychloroquine stand back and stand by</t>
  </si>
  <si>
    <t>But I thought he was taking hydroxychloroquine?   https://t.co/MtvXzpXsn3.   #realDonaldTrump</t>
  </si>
  <si>
    <t>They'll claim his hydroxychloroquine saved his life.</t>
  </si>
  <si>
    <t>@laurenhtexas Hydroxychloroquine shots Here we come.</t>
  </si>
  <si>
    <t>Atlanta GA</t>
  </si>
  <si>
    <t>Hey, how's that hydroxychloroquine dosing working out for ya?</t>
  </si>
  <si>
    <t>Essex, England</t>
  </si>
  <si>
    <t>@PeteButtigieg @SafeHorizon @NCADV @URI_NYC @sjcindiana Trumps Oct Surprise.  Hoax COVID media yak for weeks. 2 Weeks later appears refreshed because he took Hydroxychloroquine</t>
  </si>
  <si>
    <t>@flglmn another theory is he's faking so he can pop up in a week or two and say hey im cured this thing is just a flu and hydroxychloroquine cured me</t>
  </si>
  <si>
    <t>Ù†Ø¹ÙŠØ´Ùˆ ÙÙŠ Ù…Ø¬ØªÙ…Ø¹</t>
  </si>
  <si>
    <t>Schedule a doctor phone visit from anywhere on YOUR schedule. | Americaâ€™s Frontline Doctors Telemedicine Affiliate | https://t.co/h6HVva7Xii
#HCQ prescription
#Hydroxychloroquine
Copy link before Twitter takes down https://t.co/oSysWq54ph</t>
  </si>
  <si>
    <t>Trump take plenty of Hydroxychloroquine , bleach and go into the light. Iâ€™m no doctor but neither are you . I think that will do it for though.</t>
  </si>
  <si>
    <t>@CNBC Where's Dr. Immanuel when she's needed most?!
"Trumpâ€™s New Favorite COVID Doctor Believes in Alien DNA, Demon Sperm, and Hydroxychloroquine."
https://t.co/0CjynDCBHV</t>
  </si>
  <si>
    <t>@FKAShowpony @Telegraph @nutts2020 After what be did to Hillary?  Mocking her when she had pneumonia and passed out on her way to her car?  Nah.  He is just going to come back and say covid is nothing and make it even worse on us - unless the hydroxychloroquine works as it has on others and damages his heart.</t>
  </si>
  <si>
    <t>@CNN Hey folks, juuuust hold on now a second.  Be patient... We gotta give the guy a break-Maybe the Prezâ€™s hydroxychloroquine hasnâ€™t quite kicked in yet and he will soon be his good olâ€™ self again...  ðŸ™„</t>
  </si>
  <si>
    <t>@FLOTUS @POTUS Has anyone suggested the President and his nightstand change collecting mail in bride take hydroxychloroquine or injecting bleach?</t>
  </si>
  <si>
    <t>Frantic Donald Trump Unable To Open Childproof Cap On Bottle Of Hydroxychloroquine https://t.co/oyAzgVQ6Fh</t>
  </si>
  <si>
    <t>Minbar</t>
  </si>
  <si>
    <t>@Bill_Maxwell_ Yeah. Guess that #Hydroxychloroquine wasn't as effective as he thought.</t>
  </si>
  <si>
    <t>@revrrlewis The docs will probably give him a hydroxychloroquine enema.
Serve him right</t>
  </si>
  <si>
    <t>Imagine the democrats disappointment when Donald Trump beats covid &amp;amp; advertises hydroxychloroquine as the reason hes alive &amp;amp; healthy, wins the election against Joe Biden, AND gets a new Supreme Court Justice sworn in all inside of 2 months. I cant wait
#TrumpHasCovid #Trump2020</t>
  </si>
  <si>
    <t>@realDonaldTrump snort some hydroxychloroquine and call it a day chap ðŸ–•ðŸ¿ðŸ¤·ðŸ¾â€â™‚ï¸</t>
  </si>
  <si>
    <t>@CindyHoffman903 @MAWoodlandLady He might claim to have taken hydroxychloroquine and then say it cured him. Then he can promote it again so he can get his money back from the huge amount he sank into the inventory.</t>
  </si>
  <si>
    <t>@realDonaldTrump @FLOTUS Guess your Hydroxychloroquine
Didn't work.</t>
  </si>
  <si>
    <t>#Hydroxychloroquine heals Chinese Covid</t>
  </si>
  <si>
    <t>I hate to be a cynic Not trusting this news of him testing positive. I fear this is a new trick to steal the election. Get out of debating, showing what a buffoon he is; take all the news media coverage for himself; win sympathy&amp;amp;then miraculously recover, using hydroxychloroquine</t>
  </si>
  <si>
    <t>I wonder if tRump and Melania will try bleach and hydroxychloroquine?</t>
  </si>
  <si>
    <t>@jammernjen @CurtessaJacques @JoyAnnReid @PNWWonderWoman Hes going to come out of this saying he was right about hydroxychloroquine being the cure to try to secure more votes.</t>
  </si>
  <si>
    <t>@TiffanyDCross You know I hate to say this. But a friend of mind suggested what if he is doing this to get sympathy votes and then is cured by hydroxychloroquine. Now that would be evil.</t>
  </si>
  <si>
    <t>@SassyKadiK @PleaseGoAwaySir Well, except for the part that vaccines prevent disease and donâ€™t cure it. If he had an experimental vaccine it obviously failed. It anything heâ€™ll tout hydroxychloroquine</t>
  </si>
  <si>
    <t>@abloch_nb @MarTheResister Or Hydroxychloroquine. Remember when he touted that and said, â€œWhat do you have to lose?"</t>
  </si>
  <si>
    <t>WA 2nd District</t>
  </si>
  <si>
    <t>@realDonaldTrump  Right when I was being a good American and thinking I should be respectful about Pumpkin Spice Face becoming ill, I saw this.  Does anyone think he should drink Lysol?  Add hydroxychloroquine to covid and your heart â¤ï¸ dies.</t>
  </si>
  <si>
    <t>@drdavidsamadi @FuFubar1 @realDonaldTrump Hydroxychloroquine is a safe, effective drug.  Now more than ever, it should be sold over the counter</t>
  </si>
  <si>
    <t>Worcester, MA</t>
  </si>
  <si>
    <t>Pmurt better not say #Hydroxychloroquine cured his ass if this is legit. #science is real. âœï¸</t>
  </si>
  <si>
    <t>I wonder if Trump was still taking hydroxychloroquine as a preventative? #COVID19</t>
  </si>
  <si>
    <t>I just want to know howâ€™s hydroxychloroquine and azithromycin going for him?</t>
  </si>
  <si>
    <t>Donald Trump and Melania test positive. Hydroxychloroquine and bleach obviously didn't workðŸ¤”
https://t.co/1w9Z6JUbyH</t>
  </si>
  <si>
    <t>Sri Lanka</t>
  </si>
  <si>
    <t>@secupp @scripta_bene Iâ€™m guessing his dose of hydroxychloroquine didnâ€™t help.</t>
  </si>
  <si>
    <t>@WalkerBragman As long as the dosage isn't high it will help if one has flu symptoms. But I get what you're trying to do and it may work on those who don't read or follow up. The Lancet retracted their Hydroxychloroquine study. Go look shit up instead of being stupid.</t>
  </si>
  <si>
    <t>@realDonaldTrump So Iâ€™m just going to post this now, since someone else did around 9/18-9/20. 
You will recover. Unfortunately.
And use â€œhydroxychloroquineâ€ to â€œhealâ€ yourself or rid yourself of a â€œvirusâ€ just to profit off the flood in the market for purchase.</t>
  </si>
  <si>
    <t>@KatieHill4CA Will he take Hydroxychloroquine?</t>
  </si>
  <si>
    <t>@CrnaMinnesota @Dirtynavychick2 @realDonaldTrump @FLOTUS No ones crying fool ! We all know he got Hydroxychloroquine zemax and zinc ! He wonâ€™t even know his got it</t>
  </si>
  <si>
    <t>@realDonaldTrump's #DemonSperm Dr. ðŸ‘©ðŸ¿â€âš•ï¸be like: 
Nurse!
- Irradiate full body with UV light q2h
- 400 mg of #Hydroxychloroquine PO STAT!
- Bleach nebs q20 mins x3 then q4-6h PRN!
- Consult: Chaplain for demon exorcism at bedside.
#COVID19 #TrumpHasCovid
#COVIDIOTS #MedTwitter</t>
  </si>
  <si>
    <t>@40AcresBuilt The upside is he can claim that Covid-19 is nothing to be afraid of because he "survived" it or it isn't as bad as the flu. Or maybe he wants to sell more hydroxychloroquine.</t>
  </si>
  <si>
    <t>@1011_News It'll magically go away in the spring, It'll go away when it gets warmer. Just inject some bleach &amp;amp; use some ultra-violet lights on the inside &amp;amp; he'll be all better. I thought he was protected by taking Hydroxychloroquine? More lies but the Trumpsters will still vote for him!</t>
  </si>
  <si>
    <t>I am thinking the exact same thing.  This could be a BS Hail Mary to sway the election and letâ€™s not forget the Hydroxychloroquine Trump and his crime family invested in.</t>
  </si>
  <si>
    <t>The hydroxychloroquine scam that Trump might push to claim it cures the virus will fall apart because Iâ€™m here to remind everyone that he said on television a few months ago that heâ€™s been taking it as a prophylactic, yet still â€œgot Covidâ€. So again, proof that heâ€™s a bad liar.</t>
  </si>
  <si>
    <t>exhaustionville</t>
  </si>
  <si>
    <t>@yeahunoeme @dhershiser @sarahcpr Drug testing would reveal Trump took hydroxychloroquine. Hey... wait a minute...?</t>
  </si>
  <si>
    <t>hydroxychloroquine .. Didnâ€™t he take it? I mean @POTUS @realDonaldTrump said he took hydroxychloroquineðŸ¤·ðŸ¼â€â™€ï¸ðŸ¤”</t>
  </si>
  <si>
    <t>@LucyRiseUp He'll take the ones that work. He'll say he took Hydroxychloroquine.</t>
  </si>
  <si>
    <t>Palm Beach County, FL</t>
  </si>
  <si>
    <t>@FLOTUS @WhiteHouse Hydroxychloroquine stand back and stand by</t>
  </si>
  <si>
    <t>@QuizlockST I think the only plausible explanation is that somebody, probably Alexandria Ocasio-Cortez or Ilhan Omar, switched out his hydroxychloroquine solution for a socialism one.</t>
  </si>
  <si>
    <t>Crown Point, IN</t>
  </si>
  <si>
    <t>Thought Covid was a hoax? will T be taking Hydroxychloroquine?</t>
  </si>
  <si>
    <t>â¤ï¸ Philly â¤ï¸</t>
  </si>
  <si>
    <t>@AnaKasparian Hydroxychloroquine only works for malaria trump.</t>
  </si>
  <si>
    <t>Too bad! Maybe hydroxychloroquine doesn't work after all......the CoVid idiot-in-chief should of worn a mask.</t>
  </si>
  <si>
    <t>@Dknight10k @katesad829 I dont know. He pulls the rug out from Biden, because everything is now going to be Trump Watch 2020 in the news. Gets to avoid the debates, can come back in a few weeks and say "it was easy thanks to Hydroxychloroquine" and rally in the days leading up to the election.</t>
  </si>
  <si>
    <t>Canuckada</t>
  </si>
  <si>
    <t>Oh, no! Did he stop taking #Hydroxychloroquine? Â¯\_(ãƒ„)_/Â¯</t>
  </si>
  <si>
    <t>ÃœT: 40.862792,-73.923207</t>
  </si>
  <si>
    <t>@kumailn UNLESS you start taking hydroxychloroquine, beat it and disprove every scientist that fought against it and proving that an old overweight person who lives off of McDonaldâ€™s can beat it. This would eventually speak volumes of his initial theory of it all being a hoax. Heâ€™s a con.</t>
  </si>
  <si>
    <t>@CBCKatie @old_osc Iâ€™m having a hard time believing trump tested positive for Covid. His poll #â€™s are abysmal, debate performance horrible. Claiming Covid and miraculously recovering due to hydroxychloroquine is possible in trumpâ€™s world of lies and deceit. Heâ€™s desperate. Be prepared.</t>
  </si>
  <si>
    <t>@AngelaBelcamino Someone feed @realDonaldTrump Hydroxychloroquine. He threw a fit about this drug so much so letâ€™s find out if his claim works.</t>
  </si>
  <si>
    <t>@secupp You mean the hydroxychloroquine didn't work as a preventative, @realDonaldTrump? Or politicizing wearing masks?  And what about the no mask policy, @SWAtlasHoover ?  Scott Atlas should LOSE is medical license!  @cnn @msnbc @foxnews</t>
  </si>
  <si>
    <t>@perlmutations What happened to hydroxychloroquine? Let's see if it works.</t>
  </si>
  <si>
    <t>Gonna be funny if trump is cured with hydroxychloroquine</t>
  </si>
  <si>
    <t>Titletown</t>
  </si>
  <si>
    <t>@morethanmySLE Hey genius, Hydroxychloroquine is not a vaccine.</t>
  </si>
  <si>
    <t>@justnic92 @OttawaCitizen He'll credit hydroxychloroquine for his recovery.</t>
  </si>
  <si>
    <t>Ottawa, Ontario</t>
  </si>
  <si>
    <t>@realDonaldTrump @FLOTUS Hope this helps you ðŸ¤·ðŸ½â€â™€ï¸. #COVID19 #TrumpCovid #TrumpHasCovid #Hydroxychloroquine https://t.co/M62Wzni2py</t>
  </si>
  <si>
    <t>@realDonaldTrump @FLOTUS I guess we can now officially announce that hydroxychloroquine is NOT effective!!</t>
  </si>
  <si>
    <t>Belmar, NJ</t>
  </si>
  <si>
    <t>@theMagdalenRose hydroxychloroquine and bleach</t>
  </si>
  <si>
    <t>Queens, NY</t>
  </si>
  <si>
    <t>I'd say Trump is on  Intravenous Domestos and Hydroxychloroquine suppositories,   he'll be up and about in no time at all.   #TrumpHasCovid https://t.co/PTLyQ9zBUS</t>
  </si>
  <si>
    <t>Planet Covid</t>
  </si>
  <si>
    <t>@AnaKasparian I wouldnâ€™t be surprised if trump never took the hydroxychloroquine but only said he did for the sake of marketing.</t>
  </si>
  <si>
    <t>MÃ»nein</t>
  </si>
  <si>
    <t>@JeffreyGuterman Doesn't he want to take hydroxychloroquine?</t>
  </si>
  <si>
    <t>@realDonaldTrump @gtconway3d @FLOTUS It couldnâ€™t happen to a more deserving person. What happened to the hydroxychloroquine you were taking? I thought it was a cure. Maybe you can drink some bleach or get some UV rays inside your lungs since thatâ€™s what you suggested for others. #VoteHimOut</t>
  </si>
  <si>
    <t>@cnnbrk bleach and hydroxychloroquine ! thats the ticket!!</t>
  </si>
  <si>
    <t>Granny in Boca FL, HCQ, &amp;amp; therapy Initial
Supportive Oxygen Therapy &amp;amp; Early Ventilator Use
January March 2020 Hydroxychloroquine FDA EUA March 2020 COVID Treatment Evolution Convalescent Plasma April 2020 Remdesivir: FDA EUA  05 Anticoagulation Therapy May 2020 Dexamethasone</t>
  </si>
  <si>
    <t>@PeterAlexander I thought he was taking hydroxychloroquine like gummy bears daily</t>
  </si>
  <si>
    <t>Coppell, TX</t>
  </si>
  <si>
    <t>@AnaCabrera @gtconway3d Trumps Oct Surprise.  Hoax COVID media yak for weeks. 2 Weeks later appears refreshed because he took Hydroxychloroquine</t>
  </si>
  <si>
    <t>@joncoopertweets @SheilaKleinhans Will trump be cured by hydroxychloroquine? October surprise? #neverTrustTrump</t>
  </si>
  <si>
    <t>Dear @potus and @flotus, it's not really Covid19, it's a hoax, and it will disappear like a miracle. You don't even have to wear a mask. Just take a shot of disinfectant, a UV light up your ass, and some hydroxychloroquine, and you'll be fine in no time. Thoughts and prayers ðŸ™</t>
  </si>
  <si>
    <t>@realDonaldTrump @FLOTUS HYDROXYCHLOROQUINE  take it. That will save ur life. That what ur said, right?</t>
  </si>
  <si>
    <t>Hoover, Alabama</t>
  </si>
  <si>
    <t>@realDonaldTrump @FLOTUS Does this mean hydroxychloroquine DOESN'T work</t>
  </si>
  <si>
    <t>@maggieNYT @Yamiche Has he tried:
1. Hydroxychloroquine?
2. Convalescent plasma?
3. Bleach?
4. A UV light somehow inserted into his body?
5. Raising the temperature?
6. Waiting for it to just disappear?</t>
  </si>
  <si>
    <t>Planet 10! (real soon)</t>
  </si>
  <si>
    <t>@TheRealHoarse I guess taking the wonder drug, hydroxychloroquine, that he claimed to take didnâ€™t work.</t>
  </si>
  <si>
    <t>@harrylitman They will be fine. Plenty of hydroxychloroquine and bleach.</t>
  </si>
  <si>
    <t>@smerconish @costareports @realDonaldTrump @SXMPOTUS @SIRIUSXM Trumps Oct Surprise.  Hoax COVID media yak for weeks. 2 Weeks later appears refreshed because he took Hydroxychloroquine</t>
  </si>
  <si>
    <t>@maggieNYT bleach and hydroxychloroquine ! thats the ticket!!</t>
  </si>
  <si>
    <t>@ElizabethEThorp He can really plug the hydroxychloroquine soon.</t>
  </si>
  <si>
    <t>@1a @cjane87 Why not lie about having COVID? It would get him out of debating Biden, it would distract away from taxes, pro-white supremacist remarks, and the fact that he is losing ground on this election. He will come back in 2 weeks completely healthy and claiming hydroxychloroquine works</t>
  </si>
  <si>
    <t>@jjam6 @NormOrnstein @sbg1 Iâ€™m not a conspiracy theorist either but there is no TRUST with this president. I wouldnâ€™t put it past him to fake it all for sympathy votes. Or have a miraculous recovery touting hydroxychloroquine.</t>
  </si>
  <si>
    <t>@stoney570 @uberbratwurst @DrMan_Hat_Tan No, I paid cash. And it was cheap. Just over R300 (with Stilpayne 4headache).
The Azythromycin treatment only consists of 3 tablets, for R181.
The hydroxychloroquine was +_ R65 for 30 and the Zinc, over the counter, about R70.
The Azythromycin was most expensive.</t>
  </si>
  <si>
    <t>@AngryInAGoodWay @AngrierWHStaff I imagine that he will say hydroxychloroquine will have saved him. How much has he bought?</t>
  </si>
  <si>
    <t>As soon as I hear "Hydroxychloroquine" from this administration for Trump, I am calling it as it is....CRAP.... (PS: It sure didn't help Herman Cain....)</t>
  </si>
  <si>
    <t>My Brain...</t>
  </si>
  <si>
    <t>@glkitty0603 @leap441 @IvankaTrump But he would claim hydroxychloroquine does. And since when do trumpâ€™s SWALLOWERS know the difference between a vaccine and a cure?</t>
  </si>
  <si>
    <t>@HKrassenstein Dont worry he will take HYDROXYCHLOROQUINE</t>
  </si>
  <si>
    <t>@WESH I guess taking the wonder drug, hydroxychloroquine, that he claimed to take didnâ€™t work.</t>
  </si>
  <si>
    <t>@jmp2076 @amandacarpenter Aren't you overreacting?  This is no worse than the flu!  A few shots of hydroxychloroquine and some ordinary household disinfectant and he'll be fine.</t>
  </si>
  <si>
    <t>@realDonaldTrump praying for you and @FLOTUS to get well asap! Take the hydroxychloroquine!</t>
  </si>
  <si>
    <t>South of the Mason Dixon line</t>
  </si>
  <si>
    <t>@CGasparino That was months ago that the President took hydroxychloroquine</t>
  </si>
  <si>
    <t>Hong Kong</t>
  </si>
  <si>
    <t>@CNN Well, he said that he takes HYDROXYCHLOROQUINE everyday. I think didn't work for him.</t>
  </si>
  <si>
    <t>@TomFitton Is @realDonaldTrump taking hydroxychloroquine?</t>
  </si>
  <si>
    <t>Hoping he insists on being treated with hydroxychloroquine.</t>
  </si>
  <si>
    <t>@MajorPatriot Maybe hydroxychloroquine is a vaccine as well as a cure and nothing will happen https://t.co/6D05gYB5zw</t>
  </si>
  <si>
    <t>@BetteMidler Wasn't he taking hydroxychloroquine to prevent this from happening?  I guess it didn't work.</t>
  </si>
  <si>
    <t>@KevinMKruse @moomurray 
Agree with your noble statement.
It looks like the hydroxychloroquine didn't work.
Mr. Trump should have worn a mask and listened to rather than ridiculed his scientific advisors.</t>
  </si>
  <si>
    <t>Fairfax City, Virginia</t>
  </si>
  <si>
    <t>That hydroxychloroquine must not have worked.. strange.</t>
  </si>
  <si>
    <t>â˜¥ Louisiana â˜¥</t>
  </si>
  <si>
    <t>@AngrierWHStaff I wonder if he will rely on Hydroxychloroquine as he touted it incessently</t>
  </si>
  <si>
    <t>Hydroxychloroquine still doesnâ€™t cure:
Racism
Mental illnesses
Ego
Bigotry 
Privilege 
Chronic Lies
Tax fraud
210,000 already dead
#TrumpHasCovid
#Hydroxychloroquine #fridaymorning https://t.co/XmjynAUdGh</t>
  </si>
  <si>
    <t>@AnaKasparian I have no idea whether it works or not, nor am I making a claim that does, the claim is not that hydroxychloroquine stops you from contracting the virus, the claim is you get better health outcomes once you contract the virus. Try and keep up.</t>
  </si>
  <si>
    <t>I just donâ€™t buy it. For a â€œcoupleâ€ that never seem to even face each other to both come down with COVID together guaranteeing free publicity one month before election, while taking attention away from incriminating tapes for the vamp. Might be another hydroxychloroquine ad.</t>
  </si>
  <si>
    <t>@iHartEricka And he'll thank hydroxychloroquine for his recoup</t>
  </si>
  <si>
    <t>@PatriotPete01 @JuliaTolliver @Yamiche @Sifill_LDF @JoeBiden @VP Donâ€™t forget Hydroxychloroquine. After all, he has to sell his stockpile somehow.</t>
  </si>
  <si>
    <t>Delaware, USA</t>
  </si>
  <si>
    <t>@realDonaldTrump Youâ€™re delusional.  Take more hydroxychloroquine and call me later. ðŸ¤™ðŸ¼ðŸ¤’</t>
  </si>
  <si>
    <t>@benshapiro Why of course we send thoughts and prayers to POTUS and FLOTUS despite his constant ridicule of people wearing masks and his constant spread of disinformation and his super spreader rallies. Tell him to have some hydroxychloroquine on me.</t>
  </si>
  <si>
    <t>United States, PA</t>
  </si>
  <si>
    <t>Prayers for all. Speedy recovery.
#Hydroxychloroquine</t>
  </si>
  <si>
    <t>@realDonaldTrump @FLOTUS Just take hydroxychloroquine as a cure for Covid-19 as you dictated when Corona was declared a pandemic!</t>
  </si>
  <si>
    <t>Keeping it real, I don't even think he got that shit. He's gonna "survive" and say some shit about hydroxychloroquine, and tell us how good it worked</t>
  </si>
  <si>
    <t>@realDonaldTrump hydroxychloroquine along with healthy doses of bleach?!</t>
  </si>
  <si>
    <t>@realDonaldTrump I hear hydroxychloroquine and injecting bleach are great treatment options</t>
  </si>
  <si>
    <t>Guess the hydroxychloroquine didnâ€™t do the trick</t>
  </si>
  <si>
    <t>@ProudSocialist Where's Dr. Immanuel when she's needed most?!
"Trumpâ€™s New Favorite COVID Doctor Believes in Alien DNA, Demon Sperm, and Hydroxychloroquine."
https://t.co/0CjynDCBHV</t>
  </si>
  <si>
    <t>@spr0cketlaunch @coltonz9 @JPL_Reader @thelindsayellis And he can say that he took hydroxychloroquine and it cured him and the first lady and he was right all along!  Take that actual medical professionals!</t>
  </si>
  <si>
    <t>But Trump took Hydroxychloroquine, are you saying it doesnâ€™t work?#TrumpHasCovid #KarmaForTrump #lovetoseeit</t>
  </si>
  <si>
    <t>Camp Hill, PA</t>
  </si>
  <si>
    <t>So, Hydroxychloroquine, doesnâ€™t prevent a Hoax?ðŸ¤”</t>
  </si>
  <si>
    <t>@drdavidsamadi Not worried .... Hydroxychloroquine!!!</t>
  </si>
  <si>
    <t>@realDonaldTrump @FLOTUS Mr. President, this demonstrates that the virus spares no one, including those who have shown skepticism. I wish you feel like a mild FLU as you descripted the virus before, and use hydroxychloroquine and disinfectant for the cure.</t>
  </si>
  <si>
    <t>@AndreaR9Md bleach and hydroxychloroquine ! thats the ticket!!</t>
  </si>
  <si>
    <t>@realDonaldTrump @FLOTUS Hydroxychloroquine didn't work? Try injecting bleach. People say that it will wipe out the virus in a MINUTE.</t>
  </si>
  <si>
    <t>@realDonaldTrump @FLOTUS You messed around and caught the hoax. Thoughts and prayers to you and bleach and hydroxychloroquine. ðŸ˜‚</t>
  </si>
  <si>
    <t>@atrupar I just want to see him feel better by ingesting hydroxychloroquine on National tv.</t>
  </si>
  <si>
    <t>Imagining Trumpâ€™s perp walk</t>
  </si>
  <si>
    <t>@LLinWood @realDonaldTrump @FLOTUS @FightBackLaw @POTUS and @FLOTUS  will successfully beat this virus with hydroxychloroquine. What a testimonial they will have and it will be fun to watch the media go bonkers.</t>
  </si>
  <si>
    <t>@WFLA bleach and hydroxychloroquine ! thats the ticket!!</t>
  </si>
  <si>
    <t>Maybe the denizens of Fox News will chip in and get Trump a wheelbarrow load of hydroxychloroquine and a quart of chlorox.  After all, Trump thought those would be good for the voters.</t>
  </si>
  <si>
    <t>Yâ€™know if the president wants to continue to golf and shotgun cheeseburgers and chug hydroxychloroquine in this trying time who are we to stop him</t>
  </si>
  <si>
    <t>Southampton, NY</t>
  </si>
  <si>
    <t>@DeAnna4Congress Maybe there was a vaccine already or theyâ€™ve been taking hydroxychloroquine more so than Trump</t>
  </si>
  <si>
    <t>@realDonaldTrump @FLOTUS Thoughts and prayers, maybe try that hydroxychloroquine or inject disinfectant? Strange you also gave biden so much shit for wearing a mask regularly. ðŸ¤¡</t>
  </si>
  <si>
    <t>@BillyBaldwin @PhilTorcivia Hydroxychloroquine stand back and stand by</t>
  </si>
  <si>
    <t>Mr. President
Start Hydroxychloroquine and Zethromycin (z-pack) immediately.
#FridayMotivation #FridayThoughts #WearAMask #FridayVibes #FridayFeeling hoax #ItIsWhatItIs #COVID19 White House Pence #fridaymorning #Powertrip #Hydroxychloroquine 
https://t.co/RlFCK4Aj2w</t>
  </si>
  <si>
    <t>Here's another fun thought. What if he takes hydroxychloroquine?</t>
  </si>
  <si>
    <t>Harrisonburg, VA</t>
  </si>
  <si>
    <t>3)
... even though his own administration withdrew emergency authorization for its use against the coronavirus."
So will the press core ask if Trump* is taking hydroxychloroquine
If he says it's good for others then why not him?
-fin-</t>
  </si>
  <si>
    <t>West Coast</t>
  </si>
  <si>
    <t>@realDonaldTrump @seanhannity Hey Sean. You better get tested too. He might of been asymptomatic when you last saw each other. 
Not to worry though. â€œItâ€™s just a fluâ€ and you can take Trumpâ€™s favorite Covid medicine, hydroxychloroquine sulfate. Remember, you touted it as Corona virus treatment in your show. https://t.co/KWScdTxbwo</t>
  </si>
  <si>
    <t>@realDonaldTrump @FLOTUS Will you be using  hydroxychloroquine?</t>
  </si>
  <si>
    <t>@Mike_Pence @realDonaldTrump @FLOTUS hydroxychloroquine along with healthy doses of bleach?!</t>
  </si>
  <si>
    <t>we ALL KNOW THIS WH administration doesnâ€™t like to CAUSE PANIC &amp;amp; CHAOSðŸ¤¦ðŸ½â€â™€ï¸donâ€™t believe symptoms, unless I see #45 every dayðŸ‘‰ðŸ½BUT..... ðŸ‘‡ðŸ½
#ItIsWhatItIs #Covidhoax2020 #Hydroxychloroquine not worried he has the BEST care at his disposal, heâ€™ll be fineðŸ¤·ðŸ½â€â™€ï¸they test every 3 daysðŸ¤”</t>
  </si>
  <si>
    <t>@FLOTUS @POTUS Take hydroxychloroquine as a cure for Covid-19 as your husband dictated to all the people when Corona was declared a pandemic!</t>
  </si>
  <si>
    <t>I guarantee trump has never taken #Hydroxychloroquine even tho that's what they said on #FoxNews &amp;amp; he ain't taking it now.</t>
  </si>
  <si>
    <t>Deep in the heart of Texas</t>
  </si>
  <si>
    <t>@WatchChad we ALL KNOW THIS WH administration doesnâ€™t like to CAUSE PANIC &amp;amp; CHAOSðŸ¤¦ðŸ½â€â™€ï¸donâ€™t believe symptoms, unless I see #45 every dayðŸ‘‰ðŸ½BUT..... ðŸ‘‡ðŸ½
#ItIsWhatItIs #Covidhoax2020 #Hydroxychloroquine not worried he has the BEST care at his disposal, heâ€™ll be fineðŸ¤·ðŸ½â€â™€ï¸they test every 3 daysðŸ¤”</t>
  </si>
  <si>
    <t>Any self-respecting doctor will prescribe Donald Trump hydroxychloroquine and nothing else.</t>
  </si>
  <si>
    <t>@YourAnonCentral @realDonaldTrump He's been taking the hydroxychloroquine and it didn't work but that guy should play the lotto ðŸ¤£</t>
  </si>
  <si>
    <t>@mee7267 @waltshaub @realDonaldTrump @FLOTUS Does this mean hydroxychloroquine DOESN'T work as a prophylactic? https://t.co/TFnKttJpTY</t>
  </si>
  <si>
    <t>@jimcramer Is Trump gonna walk the talk and take hydroxychloroquine?</t>
  </si>
  <si>
    <t>Planet Louisiana</t>
  </si>
  <si>
    <t>@sav_says_ and how damn good hydroxychloroquine prevents severe symptoms</t>
  </si>
  <si>
    <t>@Daytobehappy It will finally prove to everyone that Hydroxychloroquine is effective against the virus.</t>
  </si>
  <si>
    <t>And I thought that Hydroxychloroquine youâ€™d been taking daily would protect you?  Hm.  Something doesnâ€™t add up.</t>
  </si>
  <si>
    <t>Bath, England</t>
  </si>
  <si>
    <t>and tell the nation that #hydroxychloroquine cured him. If it is true, then karma is a bitch &amp;amp; you should never piss her off, but also get well, prison is waiting. Regardless, donâ€™t let this garner POTUS any sympathy and vote him out. #TrumpHasCovid #ByeDon2020 #KarmaForTrump</t>
  </si>
  <si>
    <t>Lawrenceville, GA</t>
  </si>
  <si>
    <t>@JohnCammo @joshtpm You almost got it right but he's already taking hydroxychloroquine and it didn't work, Obviously lol</t>
  </si>
  <si>
    <t>â€œIt is what it isâ€ though right? Wasnâ€™t that his response to the 200,000 people who lost their lives due to COVID-19? 
Stand back and stand by, hydroxychloroquine.</t>
  </si>
  <si>
    <t>I guess his daily hydroxychloroquine didn't work.</t>
  </si>
  <si>
    <t>hydroxychloroquine. Or is it hydroxycut? ðŸ¤·â€â™‚ï¸</t>
  </si>
  <si>
    <t>@JStein_WaPo @maggieNYT Trumpy must take comfort in knowing there are 61 million doses of hydroxychloroquine in govt stockpiles.</t>
  </si>
  <si>
    <t>@nbookbean @Hated_Kareshi @chodib97 @HatchellBrett @doneganpinto @realDonaldTrump @FLOTUS Lol please, in my country (malawi)we didnt have a lockdown and barely any social distancing and we have 179 deaths. The difference is because our countries r poor we dont have alot of core morbidities that rich countries  have. Plus we use hydroxychloroquine.</t>
  </si>
  <si>
    <t>@KellyO Do we really need to be this dramatic! Heâ€™ll take hydroxychloroquine,  a Z-pack and Zinc and will be good by Monday.</t>
  </si>
  <si>
    <t>Some where here on earth..</t>
  </si>
  <si>
    <t>@karincaifaCNN hydroxychloroquine along with healthy doses of bleach?!</t>
  </si>
  <si>
    <t>@TVietor08 Has anyone suggested the President and his nightstand change collecting mail in bride take hydroxychloroquine or injecting bleach?</t>
  </si>
  <si>
    <t>@DaniellaMicaela @Acosta @kaitlancollins please ask @PressSec how much hydroxychloroquine the President is taking.</t>
  </si>
  <si>
    <t>@realDonaldTrump @FLOTUS hydroxychloroquine along with healthy doses of bleach?!</t>
  </si>
  <si>
    <t>@nytimes I guess the hydroxychloroquine worked!!!</t>
  </si>
  <si>
    <t>@BetteMidler Break out the hydroxychloroquine, the disinfectants and the anal light bulbs.....</t>
  </si>
  <si>
    <t>Exactly, we ALL KNOW THIS WH administration doesnâ€™t like to CAUSE PANIC and CHAOSðŸ¤¦ðŸ½â€â™€ï¸donâ€™t believe it, unless I see #45 every dayðŸ‘‰ðŸ½BUT..... ðŸ‘‡ðŸ½
#ItIsWhatItIs #Covidhoax2020 #Hydroxychloroquine not worried he has the BEST care at his disposal, heâ€™ll be fineðŸ¤·ðŸ½â€â™€ï¸they test every 3 daysðŸ¤”</t>
  </si>
  <si>
    <t>1.  Majority of CoVid deaths are due to Democrat irresponsibility.
2.  Masks do not protect anyone.
Just a Democrat ploy to frighten and control ppl.
3.  Hydroxychloroquine works.
@JoeBiden</t>
  </si>
  <si>
    <t>@realDonaldTrump @FLOTUS Show the world Hydroxychloroquine works!!!!</t>
  </si>
  <si>
    <t>@aka_pierrecouvy Today might be a good day to screen The Lion In Winter at the White House. Have the whole Positive and Not So Positive over for  Movie Night. Alex Azar is bringing hydroxychloroquine 
Ivomit is bringing Clorox, Jared a bigly light, Jr +1 is bringing the blow.</t>
  </si>
  <si>
    <t>So the Hydroxychloroquine didn't work after all Donald Trump? Try bleach! #ThoughtsAndPrayers #TrumpCovid #TrumpHasCovid #TrumpHasCorona</t>
  </si>
  <si>
    <t>Dr Stella Immanuel Tells Trump To Use Hydroxychloroquine For COVID-19 Treatment https://t.co/dHiRQ4aN1y #nigeria</t>
  </si>
  <si>
    <t>Mbaise Nation, Imo State</t>
  </si>
  <si>
    <t>What happened to his covid prevention and miracle cure of hydroxychloroquine. This should have been prevented with a mask an washing hands plus six feet. I say be real before it gets real.</t>
  </si>
  <si>
    <t>Howâ€™s that hydroxychloroquine working for @POTUS</t>
  </si>
  <si>
    <t>#SamJajo</t>
  </si>
  <si>
    <t>That time Trump put the entire executive branch of the United States of America at risk because:
- hoax
- mocking mask wearers 
- Hydroxychloroquine 
- Dr. Stella Immanuel
#VOTE 
#BidenHarris2020 https://t.co/ohhNaBRBAC</t>
  </si>
  <si>
    <t>@IngrahamAngle Where were your pious tweets asking for prayers for the other 7.5 million Americans infected?
All I see is downplaying the severity, relentless conspiracy theorizing about hydroxychloroquine, and whining about people being asked to wear masks.</t>
  </si>
  <si>
    <t>@akincali @MVYRD @Maraki_in_MA @Goofyfan_Chuck @johnpavlovitz But it could raise HIS stock in hydroxychloroquine when he claims it cured him ðŸ˜</t>
  </si>
  <si>
    <t>@michaeldinesh Slightly cryptic, Dinesh - assume here you're talking about The Donald? But, but, but... the hydroxychloroquine will surely ride to his rescue, right? I'm also told that 3 Domestos tankers have arrived at the tradesmans' entrance to the White House...</t>
  </si>
  <si>
    <t>@OceanSoul_84 @TheTweetOfGod Fake claim from Donny. He'll claim he was drinking several litres of hydroxychloroquine per day as proof that it works.</t>
  </si>
  <si>
    <t>@realDonaldTrump @FLOTUS I guess that youâ€™re gonna â€œhide in the basement nowâ€. Rona does not discriminate. Wear that damn mask! Wash your hands. STAY AWAY FROM LARGE CROWDS! ðŸ˜‚
#Hydroxychloroquine #COVID19 
Stay away from the bleach!</t>
  </si>
  <si>
    <t>Tallahassee, Florida</t>
  </si>
  <si>
    <t>@honeybadgermuma @irish6776 @hoopninja64 @kylegriffin1 I think he's going to use it to say hydroxychloroquine works as the cure and he has said it all along.</t>
  </si>
  <si>
    <t>@WatchChad @TheJordanRachel They now have the perfect chance to show America that Hydroxychloroquine and Z-Pak (Azithromycin) are effective in treating COVID-19.</t>
  </si>
  <si>
    <t>Work in Texas/Georgia is Home</t>
  </si>
  <si>
    <t>@stevebarickgold @NikkiHaley @SteveGuest @GOPChairwoman Oddly the global medical community is baffled as to why  there is no discernable outbreak in Africa. Want to know why one of the reasons they published?  Most in Africa regularly take anti-malarials like hydroxychloroquine.</t>
  </si>
  <si>
    <t>Efficacy and Safety of Hydroxychloroquine vs Placebo for Pre-exposure SARS-CoV-2 Prophylaxis Among Health Care... https://t.co/e2cglJvkPu via @JAMAInternalMed part of @JAMANetwork</t>
  </si>
  <si>
    <t>Can anyone tell me what Hydroxychloroquine actually IS?  Is it solder under a different name in the UK or something?</t>
  </si>
  <si>
    <t>West Yorks Urban Sprawl, UK</t>
  </si>
  <si>
    <t>Donald Trumpâ€™s  Nurse arriving to the White House to treat him with hydroxychloroquine https://t.co/YVybq9LjmS</t>
  </si>
  <si>
    <t>@zev_dr sometime back you posted a website where a person can get a prescription for hydroxychloroquine but I canâ€™t find it can anyone tell me what website it was?</t>
  </si>
  <si>
    <t>Carleton, MI</t>
  </si>
  <si>
    <t>From Russia with Drugs: Why Not Everyone Is Pushing Hydroxychloroquine
https://t.co/ELK0GeSRXx</t>
  </si>
  <si>
    <t>@deb_byrn Hydroxychloroquine stand back and stand by</t>
  </si>
  <si>
    <t>A White House media release from a "physician who approved hydroxychloroquine for Trump" is not sufficient to confirm Trump and Melania have COVID-19. Confirmation must be from hospital doctors who do COVID testing or from #AnthonyFauci. #TrumpFail #TrumpFakesCOVID #Debates2020</t>
  </si>
  <si>
    <t>@RealTina40 It's time to put Dr.Zelenko's (Z-Pak) to the test. #Hydroxychloroquine</t>
  </si>
  <si>
    <t>@TulsiGabbard @realDonaldTrump @FLOTUS hydroxychloroquine along with healthy doses of bleach?!</t>
  </si>
  <si>
    <t>Ok but Iâ€™m actually scared because the fact that he tweeted this out can only mean one of two things. A. He actually has it and since the timing is literally perfect heâ€™ll recover miraculously and probably â€œwith hydroxychloroquineâ€ two weeks before the election (1/?)</t>
  </si>
  <si>
    <t>@donlemon While I can only hope Trumpâ€™s case is mild, I have to wonder if anyone is taking bets that he will emerge â€œmiraculously curedâ€ by hydroxychloroquine in 13.5 days.</t>
  </si>
  <si>
    <t>Tracys Landing, MD</t>
  </si>
  <si>
    <t>"It's like the flu, you get sniffles and it goes away."
Is he taking hydroxychloroquine?  Has he tried the new magic vaccine???</t>
  </si>
  <si>
    <t>@realDonaldTrump  No worries. Just inject yourself with some bleach. It should be gone in hours.
At least you were smart enough to take hydroxychloroquine.</t>
  </si>
  <si>
    <t>@NeverTr95218328 Hydroxychloroquine stand back and stand by</t>
  </si>
  <si>
    <t>@samstein Maybe he's getting ready to make hydroxychloroquine over the counter, like it is in Africa.</t>
  </si>
  <si>
    <t>Metro Louisville, KY</t>
  </si>
  <si>
    <t>@CNN IF Donald is telling the truth this time. We are no longer discussing the disasters of the debate, Covid response, economy, GOP relief failure, SCOTUS, polls. Fox is discussing hydroxychloroquine. Donald will "recover" &amp;amp; claim that or the Covid hoax were proven right.</t>
  </si>
  <si>
    <t>Hey @realDonaldTrump time to put your money where your mouth is, hydroxychloroquine and bleach injections. Go.</t>
  </si>
  <si>
    <t>Hopefully that hydroxychloroquine works out for him...</t>
  </si>
  <si>
    <t>no guys we should let trump take hydroxychloroquine let him go blind</t>
  </si>
  <si>
    <t>she/her:)</t>
  </si>
  <si>
    <t>@TeaPainUSA Where's Dr. Immanuel when she's needed most?!
"Trumpâ€™s New Favorite COVID Doctor Believes in Alien DNA, Demon Sperm, and Hydroxychloroquine."
https://t.co/0CjynDCBHV</t>
  </si>
  <si>
    <t>@BrentTerhune maybe he needs some hydroxychloroquine</t>
  </si>
  <si>
    <t>Cat Shelter</t>
  </si>
  <si>
    <t>@highiimcaleb Fells like a strategy right? Think Hydroxychloroquine "cures" him?</t>
  </si>
  <si>
    <t>@realDonaldTrump @FLOTUS Well shit, I hope you didnâ€™t give it to Biden! Feel better. Let us know how the hydroxychloroquine works for you.</t>
  </si>
  <si>
    <t>@SecAzar @POTUS @FLOTUS hydroxychloroquine along with healthy doses of bleach?!</t>
  </si>
  <si>
    <t>@bablobiggins Yeah, you know... thoughts and prayers.  Hoping he triples down on the Hydroxychloroquine.</t>
  </si>
  <si>
    <t>@voxdotcom The same Sean Conley who prescribed hydroxychloroquine? so apparently it didnâ€™t protect him at all. Go figure.</t>
  </si>
  <si>
    <t>Brantford ON, Canada</t>
  </si>
  <si>
    <t>@RevereTom @DeAnna4Congress Wait, I thought it was nothing? Only .06% of those who get it die? Thereâ€™s always the bleach, Lysol and hydroxychloroquine cocktail that will fix him right?</t>
  </si>
  <si>
    <t>But he was taking Hydroxychloroquine! How could this have happened?!
https://t.co/xDyfH3o5yv</t>
  </si>
  <si>
    <t>@realDonaldTrump @FLOTUS maybe you should have taken more Hydroxychloroquine</t>
  </si>
  <si>
    <t>Trump has Corona? Gee wonder if he's  taking hydroxychloroquine as a cure for Covid-19 as he dictated when Corona was declared a pandemic?</t>
  </si>
  <si>
    <t>@elfsternberg @writingdirty Unless he has "asymptomatic" Covid (notCovid) and
-claims the hydroxychloroquine "saved" him - along with good genes
-claims is just like a mild flu and carries on w/o precautions
Shameful that the world questions this man's honesty even with Covid</t>
  </si>
  <si>
    <t>@RosieBarton Looking forward to your report on their recovery. Especially if they are cured by hydroxychloroquine.</t>
  </si>
  <si>
    <t>On the roof in a clown suit.</t>
  </si>
  <si>
    <t>@tedcruz @realDonaldTrump @FLOTUS Hydroxychloroquine Gummies for EVERYONE!</t>
  </si>
  <si>
    <t>Insane Asylum, USA</t>
  </si>
  <si>
    <t>@mariannaspring Prediction, he gets well using hydroxychloroquine and zinc and renders the need for vaccination obsolete. I think Biden would be way more worried about debates than the Don</t>
  </si>
  <si>
    <t>Lockdown</t>
  </si>
  <si>
    <t>@IvankaTrump U mean recovery from da same virus tht has  @JoeBiden wearing a mask? Da same virus tht would go away wen it gets hot? Da virus tht cost 200,000+ ppl 2 die? karma has a way of showing itâ€™s head. I wonder if would try #hydroxychloroquine bleach, ultra violet lights?</t>
  </si>
  <si>
    <t>Somewhere over the rainbow</t>
  </si>
  <si>
    <t>@iamwandasykes Hereâ€™s my thought.... Heâ€™ll stay home quarantine, get well and say that he used hydroxychloroquine (sp?) as part of his regimen. Then heâ€™ll spin himself as a â€œsurvivor.â€
A martyr that has the answers because heâ€™s â€œfought the good fight for the American people.â€</t>
  </si>
  <si>
    <t>@realDonaldTrump might I suggest you inject yourself with bleach, take some hydroxychloroquine, or stick a light somewhere... and if that seems sarcastic, I'm just treating your condition with the same concerns that our President did. Its the very LEAST I can do.</t>
  </si>
  <si>
    <t>Aliso Viejo, CA</t>
  </si>
  <si>
    <t>Just a reminder that hydroxychloroquine has not been a suitable treatment in any study done. Just before the president says thatâ€™s what cured him</t>
  </si>
  <si>
    <t>Montclair, NJ</t>
  </si>
  <si>
    <t>Heâ€™s been telling everyone hydroxychloroquine and bleach. So time to lead by example.</t>
  </si>
  <si>
    <t>@Cernovich We already know that Trump is going to load up on hydroxychloroquine and vitamin D. 
Heâ€˜s going to come back as good as ever, take a victory lap for being correct about hydro-quine, take a victory lap for beating Corona, take a victory lap for the upcoming stimulus bill.</t>
  </si>
  <si>
    <t>@ltgrusselhonore @foxnewsalert @DrOz @WhiteHouse He also "promoted the use ofÂ hydroxychloroquine, an antimalarial drug, as a cure for COVID-19 on multiple Fox News broadcasts in March 2020." (Wikipedia)  /3</t>
  </si>
  <si>
    <t>@marklevinshow @POTUS and @FLOTUS  will successfully beat this virus with hydroxychloroquine. What a testimonial they will have and it will be fun to watch the media go bonkers.</t>
  </si>
  <si>
    <t>@AnaKasparian He should take hydroxychloroquine,it so useful as I know from fox guys</t>
  </si>
  <si>
    <t>@washingtonpost I don't for a minute think this will change his views on anything.  Maybe now he will learn first hand why PPE's &amp;amp; respirators are so important, not  hydroxychloroquine,&amp;amp; bleach. He may learn the hard way that a mask is so much better than a respirator.Thought &amp;amp; prayers to all.</t>
  </si>
  <si>
    <t>@realDonaldTrump @FLOTUS Geeee....you mean hydroxychloroquine doesnâ€™t really work? Go figure!</t>
  </si>
  <si>
    <t>@realDonaldTrump @FLOTUS Thoughts and prayers and bleach and hydroxychloroquine. ðŸ˜‚</t>
  </si>
  <si>
    <t>@realDonaldTrump @FLOTUS So I guess the Hydroxychloroquine regimen for â€œpreventionâ€ didnâ€™t work huh ? ðŸ¤” Maybe the bleach injections will ? ðŸ¤” Either way, if those donâ€™t work, they can always introduce light into the body!</t>
  </si>
  <si>
    <t>Somewhere on Earth. I ðŸ¤”</t>
  </si>
  <si>
    <t>@realDonaldTrump @FLOTUS Just take some #Hydroxychloroquine for your hoax virus.</t>
  </si>
  <si>
    <t>@JamieAllingham1 @EdHull8 Letâ€™s watch. In a few days or a week, he will miraculously recover after having been treated with hydroxychloroquine. These â€œfactsâ€ will prove that he was right all along. Unless he dies and I see COVID on the official death certificate, Iâ€™m not believing this crap.</t>
  </si>
  <si>
    <t>@maggieNYT What are the odds theyâ€™ll declare hydroxychloroquine was the magic pill?</t>
  </si>
  <si>
    <t>The positive test publicly undermines Trumpâ€™s rhetoric about the virus â€” from his faith in hydroxychloroquine to his cavalier pronouncements about a vaccine and his dismissal of Covid-19 as a disease that â€œaffects virtually nobody.â€ https://t.co/tgR0ToeRVZ via @politico</t>
  </si>
  <si>
    <t>ÃœT: 43.101267,-73.752821</t>
  </si>
  <si>
    <t>@realDonaldTrump @FLOTUS And I hope Drs and nurses give you bleach, hydroxychloroquine and just stand there and watch you since you donâ€™t believe in science so why bother fix u using science.  It will go away you said.</t>
  </si>
  <si>
    <t>@CaslerNoel @realDonaldTrump Not a skeptic but isn't this playing out like
.
the reality show that he is:
.
Spreads the news of positive test results 
.
begrudgingly quarantines 2 weeks
.
comes out no effects
.
Claims he took hydroxychloroquine for cure
.
Resumes his MO as before 
.</t>
  </si>
  <si>
    <t>3rd rock from the sun</t>
  </si>
  <si>
    <t>What if the president is lying about COVID in an effort to gain sympathy &amp;amp; then when he shows no symptoms &amp;amp; recovers miraculously he can say 'thanks hydroxychloroquine &amp;amp; 'COVID is not a serious problem'</t>
  </si>
  <si>
    <t>sunagakure</t>
  </si>
  <si>
    <t>@Simple_Trends @mcm_ct Watch Trump take hydroxychloroquine and then announce to the world he was cured in two days.</t>
  </si>
  <si>
    <t>I thought #Trump was taking #Hydroxychloroquine to ensure he didn't get #COVID? He does not have #COVID19. It's all a HOAX propagated by the #FakeNewsMedia. https://t.co/W6rLuvTby8</t>
  </si>
  <si>
    <t>@realDonaldTrump @FLOTUS Nows your chance!!!!  Show the world how great Hydroxychloroquine is!!!!   Who cares if most of the medical world says it can kill you!   You know better!   Show those dumb libs whoâ€™s in charge!</t>
  </si>
  <si>
    <t>Burbank, CA</t>
  </si>
  <si>
    <t>@Eiggam5955 Highly likely.  He'll say that they all had it, took hydroxychloroquine, and miraculously healed.</t>
  </si>
  <si>
    <t>@eucopresident @realDonaldTrump @FLOTUS hydroxychloroquine along with healthy doses of bleach?!</t>
  </si>
  <si>
    <t>@TheRealHoarse @fauxreal6 Unless you're able to dump a shit ton of Hydroxychloroquine because you beat it with that drug?</t>
  </si>
  <si>
    <t>Chicago Girl ðŸŒŽ Georgia World.</t>
  </si>
  <si>
    <t>@Galenajim1 @AndrewCMcCarthy actually hydroxychloroquine has been shown to be quite helpful regardless of what the media says about it</t>
  </si>
  <si>
    <t>@DanKEberhart If he's any kind of man he'll get back out there and not be a whiny, whimpering powder puff like those lefty libtards! 
If he doesn't do MAGA rally now because of some silly little cold symptom - I'm done. Man up or go home. 
#Hydroxychloroquine #Jesus #Hoax #ManUp</t>
  </si>
  <si>
    <t>Trump: "I'm taking hydroxychloroquine as a preventative for COVID-19."
Trump: "I tested positive for COVID-19"</t>
  </si>
  <si>
    <t>@robreiner But...they have all that hydroxychloroquine</t>
  </si>
  <si>
    <t>Columbia, M.D.</t>
  </si>
  <si>
    <t>I imagine trump right now has a 1 million lumin torch up his arse, a drip hooked up to a bottle of domestos and is chowing down on a hydroxychloroquine breakfast cereal right now. It reminds me of the 1st emperor of China who thought eating mercury would give him immortality...</t>
  </si>
  <si>
    <t>The eternal realm of ideas</t>
  </si>
  <si>
    <t>@CNN @drsanjaygupta Trump has Corona? Gee wonder if he's  taking hydroxychloroquine as a cure for Covid-19 as he dictated when Corona was declared a pandemic?</t>
  </si>
  <si>
    <t>@spinangora @HenryKarlsonIII @theresamacc I certainly wouldn't rule it out.
"See? I just just took hydroxychloroquine, and I'm fine now. I was right -- everybody says so."</t>
  </si>
  <si>
    <t>Mimico (Toronto), Canada</t>
  </si>
  <si>
    <t>@BuzzPatterson @JoeBiden I think everyoneâ€™s on board with @realDonaldTrump getting as much bleach, disinfectant and Hydroxychloroquine as it takes to make him well.</t>
  </si>
  <si>
    <t>New Jersey USA</t>
  </si>
  <si>
    <t>@MilesTaylorUSA No Trump and his administration will push hydroxychloroquine, to profit off the fed stockpiles.</t>
  </si>
  <si>
    <t>#TheResistanceðŸŒŠðŸŒ¾ðŸ‡ºðŸ‡¸ðŸ—½</t>
  </si>
  <si>
    <t>@dreamerstar1000 @NeverTr95218328 Hydroxychloroquine stand back and stand by</t>
  </si>
  <si>
    <t>This is what saved the whole of Africa and beyond. African have been using HCQ for years for the cure of Malaria. Hydroxychloroquine WORKS.</t>
  </si>
  <si>
    <t>Abuja, Nigeria</t>
  </si>
  <si>
    <t>@BobRmhenry1 The Republicans sent sympathies for RBG but the DEMS will not do the same for our president and first lady with COVID. The joke will be on the media though because they will beat COVID using hydroxychloroquine. Watch the media will go crazy when they do!</t>
  </si>
  <si>
    <t>@realDonaldTrump @FLOTUS Get out your bleach and hydroxychloroquine! But, wait, aren't you supposed to be the immune chosen one? ðŸ˜‚ Please stay out of Florida and #TestPenceToo!!!! ðŸ˜·</t>
  </si>
  <si>
    <t>Lost in thought ðŸ’­</t>
  </si>
  <si>
    <t>@stoolpresidente Trump will load up on hydroxychloroquine and vitamin D, come back out as boisterous as ever, drop a stimulus bill, and stocks will ðŸš€ to the ðŸŒ™</t>
  </si>
  <si>
    <t>@CP1708 @keepurselfwarm not sure i believe him. would be just like him to lie and say he has it, then lie and say he's taking hydroxychloroquine and magically cures himself.</t>
  </si>
  <si>
    <t>@DanPatrick @POTUS @realDonaldTrump @FLOTUS Thanks for your kindness words. Just want to recommend that Trump takes Hydroxychloroquine 5 times a day, followed by three liters of Bleach injection morning and night. Wish him the best recovery. Not being Mean, but he recommended it, now just increasing the dosage.ðŸ™ðŸ™ðŸ™</t>
  </si>
  <si>
    <t>Mars</t>
  </si>
  <si>
    <t>@realDonaldTrump @FLOTUS Be sure to take your hydroxychloroquine......</t>
  </si>
  <si>
    <t>Never going to happen 
If he has a mild case he will say itâ€™s because he supposedly took hydroxychloroquineðŸ˜©</t>
  </si>
  <si>
    <t>@AP_Politics Trump has Corona? Gee wonder if he's  taking hydroxychloroquine as a cure for Covid-19 as he dictated when Corona was declared a pandemic?</t>
  </si>
  <si>
    <t>@loumusac - Will Trump use Hydroxychloroquine then die?
imagine how that would make the far-right policitians sitting on stockpiles of it look</t>
  </si>
  <si>
    <t>north of Batiquitos Lagoon</t>
  </si>
  <si>
    <t>@Frankvdb1971 Oh God no. Cause they believe their cult leader is going to show them how chlorine bleach &amp;amp; #Hydroxychloroquine will be mentioned as how he gets cured &amp;amp; then he get his stocks back up. Plus I think this might be a ploy to delay the election. But Iâ€™m a cynic.</t>
  </si>
  <si>
    <t>Kelowna, British Columbia</t>
  </si>
  <si>
    <t>See what happens when you stop talking hydroxychloroquine?</t>
  </si>
  <si>
    <t>Trumps admin can easily spin Trumps recovery from Covid as a positive thing. Itâ€™s a marketing opportunity and an â€œexcuseâ€ to nationally open up.
- â€œjust a fluâ€ no big deal letâ€™s open up.
- â€œI recovered because I took hydroxychloroquineâ€
- look at the demos wanting me dead.</t>
  </si>
  <si>
    <t>@realDonaldTrump @FLOTUS Most people have it donâ€™t have symptoms....big deal! Hope no issues for you and our wonderful First Lady. Iâ€™m sure youâ€™ll be on hydroxychloroquine! https://t.co/C9vRxkqDDO</t>
  </si>
  <si>
    <t>@govkristinoem Maybe now you will take this virus a little more seriously? And by the way, the hydroxychloroquine  and injecting bleach wonâ€™t work honey ðŸ˜·!  So you havenâ€™t noticed the COVID-19 in South Dakota but yet when the POTUS &amp;amp; FLOTUS catch it, youâ€™re somehow worried ðŸ™„ðŸ˜·ðŸ˜“</t>
  </si>
  <si>
    <t>Brookings, SD</t>
  </si>
  <si>
    <t>No worries,
#Hydroxychloroquine 
xxx</t>
  </si>
  <si>
    <t>@JudyStevens3 @realDonaldTrump @FLOTUS Apparently, all that hydroxychloroquine didn't work out. Shall we, the US people, send a get well gift basket or bouquet of bleach? I hear drinking or injecting bleach is a cure.</t>
  </si>
  <si>
    <t>@thebradfordfile Thatâ€™s what happens when you hate Christmas and America, you get the hoax.
Anyway, Trump is probably making this up too because he doesnâ€™t want to debate. We all saw his â€œperformanceâ€, it was pathetic.
Anyway, Trump can just take some hydroxychloroquine.
ðŸ‡ºðŸ‡¸</t>
  </si>
  <si>
    <t>Maybe someone should take hydroxychloroquine. I hear it gets rid of Covid in like a minute.</t>
  </si>
  <si>
    <t>Calgary, AB Canada</t>
  </si>
  <si>
    <t>@FoxNews Has he been taking Hydroxychloroquine?</t>
  </si>
  <si>
    <t>@GOPLeader Just waiting for that â€˜October Surpriseâ€™ where he miraculously emerges in 2 weeks claiming Hydroxychloroquine to be the miracle cure despite the overwhelming recommendations to the contrary by the medical community... his lies are always so convenient</t>
  </si>
  <si>
    <t>@FoxNews Miracle snake oil Hydroxychloroquine didnâ€™t prevent Covid apparently.</t>
  </si>
  <si>
    <t>Has anyone suggested the President and his nightstand change collecting mail in bride take hydroxychloroquine or injecting bleach?</t>
  </si>
  <si>
    <t>Now the question is Trump and Hydroxychloroquine
- will he use it?
- will he use it in ICU so it's safe?
- will he claim it cured him?
- will he obey his doctors and not use it?
#TrumpHasCovid</t>
  </si>
  <si>
    <t>@Bob__Hudson I think we can all relax and look at the positives. He'll be self-adminstering hydroxychloroquine and making a miraculous recovery in no time.</t>
  </si>
  <si>
    <t>Somerset</t>
  </si>
  <si>
    <t>Apparently snorting hydroxychloroquine does not prevent COVID-19 infection.  https://t.co/JLBkhOUJuo</t>
  </si>
  <si>
    <t>@realDonaldTrump @FLOTUS But you take hydroxychloroquine right?????</t>
  </si>
  <si>
    <t>From "The Boot"-LA</t>
  </si>
  <si>
    <t>So, hydroxychloroquine and bleach injections didn't work out for him, huh? Weird.</t>
  </si>
  <si>
    <t>@KatyTurNBC Waiting for 45 to re-brand hydroxychloroquine as â€œTrumpâ€™s COVID Cureâ€ following his â€œmiraculousâ€ recovery...</t>
  </si>
  <si>
    <t>@flubberbrain No heâ€™s going to be cured by hydroxychloroquine</t>
  </si>
  <si>
    <t>@maggieNYT I hope the stuff him to the gills with hydroxychloroquine.</t>
  </si>
  <si>
    <t>@realDonaldTrump did you remember to take your hydroxychloroquine?</t>
  </si>
  <si>
    <t>Michigan City, IN</t>
  </si>
  <si>
    <t>Thought, prayers, bleach and hydroxychloroquine</t>
  </si>
  <si>
    <t>@AngrierWHStaff @philfoureight Where's Dr. Immanuel when she's needed most?!
"Trumpâ€™s New Favorite COVID Doctor Believes in Alien DNA, Demon Sperm, and Hydroxychloroquine."
https://t.co/0CjynDCBHV</t>
  </si>
  <si>
    <t>@realDonaldTrump @FLOTUS Trump: I take unproven Hydroxychloroquine to prevent getting COVID-19
Biden: I wear masks, a proven scientific method to prevent getting COVID-19
Biden wins.</t>
  </si>
  <si>
    <t>@michaelbd Trump beating Covid-19 by preemptively taking hydroxychloroquine is the 2020 headline we deserve</t>
  </si>
  <si>
    <t>Finis Africae</t>
  </si>
  <si>
    <t>@LATiffani1 #Hydroxychloroquine works</t>
  </si>
  <si>
    <t>So daily dose of Hydroxychloroquine doesnâ€™t work as a preventative medicine against COVID? Shitt!</t>
  </si>
  <si>
    <t>That is because you are a good person. We may find out that evil bequeaths a certain level of protection from full blown illness. Better than hydroxychloroquine.</t>
  </si>
  <si>
    <t>@realDonaldTrump @WhiteHouse @FLOTUS Praying for you and please take hydroxychloroquine....it helps despite what the bureaucrats say</t>
  </si>
  <si>
    <t>I bet the 'Red Pill' is #Hydroxychloroquine ðŸ˜‚</t>
  </si>
  <si>
    <t>@Kaizey What are the odds he pulls hydroxychloroquine out of his ass when he inevitably recovers?</t>
  </si>
  <si>
    <t>Orange, CA</t>
  </si>
  <si>
    <t>Fake News!
In 13 days they will be magically healed from COVID-19 by using hydroxychloroquine!
He will emerge a "hero!"
They sell you the panic and the pill!
Stay Focused!
#VoteTrumpOut #Vote https://t.co/7uYan2xHWG</t>
  </si>
  <si>
    <t>@TheRealCosmik @RhubarbTheBear @Unclekage Also when he miraculously "recovers" - "See it wasn't a big deal.  I got over it with hydroxychloroquine.  The Dems are blowing this all out of proportion.  I was right."</t>
  </si>
  <si>
    <t>Trump is going to cure himself using Hydroxychloroquine and itâ€™s going to end Twitter.</t>
  </si>
  <si>
    <t>It is what it is trump ! Take some Hydroxychloroquine and shot up some bleach .</t>
  </si>
  <si>
    <t>@FLOTUS @POTUS Sending blessings for a speedy recovery.  Get well soon because we need you both back in this fight against these demonrats.   Now show the world the cure for COVID truly is Hydroxychloroquine, Zinc and Z-Pac ðŸ™ðŸ»ðŸ™ðŸ»ðŸ™ðŸ»</t>
  </si>
  <si>
    <t>Clorox, Lysol and hydroxychloroquine: stand back and stand by
Trump will emerge cured. Itâ€™s his October hoax. All eyes on him leading up to the election.</t>
  </si>
  <si>
    <t>Mobile, AL</t>
  </si>
  <si>
    <t>@realDonaldTrump @seanhannity Thoughts, prayers, bleach &amp;amp; hydroxychloroquine.</t>
  </si>
  <si>
    <t>East Taunton, Ma.</t>
  </si>
  <si>
    <t>Maybe he should take some hydroxychloroquine</t>
  </si>
  <si>
    <t>Belle Glade, FL</t>
  </si>
  <si>
    <t>Dear @POTUS @realDonaldTrump, I read this morning in the #FakeNews that you tested positive for the hoax #ChynaVirus aka #CoronaVirus. Donâ€™t worry itâ€™s just a hoax and will soon go away. I do hope you are still taking #Hydroxychloroquine. I hope this brings peace to USA.</t>
  </si>
  <si>
    <t>@TomFitton Studies from 2003 &amp;amp; 2005 on hydroxychloroquine being safe for pregnant women Studies from long before it became political.  If safe for pregnant women than safe for most use. Only question should be if works. 
https://t.co/D0Xz7Vbw2l
https://t.co/jhuydU7Gwj</t>
  </si>
  <si>
    <t>Oh no....what if Trump insists on taking hydroxychloroquine, recovers fast and starts pushing it again? That crap was a mess when that doctor lady had that crazy press conference about it, itâ€™ll be worse if Trump starts it again.</t>
  </si>
  <si>
    <t>@pheadrick @NPR You forgot to mention that hydroxychloroquine magically cured him</t>
  </si>
  <si>
    <t>@realDonaldTrump @FLOTUS Hydroxychloroquine works I hear.</t>
  </si>
  <si>
    <t>Boksburg, South Africa</t>
  </si>
  <si>
    <t>@realDonaldTrump have you tried Hydroxychloroquine?</t>
  </si>
  <si>
    <t>@TulsiGabbard @realDonaldTrump @FLOTUS I highly doubt this is a â€œdifficult timeâ€
They had to test to know they had it ðŸ™„
Also they are well aware the hydroxychloroquine + zinc is a cure
They will be fine â¤ï¸ðŸ¤ðŸ’™</t>
  </si>
  <si>
    <t>@Mungwavhi @cnni Ha, but he's already claimed to be taking hydroxychloroquine. Guess that didn't work out too well, huh?</t>
  </si>
  <si>
    <t>@SamsonTC @E_Asylum @JonathanPieNews As someone who writes for physicians for a living, There is no large scale clinical trial that demonstrates that hydroxychloroquine confers any assistance to patients with COVID.  In fact, thereâ€™s ample peer-reviewed clinical papers to the contrary. Cmon, man.  This is sad!</t>
  </si>
  <si>
    <t>Vermont, USA</t>
  </si>
  <si>
    <t>Forgot to take your hydroxychloroquine, Donnie? @realDonaldTrump #TrumpHasCovid #hydroxycholoroquine #VOTE #WearAMask</t>
  </si>
  <si>
    <t>43.608809 -72.97972</t>
  </si>
  <si>
    <t>Hey @realDonaldTrump how'd that #hydroxychloroquine work for you? get the light to go inside your body and kill the virus. Oh wait, I am sure you will get a mild case and tell everyone some that some fake cure worked for you.</t>
  </si>
  <si>
    <t>delaware</t>
  </si>
  <si>
    <t>Shall we ask if heâ€™s taking enough hydroxychloroquine and bleach?</t>
  </si>
  <si>
    <t>@LindseyGrahamSC  - Is Trump able to get enough
hydroxychloroquine?</t>
  </si>
  <si>
    <t>@Brasilmagic they're probably rushing in a pallet of hydroxychloroquine!</t>
  </si>
  <si>
    <t>@realDonaldTrump @FLOTUS Our prayers are with you sir. We know hydroxychloroquine will help you. And we know youâ€™ve got the constitution of a bulldozer. I know you and the first lady will recover quickly and then you can speak about how great hydroxychloroquine is. God blessâ€¼ï¸</t>
  </si>
  <si>
    <t>@HuffPostPol Did the hydroxychloroquine fail to help, or did he really take it?</t>
  </si>
  <si>
    <t>Oakland, Ca.</t>
  </si>
  <si>
    <t xml:space="preserve">Random number </t>
  </si>
  <si>
    <t>random tweet</t>
  </si>
  <si>
    <t>CLEAN()</t>
  </si>
  <si>
    <t>:) by smile</t>
  </si>
  <si>
    <t>:( by cry</t>
  </si>
  <si>
    <t>Lower</t>
  </si>
  <si>
    <t>Apostrophe</t>
  </si>
  <si>
    <t>Comma</t>
  </si>
  <si>
    <t>Period</t>
  </si>
  <si>
    <t>Question Mark</t>
  </si>
  <si>
    <t>Semicolon</t>
  </si>
  <si>
    <t>Doublequotes</t>
  </si>
  <si>
    <t>remove "they"</t>
  </si>
  <si>
    <t>remove "there"</t>
  </si>
  <si>
    <t>remove "them"</t>
  </si>
  <si>
    <t>remove two spaces with one</t>
  </si>
  <si>
    <t>remove "are"</t>
  </si>
  <si>
    <t>remove "is"</t>
  </si>
  <si>
    <t>Pound sign</t>
  </si>
  <si>
    <t>remove "I"</t>
  </si>
  <si>
    <t>remove "he"</t>
  </si>
  <si>
    <t>remove "him"</t>
  </si>
  <si>
    <t>p</t>
  </si>
  <si>
    <t xml:space="preserve"> @Moluskein Tratamiento!!!!! Hay varios estudios clÃ­nicos en google. â€œConclusion : Hydroxychloroquine is significantly associated with viral load reduction/disappearance in patients with COVID-19 and its effect is reinforced by Azithromycin.â€</t>
  </si>
  <si>
    <t>n</t>
  </si>
  <si>
    <t>t</t>
  </si>
  <si>
    <t>i</t>
  </si>
  <si>
    <t>a</t>
  </si>
  <si>
    <t xml:space="preserve"> @politico They were using chloroquine. Itâ€™s a more toxic and less safe version of hydroxychloroquine. Not to mention less effective</t>
  </si>
  <si>
    <t>Listen to Donald Trump, MD, MsC, PhD....
May God help you ðŸ¤¦â€â™‚ï¸
(Conveniently, he forgot to tell you that Hydroxychloroquine can kill you if you get the wrong dosis).</t>
  </si>
  <si>
    <t>u</t>
  </si>
  <si>
    <t>"@realDonaldTrump A very practical &amp;amp; swift decision!
This is the kind of leadership that can save 1000s of lives in such a crisis!
Hope &amp;amp; pray President is proven right yet again!
#SaturdayThoughts #Hydroxychloroquine #ThankYouPresidentTrump #WhenThisIsAllOver https://t.co/RbsAZmYii5</t>
  </si>
  <si>
    <t>"No prescription or medication order for chloroquine, hydroxychloroquine, or azithromycin may be dispensed or distributed unless all the following apply:
(a) the prescription or medication order bears a written diagnosis from the prescriber consistent w/ the evidence for its use</t>
  </si>
  <si>
    <t>Azithromycin: (Major) Avoid coadministration of hydroxychloroquine and azithromycin. Hydroxychloroquine increases the QT interval and should not be administered with other drugs known to prolong the QT interval.
https://t.co/0u7FD2QrJ9 basically, heart issues</t>
  </si>
  <si>
    <t>Demand for hydroxychloroquine &amp;amp; chloroquine surging..ðŸ‘‡
There must be some belief these drugs help treat #coronavirus or this wouldnâ€™t be happening.
https://t.co/jSLMPUcPs4</t>
  </si>
  <si>
    <t>@donaldjtrumpjr hydroxychloroquine a substitute for placquenil iâ€™ve been taking it for years to treat rumatoid arthrit with no side affects!!!âœš</t>
  </si>
  <si>
    <t xml:space="preserve"> @moluskein tratamiento!!!!! hay varios estudios clã­nicos en google â€œconclusion : hydroxychloroquine  significantly associated with viral load reduction/dappearance in patients with covid-19 and its effect  reinforced by azithromycinâ€</t>
  </si>
  <si>
    <t>@realdonaldtrump thanks for tweeting th now people that really need hydroxychloroquine wonâ€™t be able to get it bc of th we  already out of stock at my pharmacy and iâ€™m sure itâ€™ll be on back order soon good job way to make something besides toilet paper sell out ðÿ‘ðÿ»</t>
  </si>
  <si>
    <t>@realdonaldtrump a lot of people will die if take hydroxychloroquine &amp;amp azithromycin togetr you  a ðÿ¤¡</t>
  </si>
  <si>
    <t>what a great president that lies1  called coronavirus a hoax 2  said only 15 people have t virus &amp;amp it will be zero in a couple days3 we have it under control its 1 person from china4iâ€™m not concerned at all5 hydroxychloroquine what do you have to lose take it</t>
  </si>
  <si>
    <t>@realdonaldtrump my daughter has lyme for 9 yrs s takes hydroxychloroquine &amp;amp azithromycin since 2/20 hydro  2x in price &amp;amp no refills avail let docs &amp;amp dr fauci @nih do tir jobs shame on u @maddow @truefactsstated @trickwilson @rosie @lauferlaw @drdenagrayson @droz</t>
  </si>
  <si>
    <t>@hope012015 @jameshamblin t results also suggest that hydroxychloroquine might convey some protection against t illness worsening</t>
  </si>
  <si>
    <t>@mspoint1106 someone ask about 1) jd &amp;amp lobbyt collaboration re: â€œourâ€ stockpile allocation 2) sec of navyâ€™s rally t troops speech 3) who owns hydroxychloroquine stock besides rudyth  more &amp;amp more clustertrump by t minuteyou watch tn tweeti canâ€™t ðÿ˜¬trumppressbriefing</t>
  </si>
  <si>
    <t>@tommyahlqut can sd any light on th  doctors turn to malaria drugs as potential coronavirus treatmentsome studies of chloroquine and hydroxychloroquine have shown early signs of improving symptoms and manufacturers  donating drugs or looking increase supplies</t>
  </si>
  <si>
    <t>as per 45 t silver bullet for t worse viral illness in a 100 years  an antibacterial + an antimalarial combination based on an non-randomized open-label â«â trialâ â» publd in a 46 impact factor journal welcome to insanity covid_19 azithromycin hydroxychloroquine</t>
  </si>
  <si>
    <t>if only hydroxychloroquine &amp;amp azithromycin could be made available as fast! but dr fauci has to do clinical trials first so otrs dont get t credit  wants for self! @vp @realdonaldtrump</t>
  </si>
  <si>
    <t>do you know t side effects of hydroxychloroquine azithromycin t side effects of taken togetr did you know that at certain dosages hydroxychloroquine can lead to vion loss/defects or that azithromycin can cause eye infections coronaviruspandemic dumbass</t>
  </si>
  <si>
    <t>@realdonaldtrump i support every step you  taking to stop th pandemic but i want to make you aw that hydroxychloroquine  used also in t treatment of autoimmune deases i have been on it for 12 years i believe it lped me through covid-19 make more but donâ€™t deplete local stores!</t>
  </si>
  <si>
    <t>@realdonaldtrump mr: presiden every member of my family if we get sick we  willing to take hydroxychloroquine &amp;amp azithromycin no question askwe will sign any weaver america firstthank you sir!!!</t>
  </si>
  <si>
    <t xml:space="preserve"> @politico were using chloroquine itâ€™s a more toxic and less safe version of hydroxychloroquine not to mention less effective</t>
  </si>
  <si>
    <t>hydroxychloroquine  not to be messed with at all t side effects alone may be too much for most!</t>
  </si>
  <si>
    <t>@realdonaldtrump a very practical &amp;amp swift decion!th  t kind of leadership that can save 1000s of lives in such a cr!hope &amp;amp pray president  proven right yet again!saturdaythoughts hydroxychloroquine thankyoupresidenttrump wnthallover https://tco/rbsazmyii5</t>
  </si>
  <si>
    <t>lten to donald trump md msc phdmay god lp you ðÿ¤¦â€â™‚ï¸(conveniently  forgot to tell you that hydroxychloroquine can kill you if you get t wrong dos)</t>
  </si>
  <si>
    <t>@pepperebbe @townhallcom @kurtschlichter @peteralexander @potus @realdonaldtrump i didnâ€™t see fauci laughing though maybe  did - but i sure saw  staring stone faced wn trump was blatring about hydroxychloroquineespecially t day before</t>
  </si>
  <si>
    <t>hydroxychloroquine &amp;amp azithromycin taken togetr have a real chance to be one of t biggest game changers in t htory of medicine t fda has moved mountains - thank you! hopefully will both (h works better with a international journal of antimicrobial agents)</t>
  </si>
  <si>
    <t>if youâ€™re buying/hoarding hydroxychloroquine and you dont have lupus youâ€™re a fucking idiot and you should go fuck yourself youâ€™re taking medicine away from those who actually need it jesus chrt people  so dumb</t>
  </si>
  <si>
    <t>a french study has demonstrated evidence that t combination of hydroxychloroquine &amp;amp azithromycin  highly effective in treating covid-19</t>
  </si>
  <si>
    <t>hydroxychloroquine seems to effective tylenol for t fever please see those recent updates https://tco/q9rh9dfnpu</t>
  </si>
  <si>
    <t>@twittersupport th tweet or accnt should be removed t combo of hydroxychloroquine and azithromycin to treat coronavirus hasnâ€™t been proven safe and effective through clinical trials only anecdotal evidence from case reports proming as miracle drugs gives false hope</t>
  </si>
  <si>
    <t>re you go @realdonaldtrump @rudygiuliani @jdkushner peternavarroshove your hydroxychloroquine down your own throats</t>
  </si>
  <si>
    <t>@intnoospre yeah t new koolaid hydroxychloroquine</t>
  </si>
  <si>
    <t>@peterhotez @cnn why nâ€™t prophylactic hydroxychloroquine a solution for althc providers</t>
  </si>
  <si>
    <t>breaking: new controlled clinical study conducted by doctors â€‹in france shows that hydroxychloroquine cures 100%</t>
  </si>
  <si>
    <t>who owns hydroxychloroquine who benefits from t presidents pitch @biannagolodryga</t>
  </si>
  <si>
    <t>has anyone ccked to see if any of t trumps own stock in azithromycin or hydroxychloroquine trumpliespeopledie coronavirusupdate</t>
  </si>
  <si>
    <t>@emmakathleeennn hydroxychloroquine! itâ€™s also known as plaquenil! itâ€™s a safe drug thatâ€™s been around for a long time so a lot of people start with that medicine wn â€™re diagnosed!</t>
  </si>
  <si>
    <t>@michael_shiloh hallo you can read it re: thread by @jpogue1: guys we need to talk about th hydroxychloroquine + azithromycin thing it  out of hand it allâ€¦ https://tco/sum2wnrap7 have a good day ðÿ¤–</t>
  </si>
  <si>
    <t>@drjengunter @jack @realdonaldtrump i take hydroxychloroquine for arthrit it can destroy your peripral vion so regular vual field &amp;amp otr eye tests not part of normal eye exams  required  trump authorizing t government to cover those exam costs  enough machines &amp;amp trained techs</t>
  </si>
  <si>
    <t>yes! i and many otrs take hydroxychloroquine for autoimmune deases tse lies will cause painful fl-ups for people who canâ€™t get tir meds because otrs  looking for a miracle cure that doesnâ€™t ext trump: once a snake oil salesman always a snake oil salesman</t>
  </si>
  <si>
    <t>@mmpadellan @realdonaldtrump hydroxychloroquine  t antiviral not azithromycin but thanks for showing us you really know what your talking about lol</t>
  </si>
  <si>
    <t>@mysterysolvent two meds millions of americans have in tir med cabinet ll i have azythromycin aka z-pak right now i was given it for a urinary tract infection tn told to stop it hydroxychloroquine(plaquenil) used for sle rumatoid arthrit so irresponsibile to tell people th</t>
  </si>
  <si>
    <t>hydroxychloroquine really might be t silver bullet that gets us out of th mess lolamazing</t>
  </si>
  <si>
    <t>@dd_juve @ryanmarino @amberwvzz i am saying that people who  getting prescriptions for hydroxychloroquine wn never needed it before i being selfh and  going to cause t people who really need th drug to die</t>
  </si>
  <si>
    <t>to all t doctors that prescribed hydroxychloroquine for covid19 to friends &amp;amp family just because thanks for depleting nationwide supplies for those that really need it sarcasm doyourresearch</t>
  </si>
  <si>
    <t>side effects of hydroxychloroquine  colour blindness require practical clinics</t>
  </si>
  <si>
    <t>@elonmusk elon i admire you a lot because of tesla spacex and your humanitarian efforts but do not encourage people to take hydroxychloroquine please</t>
  </si>
  <si>
    <t>ðÿš¨ breakthrough! â€œhydroxychloroquine  efficient in clearing viral nasopharyngeal carriage of sars-cov-2 in covid-19 patients in only three to six days in most patients (wn compd to controls)â€ https://tco/vbdz8cr1wg @time @cmichaelgibson @tintercept @cnn</t>
  </si>
  <si>
    <t>i take hydroxychloroquine for arthrit you have to have your eyes ccked every year for t formation of bad things on your retinas (canâ€™t recall what â€™re called) and eventual blindnessyou canâ€™t mess around with th med you canâ€™t take it casually ðÿ™„</t>
  </si>
  <si>
    <t>hydroxychloroquine  also on backorder as of th week due to doctors believing it will work against covid-19 and it went from being a 2$ bottle for a 100 tablets so better believe that same bottle will be hundreds of dollars once back in stock</t>
  </si>
  <si>
    <t>guys we need to talk about th hydroxychloroquine + azithromycin thing it  out of hand it all stems from th study that came out today t study design: comparative viral eradication on day 6 between hcq hcq + azithro and control (not treated) covid-19 patients https://tco/qfzxdtxtwi</t>
  </si>
  <si>
    <t>i agree with @realdonaldtrump that hydroxychloroquine + azithromycin could save many americans t compassionate use of a drug saved my dying brotrâ€™s life in 1945 in cuba it was not approved until 1952 that drug was acth</t>
  </si>
  <si>
    <t>trump twtdâ€œhydroxychloroquine &amp;amp azithromycin taken togetr have a real chance to be one of t biggest game changers in t htory of medicine t fda has moved mountains - thank you! hopefully will both (h works better with a international journal ofâ€thoughts</t>
  </si>
  <si>
    <t>@joanmccarter you know all intend to profit from t hydroxychloroquine @realdonaldtrump  pushing and t govt  buying in bulk i suspect t trumps and kushners  avily invested in t manufacturers</t>
  </si>
  <si>
    <t xml:space="preserve">anyone else get t impression that t bloated orange monstrosity has a substantial financial interest in t company that makes hydroxychloroquine </t>
  </si>
  <si>
    <t>@mrbonopol has a doctor come to my pharmacy attempting to learn h much hydroxychloroquine we have intent being to prescribe tons and divert to h office it was learned later that t drug doesnâ€™t really show any special effect on coronavirus lol</t>
  </si>
  <si>
    <t>wall street sees t new lowered models ie hydroxychloroquine works! bang! thank you president trump!! ðÿ‡±ðÿ‡·â¤ï¸</t>
  </si>
  <si>
    <t>@nytimes piece i was interviewed for i have been taking hydroxychloroquine for t last 10 years as someone who understands th medication i donâ€™t recommend anybody just go out and begin taking it let t testing happen t side effects can be very dangerous hydrox</t>
  </si>
  <si>
    <t>for anyone who read t tweet from @realdonaldtrump saying hydroxychloroquine &amp;amp azithromycin can be a game changer for covid_19 if approved by fda please donâ€™t take togetr without consulting a doctor t drug combination  not currently approved and can kill you</t>
  </si>
  <si>
    <t>@richforga dr iâ€™m aring a combo of azithromycin and president trumps malaria drug hydroxychloroquine  working it works!! and  already approved drugs and  cap   using as last resort re in t states in ny!</t>
  </si>
  <si>
    <t>@removetrump93 @blueequus775 @lawork6 @k_jeanpierre @maddow additionally in tse tests-t hydroxychloroquine was mixed with zithromax in half of t non placebo group (of less tn 40 people) antibiotics  ineffective on viruses as target bacteria that  basic 7th grade biology</t>
  </si>
  <si>
    <t>please lten to real scientts and physicians ratr than @realdonaldtrump on t miraculous benefit of hydroxychloroquine + azithromycin itâ€™s not a game changer! covid_19</t>
  </si>
  <si>
    <t>had socialdtance coffee w/ a nurse friend from lenox hill after shift in t ues said â€™re using hydroxychloroquine and it â€œseems to be going very wellâ€ awesome news said nurses  overwlmed though a donation of anything lps coffee food supplies etc ðÿ™ðÿ¼</t>
  </si>
  <si>
    <t>@badastronomer we were sued hydroxychloroquine wn we deployed gave a lot of us nightms</t>
  </si>
  <si>
    <t>i have been taking hydroxychloroquine for a decade itâ€™s not a medication to be taken without a doctors guidenceplease do not just go out and take it t side effects can be very serious from th medication https://tco/3la0npwkk6 hydroxychloroquine hydroxychloroquin</t>
  </si>
  <si>
    <t>@kelrey84 @jaketapper @charlesornstein we should tell people about hydroxychloroquine retinopathy i see a neural opthalmalogt twice a year because of it as t dease progresses it begins to affect central vion and becomes life-altering itâ€™s all about deciding if t illness  worse than t cure</t>
  </si>
  <si>
    <t>my cousin has lupus walgreens  refusing to give r r medicine hydroxychloroquine so can give it to people with covid 19 you can not kill one to save anotr</t>
  </si>
  <si>
    <t>cuomoprimetime hydroxychloroquine has been used successfully on patients in iran hospitals and not only in a test tube as per your harvard guest claims please be responsible</t>
  </si>
  <si>
    <t>hydroxychloroquine  not entirely safe as trump md claims(long-term retina damage  possible)(medical doofus)https://tco/2ktmlkafkz</t>
  </si>
  <si>
    <t>@cspan @peteralexander after  made a statement not a question about hydroxychloroquine giving people false hope</t>
  </si>
  <si>
    <t>and i guess i can say maybe iâ€™ll be lucky because i take hydroxychloroquine everyday now for arthrit</t>
  </si>
  <si>
    <t>@tiabarracini people with lupus need hydroxychloroquine to survive as a result of t presidentâ€™s idiotic and negligent tweets those suffering cannot get t medication â€™s unnecessarily causing a shortage of th drug that has not been proven to fight covid19</t>
  </si>
  <si>
    <t>hydroxychloroquine along with azithromycin (z-pack)  a great combination in defeating th coronavirus!!! available now! thank you @potus !!!</t>
  </si>
  <si>
    <t>hydroxychloroquine lps malaria patients-th  an anti-parasitic medication meaning it  most likely not effective for covid-19 in addition to that it  an immunosuppressive drug it  ridiculous that â€™s urging for t combination of tse drugs as it could kill people</t>
  </si>
  <si>
    <t>@caslernoel @realdonaldtrump yeah! i work in a pharmacy zithromax and hydroxychloroquine  now on back order! thanks to assholetrump sooooo those of you that need it canâ€™t get it sorry moroninchief trumpsucks</t>
  </si>
  <si>
    <t>it would be appreciated if government officials &amp;amp agencies would think before touting possible covid-19 treatments &amp;amp cures hydroxychloroquine  used daily to keep people alive &amp;amp youâ€™ve irresponsibly caused â€œa runâ€ on t med do better signed husband of a patient with lupus</t>
  </si>
  <si>
    <t>very skeptical of t new study using azithromycin and hydroxychloroquine treatment for covid19 very small uncontrolled study and too early and dangerous to generalize pccm</t>
  </si>
  <si>
    <t>peternavarro  an economt not a doctor donâ€™t lten to  or to trump @realdonaldtrump hydroxychloroquine  not proven to cure covid19 lten to t experts lten to dr fauci t cdc &amp;amp who what do you have to lose your life! https://tco/sgsywcu45r</t>
  </si>
  <si>
    <t>res t thing trump  giving deadly adviceðÿš«avoid coadmintration of azithromycin&amp;amp hydroxychloroquine th can increase t amount of time it takes t arts conductive cycle to reset which can cause a fatal arrhythmiaðÿš«https://tco/xxlf33ntqn</t>
  </si>
  <si>
    <t>so u mean to tell me that havenâ€™t been trying zpac by now combined with hydroxychloroquine shouldnâ€™t that have been a first resort for bronchial tragedy iâ€™m not a doctor but i would have tried that firstdamn i should have been an epidemiologt!</t>
  </si>
  <si>
    <t>raeli drugmaker to donate 6 million doses of proming coronavirus drug hydroxychloroquine https://tco/gx91sshhkz via @pamelageller</t>
  </si>
  <si>
    <t>new data: a french study has demonstrated evidence that t combination of hydroxychloroquine &amp;amp azithromycin  highly effective in treating covid-19t patients enrolled in t study showed complete viral eradication around t 5th day of treatment https://tco/jzzz66w4rl</t>
  </si>
  <si>
    <t>so t presidents grand plan  kill citizens by suggesting a potentially dangerous cocktail of azithromycin and hydroxychloroquine  must have h money tied up with t drug companies supplying tse trumpliespeopledie https://tco/gqe5xww96k</t>
  </si>
  <si>
    <t>i have fibromyalgia and ms and both cause chronic painaccording a study and patient reviews it has shown improvement with tir chronic pain and had less fl ups after being perscribed hydroxychloroquineim willing to try anything if i means not relying on oxicodon</t>
  </si>
  <si>
    <t>@realdonaldtrump iâ€™m aring a combo of azithromycin and your mentioned hydroxychloroquine  working t combo works!!!! and tse drugs  already approved drugs and  cap   using as last resort re in t states now!! in ny!! hope  real!!! we will win!</t>
  </si>
  <si>
    <t>coronavirus treatment breakthrough: french study shows that a combination of hydroxychloroquine (hcq) and azithromycin  effective in treating covid-19 patients https://tco/lsttahijgv</t>
  </si>
  <si>
    <t>@michaelcoudrey @realdonaldtrump a very practical &amp;amp swift decion!th  t kind of leadership that can save 1000s of lives in such a cr!hope &amp;amp pray president  proven right yet again!saturdaythoughts lovethyneighbor saturdaymotivation hydroxychloroquine thankyoupresidenttrump wnthallover https://tco/rbsazmyii5</t>
  </si>
  <si>
    <t>@sexcounseling @itsadam @realdonaldtrump dseminating unsubstantiated medical advice during a pandemic lps no one  people who take hydroxychloroquine for chronic medical conditions and many of now have limited/no access to it bc of t increased demand for it</t>
  </si>
  <si>
    <t xml:space="preserve"> if u took micro u wld know tht azithromycin  an antibiotic which  for bacterial infections n hydroxychloroquine  used for malaria pls donâ€™t lten to th bozo</t>
  </si>
  <si>
    <t>iâ€™d commit to voting for trump right now if  can explain to anyone how azithromycin or hydroxychloroquine work in t human body mf almost certainly canâ€™t pronounce eitr one</t>
  </si>
  <si>
    <t>so i take hydroxychloroquine sulphate everyday for my arthrit - does that make me a super ro i hope my pills donâ€™t get as popular as tp fakenews arthrit</t>
  </si>
  <si>
    <t>@chrbesq @realdonaldtrump not only   raing hopes erroneously â€™s created a sudden shortage of hydroxychloroquine for those of us who need to take it everyday to treat autoimmune conditions and now we canâ€™t get our prescriptions refilled ðÿ¤¬</t>
  </si>
  <si>
    <t>a democratic state representative from detroit  crediting hydroxychloroquine â€” and republican president donald trump who touted t drugâ â€” for saving r in r battle with t coronavirus https://tco/abqf4azlrr</t>
  </si>
  <si>
    <t>a thoughtful response to unbelievable statements about hydroxychloroquine vion point  so important:  retina consequences not everyone can take it</t>
  </si>
  <si>
    <t>@thomasofthomas5 @kathyschiller5 @realdonaldtrump trump  right in a way - azithromycin and hydroxychloroquine will cure covid-19 of course you will have had a fatal cardiac arrhythmia but dead people donâ€™t have to worry about coronaviruses right</t>
  </si>
  <si>
    <t>shameless fake news media t treatment with hydroxychloroquine and azithromycin  working in france and south korea and otr countries itâ€™s t best shot we have media wants to spread lies panic and chaos</t>
  </si>
  <si>
    <t>incredibly irresponsible and damaging i work for a long term c pharmacy and hydroxychloroquine  now on backorder and azithromycin soon to be now trump  such a dangerous moron</t>
  </si>
  <si>
    <t>@sanihilt @realdonaldtrump antimalarials:â for example plaquenil â€” used to treat malaria lupus and arthrit â€” also has toxic effects on t retina https://tco/yyiwgwg36h coronaviruspandemic chloroquine coronavirus trumpliespeopledie trump azithromycin malariadrug hydroxychloroquine fauci</t>
  </si>
  <si>
    <t>nâ€™t hydroxychloroquine what a robert bales says made  murder 17 afghans</t>
  </si>
  <si>
    <t>@stevefda whatâ€™s t statement of t fda th tweet  so irresponsable we must keep in mind t patients who also need hydroxychloroquine to live just like malaria lupus anti-phospholipid syndrome patients</t>
  </si>
  <si>
    <t>3chinese researcrs showed in lab cell culture tests thatâ hydroxychloroquine can slow infectionsâ from t virus behind covid-19 sars-cov-2 blocking it from entering cells some doctors inâ china and south koreaâ have also used it to treat patients https://tco/fp9cdjs1eg</t>
  </si>
  <si>
    <t>@greta  needs to keep stressing people should not run out and take hydroxychloroquine i have been taking it for 10 years it has very serious side effects letâ€™s get answers before we go and take th drug</t>
  </si>
  <si>
    <t>as a person who has been taking hydroxychloroquine for a decade dont take it without s drâ€™s guidance th  a serious drug with major side effects wait for more testing</t>
  </si>
  <si>
    <t>trump  no doctor and  wrong hydroxychloroquine and azithromycin can lead to arrhythmias and sudden death only take things as prescribed by your doctortrumpwrongcoronavirus https://tco/hbvkuw9ejt</t>
  </si>
  <si>
    <t>@leahmcelrath and people who take tse drugs such as hydroxychloroquine for sarcoidos or rumatoidarthrit will be saddled with price increases and drug shortages</t>
  </si>
  <si>
    <t>hydroxychloroquine can also haveâ side effectsâ like adacs dizziness and diarra so itâ€™s not something that doctors can blanketly prescribehttps://tco/iumdpfem8y</t>
  </si>
  <si>
    <t>do not take hydroxychloroquine and azithromycin togetr for covid19 without consulting ur dr!! its not fda approved yet &amp;amp t interaction could be dangerous!!!! as if life as a pharmacy technician during th mess could get any more difficult &amp;amp chaotic ðÿ™ƒ pharmacyroes</t>
  </si>
  <si>
    <t>@drskyskull i take hydroxychloroquine  really should stfu</t>
  </si>
  <si>
    <t>RAND() to sample data for the test set</t>
  </si>
  <si>
    <t>cleaned tweet</t>
  </si>
  <si>
    <t>neg cleaned tweet</t>
  </si>
  <si>
    <t>pos cleaned tweet</t>
  </si>
  <si>
    <t>RAND()</t>
  </si>
  <si>
    <t>manua_positivity</t>
  </si>
  <si>
    <t>token position</t>
  </si>
  <si>
    <t>tokens</t>
  </si>
  <si>
    <t>length of word</t>
  </si>
  <si>
    <t>Row Labels</t>
  </si>
  <si>
    <t>@chrbesq</t>
  </si>
  <si>
    <t>@cspan</t>
  </si>
  <si>
    <t>@greta</t>
  </si>
  <si>
    <t>@kelrey84</t>
  </si>
  <si>
    <t>@michael_shiloh</t>
  </si>
  <si>
    <t>@mmpadellan</t>
  </si>
  <si>
    <t>@mrbonopol</t>
  </si>
  <si>
    <t>@realdonaldtrump</t>
  </si>
  <si>
    <t>@removetrump93</t>
  </si>
  <si>
    <t>@sanihilt</t>
  </si>
  <si>
    <t>@stevefda</t>
  </si>
  <si>
    <t>as</t>
  </si>
  <si>
    <t>lten</t>
  </si>
  <si>
    <t>re</t>
  </si>
  <si>
    <t>res</t>
  </si>
  <si>
    <t>side</t>
  </si>
  <si>
    <t>so</t>
  </si>
  <si>
    <t>what</t>
  </si>
  <si>
    <t>Grand Total</t>
  </si>
  <si>
    <t>Count of tokens</t>
  </si>
  <si>
    <t>Sum of length of word</t>
  </si>
  <si>
    <t>(Multiple Items)</t>
  </si>
  <si>
    <t>P(token|positive)</t>
  </si>
  <si>
    <t>P(token|negative)</t>
  </si>
  <si>
    <t>@donaldjtrumpjr</t>
  </si>
  <si>
    <t>@emmakathleeennn</t>
  </si>
  <si>
    <t>@hope012015</t>
  </si>
  <si>
    <t>@michaelcoudrey</t>
  </si>
  <si>
    <t>@richforga</t>
  </si>
  <si>
    <t>@tommyahlqut</t>
  </si>
  <si>
    <t>3chinese</t>
  </si>
  <si>
    <t>and</t>
  </si>
  <si>
    <t>breaking:</t>
  </si>
  <si>
    <t>coronavirus</t>
  </si>
  <si>
    <t>cuomoprimetime</t>
  </si>
  <si>
    <t>ðÿš¨</t>
  </si>
  <si>
    <t>hydroxychloroquine</t>
  </si>
  <si>
    <t>raeli</t>
  </si>
  <si>
    <t>have</t>
  </si>
  <si>
    <t>been</t>
  </si>
  <si>
    <t>taking</t>
  </si>
  <si>
    <t>for</t>
  </si>
  <si>
    <t>decade</t>
  </si>
  <si>
    <t>itâ€™s</t>
  </si>
  <si>
    <t>not</t>
  </si>
  <si>
    <t>medication</t>
  </si>
  <si>
    <t>to</t>
  </si>
  <si>
    <t>be</t>
  </si>
  <si>
    <t>taken</t>
  </si>
  <si>
    <t>without</t>
  </si>
  <si>
    <t>doctors</t>
  </si>
  <si>
    <t>guidenceplease</t>
  </si>
  <si>
    <t>do</t>
  </si>
  <si>
    <t>just</t>
  </si>
  <si>
    <t>go</t>
  </si>
  <si>
    <t>out</t>
  </si>
  <si>
    <t>take</t>
  </si>
  <si>
    <t>it</t>
  </si>
  <si>
    <t>effects</t>
  </si>
  <si>
    <t>can</t>
  </si>
  <si>
    <t>very</t>
  </si>
  <si>
    <t>serious</t>
  </si>
  <si>
    <t>from</t>
  </si>
  <si>
    <t>th</t>
  </si>
  <si>
    <t>https://tco/3la0npwkk6</t>
  </si>
  <si>
    <t>hydroxychloroquin</t>
  </si>
  <si>
    <t>nâ€™t</t>
  </si>
  <si>
    <t>robert</t>
  </si>
  <si>
    <t>bales</t>
  </si>
  <si>
    <t>says</t>
  </si>
  <si>
    <t>made</t>
  </si>
  <si>
    <t>murder</t>
  </si>
  <si>
    <t>afghans</t>
  </si>
  <si>
    <t>antiviral</t>
  </si>
  <si>
    <t>azithromycin</t>
  </si>
  <si>
    <t>but</t>
  </si>
  <si>
    <t>thanks</t>
  </si>
  <si>
    <t>showing</t>
  </si>
  <si>
    <t>us</t>
  </si>
  <si>
    <t>you</t>
  </si>
  <si>
    <t>really</t>
  </si>
  <si>
    <t>know</t>
  </si>
  <si>
    <t>your</t>
  </si>
  <si>
    <t>talking</t>
  </si>
  <si>
    <t>about</t>
  </si>
  <si>
    <t>lol</t>
  </si>
  <si>
    <t>thing</t>
  </si>
  <si>
    <t>trump</t>
  </si>
  <si>
    <t>giving</t>
  </si>
  <si>
    <t>deadly</t>
  </si>
  <si>
    <t>adviceðÿš«avoid</t>
  </si>
  <si>
    <t>coadmintration</t>
  </si>
  <si>
    <t>of</t>
  </si>
  <si>
    <t>azithromycin&amp;amp</t>
  </si>
  <si>
    <t>increase</t>
  </si>
  <si>
    <t>amount</t>
  </si>
  <si>
    <t>time</t>
  </si>
  <si>
    <t>takes</t>
  </si>
  <si>
    <t>arts</t>
  </si>
  <si>
    <t>conductive</t>
  </si>
  <si>
    <t>cycle</t>
  </si>
  <si>
    <t>reset</t>
  </si>
  <si>
    <t>which</t>
  </si>
  <si>
    <t>cause</t>
  </si>
  <si>
    <t>fatal</t>
  </si>
  <si>
    <t>arrhythmiaðÿš«https://tco/xxlf33ntqn</t>
  </si>
  <si>
    <t>lps</t>
  </si>
  <si>
    <t>malaria</t>
  </si>
  <si>
    <t>patients-th</t>
  </si>
  <si>
    <t>an</t>
  </si>
  <si>
    <t>anti-parasitic</t>
  </si>
  <si>
    <t>meaning</t>
  </si>
  <si>
    <t>most</t>
  </si>
  <si>
    <t>likely</t>
  </si>
  <si>
    <t>effective</t>
  </si>
  <si>
    <t>covid-19</t>
  </si>
  <si>
    <t>in</t>
  </si>
  <si>
    <t>addition</t>
  </si>
  <si>
    <t>that</t>
  </si>
  <si>
    <t>immunosuppressive</t>
  </si>
  <si>
    <t>drug</t>
  </si>
  <si>
    <t>ridiculous</t>
  </si>
  <si>
    <t>â€™s</t>
  </si>
  <si>
    <t>urging</t>
  </si>
  <si>
    <t>combination</t>
  </si>
  <si>
    <t>tse</t>
  </si>
  <si>
    <t>drugs</t>
  </si>
  <si>
    <t>could</t>
  </si>
  <si>
    <t>kill</t>
  </si>
  <si>
    <t>people</t>
  </si>
  <si>
    <t>dr</t>
  </si>
  <si>
    <t>iâ€™m</t>
  </si>
  <si>
    <t>aring</t>
  </si>
  <si>
    <t>combo</t>
  </si>
  <si>
    <t>president</t>
  </si>
  <si>
    <t>trumps</t>
  </si>
  <si>
    <t>working</t>
  </si>
  <si>
    <t>works!!</t>
  </si>
  <si>
    <t>already</t>
  </si>
  <si>
    <t>approved</t>
  </si>
  <si>
    <t>cap</t>
  </si>
  <si>
    <t>using</t>
  </si>
  <si>
    <t>last</t>
  </si>
  <si>
    <t>resort</t>
  </si>
  <si>
    <t>states</t>
  </si>
  <si>
    <t>ny!</t>
  </si>
  <si>
    <t>along</t>
  </si>
  <si>
    <t>with</t>
  </si>
  <si>
    <t>(z-pack)</t>
  </si>
  <si>
    <t>great</t>
  </si>
  <si>
    <t>defeating</t>
  </si>
  <si>
    <t>coronavirus!!!</t>
  </si>
  <si>
    <t>available</t>
  </si>
  <si>
    <t>now!</t>
  </si>
  <si>
    <t>thank</t>
  </si>
  <si>
    <t>@potus</t>
  </si>
  <si>
    <t>!!!</t>
  </si>
  <si>
    <t>treatment</t>
  </si>
  <si>
    <t>breakthrough:</t>
  </si>
  <si>
    <t>french</t>
  </si>
  <si>
    <t>study</t>
  </si>
  <si>
    <t>shows</t>
  </si>
  <si>
    <t>(hcq)</t>
  </si>
  <si>
    <t>treating</t>
  </si>
  <si>
    <t>patients</t>
  </si>
  <si>
    <t>https://tco/lsttahijgv</t>
  </si>
  <si>
    <t>guess</t>
  </si>
  <si>
    <t>say</t>
  </si>
  <si>
    <t>maybe</t>
  </si>
  <si>
    <t>iâ€™ll</t>
  </si>
  <si>
    <t>lucky</t>
  </si>
  <si>
    <t>because</t>
  </si>
  <si>
    <t>everyday</t>
  </si>
  <si>
    <t>now</t>
  </si>
  <si>
    <t>arthrit</t>
  </si>
  <si>
    <t>mean</t>
  </si>
  <si>
    <t>tell</t>
  </si>
  <si>
    <t>me</t>
  </si>
  <si>
    <t>havenâ€™t</t>
  </si>
  <si>
    <t>trying</t>
  </si>
  <si>
    <t>zpac</t>
  </si>
  <si>
    <t>by</t>
  </si>
  <si>
    <t>combined</t>
  </si>
  <si>
    <t>shouldnâ€™t</t>
  </si>
  <si>
    <t>first</t>
  </si>
  <si>
    <t>bronchial</t>
  </si>
  <si>
    <t>tragedy</t>
  </si>
  <si>
    <t>doctor</t>
  </si>
  <si>
    <t>would</t>
  </si>
  <si>
    <t>tried</t>
  </si>
  <si>
    <t>firstdamn</t>
  </si>
  <si>
    <t>should</t>
  </si>
  <si>
    <t>epidemiologt!</t>
  </si>
  <si>
    <t xml:space="preserve">positive scoring </t>
  </si>
  <si>
    <t>score(positive|tweet)</t>
  </si>
  <si>
    <t>P(positive)</t>
  </si>
  <si>
    <t>negative scoring</t>
  </si>
  <si>
    <t>score(negative|tweet)</t>
  </si>
  <si>
    <t>P(negative)</t>
  </si>
  <si>
    <t>prediction</t>
  </si>
  <si>
    <t>correct?</t>
  </si>
  <si>
    <t xml:space="preserve">Accuracy: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</si>
</sst>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0" fontId="16" fillId="0" borderId="0" xfId="0" applyFont="1"/>
    <xf numFmtId="0" fontId="0" fillId="0" borderId="0" xfId="0" pivotButton="1"/>
    <xf numFmtId="0" fontId="0" fillId="0" borderId="0" xfId="0" applyAlignment="1">
      <alignment horizontal="left"/>
    </xf>
    <xf numFmtId="10" fontId="16"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ra" refreshedDate="45211.743621412039" createdVersion="8" refreshedVersion="8" minRefreshableVersion="3" recordCount="21" xr:uid="{00000000-000A-0000-FFFF-FFFF0F000000}">
  <cacheSource type="worksheet">
    <worksheetSource ref="A1:E22" sheet="negative tweets"/>
  </cacheSource>
  <cacheFields count="5">
    <cacheField name="cleaned tweet" numFmtId="0">
      <sharedItems containsBlank="1" longText="1"/>
    </cacheField>
    <cacheField name="manua_positivity" numFmtId="0">
      <sharedItems containsBlank="1"/>
    </cacheField>
    <cacheField name="token position" numFmtId="0">
      <sharedItems containsString="0" containsBlank="1" containsNumber="1" containsInteger="1" minValue="3" maxValue="17"/>
    </cacheField>
    <cacheField name="tokens" numFmtId="0">
      <sharedItems containsBlank="1" count="19">
        <s v="@realdonaldtrump"/>
        <s v="lten"/>
        <s v="so"/>
        <s v="res"/>
        <s v="@removetrump93"/>
        <s v="@mrbonopol"/>
        <s v="@sanihilt"/>
        <s v="@mmpadellan"/>
        <s v="side"/>
        <s v="@cspan"/>
        <s v="@kelrey84"/>
        <s v="re"/>
        <s v="what"/>
        <s v="@chrbesq"/>
        <s v="@greta"/>
        <s v="as"/>
        <s v="@michael_shiloh"/>
        <s v="@stevefda"/>
        <m/>
      </sharedItems>
    </cacheField>
    <cacheField name="length of word" numFmtId="0">
      <sharedItems containsString="0" containsBlank="1" containsNumber="1" containsInteger="1" minValue="2" maxValue="16" count="12">
        <n v="16"/>
        <n v="4"/>
        <n v="2"/>
        <n v="3"/>
        <n v="14"/>
        <n v="10"/>
        <n v="9"/>
        <n v="11"/>
        <n v="6"/>
        <n v="8"/>
        <n v="15"/>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ra" refreshedDate="45211.754612152778" createdVersion="8" refreshedVersion="8" minRefreshableVersion="3" recordCount="20" xr:uid="{00000000-000A-0000-FFFF-FFFF16000000}">
  <cacheSource type="worksheet">
    <worksheetSource ref="A1:E21" sheet="positive tweets"/>
  </cacheSource>
  <cacheFields count="5">
    <cacheField name="cleaned tweet" numFmtId="0">
      <sharedItems longText="1"/>
    </cacheField>
    <cacheField name="manual_positivity" numFmtId="0">
      <sharedItems/>
    </cacheField>
    <cacheField name="token position" numFmtId="0">
      <sharedItems containsSemiMixedTypes="0" containsString="0" containsNumber="1" containsInteger="1" minValue="1" maxValue="19"/>
    </cacheField>
    <cacheField name="tokens" numFmtId="0">
      <sharedItems count="19">
        <s v="so"/>
        <s v="and"/>
        <s v="3chinese"/>
        <s v="@realdonaldtrump"/>
        <s v="@richforga"/>
        <s v="a"/>
        <s v="@tommyahlqut"/>
        <s v="raeli"/>
        <s v="@hope012015"/>
        <s v="hydroxychloroquine"/>
        <s v="@donaldjtrumpjr"/>
        <s v="breaking:"/>
        <s v="cuomoprimetime"/>
        <s v="@michaelcoudrey"/>
        <s v="ðÿš¨"/>
        <s v=""/>
        <s v="@emmakathleeennn"/>
        <s v="coronavirus"/>
        <s v="had"/>
      </sharedItems>
    </cacheField>
    <cacheField name="length of word" numFmtId="0">
      <sharedItems containsSemiMixedTypes="0" containsString="0" containsNumber="1" containsInteger="1" minValue="0" maxValue="18" count="15">
        <n v="2"/>
        <n v="3"/>
        <n v="8"/>
        <n v="16"/>
        <n v="10"/>
        <n v="1"/>
        <n v="12"/>
        <n v="5"/>
        <n v="11"/>
        <n v="18"/>
        <n v="15"/>
        <n v="9"/>
        <n v="14"/>
        <n v="4"/>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
  <r>
    <s v="@realdonaldtrump a lot of people will die if take hydroxychloroquine &amp;amp azithromycin togetr you  a ðÿ¤¡"/>
    <s v="n"/>
    <n v="17"/>
    <x v="0"/>
    <x v="0"/>
  </r>
  <r>
    <s v="lten to donald trump md msc phdmay god lp you ðÿ¤¦â€â™‚ï¸(conveniently  forgot to tell you that hydroxychloroquine can kill you if you get t wrong dos)"/>
    <s v="n"/>
    <n v="5"/>
    <x v="1"/>
    <x v="1"/>
  </r>
  <r>
    <s v="so i take hydroxychloroquine sulphate everyday for my arthrit - does that make me a super ro i hope my pills donâ€™t get as popular as tp fakenews arthrit"/>
    <s v="n"/>
    <n v="3"/>
    <x v="2"/>
    <x v="2"/>
  </r>
  <r>
    <s v="res t thing trump  giving deadly adviceðÿš«avoid coadmintration of azithromycin&amp;amp hydroxychloroquine th can increase t amount of time it takes t arts conductive cycle to reset which can cause a fatal arrhythmiaðÿš«https://tco/xxlf33ntqn"/>
    <s v="n"/>
    <n v="4"/>
    <x v="3"/>
    <x v="3"/>
  </r>
  <r>
    <s v="@removetrump93 @blueequus775 @lawork6 @k_jeanpierre @maddow additionally in tse tests-t hydroxychloroquine was mixed with zithromax in half of t non placebo group (of less tn 40 people) antibiotics  ineffective on viruses as target bacteria that  basic 7th grade biology"/>
    <s v="n"/>
    <n v="15"/>
    <x v="4"/>
    <x v="4"/>
  </r>
  <r>
    <s v="@mrbonopol has a doctor come to my pharmacy attempting to learn h much hydroxychloroquine we have intent being to prescribe tons and divert to h office it was learned later that t drug doesnâ€™t really show any special effect on coronavirus lol"/>
    <s v="n"/>
    <n v="11"/>
    <x v="5"/>
    <x v="5"/>
  </r>
  <r>
    <s v="@realdonaldtrump thanks for tweeting th now people that really need hydroxychloroquine wonâ€™t be able to get it bc of th we  already out of stock at my pharmacy and iâ€™m sure itâ€™ll be on back order soon good job way to make something besides toilet paper sell out ðÿ‘ðÿ»"/>
    <s v="n"/>
    <n v="17"/>
    <x v="0"/>
    <x v="0"/>
  </r>
  <r>
    <s v="@sanihilt @realdonaldtrump antimalarials:â for example plaquenil â€” used to treat malaria lupus and arthrit â€” also has toxic effects on t retina https://tco/yyiwgwg36h coronaviruspandemic chloroquine coronavirus trumpliespeopledie trump azithromycin malariadrug hydroxychloroquine fauci"/>
    <s v="n"/>
    <n v="10"/>
    <x v="6"/>
    <x v="6"/>
  </r>
  <r>
    <s v="@realdonaldtrump my daughter has lyme for 9 yrs s takes hydroxychloroquine &amp;amp azithromycin since 2/20 hydro  2x in price &amp;amp no refills avail let docs &amp;amp dr fauci @nih do tir jobs shame on u @maddow @truefactsstated @trickwilson @rosie @lauferlaw @drdenagrayson @droz"/>
    <s v="n"/>
    <n v="17"/>
    <x v="0"/>
    <x v="0"/>
  </r>
  <r>
    <s v="@mmpadellan @realdonaldtrump hydroxychloroquine  t antiviral not azithromycin but thanks for showing us you really know what your talking about lol"/>
    <s v="n"/>
    <n v="12"/>
    <x v="7"/>
    <x v="7"/>
  </r>
  <r>
    <s v="side effects of hydroxychloroquine  colour blindness require practical clinics"/>
    <s v="n"/>
    <n v="5"/>
    <x v="8"/>
    <x v="1"/>
  </r>
  <r>
    <s v="@cspan @peteralexander after  made a statement not a question about hydroxychloroquine giving people false hope"/>
    <s v="n"/>
    <n v="7"/>
    <x v="9"/>
    <x v="8"/>
  </r>
  <r>
    <s v="@kelrey84 @jaketapper @charlesornstein we should tell people about hydroxychloroquine retinopathy i see a neural opthalmalogt twice a year because of it as t dease progresses it begins to affect central vion and becomes life-altering itâ€™s all about deciding if t illness  worse than t cure"/>
    <s v="n"/>
    <n v="10"/>
    <x v="10"/>
    <x v="6"/>
  </r>
  <r>
    <s v="re you go @realdonaldtrump @rudygiuliani @jdkushner peternavarroshove your hydroxychloroquine down your own throats"/>
    <s v="n"/>
    <n v="3"/>
    <x v="11"/>
    <x v="2"/>
  </r>
  <r>
    <s v="what a great president that lies1  called coronavirus a hoax 2  said only 15 people have t virus &amp;amp it will be zero in a couple days3 we have it under control its 1 person from china4iâ€™m not concerned at all5 hydroxychloroquine what do you have to lose take it"/>
    <s v="n"/>
    <n v="5"/>
    <x v="12"/>
    <x v="1"/>
  </r>
  <r>
    <s v="@chrbesq @realdonaldtrump not only   raing hopes erroneously â€™s created a sudden shortage of hydroxychloroquine for those of us who need to take it everyday to treat autoimmune conditions and now we canâ€™t get our prescriptions refilled ðÿ¤¬"/>
    <s v="n"/>
    <n v="9"/>
    <x v="13"/>
    <x v="9"/>
  </r>
  <r>
    <s v="@greta  needs to keep stressing people should not run out and take hydroxychloroquine i have been taking it for 10 years it has very serious side effects letâ€™s get answers before we go and take th drug"/>
    <s v="n"/>
    <n v="7"/>
    <x v="14"/>
    <x v="8"/>
  </r>
  <r>
    <s v="as per 45 t silver bullet for t worse viral illness in a 100 years  an antibacterial + an antimalarial combination based on an non-randomized open-label â«â trialâ â» publd in a 46 impact factor journal welcome to insanity covid_19 azithromycin hydroxychloroquine"/>
    <s v="n"/>
    <n v="3"/>
    <x v="15"/>
    <x v="2"/>
  </r>
  <r>
    <s v="@michael_shiloh hallo you can read it re: thread by @jpogue1: guys we need to talk about th hydroxychloroquine + azithromycin thing it  out of hand it allâ€¦ https://tco/sum2wnrap7 have a good day ðÿ¤–"/>
    <s v="n"/>
    <n v="16"/>
    <x v="16"/>
    <x v="10"/>
  </r>
  <r>
    <s v="@stevefda whatâ€™s t statement of t fda th tweet  so irresponsable we must keep in mind t patients who also need hydroxychloroquine to live just like malaria lupus anti-phospholipid syndrome patients"/>
    <s v="n"/>
    <n v="10"/>
    <x v="17"/>
    <x v="6"/>
  </r>
  <r>
    <m/>
    <m/>
    <m/>
    <x v="18"/>
    <x v="11"/>
  </r>
</pivotCacheRecords>
</file>

<file path=xl/pivotCache/pivotCacheRecords2.xml><?xml version="1.0" encoding="utf-8"?>
<pivotCacheRecords xmlns="http://schemas.openxmlformats.org/spreadsheetml/2006/main" xmlns:r="http://schemas.openxmlformats.org/officeDocument/2006/relationships" count="20">
  <r>
    <s v="so u mean to tell me that havenâ€™t been trying zpac by now combined with hydroxychloroquine shouldnâ€™t that have been a first resort for bronchial tragedy iâ€™m not a doctor but i would have tried that firstdamn i should have been an epidemiologt!"/>
    <s v="p"/>
    <n v="3"/>
    <x v="0"/>
    <x v="0"/>
  </r>
  <r>
    <s v="and i guess i can say maybe iâ€™ll be lucky because i take hydroxychloroquine everyday now for arthrit"/>
    <s v="p"/>
    <n v="4"/>
    <x v="1"/>
    <x v="1"/>
  </r>
  <r>
    <s v="3chinese researcrs showed in lab cell culture tests thatâ hydroxychloroquine can slow infectionsâ from t virus behind covid-19 sars-cov-2 blocking it from entering cells some doctors inâ china and south koreaâ have also used it to treat patients https://tco/fp9cdjs1eg"/>
    <s v="p"/>
    <n v="9"/>
    <x v="2"/>
    <x v="2"/>
  </r>
  <r>
    <s v="@realdonaldtrump mr: presiden every member of my family if we get sick we  willing to take hydroxychloroquine &amp;amp azithromycin no question askwe will sign any weaver america firstthank you sir!!!"/>
    <s v="p"/>
    <n v="17"/>
    <x v="3"/>
    <x v="3"/>
  </r>
  <r>
    <s v="@richforga dr iâ€™m aring a combo of azithromycin and president trumps malaria drug hydroxychloroquine  working it works!! and  already approved drugs and  cap   using as last resort re in t states in ny!"/>
    <s v="p"/>
    <n v="11"/>
    <x v="4"/>
    <x v="4"/>
  </r>
  <r>
    <s v="a french study has demonstrated evidence that t combination of hydroxychloroquine &amp;amp azithromycin  highly effective in treating covid-19"/>
    <s v="p"/>
    <n v="2"/>
    <x v="5"/>
    <x v="5"/>
  </r>
  <r>
    <s v="@tommyahlqut can sd any light on th  doctors turn to malaria drugs as potential coronavirus treatmentsome studies of chloroquine and hydroxychloroquine have shown early signs of improving symptoms and manufacturers  donating drugs or looking increase supplies"/>
    <s v="p"/>
    <n v="13"/>
    <x v="6"/>
    <x v="6"/>
  </r>
  <r>
    <s v="raeli drugmaker to donate 6 million doses of proming coronavirus drug hydroxychloroquine https://tco/gx91sshhkz via @pamelageller"/>
    <s v="p"/>
    <n v="6"/>
    <x v="7"/>
    <x v="7"/>
  </r>
  <r>
    <s v="@hope012015 @jameshamblin t results also suggest that hydroxychloroquine might convey some protection against t illness worsening"/>
    <s v="p"/>
    <n v="12"/>
    <x v="8"/>
    <x v="8"/>
  </r>
  <r>
    <s v="hydroxychloroquine really might be t silver bullet that gets us out of th mess lolamazing"/>
    <s v="p"/>
    <n v="19"/>
    <x v="9"/>
    <x v="9"/>
  </r>
  <r>
    <s v="hydroxychloroquine &amp;amp azithromycin taken togetr have a real chance to be one of t biggest game changers in t htory of medicine t fda has moved mountains - thank you! hopefully will both (h works better with a international journal of antimicrobial agents)"/>
    <s v="p"/>
    <n v="19"/>
    <x v="9"/>
    <x v="9"/>
  </r>
  <r>
    <s v="@donaldjtrumpjr hydroxychloroquine a substitute for placquenil iâ€™ve been taking it for years to treat rumatoid arthrit with no side affects!!!âœš"/>
    <s v="p"/>
    <n v="16"/>
    <x v="10"/>
    <x v="10"/>
  </r>
  <r>
    <s v="breaking: new controlled clinical study conducted by doctors â€‹in france shows that hydroxychloroquine cures 100%"/>
    <s v="p"/>
    <n v="10"/>
    <x v="11"/>
    <x v="11"/>
  </r>
  <r>
    <s v="cuomoprimetime hydroxychloroquine has been used successfully on patients in iran hospitals and not only in a test tube as per your harvard guest claims please be responsible"/>
    <s v="p"/>
    <n v="15"/>
    <x v="12"/>
    <x v="12"/>
  </r>
  <r>
    <s v="@michaelcoudrey @realdonaldtrump a very practical &amp;amp swift decion!th  t kind of leadership that can save 1000s of lives in such a cr!hope &amp;amp pray president  proven right yet again!saturdaythoughts lovethyneighbor saturdaymotivation hydroxychloroquine thankyoupresidenttrump wnthallover https://tco/rbsazmyii5"/>
    <s v="p"/>
    <n v="16"/>
    <x v="13"/>
    <x v="10"/>
  </r>
  <r>
    <s v="ðÿš¨ breakthrough! â€œhydroxychloroquine  efficient in clearing viral nasopharyngeal carriage of sars-cov-2 in covid-19 patients in only three to six days in most patients (wn compd to controls)â€ https://tco/vbdz8cr1wg @time @cmichaelgibson @tintercept @cnn"/>
    <s v="p"/>
    <n v="5"/>
    <x v="14"/>
    <x v="13"/>
  </r>
  <r>
    <s v=" @moluskein tratamiento!!!!! hay varios estudios clã­nicos en google â€œconclusion : hydroxychloroquine  significantly associated with viral load reduction/dappearance in patients with covid-19 and its effect  reinforced by azithromycinâ€"/>
    <s v="p"/>
    <n v="1"/>
    <x v="15"/>
    <x v="14"/>
  </r>
  <r>
    <s v="@emmakathleeennn hydroxychloroquine! itâ€™s also known as plaquenil! itâ€™s a safe drug thatâ€™s been around for a long time so a lot of people start with that medicine wn â€™re diagnosed!"/>
    <s v="p"/>
    <n v="17"/>
    <x v="16"/>
    <x v="3"/>
  </r>
  <r>
    <s v="coronavirus treatment breakthrough: french study shows that a combination of hydroxychloroquine (hcq) and azithromycin  effective in treating covid-19 patients https://tco/lsttahijgv"/>
    <s v="p"/>
    <n v="12"/>
    <x v="17"/>
    <x v="8"/>
  </r>
  <r>
    <s v="had socialdtance coffee w/ a nurse friend from lenox hill after shift in t ues said â€™re using hydroxychloroquine and it â€œseems to be going very wellâ€ awesome news said nurses  overwlmed though a donation of anything lps coffee food supplies etc ðÿ™ðÿ¼"/>
    <s v="p"/>
    <n v="4"/>
    <x v="18"/>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I20" firstHeaderRow="0" firstDataRow="1" firstDataCol="1" rowPageCount="1" colPageCount="1"/>
  <pivotFields count="5">
    <pivotField showAll="0"/>
    <pivotField showAll="0"/>
    <pivotField showAll="0"/>
    <pivotField axis="axisRow" dataField="1" showAll="0">
      <items count="20">
        <item x="15"/>
        <item x="10"/>
        <item x="16"/>
        <item x="8"/>
        <item x="13"/>
        <item x="3"/>
        <item x="4"/>
        <item x="6"/>
        <item x="2"/>
        <item x="5"/>
        <item x="1"/>
        <item x="11"/>
        <item x="17"/>
        <item x="12"/>
        <item x="14"/>
        <item x="18"/>
        <item x="9"/>
        <item x="7"/>
        <item x="0"/>
        <item t="default"/>
      </items>
    </pivotField>
    <pivotField axis="axisPage" dataField="1" multipleItemSelectionAllowed="1" showAll="0">
      <items count="16">
        <item h="1" x="14"/>
        <item h="1" x="5"/>
        <item h="1" x="0"/>
        <item h="1" x="1"/>
        <item x="13"/>
        <item x="7"/>
        <item x="2"/>
        <item x="11"/>
        <item x="4"/>
        <item x="8"/>
        <item x="6"/>
        <item x="12"/>
        <item x="10"/>
        <item x="3"/>
        <item x="9"/>
        <item t="default"/>
      </items>
    </pivotField>
  </pivotFields>
  <rowFields count="1">
    <field x="3"/>
  </rowFields>
  <rowItems count="15">
    <i>
      <x v="1"/>
    </i>
    <i>
      <x v="2"/>
    </i>
    <i>
      <x v="3"/>
    </i>
    <i>
      <x v="4"/>
    </i>
    <i>
      <x v="5"/>
    </i>
    <i>
      <x v="6"/>
    </i>
    <i>
      <x v="7"/>
    </i>
    <i>
      <x v="8"/>
    </i>
    <i>
      <x v="11"/>
    </i>
    <i>
      <x v="12"/>
    </i>
    <i>
      <x v="13"/>
    </i>
    <i>
      <x v="14"/>
    </i>
    <i>
      <x v="16"/>
    </i>
    <i>
      <x v="17"/>
    </i>
    <i t="grand">
      <x/>
    </i>
  </rowItems>
  <colFields count="1">
    <field x="-2"/>
  </colFields>
  <colItems count="2">
    <i>
      <x/>
    </i>
    <i i="1">
      <x v="1"/>
    </i>
  </colItems>
  <pageFields count="1">
    <pageField fld="4" hier="-1"/>
  </pageFields>
  <dataFields count="2">
    <dataField name="Sum of length of word" fld="4" baseField="0" baseItem="0"/>
    <dataField name="Count of tokens"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5:I20" firstHeaderRow="0" firstDataRow="1" firstDataCol="1" rowPageCount="1" colPageCount="1"/>
  <pivotFields count="5">
    <pivotField showAll="0"/>
    <pivotField showAll="0"/>
    <pivotField showAll="0"/>
    <pivotField axis="axisRow" dataField="1" showAll="0">
      <items count="20">
        <item x="13"/>
        <item x="9"/>
        <item x="14"/>
        <item x="10"/>
        <item x="16"/>
        <item x="7"/>
        <item x="5"/>
        <item x="0"/>
        <item x="4"/>
        <item x="6"/>
        <item x="17"/>
        <item x="15"/>
        <item x="1"/>
        <item x="11"/>
        <item x="3"/>
        <item x="8"/>
        <item x="2"/>
        <item x="12"/>
        <item x="18"/>
        <item t="default"/>
      </items>
    </pivotField>
    <pivotField axis="axisPage" dataField="1" multipleItemSelectionAllowed="1" showAll="0">
      <items count="13">
        <item h="1" x="2"/>
        <item h="1" x="3"/>
        <item x="1"/>
        <item x="8"/>
        <item x="9"/>
        <item x="6"/>
        <item x="5"/>
        <item x="7"/>
        <item x="4"/>
        <item x="10"/>
        <item x="0"/>
        <item h="1" x="11"/>
        <item t="default"/>
      </items>
    </pivotField>
  </pivotFields>
  <rowFields count="1">
    <field x="3"/>
  </rowFields>
  <rowItems count="15">
    <i>
      <x/>
    </i>
    <i>
      <x v="1"/>
    </i>
    <i>
      <x v="2"/>
    </i>
    <i>
      <x v="3"/>
    </i>
    <i>
      <x v="4"/>
    </i>
    <i>
      <x v="5"/>
    </i>
    <i>
      <x v="6"/>
    </i>
    <i>
      <x v="7"/>
    </i>
    <i>
      <x v="8"/>
    </i>
    <i>
      <x v="9"/>
    </i>
    <i>
      <x v="10"/>
    </i>
    <i>
      <x v="12"/>
    </i>
    <i>
      <x v="15"/>
    </i>
    <i>
      <x v="17"/>
    </i>
    <i t="grand">
      <x/>
    </i>
  </rowItems>
  <colFields count="1">
    <field x="-2"/>
  </colFields>
  <colItems count="2">
    <i>
      <x/>
    </i>
    <i i="1">
      <x v="1"/>
    </i>
  </colItems>
  <pageFields count="1">
    <pageField fld="4" hier="-1"/>
  </pageFields>
  <dataFields count="2">
    <dataField name="Sum of length of word" fld="4" baseField="0" baseItem="0"/>
    <dataField name="Count of tokens"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51"/>
  <sheetViews>
    <sheetView workbookViewId="0">
      <selection activeCell="D2" sqref="D2"/>
    </sheetView>
  </sheetViews>
  <sheetFormatPr defaultRowHeight="15" x14ac:dyDescent="0.25"/>
  <sheetData>
    <row r="1" spans="1:13" x14ac:dyDescent="0.25">
      <c r="B1" t="s">
        <v>0</v>
      </c>
      <c r="C1" t="s">
        <v>6557</v>
      </c>
      <c r="D1" t="s">
        <v>6558</v>
      </c>
      <c r="E1" t="s">
        <v>1</v>
      </c>
      <c r="F1" t="s">
        <v>2</v>
      </c>
      <c r="G1" t="s">
        <v>3</v>
      </c>
      <c r="H1" t="s">
        <v>4</v>
      </c>
      <c r="I1" t="s">
        <v>5</v>
      </c>
      <c r="J1" t="s">
        <v>6</v>
      </c>
      <c r="K1" t="s">
        <v>7</v>
      </c>
      <c r="L1" t="s">
        <v>8</v>
      </c>
      <c r="M1" t="s">
        <v>9</v>
      </c>
    </row>
    <row r="2" spans="1:13" x14ac:dyDescent="0.25">
      <c r="A2">
        <v>0</v>
      </c>
      <c r="B2" t="s">
        <v>10</v>
      </c>
      <c r="C2">
        <f ca="1">RAND()</f>
        <v>0.20212142790205079</v>
      </c>
      <c r="D2" t="str" cm="1">
        <f t="array" aca="1" ref="D2" ca="1">INDEX($B$2:$B$201, RANK(C2,$C$2:$C$201), 1)</f>
        <v>HYDROXYCHLOROQUINE &amp;amp; AZITHROMYCIN, taken together, have a real chance to be one of the biggest game changers in the history of medicine. The FDA has moved mountains - Thank You! Hopefully they will BOTH (H works better with A, International Journal of Antimicrobial Agents)...</v>
      </c>
      <c r="E2" t="s">
        <v>11</v>
      </c>
      <c r="F2">
        <v>145</v>
      </c>
      <c r="G2">
        <v>424</v>
      </c>
      <c r="H2">
        <v>1</v>
      </c>
      <c r="I2">
        <v>0</v>
      </c>
      <c r="J2">
        <v>4</v>
      </c>
      <c r="K2" s="1">
        <v>43911</v>
      </c>
      <c r="L2" t="s">
        <v>12</v>
      </c>
      <c r="M2">
        <v>290</v>
      </c>
    </row>
    <row r="3" spans="1:13" ht="409.5" x14ac:dyDescent="0.25">
      <c r="A3">
        <v>1</v>
      </c>
      <c r="B3" s="2" t="s">
        <v>13</v>
      </c>
      <c r="C3">
        <f t="shared" ref="C3:C66" ca="1" si="0">RAND()</f>
        <v>0.12391233431618454</v>
      </c>
      <c r="D3" t="str" cm="1">
        <f t="array" aca="1" ref="D3" ca="1">INDEX($B$2:$B$201, RANK(C3,$C$2:$C$201), 1)</f>
        <v>infectious disease expert, Dr. Anthony S. Fauci, delicately â€” yet forcefully â€” pushed back from the same stage, explaining that there was only anecdotal evidence that the drugs, chloroquine and hydroxychloroquine, may be effective.â€</v>
      </c>
      <c r="E3" t="s">
        <v>14</v>
      </c>
      <c r="F3">
        <v>1676</v>
      </c>
      <c r="G3">
        <v>986</v>
      </c>
      <c r="H3">
        <v>1</v>
      </c>
      <c r="I3">
        <v>0</v>
      </c>
      <c r="J3">
        <v>0</v>
      </c>
      <c r="K3" s="1">
        <v>43911</v>
      </c>
      <c r="L3" t="s">
        <v>12</v>
      </c>
      <c r="M3">
        <v>291</v>
      </c>
    </row>
    <row r="4" spans="1:13" x14ac:dyDescent="0.25">
      <c r="A4">
        <v>2</v>
      </c>
      <c r="B4" t="s">
        <v>15</v>
      </c>
      <c r="C4">
        <f t="shared" ca="1" si="0"/>
        <v>0.8231725117229366</v>
      </c>
      <c r="D4" t="str" cm="1">
        <f t="array" aca="1" ref="D4" ca="1">INDEX($B$2:$B$201, RANK(C4,$C$2:$C$201), 1)</f>
        <v>To all the doctors that prescribed #Hydroxychloroquine for #covid19 to friends &amp;amp; family, "just because".  Thanks for depleting nationwide supplies for those that really need it #sarcasm #doyourresearch</v>
      </c>
      <c r="E4" t="s">
        <v>16</v>
      </c>
      <c r="F4">
        <v>340</v>
      </c>
      <c r="G4">
        <v>407</v>
      </c>
      <c r="H4">
        <v>0</v>
      </c>
      <c r="I4">
        <v>0</v>
      </c>
      <c r="J4">
        <v>0</v>
      </c>
      <c r="K4" s="1">
        <v>43911</v>
      </c>
      <c r="L4" t="s">
        <v>17</v>
      </c>
      <c r="M4">
        <v>292</v>
      </c>
    </row>
    <row r="5" spans="1:13" x14ac:dyDescent="0.25">
      <c r="A5">
        <v>3</v>
      </c>
      <c r="B5" t="s">
        <v>18</v>
      </c>
      <c r="C5">
        <f t="shared" ca="1" si="0"/>
        <v>0.69449387803104556</v>
      </c>
      <c r="D5" t="str" cm="1">
        <f t="array" aca="1" ref="D5" ca="1">INDEX($B$2:$B$201, RANK(C5,$C$2:$C$201), 1)</f>
        <v>Been getting messages for hydroxychloroquine for a â€˜theoreticalâ€™ concern of COVID-19. Please see thread below for what happens to pts with a disease where it has data and depend on it as a daily med. #WaitForData</v>
      </c>
      <c r="E5" t="s">
        <v>19</v>
      </c>
      <c r="F5">
        <v>318</v>
      </c>
      <c r="G5">
        <v>105</v>
      </c>
      <c r="H5">
        <v>0</v>
      </c>
      <c r="I5">
        <v>0</v>
      </c>
      <c r="J5">
        <v>0</v>
      </c>
      <c r="K5" s="1">
        <v>43911</v>
      </c>
      <c r="L5" t="s">
        <v>17</v>
      </c>
      <c r="M5">
        <v>293</v>
      </c>
    </row>
    <row r="6" spans="1:13" x14ac:dyDescent="0.25">
      <c r="A6">
        <v>4</v>
      </c>
      <c r="B6" t="s">
        <v>20</v>
      </c>
      <c r="C6">
        <f t="shared" ca="1" si="0"/>
        <v>0.7607634083381557</v>
      </c>
      <c r="D6" t="str" cm="1">
        <f t="array" aca="1" ref="D6" ca="1">INDEX($B$2:$B$201, RANK(C6,$C$2:$C$201), 1)</f>
        <v>So u mean to tell me that havenâ€™t been trying ZPac by now? Combined with Hydroxychloroquine? Shouldnâ€™t that have been a first resort for bronchial tragedy? Iâ€™m not a doctor but I would have tried that first...damn I should have been an epidemiologist!</v>
      </c>
      <c r="E6" t="s">
        <v>21</v>
      </c>
      <c r="F6">
        <v>1481</v>
      </c>
      <c r="G6">
        <v>1231</v>
      </c>
      <c r="H6">
        <v>3</v>
      </c>
      <c r="I6">
        <v>0</v>
      </c>
      <c r="J6">
        <v>2</v>
      </c>
      <c r="K6" s="1">
        <v>43911</v>
      </c>
      <c r="L6" t="s">
        <v>17</v>
      </c>
      <c r="M6">
        <v>294</v>
      </c>
    </row>
    <row r="7" spans="1:13" x14ac:dyDescent="0.25">
      <c r="A7">
        <v>5</v>
      </c>
      <c r="B7" t="s">
        <v>22</v>
      </c>
      <c r="C7">
        <f t="shared" ca="1" si="0"/>
        <v>0.90714278443284158</v>
      </c>
      <c r="D7" t="str" cm="1">
        <f t="array" aca="1" ref="D7" ca="1">INDEX($B$2:$B$201, RANK(C7,$C$2:$C$201), 1)</f>
        <v>@kelrey84 @jaketapper @charlesornstein We should tell people about hydroxychloroquine retinopathy. I see a neural opthalmalogist, twice a year, because of it. As the disease progresses, it begins to affect central vision and becomes life-altering. _x000D_
Itâ€™s all about deciding if the illness is worse than the cure.</v>
      </c>
      <c r="E7" t="s">
        <v>23</v>
      </c>
      <c r="F7">
        <v>353</v>
      </c>
      <c r="G7">
        <v>489</v>
      </c>
      <c r="H7">
        <v>2</v>
      </c>
      <c r="I7">
        <v>1</v>
      </c>
      <c r="J7">
        <v>1</v>
      </c>
      <c r="K7" s="1">
        <v>43911</v>
      </c>
      <c r="L7" t="s">
        <v>12</v>
      </c>
      <c r="M7">
        <v>295</v>
      </c>
    </row>
    <row r="8" spans="1:13" ht="409.5" x14ac:dyDescent="0.25">
      <c r="A8">
        <v>6</v>
      </c>
      <c r="B8" s="2" t="s">
        <v>24</v>
      </c>
      <c r="C8">
        <f t="shared" ca="1" si="0"/>
        <v>0.53678782816650339</v>
      </c>
      <c r="D8" t="str" cm="1">
        <f t="array" aca="1" ref="D8" ca="1">INDEX($B$2:$B$201, RANK(C8,$C$2:$C$201), 1)</f>
        <v>#Hydroxychloroquine is not "entirely safe" as Trump MD claims._x000D_
(long-term retina damage is possible)_x000D_
(Medical Doofus)_x000D_
https://t.co/2kTMlkafkZ</v>
      </c>
      <c r="E8" t="s">
        <v>25</v>
      </c>
      <c r="F8">
        <v>1163</v>
      </c>
      <c r="G8">
        <v>23164</v>
      </c>
      <c r="H8">
        <v>4</v>
      </c>
      <c r="I8">
        <v>59</v>
      </c>
      <c r="J8">
        <v>192</v>
      </c>
      <c r="K8" s="1">
        <v>43911</v>
      </c>
      <c r="L8" t="s">
        <v>17</v>
      </c>
      <c r="M8">
        <v>296</v>
      </c>
    </row>
    <row r="9" spans="1:13" ht="390" x14ac:dyDescent="0.25">
      <c r="A9">
        <v>7</v>
      </c>
      <c r="B9" s="2" t="s">
        <v>26</v>
      </c>
      <c r="C9">
        <f t="shared" ca="1" si="0"/>
        <v>0.80146176288407578</v>
      </c>
      <c r="D9" t="str" cm="1">
        <f t="array" aca="1" ref="D9" ca="1">INDEX($B$2:$B$201, RANK(C9,$C$2:$C$201), 1)</f>
        <v>Hydroxychloroquine and azithromycin as a treatment of COVID-19 https://t.co/jeIjEjON3i via @chrismartenson  @MedCramVideos</v>
      </c>
      <c r="E9" t="s">
        <v>14</v>
      </c>
      <c r="F9">
        <v>1676</v>
      </c>
      <c r="G9">
        <v>986</v>
      </c>
      <c r="H9">
        <v>1</v>
      </c>
      <c r="I9">
        <v>0</v>
      </c>
      <c r="J9">
        <v>0</v>
      </c>
      <c r="K9" s="1">
        <v>43911</v>
      </c>
      <c r="L9" t="s">
        <v>12</v>
      </c>
      <c r="M9">
        <v>297</v>
      </c>
    </row>
    <row r="10" spans="1:13" ht="409.5" x14ac:dyDescent="0.25">
      <c r="A10">
        <v>8</v>
      </c>
      <c r="B10" s="2" t="s">
        <v>27</v>
      </c>
      <c r="C10">
        <f t="shared" ca="1" si="0"/>
        <v>0.20747703554783747</v>
      </c>
      <c r="D10" t="str" cm="1">
        <f t="array" aca="1" ref="D10" ca="1">INDEX($B$2:$B$201, RANK(C10,$C$2:$C$201), 1)</f>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E10" t="s">
        <v>14</v>
      </c>
      <c r="F10">
        <v>1676</v>
      </c>
      <c r="G10">
        <v>986</v>
      </c>
      <c r="H10">
        <v>2</v>
      </c>
      <c r="I10">
        <v>0</v>
      </c>
      <c r="J10">
        <v>0</v>
      </c>
      <c r="K10" s="1">
        <v>43911</v>
      </c>
      <c r="L10" t="s">
        <v>28</v>
      </c>
      <c r="M10">
        <v>298</v>
      </c>
    </row>
    <row r="11" spans="1:13" x14ac:dyDescent="0.25">
      <c r="A11">
        <v>9</v>
      </c>
      <c r="B11" t="s">
        <v>29</v>
      </c>
      <c r="C11">
        <f t="shared" ca="1" si="0"/>
        <v>0.1580368732189088</v>
      </c>
      <c r="D11" t="str" cm="1">
        <f t="array" aca="1" ref="D11" ca="1">INDEX($B$2:$B$201, RANK(C11,$C$2:$C$201), 1)</f>
        <v>I agree with @realDonaldTrump that Hydroxychloroquine + Azithromycin could save many Americans. The compassionate use of a drug saved my dying brotherâ€™s life in 1945 in Cuba. It was not approved until 1952. That drug was ACTH.</v>
      </c>
      <c r="F11">
        <v>394</v>
      </c>
      <c r="G11">
        <v>375</v>
      </c>
      <c r="H11">
        <v>0</v>
      </c>
      <c r="I11">
        <v>0</v>
      </c>
      <c r="J11">
        <v>0</v>
      </c>
      <c r="K11" s="1">
        <v>43911</v>
      </c>
      <c r="L11" t="s">
        <v>12</v>
      </c>
      <c r="M11">
        <v>299</v>
      </c>
    </row>
    <row r="12" spans="1:13" x14ac:dyDescent="0.25">
      <c r="A12">
        <v>10</v>
      </c>
      <c r="B12" t="s">
        <v>30</v>
      </c>
      <c r="C12">
        <f t="shared" ca="1" si="0"/>
        <v>0.30283527669486321</v>
      </c>
      <c r="D12" t="str" cm="1">
        <f t="array" aca="1" ref="D12" ca="1">INDEX($B$2:$B$201, RANK(C12,$C$2:$C$201), 1)</f>
        <v>@removetRump93 @Blueequus775 @LisaWork6 @K_JeanPierre @maddow Additionally, in these tests-the hydroxychloroquine was mixed with Zithromax in half of the non placebo group (of less then 40 people). Antibiotics are ineffective on viruses as they target bacteria. That is basic 7th grade biology.</v>
      </c>
      <c r="E12" t="s">
        <v>31</v>
      </c>
      <c r="F12">
        <v>1036</v>
      </c>
      <c r="G12">
        <v>148</v>
      </c>
      <c r="H12">
        <v>0</v>
      </c>
      <c r="I12">
        <v>0</v>
      </c>
      <c r="J12">
        <v>2</v>
      </c>
      <c r="K12" s="1">
        <v>43911</v>
      </c>
      <c r="L12" t="s">
        <v>17</v>
      </c>
      <c r="M12">
        <v>300</v>
      </c>
    </row>
    <row r="13" spans="1:13" x14ac:dyDescent="0.25">
      <c r="A13">
        <v>11</v>
      </c>
      <c r="B13" t="s">
        <v>32</v>
      </c>
      <c r="C13">
        <f t="shared" ca="1" si="0"/>
        <v>0.98328839783468247</v>
      </c>
      <c r="D13" t="str" cm="1">
        <f t="array" aca="1" ref="D13" ca="1">INDEX($B$2:$B$201, RANK(C13,$C$2:$C$201), 1)</f>
        <v>@realDonaldTrump Why isnâ€™t Italy using Hydroxychloroquine and Zpacâ“â“â“â“â“â“â“â“â“â“â“â“â“â“â“and others therapeutics â—ï¸â—ï¸â—ï¸â—ï¸â—ï¸</v>
      </c>
      <c r="E13" t="s">
        <v>21</v>
      </c>
      <c r="F13">
        <v>1481</v>
      </c>
      <c r="G13">
        <v>1231</v>
      </c>
      <c r="H13">
        <v>0</v>
      </c>
      <c r="I13">
        <v>0</v>
      </c>
      <c r="J13">
        <v>0</v>
      </c>
      <c r="K13" s="1">
        <v>43911</v>
      </c>
      <c r="L13" t="s">
        <v>12</v>
      </c>
      <c r="M13">
        <v>301</v>
      </c>
    </row>
    <row r="14" spans="1:13" ht="409.5" x14ac:dyDescent="0.25">
      <c r="A14">
        <v>12</v>
      </c>
      <c r="B14" s="2" t="s">
        <v>33</v>
      </c>
      <c r="C14">
        <f t="shared" ca="1" si="0"/>
        <v>0.20756825498811005</v>
      </c>
      <c r="D14" t="str" cm="1">
        <f t="array" aca="1" ref="D14" ca="1">INDEX($B$2:$B$201, RANK(C14,$C$2:$C$201), 1)</f>
        <v>Shameless fake news media. The treatment with hydroxychloroquine and azithromycin is  working in France and South Korea and other countries. Itâ€™s the best shot we have. Media wants to spread lies, panic and chaos.</v>
      </c>
      <c r="E14" t="s">
        <v>34</v>
      </c>
      <c r="F14">
        <v>105</v>
      </c>
      <c r="G14">
        <v>7008</v>
      </c>
      <c r="H14">
        <v>4</v>
      </c>
      <c r="I14">
        <v>3</v>
      </c>
      <c r="J14">
        <v>14</v>
      </c>
      <c r="K14" s="1">
        <v>43911</v>
      </c>
      <c r="L14" t="s">
        <v>28</v>
      </c>
      <c r="M14">
        <v>302</v>
      </c>
    </row>
    <row r="15" spans="1:13" ht="409.5" x14ac:dyDescent="0.25">
      <c r="A15">
        <v>13</v>
      </c>
      <c r="B15" s="2" t="s">
        <v>35</v>
      </c>
      <c r="C15">
        <f t="shared" ca="1" si="0"/>
        <v>8.3320075286493211E-2</v>
      </c>
      <c r="D15" t="str" cm="1">
        <f t="array" aca="1" ref="D15" ca="1">INDEX($B$2:$B$201, RANK(C15,$C$2:$C$201), 1)</f>
        <v>@DavidYeshua4 The Hydroxychloroquine has been around &amp;amp; in use for decades. It's cheap too, under 10 cents a pill. No one is going to suddenly become rich off this this drug or the mix. Joe Blow &amp;amp; Mika are clueless!</v>
      </c>
      <c r="E15" t="s">
        <v>34</v>
      </c>
      <c r="F15">
        <v>105</v>
      </c>
      <c r="G15">
        <v>7008</v>
      </c>
      <c r="H15">
        <v>1</v>
      </c>
      <c r="I15">
        <v>1</v>
      </c>
      <c r="J15">
        <v>3</v>
      </c>
      <c r="K15" s="1">
        <v>43911</v>
      </c>
      <c r="L15" t="s">
        <v>28</v>
      </c>
      <c r="M15">
        <v>303</v>
      </c>
    </row>
    <row r="16" spans="1:13" x14ac:dyDescent="0.25">
      <c r="A16">
        <v>14</v>
      </c>
      <c r="B16" t="s">
        <v>36</v>
      </c>
      <c r="C16">
        <f t="shared" ca="1" si="0"/>
        <v>0.50135358679347464</v>
      </c>
      <c r="D16" t="str" cm="1">
        <f t="array" aca="1" ref="D16" ca="1">INDEX($B$2:$B$201, RANK(C16,$C$2:$C$201), 1)</f>
        <v>Because this tweet took off, Just to clarify: the @US_FDA backtracked on #DonaldTrump statement a few hours after this was reported and stated #Hydroxychloroquine  is NOT approved for #Covid_19 but studies are underway.</v>
      </c>
      <c r="E16" t="s">
        <v>37</v>
      </c>
      <c r="F16">
        <v>715</v>
      </c>
      <c r="G16">
        <v>499</v>
      </c>
      <c r="H16">
        <v>1</v>
      </c>
      <c r="I16">
        <v>0</v>
      </c>
      <c r="J16">
        <v>6</v>
      </c>
      <c r="K16" s="1">
        <v>43911</v>
      </c>
      <c r="L16" t="s">
        <v>12</v>
      </c>
      <c r="M16">
        <v>304</v>
      </c>
    </row>
    <row r="17" spans="1:13" x14ac:dyDescent="0.25">
      <c r="A17">
        <v>15</v>
      </c>
      <c r="B17" t="s">
        <v>38</v>
      </c>
      <c r="C17">
        <f t="shared" ca="1" si="0"/>
        <v>0.23958611789074857</v>
      </c>
      <c r="D17" t="str" cm="1">
        <f t="array" aca="1" ref="D17" ca="1">INDEX($B$2:$B$201, RANK(C17,$C$2:$C$201), 1)</f>
        <v>@realDonaldTrump Listen Dr. Giggles._x000D_
_x000D_
Taking Hydroxychloroquine &amp;amp; Azithromycin together causes a drug interaction that increases risk of irregular heartbeat, which may be life-threatening. No one should take these drugs together without consulting a doctor. https://t.co/tNqOff2jhU</v>
      </c>
      <c r="F17">
        <v>486</v>
      </c>
      <c r="G17">
        <v>246</v>
      </c>
      <c r="H17">
        <v>0</v>
      </c>
      <c r="I17">
        <v>0</v>
      </c>
      <c r="J17">
        <v>1</v>
      </c>
      <c r="K17" s="1">
        <v>43911</v>
      </c>
      <c r="L17" t="s">
        <v>17</v>
      </c>
      <c r="M17">
        <v>305</v>
      </c>
    </row>
    <row r="18" spans="1:13" ht="409.5" x14ac:dyDescent="0.25">
      <c r="A18">
        <v>16</v>
      </c>
      <c r="B18" s="2" t="s">
        <v>39</v>
      </c>
      <c r="C18">
        <f t="shared" ca="1" si="0"/>
        <v>3.5926720594989248E-2</v>
      </c>
      <c r="D18" t="str" cm="1">
        <f t="array" aca="1" ref="D18" ca="1">INDEX($B$2:$B$201, RANK(C18,$C$2:$C$201), 1)</f>
        <v>Anyone else get the impression that the bloated orange monstrosity has a substantial financial interest in the company that makes Hydroxychloroquine ?</v>
      </c>
      <c r="E18" t="s">
        <v>40</v>
      </c>
      <c r="F18">
        <v>1143</v>
      </c>
      <c r="G18">
        <v>761</v>
      </c>
      <c r="H18">
        <v>0</v>
      </c>
      <c r="I18">
        <v>0</v>
      </c>
      <c r="J18">
        <v>0</v>
      </c>
      <c r="K18" s="1">
        <v>43911</v>
      </c>
      <c r="L18" t="s">
        <v>28</v>
      </c>
      <c r="M18">
        <v>306</v>
      </c>
    </row>
    <row r="19" spans="1:13" x14ac:dyDescent="0.25">
      <c r="A19">
        <v>17</v>
      </c>
      <c r="B19" t="s">
        <v>41</v>
      </c>
      <c r="C19">
        <f t="shared" ca="1" si="0"/>
        <v>0.70746326927669823</v>
      </c>
      <c r="D19" t="str" cm="1">
        <f t="array" aca="1" ref="D19" ca="1">INDEX($B$2:$B$201, RANK(C19,$C$2:$C$201), 1)</f>
        <v>@kwbyram @kevinmd you could not have explained it better. I hope we are able to find the real indications (if any) for #tocilizumab, #Hydroxychloroquine, and other immunodulating drugs for #COVID19 through rigorous studies.....(1/2)</v>
      </c>
      <c r="E19" t="s">
        <v>42</v>
      </c>
      <c r="F19">
        <v>253</v>
      </c>
      <c r="G19">
        <v>302</v>
      </c>
      <c r="H19">
        <v>1</v>
      </c>
      <c r="I19">
        <v>0</v>
      </c>
      <c r="J19">
        <v>5</v>
      </c>
      <c r="K19" s="1">
        <v>43911</v>
      </c>
      <c r="L19" t="s">
        <v>17</v>
      </c>
      <c r="M19">
        <v>307</v>
      </c>
    </row>
    <row r="20" spans="1:13" ht="409.5" x14ac:dyDescent="0.25">
      <c r="A20">
        <v>18</v>
      </c>
      <c r="B20" s="2" t="s">
        <v>43</v>
      </c>
      <c r="C20">
        <f t="shared" ca="1" si="0"/>
        <v>0.22989708312064638</v>
      </c>
      <c r="D20" t="str" cm="1">
        <f t="array" aca="1" ref="D20" ca="1">INDEX($B$2:$B$201, RANK(C20,$C$2:$C$201), 1)</f>
        <v>@NYGovCuomo can u pls address this? Azithromycin: (Major) Avoid coadministration of hydroxychloroquine and azithromycin. Hydroxychloroquine increases the QT interval and should not be administered with other drugs known to prolong the QT interval._x000D_
https://t.co/0u7FD2QrJ9</v>
      </c>
      <c r="E20" t="s">
        <v>44</v>
      </c>
      <c r="F20">
        <v>1227</v>
      </c>
      <c r="G20">
        <v>606</v>
      </c>
      <c r="H20">
        <v>1</v>
      </c>
      <c r="I20">
        <v>0</v>
      </c>
      <c r="J20">
        <v>5</v>
      </c>
      <c r="K20" s="1">
        <v>43911</v>
      </c>
      <c r="L20" t="s">
        <v>12</v>
      </c>
      <c r="M20">
        <v>308</v>
      </c>
    </row>
    <row r="21" spans="1:13" ht="390" x14ac:dyDescent="0.25">
      <c r="A21">
        <v>19</v>
      </c>
      <c r="B21" s="2" t="s">
        <v>45</v>
      </c>
      <c r="C21">
        <f t="shared" ca="1" si="0"/>
        <v>0.21029517788072316</v>
      </c>
      <c r="D21" t="str" cm="1">
        <f t="array" aca="1" ref="D21" ca="1">INDEX($B$2:$B$201, RANK(C21,$C$2:$C$201), 1)</f>
        <v>@themaxburns @realDonaldTrump HYDROXYCHLOROQUINE sounds an awful lot like quinine, so I assume drinking gin and tonics all day during quarantine will make me invincible.</v>
      </c>
      <c r="E21" t="s">
        <v>14</v>
      </c>
      <c r="F21">
        <v>1676</v>
      </c>
      <c r="G21">
        <v>986</v>
      </c>
      <c r="H21">
        <v>1</v>
      </c>
      <c r="I21">
        <v>0</v>
      </c>
      <c r="J21">
        <v>0</v>
      </c>
      <c r="K21" s="1">
        <v>43911</v>
      </c>
      <c r="L21" t="s">
        <v>17</v>
      </c>
      <c r="M21">
        <v>309</v>
      </c>
    </row>
    <row r="22" spans="1:13" x14ac:dyDescent="0.25">
      <c r="A22">
        <v>20</v>
      </c>
      <c r="B22" t="s">
        <v>46</v>
      </c>
      <c r="C22">
        <f t="shared" ca="1" si="0"/>
        <v>0.29044922565577702</v>
      </c>
      <c r="D22" t="str" cm="1">
        <f t="array" aca="1" ref="D22" ca="1">INDEX($B$2:$B$201, RANK(C22,$C$2:$C$201), 1)</f>
        <v>@ChrisBEsq @realDonaldTrump not only is he raising hopes erroneously, heâ€™s created a sudden shortage of hydroxychloroquine for those of us who need to take it everyday to treat autoimmune conditions and now we canâ€™t get our prescriptions refilled ðŸ¤¬</v>
      </c>
      <c r="E22" t="s">
        <v>47</v>
      </c>
      <c r="F22">
        <v>1282</v>
      </c>
      <c r="G22">
        <v>1772</v>
      </c>
      <c r="H22">
        <v>6</v>
      </c>
      <c r="I22">
        <v>97</v>
      </c>
      <c r="J22">
        <v>158</v>
      </c>
      <c r="K22" s="1">
        <v>43911</v>
      </c>
      <c r="L22" t="s">
        <v>12</v>
      </c>
      <c r="M22">
        <v>310</v>
      </c>
    </row>
    <row r="23" spans="1:13" x14ac:dyDescent="0.25">
      <c r="A23">
        <v>21</v>
      </c>
      <c r="B23" t="s">
        <v>48</v>
      </c>
      <c r="C23">
        <f t="shared" ca="1" si="0"/>
        <v>0.13722066784803388</v>
      </c>
      <c r="D23" t="str" cm="1">
        <f t="array" aca="1" ref="D23" ca="1">INDEX($B$2:$B$201, RANK(C23,$C$2:$C$201), 1)</f>
        <v>@emmakathleeennn Hydroxychloroquine! Itâ€™s also known as Plaquenil! Itâ€™s a safe drug thatâ€™s been around for a long time, so a lot of people start with that medicine when theyâ€™re diagnosed!</v>
      </c>
      <c r="E23" t="s">
        <v>49</v>
      </c>
      <c r="F23">
        <v>3260</v>
      </c>
      <c r="G23">
        <v>1271</v>
      </c>
      <c r="H23">
        <v>0</v>
      </c>
      <c r="I23">
        <v>2</v>
      </c>
      <c r="J23">
        <v>4</v>
      </c>
      <c r="K23" s="1">
        <v>43911</v>
      </c>
      <c r="L23" t="s">
        <v>28</v>
      </c>
      <c r="M23">
        <v>311</v>
      </c>
    </row>
    <row r="24" spans="1:13" x14ac:dyDescent="0.25">
      <c r="A24">
        <v>22</v>
      </c>
      <c r="B24" t="s">
        <v>50</v>
      </c>
      <c r="C24">
        <f t="shared" ca="1" si="0"/>
        <v>0.31209672250793941</v>
      </c>
      <c r="D24" t="str" cm="1">
        <f t="array" aca="1" ref="D24" ca="1">INDEX($B$2:$B$201, RANK(C24,$C$2:$C$201), 1)</f>
        <v>@realDonaldTrump Iâ€™m hearing a combo of Azithromycin and your mentioned Hydroxychloroquine is working. The combo works!!!! And these drugs are already approved drugs and they are cheap.  They are using as last resort here in the states now!! In NY!!  Hope is real!!!  We will win!</v>
      </c>
      <c r="E24" t="s">
        <v>51</v>
      </c>
      <c r="F24">
        <v>11300</v>
      </c>
      <c r="G24">
        <v>11428</v>
      </c>
      <c r="H24">
        <v>0</v>
      </c>
      <c r="I24">
        <v>0</v>
      </c>
      <c r="J24">
        <v>0</v>
      </c>
      <c r="K24" s="1">
        <v>43911</v>
      </c>
      <c r="L24" t="s">
        <v>28</v>
      </c>
      <c r="M24">
        <v>312</v>
      </c>
    </row>
    <row r="25" spans="1:13" x14ac:dyDescent="0.25">
      <c r="A25">
        <v>23</v>
      </c>
      <c r="B25" t="s">
        <v>52</v>
      </c>
      <c r="C25">
        <f t="shared" ca="1" si="0"/>
        <v>0.14415818521713786</v>
      </c>
      <c r="D25" t="str" cm="1">
        <f t="array" aca="1" ref="D25" ca="1">INDEX($B$2:$B$201, RANK(C25,$C$2:$C$201), 1)</f>
        <v>Demand for hydroxychloroquine &amp;amp; chloroquine surging..ðŸ‘‡_x000D_
_x000D_
There must be some belief these drugs help treat #coronavirus or this wouldnâ€™t be happening._x000D_
_x000D_
https://t.co/jSLMPUcPs4</v>
      </c>
      <c r="E25" t="s">
        <v>53</v>
      </c>
      <c r="F25">
        <v>501</v>
      </c>
      <c r="G25">
        <v>131</v>
      </c>
      <c r="H25">
        <v>1</v>
      </c>
      <c r="I25">
        <v>0</v>
      </c>
      <c r="J25">
        <v>0</v>
      </c>
      <c r="K25" s="1">
        <v>43911</v>
      </c>
      <c r="L25" t="s">
        <v>17</v>
      </c>
      <c r="M25">
        <v>313</v>
      </c>
    </row>
    <row r="26" spans="1:13" x14ac:dyDescent="0.25">
      <c r="A26">
        <v>24</v>
      </c>
      <c r="B26" t="s">
        <v>54</v>
      </c>
      <c r="C26">
        <f t="shared" ca="1" si="0"/>
        <v>0.52549597234751022</v>
      </c>
      <c r="D26" t="str" cm="1">
        <f t="array" aca="1" ref="D26" ca="1">INDEX($B$2:$B$201, RANK(C26,$C$2:$C$201), 1)</f>
        <v>What Exactly Is Hydroxychloroquine, The Drug That Is Being Tested As The First Potential Coronavirus ... via @forbes https://t.co/2A5kift9hL #covid #coronavirus</v>
      </c>
      <c r="E26" t="s">
        <v>55</v>
      </c>
      <c r="F26">
        <v>381</v>
      </c>
      <c r="G26">
        <v>589</v>
      </c>
      <c r="H26">
        <v>1</v>
      </c>
      <c r="I26">
        <v>0</v>
      </c>
      <c r="J26">
        <v>3</v>
      </c>
      <c r="K26" s="1">
        <v>43911</v>
      </c>
      <c r="L26" t="s">
        <v>12</v>
      </c>
      <c r="M26">
        <v>314</v>
      </c>
    </row>
    <row r="27" spans="1:13" x14ac:dyDescent="0.25">
      <c r="A27">
        <v>25</v>
      </c>
      <c r="B27" t="s">
        <v>56</v>
      </c>
      <c r="C27">
        <f t="shared" ca="1" si="0"/>
        <v>0.63675679171675126</v>
      </c>
      <c r="D27" t="str" cm="1">
        <f t="array" aca="1" ref="D27" ca="1">INDEX($B$2:$B$201, RANK(C27,$C$2:$C$201), 1)</f>
        <v>@michael_shiloh Hallo, you can read it here: Thread by @jpogue1: Guys. We need to talk about this Hydroxychloroquine + Azithromycin thing. It is out of hand. It allâ€¦ https://t.co/sUM2Wnrap7. Have a good day. ðŸ¤–</v>
      </c>
      <c r="E27" t="s">
        <v>57</v>
      </c>
      <c r="F27">
        <v>98</v>
      </c>
      <c r="G27">
        <v>22</v>
      </c>
      <c r="H27">
        <v>0</v>
      </c>
      <c r="I27">
        <v>0</v>
      </c>
      <c r="J27">
        <v>0</v>
      </c>
      <c r="K27" s="1">
        <v>43911</v>
      </c>
      <c r="L27" t="s">
        <v>17</v>
      </c>
      <c r="M27">
        <v>315</v>
      </c>
    </row>
    <row r="28" spans="1:13" x14ac:dyDescent="0.25">
      <c r="A28">
        <v>26</v>
      </c>
      <c r="B28" t="s">
        <v>58</v>
      </c>
      <c r="C28">
        <f t="shared" ca="1" si="0"/>
        <v>0.36416121505563726</v>
      </c>
      <c r="D28" t="str" cm="1">
        <f t="array" aca="1" ref="D28" ca="1">INDEX($B$2:$B$201, RANK(C28,$C$2:$C$201), 1)</f>
        <v>Hydroxychloroquine is no joke of a drug. Used to treat malaria. Some promising signs that hydroxychloroquine + z-pack reduces viral burden in about ~80% of people from 7 days down to 3 days. #coronavirus</v>
      </c>
      <c r="E28" t="s">
        <v>59</v>
      </c>
      <c r="F28">
        <v>4996</v>
      </c>
      <c r="G28">
        <v>4537</v>
      </c>
      <c r="H28">
        <v>1</v>
      </c>
      <c r="I28">
        <v>0</v>
      </c>
      <c r="J28">
        <v>2</v>
      </c>
      <c r="K28" s="1">
        <v>43911</v>
      </c>
      <c r="L28" t="s">
        <v>12</v>
      </c>
      <c r="M28">
        <v>316</v>
      </c>
    </row>
    <row r="29" spans="1:13" ht="315" x14ac:dyDescent="0.25">
      <c r="A29">
        <v>27</v>
      </c>
      <c r="B29" s="2" t="s">
        <v>60</v>
      </c>
      <c r="C29">
        <f t="shared" ca="1" si="0"/>
        <v>0.5576458948500056</v>
      </c>
      <c r="D29" t="str" cm="1">
        <f t="array" aca="1" ref="D29" ca="1">INDEX($B$2:$B$201, RANK(C29,$C$2:$C$201), 1)</f>
        <v>@SteveFDA Whatâ€™s the statement of the FDA? _x000D_
_x000D_
This tweet is so irresponsable, we must keep in mind the patients who also need Hydroxychloroquine to live, just like Malaria, Lupus, anti-Phospholipid Syndrome patients.</v>
      </c>
      <c r="E29" t="s">
        <v>61</v>
      </c>
      <c r="F29">
        <v>689</v>
      </c>
      <c r="G29">
        <v>103</v>
      </c>
      <c r="H29">
        <v>1</v>
      </c>
      <c r="I29">
        <v>0</v>
      </c>
      <c r="J29">
        <v>0</v>
      </c>
      <c r="K29" s="1">
        <v>43911</v>
      </c>
      <c r="L29" t="s">
        <v>17</v>
      </c>
      <c r="M29">
        <v>317</v>
      </c>
    </row>
    <row r="30" spans="1:13" ht="409.5" x14ac:dyDescent="0.25">
      <c r="A30">
        <v>28</v>
      </c>
      <c r="B30" s="2" t="s">
        <v>62</v>
      </c>
      <c r="C30">
        <f t="shared" ca="1" si="0"/>
        <v>0.56992025594907836</v>
      </c>
      <c r="D30" t="str" cm="1">
        <f t="array" aca="1" ref="D30" ca="1">INDEX($B$2:$B$201, RANK(C30,$C$2:$C$201), 1)</f>
        <v>Isnâ€™t hydroxychloroquine what a Robert Bales says made him murder 17 Afghans?</v>
      </c>
      <c r="E30" t="s">
        <v>63</v>
      </c>
      <c r="F30">
        <v>6885</v>
      </c>
      <c r="G30">
        <v>6310</v>
      </c>
      <c r="H30">
        <v>0</v>
      </c>
      <c r="I30">
        <v>0</v>
      </c>
      <c r="J30">
        <v>0</v>
      </c>
      <c r="K30" s="1">
        <v>43911</v>
      </c>
      <c r="L30" t="s">
        <v>17</v>
      </c>
      <c r="M30">
        <v>318</v>
      </c>
    </row>
    <row r="31" spans="1:13" x14ac:dyDescent="0.25">
      <c r="A31">
        <v>29</v>
      </c>
      <c r="B31" t="s">
        <v>64</v>
      </c>
      <c r="C31">
        <f t="shared" ca="1" si="0"/>
        <v>0.23791548387279116</v>
      </c>
      <c r="D31" t="str" cm="1">
        <f t="array" aca="1" ref="D31" ca="1">INDEX($B$2:$B$201, RANK(C31,$C$2:$C$201), 1)</f>
        <v>@nytimes piece I was interviewed for. I have been taking hydroxychloroquine for the last 10 years. As someone who understands this medication I donâ€™t recommend anybody just go out there and begin taking it. Let the testing happen. The side effects can be very dangerous. #hydrox</v>
      </c>
      <c r="E31" t="s">
        <v>65</v>
      </c>
      <c r="F31">
        <v>315</v>
      </c>
      <c r="G31">
        <v>65</v>
      </c>
      <c r="H31">
        <v>0</v>
      </c>
      <c r="I31">
        <v>0</v>
      </c>
      <c r="J31">
        <v>0</v>
      </c>
      <c r="K31" s="1">
        <v>43911</v>
      </c>
      <c r="L31" t="s">
        <v>12</v>
      </c>
      <c r="M31">
        <v>319</v>
      </c>
    </row>
    <row r="32" spans="1:13" x14ac:dyDescent="0.25">
      <c r="A32">
        <v>30</v>
      </c>
      <c r="B32" t="s">
        <v>66</v>
      </c>
      <c r="C32">
        <f t="shared" ca="1" si="0"/>
        <v>0.28397314268764196</v>
      </c>
      <c r="D32" t="str" cm="1">
        <f t="array" aca="1" ref="D32" ca="1">INDEX($B$2:$B$201, RANK(C32,$C$2:$C$201), 1)</f>
        <v>Discussion re bandwagon response from article Hydroxychloroquine +Azithro #COVID19</v>
      </c>
      <c r="E32" t="s">
        <v>67</v>
      </c>
      <c r="F32">
        <v>516</v>
      </c>
      <c r="G32">
        <v>1011</v>
      </c>
      <c r="H32">
        <v>25</v>
      </c>
      <c r="I32">
        <v>32</v>
      </c>
      <c r="J32">
        <v>96</v>
      </c>
      <c r="K32" s="1">
        <v>43911</v>
      </c>
      <c r="L32" t="s">
        <v>17</v>
      </c>
      <c r="M32">
        <v>320</v>
      </c>
    </row>
    <row r="33" spans="1:13" x14ac:dyDescent="0.25">
      <c r="A33">
        <v>31</v>
      </c>
      <c r="B33" t="s">
        <v>68</v>
      </c>
      <c r="C33">
        <f t="shared" ca="1" si="0"/>
        <v>0.20790722609228174</v>
      </c>
      <c r="D33" t="str" cm="1">
        <f t="array" aca="1" ref="D33" ca="1">INDEX($B$2:$B$201, RANK(C33,$C$2:$C$201), 1)</f>
        <v>Hydroxychloroquine is NOT to be messed with. At all. The side effects alone may be too much for most!</v>
      </c>
      <c r="F33">
        <v>275</v>
      </c>
      <c r="G33">
        <v>1456</v>
      </c>
      <c r="H33">
        <v>1</v>
      </c>
      <c r="I33">
        <v>0</v>
      </c>
      <c r="J33">
        <v>2</v>
      </c>
      <c r="K33" s="1">
        <v>43911</v>
      </c>
      <c r="L33" t="s">
        <v>12</v>
      </c>
      <c r="M33">
        <v>321</v>
      </c>
    </row>
    <row r="34" spans="1:13" ht="409.5" x14ac:dyDescent="0.25">
      <c r="A34">
        <v>32</v>
      </c>
      <c r="B34" s="2" t="s">
        <v>69</v>
      </c>
      <c r="C34">
        <f t="shared" ca="1" si="0"/>
        <v>0.94401402256427269</v>
      </c>
      <c r="D34" t="str" cm="1">
        <f t="array" aca="1" ref="D34" ca="1">INDEX($B$2:$B$201, RANK(C34,$C$2:$C$201), 1)</f>
        <v>@kayleighmcenany @DonaldJTrumpJr @realDonaldTrump A very practical &amp;amp; swift decision!_x000D_
_x000D_
This is the kind of leadership that can save 1000s of lives in such a crisis!_x000D_
_x000D_
Hope &amp;amp; pray President is proven right yet again!_x000D_
#SaturdayThoughts #Hydroxychloroquine #ThankYouPresidentTrump #WhenThisIsAllOver https://t.co/RbsAZmYii5</v>
      </c>
      <c r="E34" t="s">
        <v>70</v>
      </c>
      <c r="F34">
        <v>1024</v>
      </c>
      <c r="G34">
        <v>1042</v>
      </c>
      <c r="H34">
        <v>1</v>
      </c>
      <c r="I34">
        <v>2</v>
      </c>
      <c r="J34">
        <v>3</v>
      </c>
      <c r="K34" s="1">
        <v>43911</v>
      </c>
      <c r="L34" t="s">
        <v>17</v>
      </c>
      <c r="M34">
        <v>322</v>
      </c>
    </row>
    <row r="35" spans="1:13" x14ac:dyDescent="0.25">
      <c r="A35">
        <v>33</v>
      </c>
      <c r="B35" t="s">
        <v>71</v>
      </c>
      <c r="C35">
        <f t="shared" ca="1" si="0"/>
        <v>0.30656335291597114</v>
      </c>
      <c r="D35" t="str" cm="1">
        <f t="array" aca="1" ref="D35" ca="1">INDEX($B$2:$B$201, RANK(C35,$C$2:$C$201), 1)</f>
        <v>WATCH: @NIAIDNews Director Dr. Anthony Fauci tells reporters that the possibility hydroxychloroquine, a malaria drug, could be used as an effective treatment for #COVID19 is "anecdotal" and needs more research #Qanon https://t.co/7WRYdWsyzb</v>
      </c>
      <c r="F35">
        <v>116</v>
      </c>
      <c r="G35">
        <v>52</v>
      </c>
      <c r="H35">
        <v>0</v>
      </c>
      <c r="I35">
        <v>0</v>
      </c>
      <c r="J35">
        <v>0</v>
      </c>
      <c r="K35" s="1">
        <v>43911</v>
      </c>
      <c r="L35" t="s">
        <v>17</v>
      </c>
      <c r="M35">
        <v>323</v>
      </c>
    </row>
    <row r="36" spans="1:13" x14ac:dyDescent="0.25">
      <c r="A36">
        <v>34</v>
      </c>
      <c r="B36" t="s">
        <v>72</v>
      </c>
      <c r="C36">
        <f t="shared" ca="1" si="0"/>
        <v>0.76233967345956699</v>
      </c>
      <c r="D36" t="str" cm="1">
        <f t="array" aca="1" ref="D36" ca="1">INDEX($B$2:$B$201, RANK(C36,$C$2:$C$201), 1)</f>
        <v>â€œEveryone, begin hoarding hydroxychloroquine &amp;amp; azithromycin NOW!!!!!â€™â€</v>
      </c>
      <c r="E36" t="s">
        <v>73</v>
      </c>
      <c r="F36">
        <v>2712</v>
      </c>
      <c r="G36">
        <v>1672</v>
      </c>
      <c r="H36">
        <v>1</v>
      </c>
      <c r="I36">
        <v>2</v>
      </c>
      <c r="J36">
        <v>2</v>
      </c>
      <c r="K36" s="1">
        <v>43911</v>
      </c>
      <c r="L36" t="s">
        <v>17</v>
      </c>
      <c r="M36">
        <v>324</v>
      </c>
    </row>
    <row r="37" spans="1:13" x14ac:dyDescent="0.25">
      <c r="A37">
        <v>35</v>
      </c>
      <c r="B37" t="s">
        <v>74</v>
      </c>
      <c r="C37">
        <f t="shared" ca="1" si="0"/>
        <v>0.7301171556289332</v>
      </c>
      <c r="D37" t="str" cm="1">
        <f t="array" aca="1" ref="D37" ca="1">INDEX($B$2:$B$201, RANK(C37,$C$2:$C$201), 1)</f>
        <v>(3) give us more time for studying drugs like hydroxychloroquine and and anti-vitals like Favilavi</v>
      </c>
      <c r="E37" t="s">
        <v>75</v>
      </c>
      <c r="F37">
        <v>776</v>
      </c>
      <c r="G37">
        <v>536</v>
      </c>
      <c r="H37">
        <v>2</v>
      </c>
      <c r="I37">
        <v>4</v>
      </c>
      <c r="J37">
        <v>18</v>
      </c>
      <c r="K37" s="1">
        <v>43911</v>
      </c>
      <c r="L37" t="s">
        <v>17</v>
      </c>
      <c r="M37">
        <v>325</v>
      </c>
    </row>
    <row r="38" spans="1:13" x14ac:dyDescent="0.25">
      <c r="A38">
        <v>36</v>
      </c>
      <c r="B38" t="s">
        <v>76</v>
      </c>
      <c r="C38">
        <f t="shared" ca="1" si="0"/>
        <v>0.44848980305561092</v>
      </c>
      <c r="D38" t="str" cm="1">
        <f t="array" aca="1" ref="D38" ca="1">INDEX($B$2:$B$201, RANK(C38,$C$2:$C$201), 1)</f>
        <v>I know thereâ€™s been a lot of buzz about who to follow/who to trust/who to verify etc around #COVID19._x000D_
_x000D_
The hydroxychloroquine/azithromycin study is a great example._x000D_
_x000D_
Blowing the implications of data out of proportion to the data itself is a good metric of who not to trust.</v>
      </c>
      <c r="F38">
        <v>1520</v>
      </c>
      <c r="G38">
        <v>638</v>
      </c>
      <c r="H38">
        <v>0</v>
      </c>
      <c r="I38">
        <v>0</v>
      </c>
      <c r="J38">
        <v>1</v>
      </c>
      <c r="K38" s="1">
        <v>43911</v>
      </c>
      <c r="L38" t="s">
        <v>17</v>
      </c>
      <c r="M38">
        <v>326</v>
      </c>
    </row>
    <row r="39" spans="1:13" x14ac:dyDescent="0.25">
      <c r="A39">
        <v>37</v>
      </c>
      <c r="B39" t="s">
        <v>77</v>
      </c>
      <c r="C39">
        <f t="shared" ca="1" si="0"/>
        <v>0.21726378986416073</v>
      </c>
      <c r="D39" t="str" cm="1">
        <f t="array" aca="1" ref="D39" ca="1">INDEX($B$2:$B$201, RANK(C39,$C$2:$C$201), 1)</f>
        <v>Israeli drugmaker to DONATE 6 million doses of promising coronavirus drug hydroxychloroquine https://t.co/GX91sShhKz via @pamelageller</v>
      </c>
      <c r="E39" t="s">
        <v>78</v>
      </c>
      <c r="F39">
        <v>583</v>
      </c>
      <c r="G39">
        <v>621</v>
      </c>
      <c r="H39">
        <v>2</v>
      </c>
      <c r="I39">
        <v>0</v>
      </c>
      <c r="J39">
        <v>7</v>
      </c>
      <c r="K39" s="1">
        <v>43911</v>
      </c>
      <c r="L39" t="s">
        <v>17</v>
      </c>
      <c r="M39">
        <v>327</v>
      </c>
    </row>
    <row r="40" spans="1:13" x14ac:dyDescent="0.25">
      <c r="A40">
        <v>38</v>
      </c>
      <c r="B40" t="s">
        <v>79</v>
      </c>
      <c r="C40">
        <f t="shared" ca="1" si="0"/>
        <v>0.45194361914752046</v>
      </c>
      <c r="D40" t="str" cm="1">
        <f t="array" aca="1" ref="D40" ca="1">INDEX($B$2:$B$201, RANK(C40,$C$2:$C$201), 1)</f>
        <v>DO NOT TAKE HYDROXYCHLOROQUINE AND AZITHROMYCIN TOGETHER FOR #COVID19 WITHOUT CONSULTING UR DR!! ITS NOT FDA APPROVED YET &amp;amp; THE INTERACTION COULD BE DANGEROUS!!!! _x000D_
as if life as a Pharmacy Technician during this mess could get any more difficult &amp;amp; chaotic ðŸ™ƒ #pharmacyheroes</v>
      </c>
      <c r="E40" t="s">
        <v>80</v>
      </c>
      <c r="F40">
        <v>464</v>
      </c>
      <c r="G40">
        <v>1583</v>
      </c>
      <c r="H40">
        <v>0</v>
      </c>
      <c r="I40">
        <v>0</v>
      </c>
      <c r="J40">
        <v>4</v>
      </c>
      <c r="K40" s="1">
        <v>43911</v>
      </c>
      <c r="L40" t="s">
        <v>17</v>
      </c>
      <c r="M40">
        <v>328</v>
      </c>
    </row>
    <row r="41" spans="1:13" ht="375" x14ac:dyDescent="0.25">
      <c r="A41">
        <v>39</v>
      </c>
      <c r="B41" s="2" t="s">
        <v>81</v>
      </c>
      <c r="C41">
        <f t="shared" ca="1" si="0"/>
        <v>0.94884409521119339</v>
      </c>
      <c r="D41" t="str" cm="1">
        <f t="array" aca="1" ref="D41" ca="1">INDEX($B$2:$B$201, RANK(C41,$C$2:$C$201), 1)</f>
        <v>Yes! I and many others take hydroxychloroquine for autoimmune diseases. These lies will cause painful flare-ups for people who canâ€™t get their meds because others are looking for a miracle cure that doesnâ€™t exist. Trump: Once a snake oil salesman, always a snake oil salesman.</v>
      </c>
      <c r="E41" t="s">
        <v>82</v>
      </c>
      <c r="F41">
        <v>1838</v>
      </c>
      <c r="G41">
        <v>8604</v>
      </c>
      <c r="H41">
        <v>1</v>
      </c>
      <c r="I41">
        <v>0</v>
      </c>
      <c r="J41">
        <v>11</v>
      </c>
      <c r="K41" s="1">
        <v>43911</v>
      </c>
      <c r="L41" t="s">
        <v>17</v>
      </c>
      <c r="M41">
        <v>329</v>
      </c>
    </row>
    <row r="42" spans="1:13" ht="409.5" x14ac:dyDescent="0.25">
      <c r="A42">
        <v>40</v>
      </c>
      <c r="B42" s="2" t="s">
        <v>83</v>
      </c>
      <c r="C42">
        <f t="shared" ca="1" si="0"/>
        <v>0.5116494295838685</v>
      </c>
      <c r="D42" t="str" cm="1">
        <f t="array" aca="1" ref="D42" ca="1">INDEX($B$2:$B$201, RANK(C42,$C$2:$C$201), 1)</f>
        <v>@elonmusk Elon, I admire you a lot because of Tesla, SpaceX, and your humanitarian efforts, but do not encourage people to take hydroxychloroquine, please.</v>
      </c>
      <c r="F42">
        <v>1151</v>
      </c>
      <c r="G42">
        <v>706</v>
      </c>
      <c r="H42">
        <v>1</v>
      </c>
      <c r="I42">
        <v>0</v>
      </c>
      <c r="J42">
        <v>0</v>
      </c>
      <c r="K42" s="1">
        <v>43911</v>
      </c>
      <c r="L42" t="s">
        <v>17</v>
      </c>
      <c r="M42">
        <v>330</v>
      </c>
    </row>
    <row r="43" spans="1:13" x14ac:dyDescent="0.25">
      <c r="A43">
        <v>41</v>
      </c>
      <c r="B43" t="s">
        <v>84</v>
      </c>
      <c r="C43">
        <f t="shared" ca="1" si="0"/>
        <v>0.4540877418238386</v>
      </c>
      <c r="D43" t="str" cm="1">
        <f t="array" aca="1" ref="D43" ca="1">INDEX($B$2:$B$201, RANK(C43,$C$2:$C$201), 1)</f>
        <v>@DrJenGunter @jack @realDonaldTrump Thank you @DrJenGunter from someone who relies on hydroxychloroquine everyday to reduce rheumatoid arthritis pain. If there was a shortage, I could be at risk of long term effects from going without for a period of time.</v>
      </c>
      <c r="E43" t="s">
        <v>85</v>
      </c>
      <c r="F43">
        <v>1505</v>
      </c>
      <c r="G43">
        <v>3672</v>
      </c>
      <c r="H43">
        <v>0</v>
      </c>
      <c r="I43">
        <v>0</v>
      </c>
      <c r="J43">
        <v>1</v>
      </c>
      <c r="K43" s="1">
        <v>43911</v>
      </c>
      <c r="L43" t="s">
        <v>28</v>
      </c>
      <c r="M43">
        <v>331</v>
      </c>
    </row>
    <row r="44" spans="1:13" x14ac:dyDescent="0.25">
      <c r="A44">
        <v>42</v>
      </c>
      <c r="B44" t="s">
        <v>86</v>
      </c>
      <c r="C44">
        <f t="shared" ca="1" si="0"/>
        <v>0.56546824970723952</v>
      </c>
      <c r="D44" t="str" cm="1">
        <f t="array" aca="1" ref="D44" ca="1">INDEX($B$2:$B$201, RANK(C44,$C$2:$C$201), 1)</f>
        <v>PLEASE SPREAD THIS NOW!_x000D_
_x000D_
Hydroxychloroquine &amp;amp; Azithromycin should *NOT* be taken together because they increase the risk of fatal cardiac arrhythmia due to QTc prolongation._x000D_
_x000D_
Do NOT listen to Trump the president._x000D_
_x000D_
Listen to Ed the professor of pharmacology._x000D_
_x000D_
#CoronavirusPandemic</v>
      </c>
      <c r="E44" t="s">
        <v>87</v>
      </c>
      <c r="F44">
        <v>50</v>
      </c>
      <c r="G44">
        <v>85725414</v>
      </c>
      <c r="H44">
        <v>69341</v>
      </c>
      <c r="I44">
        <v>101604</v>
      </c>
      <c r="J44">
        <v>374415</v>
      </c>
      <c r="K44" s="1">
        <v>43911</v>
      </c>
      <c r="L44" t="s">
        <v>28</v>
      </c>
      <c r="M44">
        <v>332</v>
      </c>
    </row>
    <row r="45" spans="1:13" x14ac:dyDescent="0.25">
      <c r="A45">
        <v>43</v>
      </c>
      <c r="B45" t="s">
        <v>88</v>
      </c>
      <c r="C45">
        <f t="shared" ca="1" si="0"/>
        <v>0.51085630460451104</v>
      </c>
      <c r="D45" t="str" cm="1">
        <f t="array" aca="1" ref="D45" ca="1">INDEX($B$2:$B$201, RANK(C45,$C$2:$C$201), 1)</f>
        <v>Very skeptical of the new study using Azithromycin and Hydroxychloroquine treatment for #COVID19 very small uncontrolled study and too early and dangerous to generalize #PCCM</v>
      </c>
      <c r="F45">
        <v>936</v>
      </c>
      <c r="G45">
        <v>484</v>
      </c>
      <c r="H45">
        <v>1</v>
      </c>
      <c r="I45">
        <v>3</v>
      </c>
      <c r="J45">
        <v>27</v>
      </c>
      <c r="K45" s="1">
        <v>43911</v>
      </c>
      <c r="L45" t="s">
        <v>12</v>
      </c>
      <c r="M45">
        <v>333</v>
      </c>
    </row>
    <row r="46" spans="1:13" x14ac:dyDescent="0.25">
      <c r="A46">
        <v>44</v>
      </c>
      <c r="B46" t="s">
        <v>89</v>
      </c>
      <c r="C46">
        <f t="shared" ca="1" si="0"/>
        <v>2.0972346033300115E-2</v>
      </c>
      <c r="D46" t="str" cm="1">
        <f t="array" aca="1" ref="D46" ca="1">INDEX($B$2:$B$201, RANK(C46,$C$2:$C$201), 1)</f>
        <v>@jkahn63 @politico They were using chloroquine. Itâ€™s a more toxic and less safe version of hydroxychloroquine. Not to mention less effective</v>
      </c>
      <c r="E46" t="s">
        <v>90</v>
      </c>
      <c r="F46">
        <v>335</v>
      </c>
      <c r="G46">
        <v>27605</v>
      </c>
      <c r="H46">
        <v>2501</v>
      </c>
      <c r="I46">
        <v>69684</v>
      </c>
      <c r="J46">
        <v>139878</v>
      </c>
      <c r="K46" s="1">
        <v>43911</v>
      </c>
      <c r="L46" t="s">
        <v>17</v>
      </c>
      <c r="M46">
        <v>334</v>
      </c>
    </row>
    <row r="47" spans="1:13" x14ac:dyDescent="0.25">
      <c r="A47">
        <v>45</v>
      </c>
      <c r="B47" t="s">
        <v>91</v>
      </c>
      <c r="C47">
        <f t="shared" ca="1" si="0"/>
        <v>0.52870781397312716</v>
      </c>
      <c r="D47" t="str" cm="1">
        <f t="array" aca="1" ref="D47" ca="1">INDEX($B$2:$B$201, RANK(C47,$C$2:$C$201), 1)</f>
        <v>Journalists should not be writing about #Hydroxychloroquine and other supposed cures but educating the public about how we test drugs, how we know they work. 6/</v>
      </c>
      <c r="F47">
        <v>64</v>
      </c>
      <c r="G47">
        <v>22</v>
      </c>
      <c r="H47">
        <v>0</v>
      </c>
      <c r="I47">
        <v>0</v>
      </c>
      <c r="J47">
        <v>0</v>
      </c>
      <c r="K47" s="1">
        <v>43911</v>
      </c>
      <c r="L47" t="s">
        <v>28</v>
      </c>
      <c r="M47">
        <v>335</v>
      </c>
    </row>
    <row r="48" spans="1:13" x14ac:dyDescent="0.25">
      <c r="A48">
        <v>46</v>
      </c>
      <c r="B48" t="s">
        <v>92</v>
      </c>
      <c r="C48">
        <f t="shared" ca="1" si="0"/>
        <v>0.37895021557923081</v>
      </c>
      <c r="D48" t="str" cm="1">
        <f t="array" aca="1" ref="D48" ca="1">INDEX($B$2:$B$201, RANK(C48,$C$2:$C$201), 1)</f>
        <v>My man can spell coffee, but he's got HYDROXYCHLOROQUINE &amp;amp; AZITHROMYCIN on lock</v>
      </c>
      <c r="F48">
        <v>275</v>
      </c>
      <c r="G48">
        <v>1456</v>
      </c>
      <c r="H48">
        <v>1</v>
      </c>
      <c r="I48">
        <v>0</v>
      </c>
      <c r="J48">
        <v>4</v>
      </c>
      <c r="K48" s="1">
        <v>43911</v>
      </c>
      <c r="L48" t="s">
        <v>12</v>
      </c>
      <c r="M48">
        <v>336</v>
      </c>
    </row>
    <row r="49" spans="1:13" x14ac:dyDescent="0.25">
      <c r="A49">
        <v>47</v>
      </c>
      <c r="B49" t="s">
        <v>93</v>
      </c>
      <c r="C49">
        <f t="shared" ca="1" si="0"/>
        <v>4.2878736369097448E-3</v>
      </c>
      <c r="D49" t="str" cm="1">
        <f t="array" aca="1" ref="D49" ca="1">INDEX($B$2:$B$201, RANK(C49,$C$2:$C$201), 1)</f>
        <v>@Mimirocah1 Check their stocks and investigate if they had a heads up that Novartis was â€˜donatingâ€™ $15m of HYDROXYCHLOROQUINE. Their stock has plummeted.. (NVS). They may want to buy cheap, demand increases &amp;amp; price goes up... #COVID19 scandal</v>
      </c>
      <c r="E49" t="s">
        <v>94</v>
      </c>
      <c r="F49">
        <v>1582</v>
      </c>
      <c r="G49">
        <v>12155</v>
      </c>
      <c r="H49">
        <v>145</v>
      </c>
      <c r="I49">
        <v>1598</v>
      </c>
      <c r="J49">
        <v>2811</v>
      </c>
      <c r="K49" s="1">
        <v>43911</v>
      </c>
      <c r="L49" t="s">
        <v>12</v>
      </c>
      <c r="M49">
        <v>337</v>
      </c>
    </row>
    <row r="50" spans="1:13" x14ac:dyDescent="0.25">
      <c r="A50">
        <v>48</v>
      </c>
      <c r="B50" t="s">
        <v>95</v>
      </c>
      <c r="C50">
        <f t="shared" ca="1" si="0"/>
        <v>0.32576640251015176</v>
      </c>
      <c r="D50" t="str" cm="1">
        <f t="array" aca="1" ref="D50" ca="1">INDEX($B$2:$B$201, RANK(C50,$C$2:$C$201), 1)</f>
        <v>Please read this thread. #rheumatology #Plaquenil #Hydroxychloroquine #Covid_19</v>
      </c>
      <c r="E50" t="s">
        <v>96</v>
      </c>
      <c r="F50">
        <v>1953</v>
      </c>
      <c r="G50">
        <v>278</v>
      </c>
      <c r="H50">
        <v>1</v>
      </c>
      <c r="I50">
        <v>3</v>
      </c>
      <c r="J50">
        <v>6</v>
      </c>
      <c r="K50" s="1">
        <v>43911</v>
      </c>
      <c r="L50" t="s">
        <v>12</v>
      </c>
      <c r="M50">
        <v>338</v>
      </c>
    </row>
    <row r="51" spans="1:13" x14ac:dyDescent="0.25">
      <c r="A51">
        <v>49</v>
      </c>
      <c r="B51" t="s">
        <v>97</v>
      </c>
      <c r="C51">
        <f t="shared" ca="1" si="0"/>
        <v>0.90399277668177003</v>
      </c>
      <c r="D51" t="str" cm="1">
        <f t="array" aca="1" ref="D51" ca="1">INDEX($B$2:$B$201, RANK(C51,$C$2:$C$201), 1)</f>
        <v>There's been a lot of interest in this non-randomized controlled trial of hydroxychloroquine (HCQ, an antimalarial) and azithromycin (an antibiotic) in treating COVID-19: https://t.co/ZxCkqScdjv</v>
      </c>
      <c r="F51">
        <v>234</v>
      </c>
      <c r="G51">
        <v>1784</v>
      </c>
      <c r="H51">
        <v>0</v>
      </c>
      <c r="I51">
        <v>0</v>
      </c>
      <c r="J51">
        <v>0</v>
      </c>
      <c r="K51" s="1">
        <v>43911</v>
      </c>
      <c r="L51" t="s">
        <v>12</v>
      </c>
      <c r="M51">
        <v>339</v>
      </c>
    </row>
    <row r="52" spans="1:13" x14ac:dyDescent="0.25">
      <c r="A52">
        <v>50</v>
      </c>
      <c r="B52" t="s">
        <v>98</v>
      </c>
      <c r="C52">
        <f t="shared" ca="1" si="0"/>
        <v>0.45466747896023796</v>
      </c>
      <c r="D52" t="str" cm="1">
        <f t="array" aca="1" ref="D52" ca="1">INDEX($B$2:$B$201, RANK(C52,$C$2:$C$201), 1)</f>
        <v>@CaslerNoel @realDonaldTrump Yeah! I work in a pharmacy. Zithromax and hydroxychloroquine are now on back order! Thanks to #AssholeTrump. Sooooo, those of you that need it canâ€™t get it. Sorry. #MoronInChief #TrumpSucks</v>
      </c>
      <c r="E52" t="s">
        <v>67</v>
      </c>
      <c r="F52">
        <v>193</v>
      </c>
      <c r="G52">
        <v>212</v>
      </c>
      <c r="H52">
        <v>0</v>
      </c>
      <c r="I52">
        <v>0</v>
      </c>
      <c r="J52">
        <v>0</v>
      </c>
      <c r="K52" s="1">
        <v>43911</v>
      </c>
      <c r="L52" t="s">
        <v>12</v>
      </c>
      <c r="M52">
        <v>340</v>
      </c>
    </row>
    <row r="53" spans="1:13" x14ac:dyDescent="0.25">
      <c r="A53">
        <v>51</v>
      </c>
      <c r="B53" t="s">
        <v>99</v>
      </c>
      <c r="C53">
        <f t="shared" ca="1" si="0"/>
        <v>0.32435468594286698</v>
      </c>
      <c r="D53" t="str" cm="1">
        <f t="array" aca="1" ref="D53" ca="1">INDEX($B$2:$B$201, RANK(C53,$C$2:$C$201), 1)</f>
        <v>@oliverdarcy @PeterAlexander No one is showing the attempt to pit Fauci against Trump on hydroxychloroquine right before this. This was not about the one â€˜softballâ€™ question.</v>
      </c>
      <c r="E53" t="s">
        <v>100</v>
      </c>
      <c r="F53">
        <v>623</v>
      </c>
      <c r="G53">
        <v>336</v>
      </c>
      <c r="H53">
        <v>0</v>
      </c>
      <c r="I53">
        <v>0</v>
      </c>
      <c r="J53">
        <v>0</v>
      </c>
      <c r="K53" s="1">
        <v>43911</v>
      </c>
      <c r="L53" t="s">
        <v>28</v>
      </c>
      <c r="M53">
        <v>341</v>
      </c>
    </row>
    <row r="54" spans="1:13" ht="409.5" x14ac:dyDescent="0.25">
      <c r="A54">
        <v>52</v>
      </c>
      <c r="B54" s="2" t="s">
        <v>101</v>
      </c>
      <c r="C54">
        <f t="shared" ca="1" si="0"/>
        <v>3.6006834004443711E-2</v>
      </c>
      <c r="D54" t="str" cm="1">
        <f t="array" aca="1" ref="D54" ca="1">INDEX($B$2:$B$201, RANK(C54,$C$2:$C$201), 1)</f>
        <v>@mspoint1106 Someone ask about 1) Jared &amp;amp; lobbyist collaboration re: â€œourâ€ stockpile allocation 2) Sec of Navyâ€™s rally the troops speech 3) Who owns hydroxychloroquine _x000D_
 stock besides Rudy??_x000D_
This is more &amp;amp; more #clustertrump by the minute_x000D_
You watch then tweet...I canâ€™t ðŸ˜¬#TrumpPressBriefing</v>
      </c>
      <c r="E54" t="s">
        <v>14</v>
      </c>
      <c r="F54">
        <v>1676</v>
      </c>
      <c r="G54">
        <v>986</v>
      </c>
      <c r="H54">
        <v>1</v>
      </c>
      <c r="I54">
        <v>0</v>
      </c>
      <c r="J54">
        <v>0</v>
      </c>
      <c r="K54" s="1">
        <v>43911</v>
      </c>
      <c r="L54" t="s">
        <v>12</v>
      </c>
      <c r="M54">
        <v>342</v>
      </c>
    </row>
    <row r="55" spans="1:13" x14ac:dyDescent="0.25">
      <c r="A55">
        <v>53</v>
      </c>
      <c r="B55" t="s">
        <v>102</v>
      </c>
      <c r="C55">
        <f t="shared" ca="1" si="0"/>
        <v>0.49319011598549123</v>
      </c>
      <c r="D55" t="str" cm="1">
        <f t="array" aca="1" ref="D55" ca="1">INDEX($B$2:$B$201, RANK(C55,$C$2:$C$201), 1)</f>
        <v>Do you know the side effects of Hydroxychloroquine? Azithromycin? The side effects of taken together? Did you know that at certain dosages, hydroxychloroquine can lead to vision loss/defects or that azithromycin can cause eye infections? #CoronavirusPandemic #dumbass</v>
      </c>
      <c r="E55" t="s">
        <v>103</v>
      </c>
      <c r="F55">
        <v>497</v>
      </c>
      <c r="G55">
        <v>207</v>
      </c>
      <c r="H55">
        <v>1</v>
      </c>
      <c r="I55">
        <v>0</v>
      </c>
      <c r="J55">
        <v>0</v>
      </c>
      <c r="K55" s="1">
        <v>43911</v>
      </c>
      <c r="L55" t="s">
        <v>12</v>
      </c>
      <c r="M55">
        <v>343</v>
      </c>
    </row>
    <row r="56" spans="1:13" x14ac:dyDescent="0.25">
      <c r="A56">
        <v>54</v>
      </c>
      <c r="B56" t="s">
        <v>104</v>
      </c>
      <c r="C56">
        <f t="shared" ca="1" si="0"/>
        <v>0.60085669760466409</v>
      </c>
      <c r="D56" t="str" cm="1">
        <f t="array" aca="1" ref="D56" ca="1">INDEX($B$2:$B$201, RANK(C56,$C$2:$C$201), 1)</f>
        <v>@DrJenGunter @jack @realDonaldTrump I take hydroxychloroquine for arthritis. It can destroy your peripheral vision so regular visual field &amp;amp; other eye tests not part of normal eye exams are required. Is Trump authorizing the government to cover those exam costs? Are there enough machines &amp;amp; trained techs?</v>
      </c>
      <c r="E56" t="s">
        <v>105</v>
      </c>
      <c r="F56">
        <v>1764</v>
      </c>
      <c r="G56">
        <v>580</v>
      </c>
      <c r="H56">
        <v>1</v>
      </c>
      <c r="I56">
        <v>0</v>
      </c>
      <c r="J56">
        <v>1</v>
      </c>
      <c r="K56" s="1">
        <v>43911</v>
      </c>
      <c r="L56" t="s">
        <v>17</v>
      </c>
      <c r="M56">
        <v>344</v>
      </c>
    </row>
    <row r="57" spans="1:13" x14ac:dyDescent="0.25">
      <c r="A57">
        <v>55</v>
      </c>
      <c r="B57" t="s">
        <v>106</v>
      </c>
      <c r="C57">
        <f t="shared" ca="1" si="0"/>
        <v>0.44668459508926572</v>
      </c>
      <c r="D57" t="str" cm="1">
        <f t="array" aca="1" ref="D57" ca="1">INDEX($B$2:$B$201, RANK(C57,$C$2:$C$201), 1)</f>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E57" t="s">
        <v>107</v>
      </c>
      <c r="F57">
        <v>2009</v>
      </c>
      <c r="G57">
        <v>991</v>
      </c>
      <c r="H57">
        <v>0</v>
      </c>
      <c r="I57">
        <v>0</v>
      </c>
      <c r="J57">
        <v>0</v>
      </c>
      <c r="K57" s="1">
        <v>43911</v>
      </c>
      <c r="L57" t="s">
        <v>12</v>
      </c>
      <c r="M57">
        <v>345</v>
      </c>
    </row>
    <row r="58" spans="1:13" x14ac:dyDescent="0.25">
      <c r="A58">
        <v>56</v>
      </c>
      <c r="B58" t="s">
        <v>108</v>
      </c>
      <c r="C58">
        <f t="shared" ca="1" si="0"/>
        <v>9.0292853237181947E-2</v>
      </c>
      <c r="D58" t="str" cm="1">
        <f t="array" aca="1" ref="D58" ca="1">INDEX($B$2:$B$201, RANK(C58,$C$2:$C$201), 1)</f>
        <v>What a GREAT PRESIDENT that lies_x000D_
_x000D_
1. He called coronavirus a hoax. _x000D_
2. He said only 15 people have the virus &amp;amp; it will be zero in a couple days._x000D_
3. We have it under control its 1 person from china._x000D_
4.Iâ€™m not concerned at all._x000D_
5. Hydroxychloroquine what do you have to lose take it</v>
      </c>
      <c r="E58" t="s">
        <v>53</v>
      </c>
      <c r="F58">
        <v>501</v>
      </c>
      <c r="G58">
        <v>131</v>
      </c>
      <c r="H58">
        <v>0</v>
      </c>
      <c r="I58">
        <v>0</v>
      </c>
      <c r="J58">
        <v>1</v>
      </c>
      <c r="K58" s="1">
        <v>43911</v>
      </c>
      <c r="L58" t="s">
        <v>17</v>
      </c>
      <c r="M58">
        <v>346</v>
      </c>
    </row>
    <row r="59" spans="1:13" x14ac:dyDescent="0.25">
      <c r="A59">
        <v>57</v>
      </c>
      <c r="B59" t="s">
        <v>109</v>
      </c>
      <c r="C59">
        <f t="shared" ca="1" si="0"/>
        <v>0.44998776154019204</v>
      </c>
      <c r="D59" t="str" cm="1">
        <f t="array" aca="1" ref="D59" ca="1">INDEX($B$2:$B$201, RANK(C59,$C$2:$C$201), 1)</f>
        <v>#Hydroxychloroquine and #azithromycin as a treatment of #COVID19: result... https://t.co/hFJqVds7cS https://t.co/RC0DWlMzBW</v>
      </c>
      <c r="E59" t="s">
        <v>110</v>
      </c>
      <c r="F59">
        <v>94</v>
      </c>
      <c r="G59">
        <v>5251</v>
      </c>
      <c r="H59">
        <v>1</v>
      </c>
      <c r="I59">
        <v>2</v>
      </c>
      <c r="J59">
        <v>10</v>
      </c>
      <c r="K59" s="1">
        <v>43911</v>
      </c>
      <c r="L59" t="s">
        <v>12</v>
      </c>
      <c r="M59">
        <v>347</v>
      </c>
    </row>
    <row r="60" spans="1:13" x14ac:dyDescent="0.25">
      <c r="A60">
        <v>58</v>
      </c>
      <c r="B60" t="s">
        <v>111</v>
      </c>
      <c r="C60">
        <f t="shared" ca="1" si="0"/>
        <v>0.97312870571331678</v>
      </c>
      <c r="D60" t="str" cm="1">
        <f t="array" aca="1" ref="D60" ca="1">INDEX($B$2:$B$201, RANK(C60,$C$2:$C$201), 1)</f>
        <v>"No prescription or medication order for chloroquine, hydroxychloroquine, or azithromycin may be dispensed or distributed unless all the following apply:_x000D_
_x000D_
(a) the prescription or medication order bears a written diagnosis from the prescriber consistent w/ the evidence for its use</v>
      </c>
      <c r="E60" t="s">
        <v>112</v>
      </c>
      <c r="F60">
        <v>1065</v>
      </c>
      <c r="G60">
        <v>91</v>
      </c>
      <c r="H60">
        <v>0</v>
      </c>
      <c r="I60">
        <v>0</v>
      </c>
      <c r="J60">
        <v>0</v>
      </c>
      <c r="K60" s="1">
        <v>43911</v>
      </c>
      <c r="L60" t="s">
        <v>12</v>
      </c>
      <c r="M60">
        <v>348</v>
      </c>
    </row>
    <row r="61" spans="1:13" x14ac:dyDescent="0.25">
      <c r="A61">
        <v>59</v>
      </c>
      <c r="B61" t="s">
        <v>113</v>
      </c>
      <c r="C61">
        <f t="shared" ca="1" si="0"/>
        <v>0.84501672474814882</v>
      </c>
      <c r="D61" t="str" cm="1">
        <f t="array" aca="1" ref="D61" ca="1">INDEX($B$2:$B$201, RANK(C61,$C$2:$C$201), 1)</f>
        <v>I have been taking hydroxychloroquine for a decade. Itâ€™s not a medication to be taken without a doctors guidence.Please do not just go out and take it the side effects can be very serious from this medication. https://t.co/3la0nPWkK6 #Hydroxychloroquine #HydroxyChloroquin</v>
      </c>
      <c r="E61" t="s">
        <v>114</v>
      </c>
      <c r="F61">
        <v>782</v>
      </c>
      <c r="G61">
        <v>1399</v>
      </c>
      <c r="H61">
        <v>0</v>
      </c>
      <c r="I61">
        <v>0</v>
      </c>
      <c r="J61">
        <v>2</v>
      </c>
      <c r="K61" s="1">
        <v>43911</v>
      </c>
      <c r="L61" t="s">
        <v>12</v>
      </c>
      <c r="M61">
        <v>349</v>
      </c>
    </row>
    <row r="62" spans="1:13" x14ac:dyDescent="0.25">
      <c r="A62">
        <v>60</v>
      </c>
      <c r="B62" t="s">
        <v>115</v>
      </c>
      <c r="C62">
        <f t="shared" ca="1" si="0"/>
        <v>3.4476940712499626E-2</v>
      </c>
      <c r="D62" t="str" cm="1">
        <f t="array" aca="1" ref="D62" ca="1">INDEX($B$2:$B$201, RANK(C62,$C$2:$C$201), 1)</f>
        <v>Here you go @realDonaldTrump, @RudyGiuliani, @jaredkushner, #PeterNavarro...shove your #Hydroxychloroquine down your own throats.</v>
      </c>
      <c r="F62">
        <v>302</v>
      </c>
      <c r="G62">
        <v>358</v>
      </c>
      <c r="H62">
        <v>0</v>
      </c>
      <c r="I62">
        <v>0</v>
      </c>
      <c r="J62">
        <v>6</v>
      </c>
      <c r="K62" s="1">
        <v>43911</v>
      </c>
      <c r="L62" t="s">
        <v>17</v>
      </c>
      <c r="M62">
        <v>350</v>
      </c>
    </row>
    <row r="63" spans="1:13" x14ac:dyDescent="0.25">
      <c r="A63">
        <v>61</v>
      </c>
      <c r="B63" t="s">
        <v>116</v>
      </c>
      <c r="C63">
        <f t="shared" ca="1" si="0"/>
        <v>0.74368349193002148</v>
      </c>
      <c r="D63" t="str" cm="1">
        <f t="array" aca="1" ref="D63" ca="1">INDEX($B$2:$B$201, RANK(C63,$C$2:$C$201), 1)</f>
        <v>For anyone who read the tweet from @realDonaldTrump saying hydroxychloroquine &amp;amp; azithromycin can be a game changer for #Covid_19 if approved by FDA, please donâ€™t take them together without consulting a doctor. The drug combination is not currently approved and can kill you.</v>
      </c>
      <c r="E63" t="s">
        <v>117</v>
      </c>
      <c r="F63">
        <v>393</v>
      </c>
      <c r="G63">
        <v>16848</v>
      </c>
      <c r="H63">
        <v>1</v>
      </c>
      <c r="I63">
        <v>0</v>
      </c>
      <c r="J63">
        <v>0</v>
      </c>
      <c r="K63" s="1">
        <v>43911</v>
      </c>
      <c r="L63" t="s">
        <v>12</v>
      </c>
      <c r="M63">
        <v>351</v>
      </c>
    </row>
    <row r="64" spans="1:13" ht="409.5" x14ac:dyDescent="0.25">
      <c r="A64">
        <v>62</v>
      </c>
      <c r="B64" s="2" t="s">
        <v>118</v>
      </c>
      <c r="C64">
        <f t="shared" ca="1" si="0"/>
        <v>0.78307665150342243</v>
      </c>
      <c r="D64" t="str" cm="1">
        <f t="array" aca="1" ref="D64" ca="1">INDEX($B$2:$B$201, RANK(C64,$C$2:$C$201), 1)</f>
        <v>Why donâ€™t we start with the president and see if the hydroxychloroquine &amp;amp; azithromycin work?</v>
      </c>
      <c r="E64" t="s">
        <v>119</v>
      </c>
      <c r="F64">
        <v>1333</v>
      </c>
      <c r="G64">
        <v>1250</v>
      </c>
      <c r="H64">
        <v>0</v>
      </c>
      <c r="I64">
        <v>1</v>
      </c>
      <c r="J64">
        <v>1</v>
      </c>
      <c r="K64" s="1">
        <v>43911</v>
      </c>
      <c r="L64" t="s">
        <v>17</v>
      </c>
      <c r="M64">
        <v>352</v>
      </c>
    </row>
    <row r="65" spans="1:13" x14ac:dyDescent="0.25">
      <c r="A65">
        <v>63</v>
      </c>
      <c r="B65" t="s">
        <v>120</v>
      </c>
      <c r="C65">
        <f t="shared" ca="1" si="0"/>
        <v>0.26591117529488961</v>
      </c>
      <c r="D65" t="str" cm="1">
        <f t="array" aca="1" ref="D65" ca="1">INDEX($B$2:$B$201, RANK(C65,$C$2:$C$201), 1)</f>
        <v>Iâ€™m quoted in this article about people who currently take Hydroxychloroquine and are having a hard time getting it. #hydrochloroquine #Plaquenil #TrumpVirus</v>
      </c>
      <c r="E65" t="s">
        <v>121</v>
      </c>
      <c r="F65">
        <v>10108</v>
      </c>
      <c r="G65">
        <v>1414775</v>
      </c>
      <c r="H65">
        <v>3087</v>
      </c>
      <c r="I65">
        <v>17464</v>
      </c>
      <c r="J65">
        <v>36326</v>
      </c>
      <c r="K65" s="1">
        <v>43911</v>
      </c>
      <c r="L65" t="s">
        <v>17</v>
      </c>
      <c r="M65">
        <v>353</v>
      </c>
    </row>
    <row r="66" spans="1:13" x14ac:dyDescent="0.25">
      <c r="A66">
        <v>64</v>
      </c>
      <c r="B66" t="s">
        <v>122</v>
      </c>
      <c r="C66">
        <f t="shared" ca="1" si="0"/>
        <v>0.95443320697189349</v>
      </c>
      <c r="D66" t="str" cm="1">
        <f t="array" aca="1" ref="D66" ca="1">INDEX($B$2:$B$201, RANK(C66,$C$2:$C$201), 1)</f>
        <v>My wife (and the majority of Lupus patients) are already on daily doses of Hydroxychloroquine...(Plaquenil)</v>
      </c>
      <c r="E66" t="s">
        <v>123</v>
      </c>
      <c r="F66">
        <v>474</v>
      </c>
      <c r="G66">
        <v>848</v>
      </c>
      <c r="H66">
        <v>1</v>
      </c>
      <c r="I66">
        <v>1</v>
      </c>
      <c r="J66">
        <v>1</v>
      </c>
      <c r="K66" s="1">
        <v>43911</v>
      </c>
      <c r="L66" t="s">
        <v>12</v>
      </c>
      <c r="M66">
        <v>354</v>
      </c>
    </row>
    <row r="67" spans="1:13" x14ac:dyDescent="0.25">
      <c r="A67">
        <v>65</v>
      </c>
      <c r="B67" t="s">
        <v>124</v>
      </c>
      <c r="C67">
        <f t="shared" ref="C67:C130" ca="1" si="1">RAND()</f>
        <v>0.24632225321858714</v>
      </c>
      <c r="D67" t="str" cm="1">
        <f t="array" aca="1" ref="D67" ca="1">INDEX($B$2:$B$201, RANK(C67,$C$2:$C$201), 1)</f>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E67" t="s">
        <v>125</v>
      </c>
      <c r="F67">
        <v>412</v>
      </c>
      <c r="G67">
        <v>528</v>
      </c>
      <c r="H67">
        <v>2</v>
      </c>
      <c r="I67">
        <v>0</v>
      </c>
      <c r="J67">
        <v>3</v>
      </c>
      <c r="K67" s="1">
        <v>43911</v>
      </c>
      <c r="L67" t="s">
        <v>12</v>
      </c>
      <c r="M67">
        <v>355</v>
      </c>
    </row>
    <row r="68" spans="1:13" x14ac:dyDescent="0.25">
      <c r="A68">
        <v>66</v>
      </c>
      <c r="B68" t="s">
        <v>126</v>
      </c>
      <c r="C68">
        <f t="shared" ca="1" si="1"/>
        <v>0.95735625030060123</v>
      </c>
      <c r="D68" t="str" cm="1">
        <f t="array" aca="1" ref="D68" ca="1">INDEX($B$2:$B$201, RANK(C68,$C$2:$C$201), 1)</f>
        <v>3._x000D_
Chinese researchers showed in lab cell culture tests thatÂ hydroxychloroquine can slow infectionsÂ from the virus behind Covid-19, SARS-CoV-2, blocking it from entering cells. Some doctors inÂ China and South KoreaÂ have also used it to treat patients https://t.co/fp9cdjS1EG</v>
      </c>
      <c r="E68" t="s">
        <v>127</v>
      </c>
      <c r="F68">
        <v>575</v>
      </c>
      <c r="G68">
        <v>927</v>
      </c>
      <c r="H68">
        <v>3</v>
      </c>
      <c r="I68">
        <v>8</v>
      </c>
      <c r="J68">
        <v>25</v>
      </c>
      <c r="K68" s="1">
        <v>43911</v>
      </c>
      <c r="L68" t="s">
        <v>17</v>
      </c>
      <c r="M68">
        <v>356</v>
      </c>
    </row>
    <row r="69" spans="1:13" x14ac:dyDescent="0.25">
      <c r="A69">
        <v>67</v>
      </c>
      <c r="B69" t="s">
        <v>128</v>
      </c>
      <c r="C69">
        <f t="shared" ca="1" si="1"/>
        <v>0.47046659489572806</v>
      </c>
      <c r="D69" t="str" cm="1">
        <f t="array" aca="1" ref="D69" ca="1">INDEX($B$2:$B$201, RANK(C69,$C$2:$C$201), 1)</f>
        <v>@TheRickWilson â€œAvoid coadministration of hydroxychloroquine and azithromycin. Hydroxychloroquine increases the QT interval and should not be administered with other such drugs. Ventricular arrhythmias and tdP have been reported.â€_x000D_
https://t.co/WBBuqCmjTk_x000D_
_x000D_
DrTrump had advised taking it together. https://t.co/tRM7BdM5Ql</v>
      </c>
      <c r="E69" t="s">
        <v>129</v>
      </c>
      <c r="F69">
        <v>288</v>
      </c>
      <c r="G69">
        <v>404</v>
      </c>
      <c r="H69">
        <v>0</v>
      </c>
      <c r="I69">
        <v>0</v>
      </c>
      <c r="J69">
        <v>4</v>
      </c>
      <c r="K69" s="1">
        <v>43911</v>
      </c>
      <c r="L69" t="s">
        <v>17</v>
      </c>
      <c r="M69">
        <v>357</v>
      </c>
    </row>
    <row r="70" spans="1:13" x14ac:dyDescent="0.25">
      <c r="A70">
        <v>68</v>
      </c>
      <c r="B70" t="s">
        <v>130</v>
      </c>
      <c r="C70">
        <f t="shared" ca="1" si="1"/>
        <v>0.97706097421220228</v>
      </c>
      <c r="D70" t="str" cm="1">
        <f t="array" aca="1" ref="D70" ca="1">INDEX($B$2:$B$201, RANK(C70,$C$2:$C$201), 1)</f>
        <v>@Gonzolian @eugenegu @realDonaldTrump I don't know what numbers you mean. Yes it's a real virus. Neither Hydroxychloroquine or azithromycin are antiviral drugs. Their efficacy in combination against Covid19 has not been established. The drugs should not be prescribed without a proper medical history or pt exam.</v>
      </c>
      <c r="E70" t="s">
        <v>131</v>
      </c>
      <c r="F70">
        <v>3842</v>
      </c>
      <c r="G70">
        <v>3044</v>
      </c>
      <c r="H70">
        <v>0</v>
      </c>
      <c r="I70">
        <v>0</v>
      </c>
      <c r="J70">
        <v>0</v>
      </c>
      <c r="K70" s="1">
        <v>43911</v>
      </c>
      <c r="L70" t="s">
        <v>12</v>
      </c>
      <c r="M70">
        <v>358</v>
      </c>
    </row>
    <row r="71" spans="1:13" x14ac:dyDescent="0.25">
      <c r="A71">
        <v>69</v>
      </c>
      <c r="B71" t="s">
        <v>132</v>
      </c>
      <c r="C71">
        <f t="shared" ca="1" si="1"/>
        <v>0.92024510015415895</v>
      </c>
      <c r="D71" t="str" cm="1">
        <f t="array" aca="1" ref="D71" ca="1">INDEX($B$2:$B$201, RANK(C71,$C$2:$C$201), 1)</f>
        <v>@mmpadellan @realDonaldTrump HYDROXYCHLOROQUINE is the antiviral not azithromycin but thanks for showing us you really know what your talking about lol.</v>
      </c>
      <c r="E71" t="s">
        <v>133</v>
      </c>
      <c r="F71">
        <v>519</v>
      </c>
      <c r="G71">
        <v>49</v>
      </c>
      <c r="H71">
        <v>0</v>
      </c>
      <c r="I71">
        <v>0</v>
      </c>
      <c r="J71">
        <v>0</v>
      </c>
      <c r="K71" s="1">
        <v>43911</v>
      </c>
      <c r="L71" t="s">
        <v>12</v>
      </c>
      <c r="M71">
        <v>359</v>
      </c>
    </row>
    <row r="72" spans="1:13" ht="375" x14ac:dyDescent="0.25">
      <c r="A72">
        <v>70</v>
      </c>
      <c r="B72" s="2" t="s">
        <v>134</v>
      </c>
      <c r="C72">
        <f t="shared" ca="1" si="1"/>
        <v>0.61139174584747513</v>
      </c>
      <c r="D72" t="str" cm="1">
        <f t="array" aca="1" ref="D72" ca="1">INDEX($B$2:$B$201, RANK(C72,$C$2:$C$201), 1)</f>
        <v>Azithromycin: (Major) Avoid coadministration of hydroxychloroquine and azithromycin. Hydroxychloroquine increases the QT interval and should not be administered with other drugs known to prolong the QT interval._x000D_
https://t.co/0u7FD2QrJ9 basically, heart issues</v>
      </c>
      <c r="E72" t="s">
        <v>135</v>
      </c>
      <c r="F72">
        <v>386</v>
      </c>
      <c r="G72">
        <v>449</v>
      </c>
      <c r="H72">
        <v>0</v>
      </c>
      <c r="I72">
        <v>0</v>
      </c>
      <c r="J72">
        <v>0</v>
      </c>
      <c r="K72" s="1">
        <v>43911</v>
      </c>
      <c r="L72" t="s">
        <v>136</v>
      </c>
      <c r="M72">
        <v>360</v>
      </c>
    </row>
    <row r="73" spans="1:13" x14ac:dyDescent="0.25">
      <c r="A73">
        <v>71</v>
      </c>
      <c r="B73" t="s">
        <v>137</v>
      </c>
      <c r="C73">
        <f t="shared" ca="1" si="1"/>
        <v>0.75127419480907609</v>
      </c>
      <c r="D73" t="str" cm="1">
        <f t="array" aca="1" ref="D73" ca="1">INDEX($B$2:$B$201, RANK(C73,$C$2:$C$201), 1)</f>
        <v>Who in invested in companies producing hydroxychloroquine? https://t.co/uc4Wm8oqXj</v>
      </c>
      <c r="E73" t="s">
        <v>138</v>
      </c>
      <c r="F73">
        <v>680</v>
      </c>
      <c r="G73">
        <v>853</v>
      </c>
      <c r="H73">
        <v>1</v>
      </c>
      <c r="I73">
        <v>0</v>
      </c>
      <c r="J73">
        <v>0</v>
      </c>
      <c r="K73" s="1">
        <v>43911</v>
      </c>
      <c r="L73" t="s">
        <v>12</v>
      </c>
      <c r="M73">
        <v>361</v>
      </c>
    </row>
    <row r="74" spans="1:13" x14ac:dyDescent="0.25">
      <c r="A74">
        <v>72</v>
      </c>
      <c r="B74" t="s">
        <v>139</v>
      </c>
      <c r="C74">
        <f t="shared" ca="1" si="1"/>
        <v>0.99433710829044886</v>
      </c>
      <c r="D74" t="str" cm="1">
        <f t="array" aca="1" ref="D74" ca="1">INDEX($B$2:$B$201, RANK(C74,$C$2:$C$201), 1)</f>
        <v>I donâ€™t think itâ€™s unreasonable to use hydroxychloroquine (without azithro) in CRITICALLY ILL patients, hopefully in the context of research, and absolutely in discussion with patients/family. The language below implies this combo is a â€œcureâ€ for #COVID19. Absolutely untrue.</v>
      </c>
      <c r="E74" t="s">
        <v>65</v>
      </c>
      <c r="F74">
        <v>213</v>
      </c>
      <c r="G74">
        <v>32</v>
      </c>
      <c r="H74">
        <v>0</v>
      </c>
      <c r="I74">
        <v>0</v>
      </c>
      <c r="J74">
        <v>0</v>
      </c>
      <c r="K74" s="1">
        <v>43911</v>
      </c>
      <c r="L74" t="s">
        <v>28</v>
      </c>
      <c r="M74">
        <v>362</v>
      </c>
    </row>
    <row r="75" spans="1:13" x14ac:dyDescent="0.25">
      <c r="A75">
        <v>73</v>
      </c>
      <c r="B75" t="s">
        <v>140</v>
      </c>
      <c r="C75">
        <f t="shared" ca="1" si="1"/>
        <v>0.82688222272101453</v>
      </c>
      <c r="D75" t="str" cm="1">
        <f t="array" aca="1" ref="D75" ca="1">INDEX($B$2:$B$201, RANK(C75,$C$2:$C$201), 1)</f>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E75" t="s">
        <v>141</v>
      </c>
      <c r="F75">
        <v>257</v>
      </c>
      <c r="G75">
        <v>1180</v>
      </c>
      <c r="H75">
        <v>1</v>
      </c>
      <c r="I75">
        <v>0</v>
      </c>
      <c r="J75">
        <v>7</v>
      </c>
      <c r="K75" s="1">
        <v>43911</v>
      </c>
      <c r="L75" t="s">
        <v>12</v>
      </c>
      <c r="M75">
        <v>363</v>
      </c>
    </row>
    <row r="76" spans="1:13" ht="409.5" x14ac:dyDescent="0.25">
      <c r="A76">
        <v>74</v>
      </c>
      <c r="B76" s="2" t="s">
        <v>142</v>
      </c>
      <c r="C76">
        <f t="shared" ca="1" si="1"/>
        <v>9.365068006538313E-2</v>
      </c>
      <c r="D76" t="str" cm="1">
        <f t="array" aca="1" ref="D76" ca="1">INDEX($B$2:$B$201, RANK(C76,$C$2:$C$201), 1)</f>
        <v>@joanmccarter You know they all intend to profit from the hydroxychloroquine @realDonaldTrump is pushing and the Govt. is buying in bulk.  I suspect the Trump's and Kushner's are heavily invested in the manufacturers.</v>
      </c>
      <c r="E76" t="s">
        <v>143</v>
      </c>
      <c r="F76">
        <v>99</v>
      </c>
      <c r="G76">
        <v>272506</v>
      </c>
      <c r="H76">
        <v>4595</v>
      </c>
      <c r="I76">
        <v>25943</v>
      </c>
      <c r="J76">
        <v>51478</v>
      </c>
      <c r="K76" s="1">
        <v>43911</v>
      </c>
      <c r="L76" t="s">
        <v>28</v>
      </c>
      <c r="M76">
        <v>364</v>
      </c>
    </row>
    <row r="77" spans="1:13" x14ac:dyDescent="0.25">
      <c r="A77">
        <v>75</v>
      </c>
      <c r="B77" t="s">
        <v>144</v>
      </c>
      <c r="C77">
        <f t="shared" ca="1" si="1"/>
        <v>5.4571898615335734E-2</v>
      </c>
      <c r="D77" t="str" cm="1">
        <f t="array" aca="1" ref="D77" ca="1">INDEX($B$2:$B$201, RANK(C77,$C$2:$C$201), 1)</f>
        <v>Half of the US #hydroxychloroquine supply â€” the drug #Trump touts as a possible coronavirus treatment â€” has been abruptly cut off https://t.co/bvw2s06URY via @businessinsider</v>
      </c>
      <c r="E77" t="s">
        <v>145</v>
      </c>
      <c r="F77">
        <v>1714</v>
      </c>
      <c r="G77">
        <v>1243</v>
      </c>
      <c r="H77">
        <v>1</v>
      </c>
      <c r="I77">
        <v>0</v>
      </c>
      <c r="J77">
        <v>0</v>
      </c>
      <c r="K77" s="1">
        <v>43911</v>
      </c>
      <c r="L77" t="s">
        <v>12</v>
      </c>
      <c r="M77">
        <v>365</v>
      </c>
    </row>
    <row r="78" spans="1:13" x14ac:dyDescent="0.25">
      <c r="A78">
        <v>76</v>
      </c>
      <c r="B78" t="s">
        <v>146</v>
      </c>
      <c r="C78">
        <f t="shared" ca="1" si="1"/>
        <v>0.74376087210382946</v>
      </c>
      <c r="D78" t="str" cm="1">
        <f t="array" aca="1" ref="D78" ca="1">INDEX($B$2:$B$201, RANK(C78,$C$2:$C$201), 1)</f>
        <v>Azithromycin: (Major) Avoid coadministration of hydroxychloroquine and azithromycin. Hydroxychloroquine increases the QT interval and should not be administered with other drugs known to prolong the QT interval._x000D_
https://t.co/0u7FD2QrJ9 #medtwitter</v>
      </c>
      <c r="F78">
        <v>64</v>
      </c>
      <c r="G78">
        <v>22</v>
      </c>
      <c r="H78">
        <v>0</v>
      </c>
      <c r="I78">
        <v>0</v>
      </c>
      <c r="J78">
        <v>0</v>
      </c>
      <c r="K78" s="1">
        <v>43911</v>
      </c>
      <c r="L78" t="s">
        <v>28</v>
      </c>
      <c r="M78">
        <v>366</v>
      </c>
    </row>
    <row r="79" spans="1:13" ht="409.5" x14ac:dyDescent="0.25">
      <c r="A79">
        <v>77</v>
      </c>
      <c r="B79" s="2" t="s">
        <v>147</v>
      </c>
      <c r="C79">
        <f t="shared" ca="1" si="1"/>
        <v>0.54664294654988377</v>
      </c>
      <c r="D79" t="str" cm="1">
        <f t="array" aca="1" ref="D79" ca="1">INDEX($B$2:$B$201, RANK(C79,$C$2:$C$201), 1)</f>
        <v>ðŸš¨ Breakthrough?! â€œhydroxychloroquine is efficient in clearing viral nasopharyngeal carriage of SARS-CoV-2 in COVID-19 patients in only three to six days, in most patients (when compared to controls).â€ https://t.co/VBDZ8Cr1Wg @TIME @CMichaelGibson @theintercept @CNN</v>
      </c>
      <c r="F79">
        <v>98</v>
      </c>
      <c r="G79">
        <v>4</v>
      </c>
      <c r="H79">
        <v>0</v>
      </c>
      <c r="I79">
        <v>0</v>
      </c>
      <c r="J79">
        <v>0</v>
      </c>
      <c r="K79" s="1">
        <v>43911</v>
      </c>
      <c r="L79" t="s">
        <v>12</v>
      </c>
      <c r="M79">
        <v>367</v>
      </c>
    </row>
    <row r="80" spans="1:13" x14ac:dyDescent="0.25">
      <c r="A80">
        <v>78</v>
      </c>
      <c r="B80" t="s">
        <v>148</v>
      </c>
      <c r="C80">
        <f t="shared" ca="1" si="1"/>
        <v>0.62573712031947915</v>
      </c>
      <c r="D80" t="str" cm="1">
        <f t="array" aca="1" ref="D80" ca="1">INDEX($B$2:$B$201, RANK(C80,$C$2:$C$201), 1)</f>
        <v>Very important thread on why we should temper enthusiasm for Hydroxychloroquine + Azithromycin for #COVIDãƒ¼19 until more data available. Bigger trials needed before effectiveness can be claimed. Science doesnâ€™t work on â€˜feelingsâ€™</v>
      </c>
      <c r="E80" t="s">
        <v>149</v>
      </c>
      <c r="F80">
        <v>16</v>
      </c>
      <c r="G80">
        <v>10</v>
      </c>
      <c r="H80">
        <v>0</v>
      </c>
      <c r="I80">
        <v>1</v>
      </c>
      <c r="J80">
        <v>0</v>
      </c>
      <c r="K80" s="1">
        <v>43911</v>
      </c>
      <c r="L80" t="s">
        <v>28</v>
      </c>
      <c r="M80">
        <v>368</v>
      </c>
    </row>
    <row r="81" spans="1:13" x14ac:dyDescent="0.25">
      <c r="A81">
        <v>79</v>
      </c>
      <c r="B81" t="s">
        <v>150</v>
      </c>
      <c r="C81">
        <f t="shared" ca="1" si="1"/>
        <v>0.22870897244220201</v>
      </c>
      <c r="D81" t="str" cm="1">
        <f t="array" aca="1" ref="D81" ca="1">INDEX($B$2:$B$201, RANK(C81,$C$2:$C$201), 1)</f>
        <v>@TwitterSupport this tweet or accnt should be removed. The combo of hydroxychloroquine and azithromycin to treat coronavirus hasnâ€™t been proven safe and effective through clinical trials; only anecdotal evidence from case reports. Promising them as miracle drugs gives false hope.</v>
      </c>
      <c r="E81" t="s">
        <v>110</v>
      </c>
      <c r="F81">
        <v>447</v>
      </c>
      <c r="G81">
        <v>613</v>
      </c>
      <c r="H81">
        <v>0</v>
      </c>
      <c r="I81">
        <v>0</v>
      </c>
      <c r="J81">
        <v>0</v>
      </c>
      <c r="K81" s="1">
        <v>43911</v>
      </c>
      <c r="L81" t="s">
        <v>12</v>
      </c>
      <c r="M81">
        <v>369</v>
      </c>
    </row>
    <row r="82" spans="1:13" x14ac:dyDescent="0.25">
      <c r="A82">
        <v>80</v>
      </c>
      <c r="B82" t="s">
        <v>151</v>
      </c>
      <c r="C82">
        <f t="shared" ca="1" si="1"/>
        <v>0.52705919324958628</v>
      </c>
      <c r="D82" t="str" cm="1">
        <f t="array" aca="1" ref="D82" ca="1">INDEX($B$2:$B$201, RANK(C82,$C$2:$C$201), 1)</f>
        <v>Collecting more on anti-viral properties of #Hydroxychloroquine recently on #SARSCoV2 remotely Dengue https://t.co/cV27spRyAQ https://t.co/PIfczv1MSN</v>
      </c>
      <c r="E82" t="s">
        <v>78</v>
      </c>
      <c r="F82">
        <v>755</v>
      </c>
      <c r="G82">
        <v>324</v>
      </c>
      <c r="H82">
        <v>0</v>
      </c>
      <c r="I82">
        <v>0</v>
      </c>
      <c r="J82">
        <v>0</v>
      </c>
      <c r="K82" s="1">
        <v>43911</v>
      </c>
      <c r="L82" t="s">
        <v>12</v>
      </c>
      <c r="M82">
        <v>370</v>
      </c>
    </row>
    <row r="83" spans="1:13" x14ac:dyDescent="0.25">
      <c r="A83">
        <v>81</v>
      </c>
      <c r="B83" t="s">
        <v>152</v>
      </c>
      <c r="C83">
        <f t="shared" ca="1" si="1"/>
        <v>0.68921978791007688</v>
      </c>
      <c r="D83" t="str" cm="1">
        <f t="array" aca="1" ref="D83" ca="1">INDEX($B$2:$B$201, RANK(C83,$C$2:$C$201), 1)</f>
        <v>NEW DATA: A French study has demonstrated evidence that the combination of Hydroxychloroquine &amp;amp; Azithromycin are highly effective in treating Covid-19._x000D_
_x000D_
The patients enrolled in the study showed complete viral eradication around the 5th day of treatment. https://t.co/JZzZ66w4rL</v>
      </c>
      <c r="E83" t="s">
        <v>153</v>
      </c>
      <c r="F83">
        <v>1293</v>
      </c>
      <c r="G83">
        <v>396459</v>
      </c>
      <c r="H83">
        <v>2</v>
      </c>
      <c r="I83">
        <v>75</v>
      </c>
      <c r="J83">
        <v>106</v>
      </c>
      <c r="K83" s="1">
        <v>43911</v>
      </c>
      <c r="L83" t="s">
        <v>12</v>
      </c>
      <c r="M83">
        <v>371</v>
      </c>
    </row>
    <row r="84" spans="1:13" x14ac:dyDescent="0.25">
      <c r="A84">
        <v>82</v>
      </c>
      <c r="B84" t="s">
        <v>154</v>
      </c>
      <c r="C84">
        <f t="shared" ca="1" si="1"/>
        <v>0.83349942098206242</v>
      </c>
      <c r="D84" t="str" cm="1">
        <f t="array" aca="1" ref="D84" ca="1">INDEX($B$2:$B$201, RANK(C84,$C$2:$C$201), 1)</f>
        <v>@SexCounseling @itsAdam @realDonaldTrump Disseminating unsubstantiated medical advice during a pandemic helps no one. There are people who take hydroxychloroquine for chronic medical conditions, and many of them now have limited/no access to it bc of the increased demand for it.</v>
      </c>
      <c r="E84" t="s">
        <v>155</v>
      </c>
      <c r="F84">
        <v>191</v>
      </c>
      <c r="G84">
        <v>154</v>
      </c>
      <c r="H84">
        <v>0</v>
      </c>
      <c r="I84">
        <v>0</v>
      </c>
      <c r="J84">
        <v>1</v>
      </c>
      <c r="K84" s="1">
        <v>43911</v>
      </c>
      <c r="L84" t="s">
        <v>12</v>
      </c>
      <c r="M84">
        <v>372</v>
      </c>
    </row>
    <row r="85" spans="1:13" x14ac:dyDescent="0.25">
      <c r="A85">
        <v>83</v>
      </c>
      <c r="B85" t="s">
        <v>156</v>
      </c>
      <c r="C85">
        <f t="shared" ca="1" si="1"/>
        <v>0.47767578346040085</v>
      </c>
      <c r="D85" t="str" cm="1">
        <f t="array" aca="1" ref="D85" ca="1">INDEX($B$2:$B$201, RANK(C85,$C$2:$C$201), 1)</f>
        <v>I take hydroxychloroquine for arthritis. You have to have your eyes checked every year for the formation of Bad Things On Your Retinas (canâ€™t recall what theyâ€™re called) and Eventual Blindness._x000D_
_x000D_
You canâ€™t mess around with this med. You canâ€™t take it casually. ðŸ™„</v>
      </c>
      <c r="F85">
        <v>12</v>
      </c>
      <c r="G85">
        <v>2</v>
      </c>
      <c r="H85">
        <v>0</v>
      </c>
      <c r="I85">
        <v>0</v>
      </c>
      <c r="J85">
        <v>0</v>
      </c>
      <c r="K85" s="1">
        <v>43911</v>
      </c>
      <c r="L85" t="s">
        <v>12</v>
      </c>
      <c r="M85">
        <v>373</v>
      </c>
    </row>
    <row r="86" spans="1:13" x14ac:dyDescent="0.25">
      <c r="A86">
        <v>84</v>
      </c>
      <c r="B86" t="s">
        <v>157</v>
      </c>
      <c r="C86">
        <f t="shared" ca="1" si="1"/>
        <v>0.2559374540901117</v>
      </c>
      <c r="D86" t="str" cm="1">
        <f t="array" aca="1" ref="D86" ca="1">INDEX($B$2:$B$201, RANK(C86,$C$2:$C$201), 1)</f>
        <v>BREAKING: New controlled clinical study conducted by doctors â€‹in France shows that Hydroxychloroquine cures 100%</v>
      </c>
      <c r="E86" t="s">
        <v>158</v>
      </c>
      <c r="F86">
        <v>1299</v>
      </c>
      <c r="G86">
        <v>796</v>
      </c>
      <c r="H86">
        <v>2</v>
      </c>
      <c r="I86">
        <v>0</v>
      </c>
      <c r="J86">
        <v>2</v>
      </c>
      <c r="K86" s="1">
        <v>43911</v>
      </c>
      <c r="L86" t="s">
        <v>17</v>
      </c>
      <c r="M86">
        <v>374</v>
      </c>
    </row>
    <row r="87" spans="1:13" ht="409.5" x14ac:dyDescent="0.25">
      <c r="A87">
        <v>85</v>
      </c>
      <c r="B87" s="2" t="s">
        <v>159</v>
      </c>
      <c r="C87">
        <f t="shared" ca="1" si="1"/>
        <v>0.19063090269756133</v>
      </c>
      <c r="D87" t="str" cm="1">
        <f t="array" aca="1" ref="D87" ca="1">INDEX($B$2:$B$201, RANK(C87,$C$2:$C$201), 1)</f>
        <v>This graph clearly shows the results of treating #COVID19 with hydroxychloroquine alone&amp;amp;with azithromycin._x000D_
It looks like a major component of saving lives is REDUCING the immune response. #CoronavirusPandemic https://t.co/bjn5hFrxyL</v>
      </c>
      <c r="E87" t="s">
        <v>160</v>
      </c>
      <c r="F87">
        <v>1815</v>
      </c>
      <c r="G87">
        <v>985</v>
      </c>
      <c r="H87">
        <v>1</v>
      </c>
      <c r="I87">
        <v>4</v>
      </c>
      <c r="J87">
        <v>13</v>
      </c>
      <c r="K87" s="1">
        <v>43911</v>
      </c>
      <c r="L87" t="s">
        <v>17</v>
      </c>
      <c r="M87">
        <v>375</v>
      </c>
    </row>
    <row r="88" spans="1:13" x14ac:dyDescent="0.25">
      <c r="A88">
        <v>86</v>
      </c>
      <c r="B88" t="s">
        <v>161</v>
      </c>
      <c r="C88">
        <f t="shared" ca="1" si="1"/>
        <v>0.15897550282581574</v>
      </c>
      <c r="D88" t="str" cm="1">
        <f t="array" aca="1" ref="D88" ca="1">INDEX($B$2:$B$201, RANK(C88,$C$2:$C$201), 1)</f>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E88" t="s">
        <v>162</v>
      </c>
      <c r="F88">
        <v>758</v>
      </c>
      <c r="G88">
        <v>929</v>
      </c>
      <c r="H88">
        <v>2</v>
      </c>
      <c r="I88">
        <v>1</v>
      </c>
      <c r="J88">
        <v>9</v>
      </c>
      <c r="K88" s="1">
        <v>43911</v>
      </c>
      <c r="L88" t="s">
        <v>12</v>
      </c>
      <c r="M88">
        <v>376</v>
      </c>
    </row>
    <row r="89" spans="1:13" x14ac:dyDescent="0.25">
      <c r="A89">
        <v>87</v>
      </c>
      <c r="B89" t="s">
        <v>163</v>
      </c>
      <c r="C89">
        <f t="shared" ca="1" si="1"/>
        <v>0.86454299870455675</v>
      </c>
      <c r="D89" t="str" cm="1">
        <f t="array" aca="1" ref="D89" ca="1">INDEX($B$2:$B$201, RANK(C89,$C$2:$C$201), 1)</f>
        <v>Please listen to real scientists and physicians rather than @realDonaldTrump on the miraculous benefit of #Hydroxychloroquine + #Azithromycin. Itâ€™s NOT a game changer! #Covid_19</v>
      </c>
      <c r="E89" t="s">
        <v>164</v>
      </c>
      <c r="F89">
        <v>2225</v>
      </c>
      <c r="G89">
        <v>484</v>
      </c>
      <c r="H89">
        <v>0</v>
      </c>
      <c r="I89">
        <v>0</v>
      </c>
      <c r="J89">
        <v>0</v>
      </c>
      <c r="K89" s="1">
        <v>43911</v>
      </c>
      <c r="L89" t="s">
        <v>28</v>
      </c>
      <c r="M89">
        <v>377</v>
      </c>
    </row>
    <row r="90" spans="1:13" x14ac:dyDescent="0.25">
      <c r="A90">
        <v>88</v>
      </c>
      <c r="B90" t="s">
        <v>165</v>
      </c>
      <c r="C90">
        <f t="shared" ca="1" si="1"/>
        <v>0.65926778618717252</v>
      </c>
      <c r="D90" t="str" cm="1">
        <f t="array" aca="1" ref="D90" ca="1">INDEX($B$2:$B$201, RANK(C90,$C$2:$C$201), 1)</f>
        <v>@TommyAhlquist can shed any light on this.   Doctors Turn to Malaria Drugs as Potential Coronavirus Treatment_x000D_
Some studies of chloroquine and hydroxychloroquine have shown early signs of improving symptoms and manufacturers are donating drugs or looking increase supplies</v>
      </c>
      <c r="E90" t="s">
        <v>166</v>
      </c>
      <c r="F90">
        <v>888</v>
      </c>
      <c r="G90">
        <v>26513</v>
      </c>
      <c r="H90">
        <v>2</v>
      </c>
      <c r="I90">
        <v>0</v>
      </c>
      <c r="J90">
        <v>1</v>
      </c>
      <c r="K90" s="1">
        <v>43911</v>
      </c>
      <c r="L90" t="s">
        <v>12</v>
      </c>
      <c r="M90">
        <v>378</v>
      </c>
    </row>
    <row r="91" spans="1:13" x14ac:dyDescent="0.25">
      <c r="A91">
        <v>89</v>
      </c>
      <c r="B91" t="s">
        <v>167</v>
      </c>
      <c r="C91">
        <f t="shared" ca="1" si="1"/>
        <v>0.11143558456968761</v>
      </c>
      <c r="D91" t="str" cm="1">
        <f t="array" aca="1" ref="D91" ca="1">INDEX($B$2:$B$201, RANK(C91,$C$2:$C$201), 1)</f>
        <v>Welcome news from @ACRheum regarding#Hydroxychloroquine supply @UABRheum #COVID19 https://t.co/E3QCo09n7D</v>
      </c>
      <c r="E91" t="s">
        <v>168</v>
      </c>
      <c r="F91">
        <v>278</v>
      </c>
      <c r="G91">
        <v>147</v>
      </c>
      <c r="H91">
        <v>1</v>
      </c>
      <c r="I91">
        <v>0</v>
      </c>
      <c r="J91">
        <v>1</v>
      </c>
      <c r="K91" s="1">
        <v>43911</v>
      </c>
      <c r="L91" t="s">
        <v>12</v>
      </c>
      <c r="M91">
        <v>379</v>
      </c>
    </row>
    <row r="92" spans="1:13" ht="409.5" x14ac:dyDescent="0.25">
      <c r="A92">
        <v>90</v>
      </c>
      <c r="B92" s="2" t="s">
        <v>169</v>
      </c>
      <c r="C92">
        <f t="shared" ca="1" si="1"/>
        <v>0.56844087099352725</v>
      </c>
      <c r="D92" t="str" cm="1">
        <f t="array" aca="1" ref="D92" ca="1">INDEX($B$2:$B$201, RANK(C92,$C$2:$C$201), 1)</f>
        <v>Trump twtd,_x000D_
â€œHYDROXYCHLOROQUINE &amp;amp; AZITHROMYCIN, taken together, have a real chance to be one of the biggest game changers in the history of medicine. The FDA has moved mountains - Thank You! Hopefully they will BOTH (H works better with A, International Journal of...â€_x000D_
_x000D_
Thoughts?</v>
      </c>
      <c r="E92" t="s">
        <v>119</v>
      </c>
      <c r="F92">
        <v>1333</v>
      </c>
      <c r="G92">
        <v>1250</v>
      </c>
      <c r="H92">
        <v>0</v>
      </c>
      <c r="I92">
        <v>0</v>
      </c>
      <c r="J92">
        <v>0</v>
      </c>
      <c r="K92" s="1">
        <v>43911</v>
      </c>
      <c r="L92" t="s">
        <v>17</v>
      </c>
      <c r="M92">
        <v>380</v>
      </c>
    </row>
    <row r="93" spans="1:13" x14ac:dyDescent="0.25">
      <c r="A93">
        <v>91</v>
      </c>
      <c r="B93" t="s">
        <v>170</v>
      </c>
      <c r="C93">
        <f t="shared" ca="1" si="1"/>
        <v>0.73917500014464077</v>
      </c>
      <c r="D93" t="str" cm="1">
        <f t="array" aca="1" ref="D93" ca="1">INDEX($B$2:$B$201, RANK(C93,$C$2:$C$201), 1)</f>
        <v>@itsTamBella As a lupus patient, most of us take chloroquine and/or hydroxychloroquine ... still tryna to understand how those meds can help with this respiratory issue.</v>
      </c>
      <c r="E93" t="s">
        <v>73</v>
      </c>
      <c r="F93">
        <v>2712</v>
      </c>
      <c r="G93">
        <v>1672</v>
      </c>
      <c r="H93">
        <v>0</v>
      </c>
      <c r="I93">
        <v>0</v>
      </c>
      <c r="J93">
        <v>0</v>
      </c>
      <c r="K93" s="1">
        <v>43911</v>
      </c>
      <c r="L93" t="s">
        <v>17</v>
      </c>
      <c r="M93">
        <v>381</v>
      </c>
    </row>
    <row r="94" spans="1:13" x14ac:dyDescent="0.25">
      <c r="A94">
        <v>92</v>
      </c>
      <c r="B94" t="s">
        <v>171</v>
      </c>
      <c r="C94">
        <f t="shared" ca="1" si="1"/>
        <v>4.0228940059882423E-2</v>
      </c>
      <c r="D94" t="str" cm="1">
        <f t="array" aca="1" ref="D94" ca="1">INDEX($B$2:$B$201, RANK(C94,$C$2:$C$201), 1)</f>
        <v>@Hope012015 @jameshamblin The results also suggest that hydroxychloroquine might convey some protection against the illness worsening.</v>
      </c>
      <c r="E94" t="s">
        <v>172</v>
      </c>
      <c r="F94">
        <v>2008</v>
      </c>
      <c r="G94">
        <v>1312</v>
      </c>
      <c r="H94">
        <v>0</v>
      </c>
      <c r="I94">
        <v>0</v>
      </c>
      <c r="J94">
        <v>1</v>
      </c>
      <c r="K94" s="1">
        <v>43911</v>
      </c>
      <c r="L94" t="s">
        <v>17</v>
      </c>
      <c r="M94">
        <v>382</v>
      </c>
    </row>
    <row r="95" spans="1:13" x14ac:dyDescent="0.25">
      <c r="A95">
        <v>93</v>
      </c>
      <c r="B95" t="s">
        <v>173</v>
      </c>
      <c r="C95">
        <f t="shared" ca="1" si="1"/>
        <v>0.74925577245246344</v>
      </c>
      <c r="D95" t="str" cm="1">
        <f t="array" aca="1" ref="D95" ca="1">INDEX($B$2:$B$201, RANK(C95,$C$2:$C$201), 1)</f>
        <v>If youâ€™re buying/hoarding Hydroxychloroquine and you dont have Lupus. Youâ€™re a fucking idiot and you should go fuck yourself. Youâ€™re taking medicine away from those who actually need it. JESUS CHRIST people are so dumb.</v>
      </c>
      <c r="E95" t="s">
        <v>174</v>
      </c>
      <c r="F95">
        <v>4620</v>
      </c>
      <c r="G95">
        <v>1708</v>
      </c>
      <c r="H95">
        <v>1</v>
      </c>
      <c r="I95">
        <v>3</v>
      </c>
      <c r="J95">
        <v>18</v>
      </c>
      <c r="K95" s="1">
        <v>43911</v>
      </c>
      <c r="L95" t="s">
        <v>12</v>
      </c>
      <c r="M95">
        <v>383</v>
      </c>
    </row>
    <row r="96" spans="1:13" ht="330" x14ac:dyDescent="0.25">
      <c r="A96">
        <v>94</v>
      </c>
      <c r="B96" s="2" t="s">
        <v>175</v>
      </c>
      <c r="C96">
        <f t="shared" ca="1" si="1"/>
        <v>0.75366438118221712</v>
      </c>
      <c r="D96" t="str" cm="1">
        <f t="array" aca="1" ref="D96" ca="1">INDEX($B$2:$B$201, RANK(C96,$C$2:$C$201), 1)</f>
        <v>@EricTopol Eric - a huge issue here is they only report data on 20 of the 26 patients, and of the 6 - all deteriorated!  Six hydroxychloroquine-treated patients were lost in follow-up: they worsened and weee sent to the ICU!  They need to do last observation carried forward for those.</v>
      </c>
      <c r="E96" t="s">
        <v>176</v>
      </c>
      <c r="F96">
        <v>606</v>
      </c>
      <c r="G96">
        <v>1816</v>
      </c>
      <c r="H96">
        <v>0</v>
      </c>
      <c r="I96">
        <v>0</v>
      </c>
      <c r="J96">
        <v>1</v>
      </c>
      <c r="K96" s="1">
        <v>43911</v>
      </c>
      <c r="L96" t="s">
        <v>17</v>
      </c>
      <c r="M96">
        <v>384</v>
      </c>
    </row>
    <row r="97" spans="1:13" ht="409.5" x14ac:dyDescent="0.25">
      <c r="A97">
        <v>95</v>
      </c>
      <c r="B97" s="2" t="s">
        <v>177</v>
      </c>
      <c r="C97">
        <f t="shared" ca="1" si="1"/>
        <v>0.22451412101150825</v>
      </c>
      <c r="D97" t="str" cm="1">
        <f t="array" aca="1" ref="D97" ca="1">INDEX($B$2:$B$201, RANK(C97,$C$2:$C$201), 1)</f>
        <v>Trump is no doctor and is wrong. Hydroxychloroquine and Azithromycin can lead to arrhythmias and sudden death. Only take things as prescribed by your doctor._x000D_
_x000D_
#TrumpIsWrong_x000D_
#coronavirus https://t.co/hbvKuW9Ejt</v>
      </c>
      <c r="E97" t="s">
        <v>178</v>
      </c>
      <c r="F97">
        <v>4826</v>
      </c>
      <c r="G97">
        <v>1748</v>
      </c>
      <c r="H97">
        <v>1</v>
      </c>
      <c r="I97">
        <v>0</v>
      </c>
      <c r="J97">
        <v>2</v>
      </c>
      <c r="K97" s="1">
        <v>43911</v>
      </c>
      <c r="L97" t="s">
        <v>12</v>
      </c>
      <c r="M97">
        <v>385</v>
      </c>
    </row>
    <row r="98" spans="1:13" x14ac:dyDescent="0.25">
      <c r="A98">
        <v>96</v>
      </c>
      <c r="B98" t="s">
        <v>179</v>
      </c>
      <c r="C98">
        <f t="shared" ca="1" si="1"/>
        <v>4.6433582364358461E-2</v>
      </c>
      <c r="D98" t="str" cm="1">
        <f t="array" aca="1" ref="D98" ca="1">INDEX($B$2:$B$201, RANK(C98,$C$2:$C$201), 1)</f>
        <v>#PeterNavarro is an economist, not a doctor. Donâ€™t listen to him or to Trump.  @realDonaldTrump #hydroxychloroquine is not proven to cure #COVID19 Listen to the experts. Listen to Dr Fauci. The CDC &amp;amp; WHO. What do you have to lose? Your life! https://t.co/sGsywcU45r</v>
      </c>
      <c r="E98" t="s">
        <v>180</v>
      </c>
      <c r="F98">
        <v>291</v>
      </c>
      <c r="G98">
        <v>126</v>
      </c>
      <c r="H98">
        <v>0</v>
      </c>
      <c r="I98">
        <v>0</v>
      </c>
      <c r="J98">
        <v>0</v>
      </c>
      <c r="K98" s="1">
        <v>43911</v>
      </c>
      <c r="L98" t="s">
        <v>17</v>
      </c>
      <c r="M98">
        <v>386</v>
      </c>
    </row>
    <row r="99" spans="1:13" ht="409.5" x14ac:dyDescent="0.25">
      <c r="A99">
        <v>97</v>
      </c>
      <c r="B99" s="2" t="s">
        <v>181</v>
      </c>
      <c r="C99">
        <f t="shared" ca="1" si="1"/>
        <v>0.11564247495374735</v>
      </c>
      <c r="D99" t="str" cm="1">
        <f t="array" aca="1" ref="D99" ca="1">INDEX($B$2:$B$201, RANK(C99,$C$2:$C$201), 1)</f>
        <v>@biannagolodryga And now hydroxychloroquine is hard to find for patients who need it for their chronic illnesses. #goodjob #pharmacyisfun</v>
      </c>
      <c r="E99" t="s">
        <v>182</v>
      </c>
      <c r="F99">
        <v>59131</v>
      </c>
      <c r="G99">
        <v>90214</v>
      </c>
      <c r="H99">
        <v>830</v>
      </c>
      <c r="I99">
        <v>87</v>
      </c>
      <c r="J99">
        <v>346</v>
      </c>
      <c r="K99" s="1">
        <v>43911</v>
      </c>
      <c r="L99" t="s">
        <v>12</v>
      </c>
      <c r="M99">
        <v>387</v>
      </c>
    </row>
    <row r="100" spans="1:13" ht="409.5" x14ac:dyDescent="0.25">
      <c r="A100">
        <v>98</v>
      </c>
      <c r="B100" s="2" t="s">
        <v>183</v>
      </c>
      <c r="C100">
        <f t="shared" ca="1" si="1"/>
        <v>0.39552608297147385</v>
      </c>
      <c r="D100" t="str" cm="1">
        <f t="array" aca="1" ref="D100" ca="1">INDEX($B$2:$B$201, RANK(C100,$C$2:$C$201), 1)</f>
        <v>As a person who has been taking Hydroxychloroquine for a decade. DONT TAKE IT WITHOUT S DRâ€™S GUIDANCE. This is a serious drug with major side effects. Wait for more testing.</v>
      </c>
      <c r="E100" t="s">
        <v>160</v>
      </c>
      <c r="F100">
        <v>48</v>
      </c>
      <c r="G100">
        <v>6703</v>
      </c>
      <c r="H100">
        <v>1433</v>
      </c>
      <c r="I100">
        <v>53780</v>
      </c>
      <c r="J100">
        <v>89525</v>
      </c>
      <c r="K100" s="1">
        <v>43911</v>
      </c>
      <c r="L100" t="s">
        <v>17</v>
      </c>
      <c r="M100">
        <v>388</v>
      </c>
    </row>
    <row r="101" spans="1:13" ht="409.5" x14ac:dyDescent="0.25">
      <c r="A101">
        <v>99</v>
      </c>
      <c r="B101" s="2" t="s">
        <v>184</v>
      </c>
      <c r="C101">
        <f t="shared" ca="1" si="1"/>
        <v>0.49697320718110105</v>
      </c>
      <c r="D101" t="str" cm="1">
        <f t="array" aca="1" ref="D101" ca="1">INDEX($B$2:$B$201, RANK(C101,$C$2:$C$201), 1)</f>
        <v>@Marcel155Y @DebHiers1 @alexsalvinews @OANN @Newsweek @BlazeTV @QAnon_Report @onenewsnowcom Not as effective as the Chloroquine, maybe.  Hydroxychloroquine is not as TOXIC as Chloroquine. Hydroxychloroquine has been approved by the FDA for use, whereas chloroquin has not.</v>
      </c>
      <c r="E101" t="s">
        <v>87</v>
      </c>
      <c r="F101">
        <v>648</v>
      </c>
      <c r="G101">
        <v>8718</v>
      </c>
      <c r="H101">
        <v>0</v>
      </c>
      <c r="I101">
        <v>2</v>
      </c>
      <c r="J101">
        <v>3</v>
      </c>
      <c r="K101" s="1">
        <v>43911</v>
      </c>
      <c r="L101" t="s">
        <v>17</v>
      </c>
      <c r="M101">
        <v>389</v>
      </c>
    </row>
    <row r="102" spans="1:13" ht="409.5" x14ac:dyDescent="0.25">
      <c r="A102">
        <v>100</v>
      </c>
      <c r="B102" s="2" t="s">
        <v>185</v>
      </c>
      <c r="C102">
        <f t="shared" ca="1" si="1"/>
        <v>0.97618670698377319</v>
      </c>
      <c r="D102" t="str" cm="1">
        <f t="array" aca="1" ref="D102" ca="1">INDEX($B$2:$B$201, RANK(C102,$C$2:$C$201), 1)</f>
        <v>A thread worth reading. Interesting data but non-randomized and probably differences in baseline characteristics that may have led to the study study findings #COVIDãƒ¼19 #Hydroxychloroquine</v>
      </c>
      <c r="E102" t="s">
        <v>186</v>
      </c>
      <c r="F102">
        <v>251</v>
      </c>
      <c r="G102">
        <v>328</v>
      </c>
      <c r="H102">
        <v>0</v>
      </c>
      <c r="I102">
        <v>0</v>
      </c>
      <c r="J102">
        <v>0</v>
      </c>
      <c r="K102" s="1">
        <v>43911</v>
      </c>
      <c r="L102" t="s">
        <v>17</v>
      </c>
      <c r="M102">
        <v>390</v>
      </c>
    </row>
    <row r="103" spans="1:13" x14ac:dyDescent="0.25">
      <c r="A103">
        <v>101</v>
      </c>
      <c r="B103" t="s">
        <v>187</v>
      </c>
      <c r="C103">
        <f t="shared" ca="1" si="1"/>
        <v>5.4940591183365806E-2</v>
      </c>
      <c r="D103" t="str" cm="1">
        <f t="array" aca="1" ref="D103" ca="1">INDEX($B$2:$B$201, RANK(C103,$C$2:$C$201), 1)</f>
        <v>BREAKING: Cuomo Will Ask Trump For More Hydroxychloroquine Supply After Promising Results https://t.co/YvLAb0p0aS_x000D_
Whoever votes democrat has to have no common sense or they're just brain washed! #KAG #WWG1WGA</v>
      </c>
      <c r="E103" t="s">
        <v>82</v>
      </c>
      <c r="F103">
        <v>508</v>
      </c>
      <c r="G103">
        <v>602</v>
      </c>
      <c r="H103">
        <v>2</v>
      </c>
      <c r="I103">
        <v>0</v>
      </c>
      <c r="J103">
        <v>9</v>
      </c>
      <c r="K103" s="1">
        <v>43911</v>
      </c>
      <c r="L103" t="s">
        <v>17</v>
      </c>
      <c r="M103">
        <v>391</v>
      </c>
    </row>
    <row r="104" spans="1:13" x14ac:dyDescent="0.25">
      <c r="A104">
        <v>102</v>
      </c>
      <c r="B104" t="s">
        <v>188</v>
      </c>
      <c r="C104">
        <f t="shared" ca="1" si="1"/>
        <v>0.23538509786599926</v>
      </c>
      <c r="D104" t="str" cm="1">
        <f t="array" aca="1" ref="D104" ca="1">INDEX($B$2:$B$201, RANK(C104,$C$2:$C$201), 1)</f>
        <v>A thoughtful response to unbelievable statements about hydroxychloroquine. Vision point is so important: there are retina consequences. Not everyone can take it.</v>
      </c>
      <c r="E104" t="s">
        <v>75</v>
      </c>
      <c r="F104">
        <v>519</v>
      </c>
      <c r="G104">
        <v>678</v>
      </c>
      <c r="H104">
        <v>0</v>
      </c>
      <c r="I104">
        <v>0</v>
      </c>
      <c r="J104">
        <v>1</v>
      </c>
      <c r="K104" s="1">
        <v>43911</v>
      </c>
      <c r="L104" t="s">
        <v>28</v>
      </c>
      <c r="M104">
        <v>392</v>
      </c>
    </row>
    <row r="105" spans="1:13" ht="300" x14ac:dyDescent="0.25">
      <c r="A105">
        <v>103</v>
      </c>
      <c r="B105" s="2" t="s">
        <v>189</v>
      </c>
      <c r="C105">
        <f t="shared" ca="1" si="1"/>
        <v>0.24679926574662425</v>
      </c>
      <c r="D105" t="str" cm="1">
        <f t="array" aca="1" ref="D105" ca="1">INDEX($B$2:$B$201, RANK(C105,$C$2:$C$201), 1)</f>
        <v>Judie Stein takes hydroxychloroquine for rheumatoid arthritis. Now the drug is in short supply after President Trump praised its potential as a coronavirus treatment. "When I say I really need it, I need it,â€ she said. w/ @nytDeniseGrady https://t.co/y4a2uCTuUk</v>
      </c>
      <c r="E105" t="s">
        <v>190</v>
      </c>
      <c r="F105">
        <v>16708</v>
      </c>
      <c r="G105">
        <v>18453</v>
      </c>
      <c r="H105">
        <v>0</v>
      </c>
      <c r="I105">
        <v>2</v>
      </c>
      <c r="J105">
        <v>2</v>
      </c>
      <c r="K105" s="1">
        <v>43911</v>
      </c>
      <c r="L105" t="s">
        <v>17</v>
      </c>
      <c r="M105">
        <v>393</v>
      </c>
    </row>
    <row r="106" spans="1:13" ht="409.5" x14ac:dyDescent="0.25">
      <c r="A106">
        <v>104</v>
      </c>
      <c r="B106" s="2" t="s">
        <v>191</v>
      </c>
      <c r="C106">
        <f t="shared" ca="1" si="1"/>
        <v>0.70825401806666477</v>
      </c>
      <c r="D106" t="str" cm="1">
        <f t="array" aca="1" ref="D106" ca="1">INDEX($B$2:$B$201, RANK(C106,$C$2:$C$201), 1)</f>
        <v>Listen to Donald Trump, MD, MsC, PhD...._x000D_
_x000D_
May God help you ðŸ¤¦â€â™‚ï¸_x000D_
_x000D_
(Conveniently, he forgot to tell you that Hydroxychloroquine can kill you if you get the wrong dosis).</v>
      </c>
      <c r="E106" t="s">
        <v>57</v>
      </c>
      <c r="F106">
        <v>98</v>
      </c>
      <c r="G106">
        <v>22</v>
      </c>
      <c r="H106">
        <v>0</v>
      </c>
      <c r="I106">
        <v>0</v>
      </c>
      <c r="J106">
        <v>0</v>
      </c>
      <c r="K106" s="1">
        <v>43911</v>
      </c>
      <c r="L106" t="s">
        <v>17</v>
      </c>
      <c r="M106">
        <v>394</v>
      </c>
    </row>
    <row r="107" spans="1:13" x14ac:dyDescent="0.25">
      <c r="A107">
        <v>105</v>
      </c>
      <c r="B107" t="s">
        <v>192</v>
      </c>
      <c r="C107">
        <f t="shared" ca="1" si="1"/>
        <v>0.5281515992808179</v>
      </c>
      <c r="D107" t="str" cm="1">
        <f t="array" aca="1" ref="D107" ca="1">INDEX($B$2:$B$201, RANK(C107,$C$2:$C$201), 1)</f>
        <v>An interesting perspective pouring a bit of cold water on the addition of azithromycin to hydroxychloroquine treatment regimens for #COVID19 patients.</v>
      </c>
      <c r="E107" t="s">
        <v>193</v>
      </c>
      <c r="F107">
        <v>8388</v>
      </c>
      <c r="G107">
        <v>63171</v>
      </c>
      <c r="H107">
        <v>3</v>
      </c>
      <c r="I107">
        <v>11</v>
      </c>
      <c r="J107">
        <v>35</v>
      </c>
      <c r="K107" s="1">
        <v>43911</v>
      </c>
      <c r="L107" t="s">
        <v>12</v>
      </c>
      <c r="M107">
        <v>395</v>
      </c>
    </row>
    <row r="108" spans="1:13" x14ac:dyDescent="0.25">
      <c r="A108">
        <v>106</v>
      </c>
      <c r="B108" t="s">
        <v>194</v>
      </c>
      <c r="C108">
        <f t="shared" ca="1" si="1"/>
        <v>4.3088366294076419E-2</v>
      </c>
      <c r="D108" t="str" cm="1">
        <f t="array" aca="1" ref="D108" ca="1">INDEX($B$2:$B$201, RANK(C108,$C$2:$C$201), 1)</f>
        <v>A Democratic state representative from #Detroit is crediting #Hydroxychloroquine â€” and Republican President Donald Trump who touted the drugÂ â€” for saving her in her battle with the coronavirus._x000D_
 https://t.co/AbQF4AZlrR</v>
      </c>
      <c r="E108" t="s">
        <v>195</v>
      </c>
      <c r="F108">
        <v>588</v>
      </c>
      <c r="G108">
        <v>439</v>
      </c>
      <c r="H108">
        <v>0</v>
      </c>
      <c r="I108">
        <v>0</v>
      </c>
      <c r="J108">
        <v>2</v>
      </c>
      <c r="K108" s="1">
        <v>43911</v>
      </c>
      <c r="L108" t="s">
        <v>12</v>
      </c>
      <c r="M108">
        <v>396</v>
      </c>
    </row>
    <row r="109" spans="1:13" ht="195" x14ac:dyDescent="0.25">
      <c r="A109">
        <v>107</v>
      </c>
      <c r="B109" s="2" t="s">
        <v>196</v>
      </c>
      <c r="C109">
        <f t="shared" ca="1" si="1"/>
        <v>0.9169526114336396</v>
      </c>
      <c r="D109" t="str" cm="1">
        <f t="array" aca="1" ref="D109" ca="1">INDEX($B$2:$B$201, RANK(C109,$C$2:$C$201), 1)</f>
        <v>@realDonaldTrump Mr: Presiden every member of my family,  if we get sick we are willing to take HYDROXYCHLOROQUINE &amp;amp; AZITHROMYCIN. No question ask...We will sign any weaver. America First._x000D_
_x000D_
Thank you Sir!!!</v>
      </c>
      <c r="E109" t="s">
        <v>197</v>
      </c>
      <c r="F109">
        <v>188</v>
      </c>
      <c r="G109">
        <v>3720</v>
      </c>
      <c r="H109">
        <v>1</v>
      </c>
      <c r="I109">
        <v>1</v>
      </c>
      <c r="J109">
        <v>7</v>
      </c>
      <c r="K109" s="1">
        <v>43911</v>
      </c>
      <c r="L109" t="s">
        <v>28</v>
      </c>
      <c r="M109">
        <v>397</v>
      </c>
    </row>
    <row r="110" spans="1:13" x14ac:dyDescent="0.25">
      <c r="A110">
        <v>108</v>
      </c>
      <c r="B110" t="s">
        <v>198</v>
      </c>
      <c r="C110">
        <f t="shared" ca="1" si="1"/>
        <v>9.8414589092166938E-2</v>
      </c>
      <c r="D110" t="str" cm="1">
        <f t="array" aca="1" ref="D110" ca="1">INDEX($B$2:$B$201, RANK(C110,$C$2:$C$201), 1)</f>
        <v>Hydroxychloroquine &amp;amp; azithromycin study: https://t.co/ZmHd8gsDZP_x000D_
_x000D_
There are several articles about Michael Levittâ€™s predictions, hereâ€™s a nice short one: https://t.co/fSz9Qxu72Z</v>
      </c>
      <c r="E110" t="s">
        <v>96</v>
      </c>
      <c r="F110">
        <v>1953</v>
      </c>
      <c r="G110">
        <v>278</v>
      </c>
      <c r="H110">
        <v>1</v>
      </c>
      <c r="I110">
        <v>0</v>
      </c>
      <c r="J110">
        <v>1</v>
      </c>
      <c r="K110" s="1">
        <v>43911</v>
      </c>
      <c r="L110" t="s">
        <v>28</v>
      </c>
      <c r="M110">
        <v>398</v>
      </c>
    </row>
    <row r="111" spans="1:13" x14ac:dyDescent="0.25">
      <c r="A111">
        <v>109</v>
      </c>
      <c r="B111" t="s">
        <v>199</v>
      </c>
      <c r="C111">
        <f t="shared" ca="1" si="1"/>
        <v>4.0696104349476347E-2</v>
      </c>
      <c r="D111" t="str" cm="1">
        <f t="array" aca="1" ref="D111" ca="1">INDEX($B$2:$B$201, RANK(C111,$C$2:$C$201), 1)</f>
        <v>So has anyone looked into the Trump family connection to pharmaceutical companies that make hydroxychloroquine? Asking for a friend</v>
      </c>
      <c r="E111" t="s">
        <v>200</v>
      </c>
      <c r="F111">
        <v>583</v>
      </c>
      <c r="G111">
        <v>161</v>
      </c>
      <c r="H111">
        <v>0</v>
      </c>
      <c r="I111">
        <v>0</v>
      </c>
      <c r="J111">
        <v>1</v>
      </c>
      <c r="K111" s="1">
        <v>43911</v>
      </c>
      <c r="L111" t="s">
        <v>12</v>
      </c>
      <c r="M111">
        <v>399</v>
      </c>
    </row>
    <row r="112" spans="1:13" x14ac:dyDescent="0.25">
      <c r="A112">
        <v>110</v>
      </c>
      <c r="B112" t="s">
        <v>201</v>
      </c>
      <c r="C112">
        <f t="shared" ca="1" si="1"/>
        <v>0.9885446713375573</v>
      </c>
      <c r="D112" t="str" cm="1">
        <f t="array" aca="1" ref="D112" ca="1">INDEX($B$2:$B$201, RANK(C112,$C$2:$C$201), 1)</f>
        <v>@realDonaldTrump A LOT of people will DIE if they take HYDROXYCHLOROQUINE &amp;amp; AZITHROMYCIN together. You are a ðŸ¤¡</v>
      </c>
      <c r="E112" t="s">
        <v>202</v>
      </c>
      <c r="F112">
        <v>603</v>
      </c>
      <c r="G112">
        <v>292</v>
      </c>
      <c r="H112">
        <v>1</v>
      </c>
      <c r="I112">
        <v>0</v>
      </c>
      <c r="J112">
        <v>0</v>
      </c>
      <c r="K112" s="1">
        <v>43911</v>
      </c>
      <c r="L112" t="s">
        <v>28</v>
      </c>
      <c r="M112">
        <v>400</v>
      </c>
    </row>
    <row r="113" spans="1:13" x14ac:dyDescent="0.25">
      <c r="A113">
        <v>111</v>
      </c>
      <c r="B113" t="s">
        <v>203</v>
      </c>
      <c r="C113">
        <f t="shared" ca="1" si="1"/>
        <v>0.64865991717180194</v>
      </c>
      <c r="D113" t="str" cm="1">
        <f t="array" aca="1" ref="D113" ca="1">INDEX($B$2:$B$201, RANK(C113,$C$2:$C$201), 1)</f>
        <v>#CuomoPrimeTime HydroxyChloroquine has been used successfully on patients in Iran Hospitals and not only in a test tube as per your Harvard guest claims. Please be responsible</v>
      </c>
      <c r="E113" t="s">
        <v>42</v>
      </c>
      <c r="F113">
        <v>253</v>
      </c>
      <c r="G113">
        <v>302</v>
      </c>
      <c r="H113">
        <v>0</v>
      </c>
      <c r="I113">
        <v>0</v>
      </c>
      <c r="J113">
        <v>0</v>
      </c>
      <c r="K113" s="1">
        <v>43911</v>
      </c>
      <c r="L113" t="s">
        <v>17</v>
      </c>
      <c r="M113">
        <v>401</v>
      </c>
    </row>
    <row r="114" spans="1:13" x14ac:dyDescent="0.25">
      <c r="A114">
        <v>112</v>
      </c>
      <c r="B114" t="s">
        <v>204</v>
      </c>
      <c r="C114">
        <f t="shared" ca="1" si="1"/>
        <v>0.94824902671763323</v>
      </c>
      <c r="D114" t="str" cm="1">
        <f t="array" aca="1" ref="D114" ca="1">INDEX($B$2:$B$201, RANK(C114,$C$2:$C$201), 1)</f>
        <v>@Visitkarte @Davey93717050 @eugenegu @realDonaldTrump Still need to find a doctor willing to write a prescription. I am a pharmacist with arthritis and trying to fill my regular script of Hydroxychloroquine. If it's not available then it's not available. I can't magically pull it out of my ass!</v>
      </c>
      <c r="E114" t="s">
        <v>182</v>
      </c>
      <c r="F114">
        <v>384</v>
      </c>
      <c r="G114">
        <v>205</v>
      </c>
      <c r="H114">
        <v>0</v>
      </c>
      <c r="I114">
        <v>0</v>
      </c>
      <c r="J114">
        <v>2</v>
      </c>
      <c r="K114" s="1">
        <v>43911</v>
      </c>
      <c r="L114" t="s">
        <v>17</v>
      </c>
      <c r="M114">
        <v>402</v>
      </c>
    </row>
    <row r="115" spans="1:13" x14ac:dyDescent="0.25">
      <c r="A115">
        <v>113</v>
      </c>
      <c r="B115" t="s">
        <v>205</v>
      </c>
      <c r="C115">
        <f t="shared" ca="1" si="1"/>
        <v>0.75532695455630605</v>
      </c>
      <c r="D115" t="str" cm="1">
        <f t="array" aca="1" ref="D115" ca="1">INDEX($B$2:$B$201, RANK(C115,$C$2:$C$201), 1)</f>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E115" t="s">
        <v>67</v>
      </c>
      <c r="F115">
        <v>516</v>
      </c>
      <c r="G115">
        <v>1011</v>
      </c>
      <c r="H115">
        <v>2</v>
      </c>
      <c r="I115">
        <v>1</v>
      </c>
      <c r="J115">
        <v>4</v>
      </c>
      <c r="K115" s="1">
        <v>43911</v>
      </c>
      <c r="L115" t="s">
        <v>17</v>
      </c>
      <c r="M115">
        <v>403</v>
      </c>
    </row>
    <row r="116" spans="1:13" x14ac:dyDescent="0.25">
      <c r="A116">
        <v>114</v>
      </c>
      <c r="B116" t="s">
        <v>206</v>
      </c>
      <c r="C116">
        <f t="shared" ca="1" si="1"/>
        <v>0.87889096364363961</v>
      </c>
      <c r="D116" t="str" cm="1">
        <f t="array" aca="1" ref="D116" ca="1">INDEX($B$2:$B$201, RANK(C116,$C$2:$C$201), 1)</f>
        <v>one thing - i take hydroxychloroquine (plaquenil) on the daily to help me survive, along with many others who suffer from auto-immune diseases. many people order a monthly supply of this drug, please donâ€™t take that away. second, everyone should also know the common side effects:</v>
      </c>
      <c r="E116" t="s">
        <v>207</v>
      </c>
      <c r="F116">
        <v>380</v>
      </c>
      <c r="G116">
        <v>72</v>
      </c>
      <c r="H116">
        <v>2</v>
      </c>
      <c r="I116">
        <v>0</v>
      </c>
      <c r="J116">
        <v>0</v>
      </c>
      <c r="K116" s="1">
        <v>43911</v>
      </c>
      <c r="L116" t="s">
        <v>28</v>
      </c>
      <c r="M116">
        <v>404</v>
      </c>
    </row>
    <row r="117" spans="1:13" x14ac:dyDescent="0.25">
      <c r="A117">
        <v>115</v>
      </c>
      <c r="B117" t="s">
        <v>208</v>
      </c>
      <c r="C117">
        <f t="shared" ca="1" si="1"/>
        <v>0.49131871514500514</v>
      </c>
      <c r="D117" t="str" cm="1">
        <f t="array" aca="1" ref="D117" ca="1">INDEX($B$2:$B$201, RANK(C117,$C$2:$C$201), 1)</f>
        <v>@leahmcelrath And people who take these drugs, such as #Hydroxychloroquine for #sarcoidosis or #rheumatoidarthritis, will be saddled with price increases and drug shortages.</v>
      </c>
      <c r="E117" t="s">
        <v>209</v>
      </c>
      <c r="F117">
        <v>519</v>
      </c>
      <c r="G117">
        <v>111</v>
      </c>
      <c r="H117">
        <v>2</v>
      </c>
      <c r="I117">
        <v>0</v>
      </c>
      <c r="J117">
        <v>2</v>
      </c>
      <c r="K117" s="1">
        <v>43911</v>
      </c>
      <c r="L117" t="s">
        <v>17</v>
      </c>
      <c r="M117">
        <v>405</v>
      </c>
    </row>
    <row r="118" spans="1:13" x14ac:dyDescent="0.25">
      <c r="A118">
        <v>116</v>
      </c>
      <c r="B118" t="s">
        <v>210</v>
      </c>
      <c r="C118">
        <f t="shared" ca="1" si="1"/>
        <v>0.34870080595105168</v>
      </c>
      <c r="D118" t="str" cm="1">
        <f t="array" aca="1" ref="D118" ca="1">INDEX($B$2:$B$201, RANK(C118,$C$2:$C$201), 1)</f>
        <v>@PeterAlexander Really, thatâ€™s all you asked him? What about the bullshit question on the toxicity of hydroxychloroquine? My daughter has been taking it since she was 16.</v>
      </c>
      <c r="F118">
        <v>291</v>
      </c>
      <c r="G118">
        <v>68</v>
      </c>
      <c r="H118">
        <v>0</v>
      </c>
      <c r="I118">
        <v>0</v>
      </c>
      <c r="J118">
        <v>0</v>
      </c>
      <c r="K118" s="1">
        <v>43911</v>
      </c>
      <c r="L118" t="s">
        <v>12</v>
      </c>
      <c r="M118">
        <v>406</v>
      </c>
    </row>
    <row r="119" spans="1:13" x14ac:dyDescent="0.25">
      <c r="A119">
        <v>117</v>
      </c>
      <c r="B119" t="s">
        <v>211</v>
      </c>
      <c r="C119">
        <f t="shared" ca="1" si="1"/>
        <v>0.19317176540396075</v>
      </c>
      <c r="D119" t="str" cm="1">
        <f t="array" aca="1" ref="D119" ca="1">INDEX($B$2:$B$201, RANK(C119,$C$2:$C$201), 1)</f>
        <v>Had #SocialDistance coffee w/ a nurse friend from Lenox Hill after shift in the UES. Said theyâ€™re using Hydroxychloroquine and it â€œseems to be going very well.â€ Awesome news. _x000D_
_x000D_
Said nurses are overwhelmed though, A donation of anything helps. Coffee, food, supplies, etc. ðŸ™ðŸ¼</v>
      </c>
      <c r="E119" t="s">
        <v>65</v>
      </c>
      <c r="F119">
        <v>55</v>
      </c>
      <c r="G119">
        <v>6</v>
      </c>
      <c r="H119">
        <v>0</v>
      </c>
      <c r="I119">
        <v>0</v>
      </c>
      <c r="J119">
        <v>0</v>
      </c>
      <c r="K119" s="1">
        <v>43911</v>
      </c>
      <c r="L119" t="s">
        <v>28</v>
      </c>
      <c r="M119">
        <v>407</v>
      </c>
    </row>
    <row r="120" spans="1:13" ht="409.5" x14ac:dyDescent="0.25">
      <c r="A120">
        <v>118</v>
      </c>
      <c r="B120" s="2" t="s">
        <v>212</v>
      </c>
      <c r="C120">
        <f t="shared" ca="1" si="1"/>
        <v>0.51761085904703485</v>
      </c>
      <c r="D120" t="str" cm="1">
        <f t="array" aca="1" ref="D120" ca="1">INDEX($B$2:$B$201, RANK(C120,$C$2:$C$201), 1)</f>
        <v>@thirdrowtesla Hydroxychloroquine can interrupt replication of the COVID 19 virus and lessen the immune system response in older people that leads to respiratory failure.  It needs to be given to severely ill people.  It has already een FDA approved for other illnesses and is available.</v>
      </c>
      <c r="E120" t="s">
        <v>85</v>
      </c>
      <c r="F120">
        <v>1505</v>
      </c>
      <c r="G120">
        <v>3672</v>
      </c>
      <c r="H120">
        <v>6</v>
      </c>
      <c r="I120">
        <v>12</v>
      </c>
      <c r="J120">
        <v>20</v>
      </c>
      <c r="K120" s="1">
        <v>43911</v>
      </c>
      <c r="L120" t="s">
        <v>17</v>
      </c>
      <c r="M120">
        <v>408</v>
      </c>
    </row>
    <row r="121" spans="1:13" x14ac:dyDescent="0.25">
      <c r="A121">
        <v>119</v>
      </c>
      <c r="B121" t="s">
        <v>213</v>
      </c>
      <c r="C121">
        <f t="shared" ca="1" si="1"/>
        <v>0.60451519059098646</v>
      </c>
      <c r="D121" t="str" cm="1">
        <f t="array" aca="1" ref="D121" ca="1">INDEX($B$2:$B$201, RANK(C121,$C$2:$C$201), 1)</f>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E121" t="s">
        <v>214</v>
      </c>
      <c r="F121">
        <v>1171</v>
      </c>
      <c r="G121">
        <v>655</v>
      </c>
      <c r="H121">
        <v>0</v>
      </c>
      <c r="I121">
        <v>0</v>
      </c>
      <c r="J121">
        <v>1</v>
      </c>
      <c r="K121" s="1">
        <v>43911</v>
      </c>
      <c r="L121" t="s">
        <v>17</v>
      </c>
      <c r="M121">
        <v>409</v>
      </c>
    </row>
    <row r="122" spans="1:13" ht="409.5" x14ac:dyDescent="0.25">
      <c r="A122">
        <v>120</v>
      </c>
      <c r="B122" s="2" t="s">
        <v>215</v>
      </c>
      <c r="C122">
        <f t="shared" ca="1" si="1"/>
        <v>0.68912296175707144</v>
      </c>
      <c r="D122" t="str" cm="1">
        <f t="array" aca="1" ref="D122" ca="1">INDEX($B$2:$B$201, RANK(C122,$C$2:$C$201), 1)</f>
        <v>I have fibromyalgia and MS and both cause chronic pain.according a study and patient reviews it has shown improvement with their chronic pain and they had less flare ups after being perscribed Hydroxychloroquine.I'm willing to try anything if I means not relying on Oxicodon</v>
      </c>
      <c r="E122" t="s">
        <v>216</v>
      </c>
      <c r="F122">
        <v>535</v>
      </c>
      <c r="G122">
        <v>192</v>
      </c>
      <c r="H122">
        <v>0</v>
      </c>
      <c r="I122">
        <v>0</v>
      </c>
      <c r="J122">
        <v>0</v>
      </c>
      <c r="K122" s="1">
        <v>43911</v>
      </c>
      <c r="L122" t="s">
        <v>17</v>
      </c>
      <c r="M122">
        <v>410</v>
      </c>
    </row>
    <row r="123" spans="1:13" x14ac:dyDescent="0.25">
      <c r="A123">
        <v>121</v>
      </c>
      <c r="B123" t="s">
        <v>217</v>
      </c>
      <c r="C123">
        <f t="shared" ca="1" si="1"/>
        <v>0.53076847295029728</v>
      </c>
      <c r="D123" t="str" cm="1">
        <f t="array" aca="1" ref="D123" ca="1">INDEX($B$2:$B$201, RANK(C123,$C$2:$C$201), 1)</f>
        <v>@pepperebbe @townhallcom @KurtSchlichter @PeterAlexander @POTUS @realDonaldTrump You know the media wouldnâ€™t think to ask that anymore (if youâ€™re anywhere near my age, anyway). But, that still doesnâ€™t mean this guyâ€™s question wasnâ€™t a softball that a Ronald Reagan wouldâ€™ve  â€œcrushedâ€._x000D_
Truth: Trump was pissed that he was called out on the hydroxychloroquine!</v>
      </c>
      <c r="F123">
        <v>138</v>
      </c>
      <c r="G123">
        <v>15</v>
      </c>
      <c r="H123">
        <v>1</v>
      </c>
      <c r="I123">
        <v>0</v>
      </c>
      <c r="J123">
        <v>2</v>
      </c>
      <c r="K123" s="1">
        <v>43911</v>
      </c>
      <c r="L123" t="s">
        <v>12</v>
      </c>
      <c r="M123">
        <v>411</v>
      </c>
    </row>
    <row r="124" spans="1:13" x14ac:dyDescent="0.25">
      <c r="A124">
        <v>122</v>
      </c>
      <c r="B124" t="s">
        <v>218</v>
      </c>
      <c r="C124">
        <f t="shared" ca="1" si="1"/>
        <v>0.26855757001171476</v>
      </c>
      <c r="D124" t="str" cm="1">
        <f t="array" aca="1" ref="D124" ca="1">INDEX($B$2:$B$201, RANK(C124,$C$2:$C$201), 1)</f>
        <v>@dd_juve @RyanMarino @amberwvzz I am saying that people who are getting prescriptions for hydroxychloroquine When they never needed it before I being selfish and are going to cause the people who really need this drug to die.</v>
      </c>
      <c r="E124" t="s">
        <v>219</v>
      </c>
      <c r="F124">
        <v>448</v>
      </c>
      <c r="G124">
        <v>161</v>
      </c>
      <c r="H124">
        <v>0</v>
      </c>
      <c r="I124">
        <v>1</v>
      </c>
      <c r="J124">
        <v>4</v>
      </c>
      <c r="K124" s="1">
        <v>43911</v>
      </c>
      <c r="L124" t="s">
        <v>17</v>
      </c>
      <c r="M124">
        <v>412</v>
      </c>
    </row>
    <row r="125" spans="1:13" x14ac:dyDescent="0.25">
      <c r="A125">
        <v>123</v>
      </c>
      <c r="B125" t="s">
        <v>220</v>
      </c>
      <c r="C125">
        <f t="shared" ca="1" si="1"/>
        <v>0.60631854373243355</v>
      </c>
      <c r="D125" t="str" cm="1">
        <f t="array" aca="1" ref="D125" ca="1">INDEX($B$2:$B$201, RANK(C125,$C$2:$C$201), 1)</f>
        <v>@greta He needs to keep stressing people should not run out and take hydroxychloroquine. I have been taking it for 10 years it has very serious side effects letâ€™s get answers before we go and take this drug</v>
      </c>
      <c r="E125" t="s">
        <v>221</v>
      </c>
      <c r="F125">
        <v>820</v>
      </c>
      <c r="G125">
        <v>505</v>
      </c>
      <c r="H125">
        <v>0</v>
      </c>
      <c r="I125">
        <v>0</v>
      </c>
      <c r="J125">
        <v>0</v>
      </c>
      <c r="K125" s="1">
        <v>43911</v>
      </c>
      <c r="L125" t="s">
        <v>12</v>
      </c>
      <c r="M125">
        <v>413</v>
      </c>
    </row>
    <row r="126" spans="1:13" ht="409.5" x14ac:dyDescent="0.25">
      <c r="A126">
        <v>124</v>
      </c>
      <c r="B126" s="2" t="s">
        <v>222</v>
      </c>
      <c r="C126">
        <f t="shared" ca="1" si="1"/>
        <v>0.81035707750256014</v>
      </c>
      <c r="D126" t="str" cm="1">
        <f t="array" aca="1" ref="D126" ca="1">INDEX($B$2:$B$201, RANK(C126,$C$2:$C$201), 1)</f>
        <v>HYDROXYCHLOROQUINE &amp;amp; AZITHROMYCIN, taken together, have a real chance to be one of the biggest game changers in the history of medicine. The FDA has moved mountains - Thank You! Hopefully they will BOTH (H works better with A, International Journal of Antimicrobial Agents).....</v>
      </c>
      <c r="E126" t="s">
        <v>223</v>
      </c>
      <c r="F126">
        <v>804</v>
      </c>
      <c r="G126">
        <v>1022</v>
      </c>
      <c r="H126">
        <v>0</v>
      </c>
      <c r="I126">
        <v>2</v>
      </c>
      <c r="J126">
        <v>3</v>
      </c>
      <c r="K126" s="1">
        <v>43911</v>
      </c>
      <c r="L126" t="s">
        <v>17</v>
      </c>
      <c r="M126">
        <v>414</v>
      </c>
    </row>
    <row r="127" spans="1:13" x14ac:dyDescent="0.25">
      <c r="A127">
        <v>125</v>
      </c>
      <c r="B127" t="s">
        <v>224</v>
      </c>
      <c r="C127">
        <f t="shared" ca="1" si="1"/>
        <v>0.63523809084274852</v>
      </c>
      <c r="D127" t="str" cm="1">
        <f t="array" aca="1" ref="D127" ca="1">INDEX($B$2:$B$201, RANK(C127,$C$2:$C$201), 1)</f>
        <v>What is the dose of hydroxychloroquine and zithromycin and duration you used in your study?</v>
      </c>
      <c r="E127" t="s">
        <v>96</v>
      </c>
      <c r="F127">
        <v>1953</v>
      </c>
      <c r="G127">
        <v>278</v>
      </c>
      <c r="H127">
        <v>0</v>
      </c>
      <c r="I127">
        <v>1</v>
      </c>
      <c r="J127">
        <v>0</v>
      </c>
      <c r="K127" s="1">
        <v>43911</v>
      </c>
      <c r="L127" t="s">
        <v>28</v>
      </c>
      <c r="M127">
        <v>415</v>
      </c>
    </row>
    <row r="128" spans="1:13" ht="409.5" x14ac:dyDescent="0.25">
      <c r="A128">
        <v>126</v>
      </c>
      <c r="B128" s="2" t="s">
        <v>225</v>
      </c>
      <c r="C128">
        <f t="shared" ca="1" si="1"/>
        <v>0.87141853162615679</v>
      </c>
      <c r="D128" t="str" cm="1">
        <f t="array" aca="1" ref="D128" ca="1">INDEX($B$2:$B$201, RANK(C128,$C$2:$C$201), 1)</f>
        <v>@realDonaldTrump Taking Hydroxychloroquine &amp;amp; Azithromycin together causes a drug interaction that increases risk of irregular heartbeat, which may be life-threatening. No one should take these drugs together without consulting a doctor._x000D_
_x000D_
https://t.co/vLALqD5Jguâ€¦_x000D_
_x000D_
https://t.co/Ax0aWkIa9Qâ€¦</v>
      </c>
      <c r="E128" t="s">
        <v>78</v>
      </c>
      <c r="F128">
        <v>703</v>
      </c>
      <c r="G128">
        <v>25515</v>
      </c>
      <c r="H128">
        <v>8</v>
      </c>
      <c r="I128">
        <v>54</v>
      </c>
      <c r="J128">
        <v>185</v>
      </c>
      <c r="K128" s="1">
        <v>43911</v>
      </c>
      <c r="L128" t="s">
        <v>17</v>
      </c>
      <c r="M128">
        <v>416</v>
      </c>
    </row>
    <row r="129" spans="1:13" x14ac:dyDescent="0.25">
      <c r="A129">
        <v>127</v>
      </c>
      <c r="B129" t="s">
        <v>226</v>
      </c>
      <c r="C129">
        <f t="shared" ca="1" si="1"/>
        <v>0.4338331481130151</v>
      </c>
      <c r="D129" t="str" cm="1">
        <f t="array" aca="1" ref="D129" ca="1">INDEX($B$2:$B$201, RANK(C129,$C$2:$C$201), 1)</f>
        <v>iâ€™m on hydroxychloroquine for my auto immune disease (lupus) please donâ€™t take all my medicine ðŸ¥º</v>
      </c>
      <c r="E129" t="s">
        <v>227</v>
      </c>
      <c r="F129">
        <v>4837</v>
      </c>
      <c r="G129">
        <v>960</v>
      </c>
      <c r="H129">
        <v>0</v>
      </c>
      <c r="I129">
        <v>1</v>
      </c>
      <c r="J129">
        <v>1</v>
      </c>
      <c r="K129" s="1">
        <v>43911</v>
      </c>
      <c r="L129" t="s">
        <v>17</v>
      </c>
      <c r="M129">
        <v>417</v>
      </c>
    </row>
    <row r="130" spans="1:13" ht="409.5" x14ac:dyDescent="0.25">
      <c r="A130">
        <v>128</v>
      </c>
      <c r="B130" s="2" t="s">
        <v>228</v>
      </c>
      <c r="C130">
        <f t="shared" ca="1" si="1"/>
        <v>0.63197270921977067</v>
      </c>
      <c r="D130" t="str" cm="1">
        <f t="array" aca="1" ref="D130" ca="1">INDEX($B$2:$B$201, RANK(C130,$C$2:$C$201), 1)</f>
        <v>So, I take Hydroxychloroquine Sulphate everyday for my arthritis - does that make me a Super Hero? I hope my pills donâ€™t get as popular as TP #fakenews #arthritis</v>
      </c>
      <c r="E130" t="s">
        <v>78</v>
      </c>
      <c r="F130">
        <v>703</v>
      </c>
      <c r="G130">
        <v>25515</v>
      </c>
      <c r="H130">
        <v>5</v>
      </c>
      <c r="I130">
        <v>31</v>
      </c>
      <c r="J130">
        <v>66</v>
      </c>
      <c r="K130" s="1">
        <v>43911</v>
      </c>
      <c r="L130" t="s">
        <v>12</v>
      </c>
      <c r="M130">
        <v>418</v>
      </c>
    </row>
    <row r="131" spans="1:13" x14ac:dyDescent="0.25">
      <c r="A131">
        <v>129</v>
      </c>
      <c r="B131" t="s">
        <v>229</v>
      </c>
      <c r="C131">
        <f t="shared" ref="C131:C194" ca="1" si="2">RAND()</f>
        <v>0.27373055689183312</v>
      </c>
      <c r="D131" t="str" cm="1">
        <f t="array" aca="1" ref="D131" ca="1">INDEX($B$2:$B$201, RANK(C131,$C$2:$C$201), 1)</f>
        <v>Who owns hydroxychloroquine? Who benefits from the presidents pitch? @biannagolodryga</v>
      </c>
      <c r="E131" t="s">
        <v>230</v>
      </c>
      <c r="F131">
        <v>688</v>
      </c>
      <c r="G131">
        <v>983</v>
      </c>
      <c r="H131">
        <v>2</v>
      </c>
      <c r="I131">
        <v>0</v>
      </c>
      <c r="J131">
        <v>6</v>
      </c>
      <c r="K131" s="1">
        <v>43911</v>
      </c>
      <c r="L131" t="s">
        <v>12</v>
      </c>
      <c r="M131">
        <v>419</v>
      </c>
    </row>
    <row r="132" spans="1:13" x14ac:dyDescent="0.25">
      <c r="A132">
        <v>130</v>
      </c>
      <c r="B132" t="s">
        <v>231</v>
      </c>
      <c r="C132">
        <f t="shared" ca="1" si="2"/>
        <v>0.80012041996880456</v>
      </c>
      <c r="D132" t="str" cm="1">
        <f t="array" aca="1" ref="D132" ca="1">INDEX($B$2:$B$201, RANK(C132,$C$2:$C$201), 1)</f>
        <v>From the last couple of days the hype over the Chloroquine (CQ) and Hydroxychloroquine (HCQ) treatment for #COVID19 has bothered me a lot. So I have decided to dig into the available &amp;amp; published data. What is the evidence right now for treating #COVID19 patients with CQ or HCQ?</v>
      </c>
      <c r="E132" t="s">
        <v>73</v>
      </c>
      <c r="F132">
        <v>2712</v>
      </c>
      <c r="G132">
        <v>1672</v>
      </c>
      <c r="H132">
        <v>0</v>
      </c>
      <c r="I132">
        <v>1</v>
      </c>
      <c r="J132">
        <v>4</v>
      </c>
      <c r="K132" s="1">
        <v>43911</v>
      </c>
      <c r="L132" t="s">
        <v>17</v>
      </c>
      <c r="M132">
        <v>420</v>
      </c>
    </row>
    <row r="133" spans="1:13" ht="409.5" x14ac:dyDescent="0.25">
      <c r="A133">
        <v>131</v>
      </c>
      <c r="B133" s="2" t="s">
        <v>232</v>
      </c>
      <c r="C133">
        <f t="shared" ca="1" si="2"/>
        <v>0.52762005328419137</v>
      </c>
      <c r="D133" t="str" cm="1">
        <f t="array" aca="1" ref="D133" ca="1">INDEX($B$2:$B$201, RANK(C133,$C$2:$C$201), 1)</f>
        <v>hydroxychloroquine really might be the silver bullet that gets us out of this mess lol_x000D_
_x000D_
amazing</v>
      </c>
      <c r="E133" t="s">
        <v>233</v>
      </c>
      <c r="F133">
        <v>2991</v>
      </c>
      <c r="G133">
        <v>3147</v>
      </c>
      <c r="H133">
        <v>1</v>
      </c>
      <c r="I133">
        <v>0</v>
      </c>
      <c r="J133">
        <v>6</v>
      </c>
      <c r="K133" s="1">
        <v>43911</v>
      </c>
      <c r="L133" t="s">
        <v>17</v>
      </c>
      <c r="M133">
        <v>421</v>
      </c>
    </row>
    <row r="134" spans="1:13" x14ac:dyDescent="0.25">
      <c r="A134">
        <v>132</v>
      </c>
      <c r="B134" t="s">
        <v>234</v>
      </c>
      <c r="C134">
        <f t="shared" ca="1" si="2"/>
        <v>0.99034453621281315</v>
      </c>
      <c r="D134" t="str" cm="1">
        <f t="array" aca="1" ref="D134" ca="1">INDEX($B$2:$B$201, RANK(C134,$C$2:$C$201), 1)</f>
        <v>6._x000D_
But the researchers only looked at 36 patients and only 26 actually received hydroxychloroquine in the study â€” a tiny sample size, -the study wasnâ€™t blinded, meaning the patients knew what they were getting, nor was it randomized. That limits the scientific merit of the study https://t.co/c8uxuG75l2</v>
      </c>
      <c r="E134" t="s">
        <v>235</v>
      </c>
      <c r="F134">
        <v>110</v>
      </c>
      <c r="G134">
        <v>163</v>
      </c>
      <c r="H134">
        <v>1</v>
      </c>
      <c r="I134">
        <v>0</v>
      </c>
      <c r="J134">
        <v>0</v>
      </c>
      <c r="K134" s="1">
        <v>43911</v>
      </c>
      <c r="L134" t="s">
        <v>12</v>
      </c>
      <c r="M134">
        <v>422</v>
      </c>
    </row>
    <row r="135" spans="1:13" x14ac:dyDescent="0.25">
      <c r="A135">
        <v>133</v>
      </c>
      <c r="B135" t="s">
        <v>236</v>
      </c>
      <c r="C135">
        <f t="shared" ca="1" si="2"/>
        <v>0.88811516080290209</v>
      </c>
      <c r="D135" t="str" cm="1">
        <f t="array" aca="1" ref="D135" ca="1">INDEX($B$2:$B$201, RANK(C135,$C$2:$C$201), 1)</f>
        <v>hydroxychloroquine is also on backorder as of this week due to doctors believing it will work against covid-19 And it went from being a 2$ bottle for a 100 tablets so better believe that same bottle will be hundreds of dollars once back in stock.</v>
      </c>
      <c r="E135" t="s">
        <v>237</v>
      </c>
      <c r="F135">
        <v>984</v>
      </c>
      <c r="G135">
        <v>1185</v>
      </c>
      <c r="H135">
        <v>2</v>
      </c>
      <c r="I135">
        <v>0</v>
      </c>
      <c r="J135">
        <v>8</v>
      </c>
      <c r="K135" s="1">
        <v>43911</v>
      </c>
      <c r="L135" t="s">
        <v>28</v>
      </c>
      <c r="M135">
        <v>423</v>
      </c>
    </row>
    <row r="136" spans="1:13" x14ac:dyDescent="0.25">
      <c r="A136">
        <v>134</v>
      </c>
      <c r="B136" t="s">
        <v>238</v>
      </c>
      <c r="C136">
        <f t="shared" ca="1" si="2"/>
        <v>0.4417050646847277</v>
      </c>
      <c r="D136" t="str" cm="1">
        <f t="array" aca="1" ref="D136" ca="1">INDEX($B$2:$B$201, RANK(C136,$C$2:$C$201), 1)</f>
        <v>Iâ€™m reading many tweets about #hydroxychloroquine &amp;amp; #azithromycin combo for #COVID19._x000D_
_x000D_
You already know what Iâ€™m going to say:_x000D_
_x000D_
*Go straight to the data*_x000D_
_x000D_
Lots of limitations/issues w/ the trial- warrants further study though. _x000D_
_x000D_
https://t.co/Ts2ayuGMjy https://t.co/McX7l9CnEy</v>
      </c>
      <c r="F136">
        <v>15</v>
      </c>
      <c r="G136">
        <v>3</v>
      </c>
      <c r="H136">
        <v>0</v>
      </c>
      <c r="I136">
        <v>0</v>
      </c>
      <c r="J136">
        <v>0</v>
      </c>
      <c r="K136" s="1">
        <v>43911</v>
      </c>
      <c r="L136" t="s">
        <v>28</v>
      </c>
      <c r="M136">
        <v>424</v>
      </c>
    </row>
    <row r="137" spans="1:13" x14ac:dyDescent="0.25">
      <c r="A137">
        <v>135</v>
      </c>
      <c r="B137" t="s">
        <v>239</v>
      </c>
      <c r="C137">
        <f t="shared" ca="1" si="2"/>
        <v>0.8503436983368281</v>
      </c>
      <c r="D137" t="str" cm="1">
        <f t="array" aca="1" ref="D137" ca="1">INDEX($B$2:$B$201, RANK(C137,$C$2:$C$201), 1)</f>
        <v>Here's the thing. tRump is giving deadly advice._x000D_
ðŸš«Avoid coadministration of Azithromycin&amp;amp; hydroxychloroquine. This can increase the amount of time it takes the heart's conductive cycle to reset, which can cause a fatal arrhythmiaðŸš«_x000D_
https://t.co/xXlF33NTQn</v>
      </c>
      <c r="E137" t="s">
        <v>138</v>
      </c>
      <c r="F137">
        <v>680</v>
      </c>
      <c r="G137">
        <v>853</v>
      </c>
      <c r="H137">
        <v>1</v>
      </c>
      <c r="I137">
        <v>2</v>
      </c>
      <c r="J137">
        <v>7</v>
      </c>
      <c r="K137" s="1">
        <v>43911</v>
      </c>
      <c r="L137" t="s">
        <v>12</v>
      </c>
      <c r="M137">
        <v>425</v>
      </c>
    </row>
    <row r="138" spans="1:13" x14ac:dyDescent="0.25">
      <c r="A138">
        <v>136</v>
      </c>
      <c r="B138" t="s">
        <v>240</v>
      </c>
      <c r="C138">
        <f t="shared" ca="1" si="2"/>
        <v>0.76768061956826728</v>
      </c>
      <c r="D138" t="str" cm="1">
        <f t="array" aca="1" ref="D138" ca="1">INDEX($B$2:$B$201, RANK(C138,$C$2:$C$201), 1)</f>
        <v>@Rhino184 @412Shaggs1973 @joe_uccellini What are the side effects or dangers of HYDROXYCHLOROQUINE &amp;amp; AZITHROMYCIN, taken together?</v>
      </c>
      <c r="E138" t="s">
        <v>241</v>
      </c>
      <c r="F138">
        <v>535</v>
      </c>
      <c r="G138">
        <v>245</v>
      </c>
      <c r="H138">
        <v>0</v>
      </c>
      <c r="I138">
        <v>0</v>
      </c>
      <c r="J138">
        <v>0</v>
      </c>
      <c r="K138" s="1">
        <v>43911</v>
      </c>
      <c r="L138" t="s">
        <v>28</v>
      </c>
      <c r="M138">
        <v>426</v>
      </c>
    </row>
    <row r="139" spans="1:13" x14ac:dyDescent="0.25">
      <c r="A139">
        <v>137</v>
      </c>
      <c r="B139" t="s">
        <v>242</v>
      </c>
      <c r="C139">
        <f t="shared" ca="1" si="2"/>
        <v>0.47573357322927334</v>
      </c>
      <c r="D139" t="str" cm="1">
        <f t="array" aca="1" ref="D139" ca="1">INDEX($B$2:$B$201, RANK(C139,$C$2:$C$201), 1)</f>
        <v>@BadAstronomer We were #Issued #hydroxychloroquine when we #deployed gave a lot of us #nightmares</v>
      </c>
      <c r="E139" t="s">
        <v>37</v>
      </c>
      <c r="F139">
        <v>1669</v>
      </c>
      <c r="G139">
        <v>642</v>
      </c>
      <c r="H139">
        <v>0</v>
      </c>
      <c r="I139">
        <v>1</v>
      </c>
      <c r="J139">
        <v>3</v>
      </c>
      <c r="K139" s="1">
        <v>43911</v>
      </c>
      <c r="L139" t="s">
        <v>28</v>
      </c>
      <c r="M139">
        <v>427</v>
      </c>
    </row>
    <row r="140" spans="1:13" x14ac:dyDescent="0.25">
      <c r="A140">
        <v>138</v>
      </c>
      <c r="B140" t="s">
        <v>243</v>
      </c>
      <c r="C140">
        <f t="shared" ca="1" si="2"/>
        <v>0.62083441668907302</v>
      </c>
      <c r="D140" t="str" cm="1">
        <f t="array" aca="1" ref="D140" ca="1">INDEX($B$2:$B$201, RANK(C140,$C$2:$C$201), 1)</f>
        <v>@EngEongOoi I believe that @EngEongOoi for H1N1. But please explain how (1) mechanism of entry (pH dependence of fusion for pH1N1 differs from SARS or even SARS-CoV-2, (2) PK and bioavailability of HYDROXYCHLOROQUINE is markedly different from chloroquine (not just itâ€™s in vitro IC50);  1/n</v>
      </c>
      <c r="E140" t="s">
        <v>67</v>
      </c>
      <c r="F140">
        <v>516</v>
      </c>
      <c r="G140">
        <v>1011</v>
      </c>
      <c r="H140">
        <v>0</v>
      </c>
      <c r="I140">
        <v>0</v>
      </c>
      <c r="J140">
        <v>1</v>
      </c>
      <c r="K140" s="1">
        <v>43911</v>
      </c>
      <c r="L140" t="s">
        <v>12</v>
      </c>
      <c r="M140">
        <v>428</v>
      </c>
    </row>
    <row r="141" spans="1:13" x14ac:dyDescent="0.25">
      <c r="A141">
        <v>139</v>
      </c>
      <c r="B141" t="s">
        <v>244</v>
      </c>
      <c r="C141">
        <f t="shared" ca="1" si="2"/>
        <v>0.25321988312528776</v>
      </c>
      <c r="D141" t="str" cm="1">
        <f t="array" aca="1" ref="D141" ca="1">INDEX($B$2:$B$201, RANK(C141,$C$2:$C$201), 1)</f>
        <v>@RichforGA Dr. Iâ€™m hearing a combo of Azithromycin and President Trumps malaria drug Hydroxychloroquine is working. It works!! And they are already approved drugs and they are cheap.  They are using as last resort here in the states, in NY!</v>
      </c>
      <c r="E141" t="s">
        <v>245</v>
      </c>
      <c r="F141">
        <v>1369</v>
      </c>
      <c r="G141">
        <v>194</v>
      </c>
      <c r="H141">
        <v>0</v>
      </c>
      <c r="I141">
        <v>0</v>
      </c>
      <c r="J141">
        <v>0</v>
      </c>
      <c r="K141" s="1">
        <v>43911</v>
      </c>
      <c r="L141" t="s">
        <v>12</v>
      </c>
      <c r="M141">
        <v>429</v>
      </c>
    </row>
    <row r="142" spans="1:13" x14ac:dyDescent="0.25">
      <c r="A142">
        <v>140</v>
      </c>
      <c r="B142" t="s">
        <v>246</v>
      </c>
      <c r="C142">
        <f t="shared" ca="1" si="2"/>
        <v>0.83781845370672103</v>
      </c>
      <c r="D142" t="str" cm="1">
        <f t="array" aca="1" ref="D142" ca="1">INDEX($B$2:$B$201, RANK(C142,$C$2:$C$201), 1)</f>
        <v>So, the President's grand plan is kill citizens by suggesting a potentially dangerous cocktail of azithromycin and hydroxychloroquine. He must have his money tied up with the drug companies supplying these. #TrumpLiesPeopleDie https://t.co/GQe5XWW96K</v>
      </c>
      <c r="E142" t="s">
        <v>247</v>
      </c>
      <c r="F142">
        <v>100</v>
      </c>
      <c r="G142">
        <v>15</v>
      </c>
      <c r="H142">
        <v>0</v>
      </c>
      <c r="I142">
        <v>0</v>
      </c>
      <c r="J142">
        <v>0</v>
      </c>
      <c r="K142" s="1">
        <v>43911</v>
      </c>
      <c r="L142" t="s">
        <v>28</v>
      </c>
      <c r="M142">
        <v>430</v>
      </c>
    </row>
    <row r="143" spans="1:13" x14ac:dyDescent="0.25">
      <c r="A143">
        <v>141</v>
      </c>
      <c r="B143" t="s">
        <v>248</v>
      </c>
      <c r="C143">
        <f t="shared" ca="1" si="2"/>
        <v>0.90855878824553038</v>
      </c>
      <c r="D143" t="str" cm="1">
        <f t="array" aca="1" ref="D143" ca="1">INDEX($B$2:$B$201, RANK(C143,$C$2:$C$201), 1)</f>
        <v>@thomasofthomas5 @KathySchiller5 @realDonaldTrump Trump is right in a way - azithromycin and hydroxychloroquine will cure covid-19. Of course you will have had a fatal cardiac arrhythmia, but dead people donâ€™t have to worry about coronaviruses, right?</v>
      </c>
      <c r="E143" t="s">
        <v>249</v>
      </c>
      <c r="F143">
        <v>130</v>
      </c>
      <c r="G143">
        <v>19</v>
      </c>
      <c r="H143">
        <v>0</v>
      </c>
      <c r="I143">
        <v>0</v>
      </c>
      <c r="J143">
        <v>0</v>
      </c>
      <c r="K143" s="1">
        <v>43911</v>
      </c>
      <c r="L143" t="s">
        <v>28</v>
      </c>
      <c r="M143">
        <v>431</v>
      </c>
    </row>
    <row r="144" spans="1:13" x14ac:dyDescent="0.25">
      <c r="A144">
        <v>142</v>
      </c>
      <c r="B144" t="s">
        <v>250</v>
      </c>
      <c r="C144">
        <f t="shared" ca="1" si="2"/>
        <v>0.55882145755131951</v>
      </c>
      <c r="D144" t="str" cm="1">
        <f t="array" aca="1" ref="D144" ca="1">INDEX($B$2:$B$201, RANK(C144,$C$2:$C$201), 1)</f>
        <v>Fauci disputes Trump... _x000D_
Q: "Is there evidence to suggest that [hydroxychloroquine] might be used as against COVID-19?" Fauci: "The information that you're referring to is anecdotal. It wasn't done in a controlled clinical trial, so you can't make a definitive statement about it.</v>
      </c>
      <c r="E144" t="s">
        <v>251</v>
      </c>
      <c r="F144">
        <v>102</v>
      </c>
      <c r="G144">
        <v>285</v>
      </c>
      <c r="H144">
        <v>1</v>
      </c>
      <c r="I144">
        <v>1</v>
      </c>
      <c r="J144">
        <v>1</v>
      </c>
      <c r="K144" s="1">
        <v>43911</v>
      </c>
      <c r="L144" t="s">
        <v>17</v>
      </c>
      <c r="M144">
        <v>432</v>
      </c>
    </row>
    <row r="145" spans="1:13" x14ac:dyDescent="0.25">
      <c r="A145">
        <v>143</v>
      </c>
      <c r="B145" t="s">
        <v>252</v>
      </c>
      <c r="C145">
        <f t="shared" ca="1" si="2"/>
        <v>0.6434018436011234</v>
      </c>
      <c r="D145" t="str" cm="1">
        <f t="array" aca="1" ref="D145" ca="1">INDEX($B$2:$B$201, RANK(C145,$C$2:$C$201), 1)</f>
        <v>@CNN @andersoncooper #Caronavirus #Chloroquine #Hydroxychloroquine if I'm already on hydroxychloroquine, is it possible to be protected more than the average person? Could it just hide the virus and I don't know I have Carona!? #COVID19US</v>
      </c>
      <c r="E145" t="s">
        <v>253</v>
      </c>
      <c r="F145">
        <v>1228</v>
      </c>
      <c r="G145">
        <v>1114</v>
      </c>
      <c r="H145">
        <v>1</v>
      </c>
      <c r="I145">
        <v>0</v>
      </c>
      <c r="J145">
        <v>2</v>
      </c>
      <c r="K145" s="1">
        <v>43911</v>
      </c>
      <c r="L145" t="s">
        <v>17</v>
      </c>
      <c r="M145">
        <v>433</v>
      </c>
    </row>
    <row r="146" spans="1:13" x14ac:dyDescent="0.25">
      <c r="A146">
        <v>144</v>
      </c>
      <c r="B146" t="s">
        <v>254</v>
      </c>
      <c r="C146">
        <f t="shared" ca="1" si="2"/>
        <v>0.34573865643626811</v>
      </c>
      <c r="D146" t="str" cm="1">
        <f t="array" aca="1" ref="D146" ca="1">INDEX($B$2:$B$201, RANK(C146,$C$2:$C$201), 1)</f>
        <v>Hydroxychloroquine seems to effective. Tylenol for the fever. Please see those recent updates. https://t.co/Q9RH9DfNPU</v>
      </c>
      <c r="E146" t="s">
        <v>160</v>
      </c>
      <c r="F146">
        <v>3350</v>
      </c>
      <c r="G146">
        <v>8542</v>
      </c>
      <c r="H146">
        <v>0</v>
      </c>
      <c r="I146">
        <v>0</v>
      </c>
      <c r="J146">
        <v>1</v>
      </c>
      <c r="K146" s="1">
        <v>43911</v>
      </c>
      <c r="L146" t="s">
        <v>17</v>
      </c>
      <c r="M146">
        <v>434</v>
      </c>
    </row>
    <row r="147" spans="1:13" x14ac:dyDescent="0.25">
      <c r="A147">
        <v>145</v>
      </c>
      <c r="B147" t="s">
        <v>255</v>
      </c>
      <c r="C147">
        <f t="shared" ca="1" si="2"/>
        <v>0.80069573637984626</v>
      </c>
      <c r="D147" t="str" cm="1">
        <f t="array" aca="1" ref="D147" ca="1">INDEX($B$2:$B$201, RANK(C147,$C$2:$C$201), 1)</f>
        <v>I have taken hydroxychloroquine for close to 30 years to manage my lupus; itâ€™s a critical component of my daily regime. I completely understand why weâ€™d want to give it to people who are sick w/ COVID 19 but please donâ€™t just get a Rx because of mere possibilities.</v>
      </c>
      <c r="E147" t="s">
        <v>256</v>
      </c>
      <c r="F147">
        <v>440</v>
      </c>
      <c r="G147">
        <v>272</v>
      </c>
      <c r="H147">
        <v>0</v>
      </c>
      <c r="I147">
        <v>0</v>
      </c>
      <c r="J147">
        <v>0</v>
      </c>
      <c r="K147" s="1">
        <v>43911</v>
      </c>
      <c r="L147" t="s">
        <v>12</v>
      </c>
      <c r="M147">
        <v>435</v>
      </c>
    </row>
    <row r="148" spans="1:13" x14ac:dyDescent="0.25">
      <c r="A148">
        <v>146</v>
      </c>
      <c r="B148" t="s">
        <v>257</v>
      </c>
      <c r="C148">
        <f t="shared" ca="1" si="2"/>
        <v>0.81132870423731041</v>
      </c>
      <c r="D148" t="str" cm="1">
        <f t="array" aca="1" ref="D148" ca="1">INDEX($B$2:$B$201, RANK(C148,$C$2:$C$201), 1)</f>
        <v>@drskyskull I take hydroxychloroquine. He really should STFU.</v>
      </c>
      <c r="E148" t="s">
        <v>258</v>
      </c>
      <c r="F148">
        <v>341</v>
      </c>
      <c r="G148">
        <v>764</v>
      </c>
      <c r="H148">
        <v>1</v>
      </c>
      <c r="I148">
        <v>0</v>
      </c>
      <c r="J148">
        <v>3</v>
      </c>
      <c r="K148" s="1">
        <v>43911</v>
      </c>
      <c r="L148" t="s">
        <v>28</v>
      </c>
      <c r="M148">
        <v>436</v>
      </c>
    </row>
    <row r="149" spans="1:13" x14ac:dyDescent="0.25">
      <c r="A149">
        <v>147</v>
      </c>
      <c r="B149" t="s">
        <v>259</v>
      </c>
      <c r="C149">
        <f t="shared" ca="1" si="2"/>
        <v>0.77343143728013108</v>
      </c>
      <c r="D149" t="str" cm="1">
        <f t="array" aca="1" ref="D149" ca="1">INDEX($B$2:$B$201, RANK(C149,$C$2:$C$201), 1)</f>
        <v>1._x000D_
Hydroxychloroquine, is an appealing option mainly because itâ€™s an off-the-shelf drug. Companies know how to make it, there are low-cost generic versions available, and the drug has already been tested and approved for use against malaria and to treat inflammation https://t.co/X36Htfx3we</v>
      </c>
      <c r="E149" t="s">
        <v>260</v>
      </c>
      <c r="F149">
        <v>713</v>
      </c>
      <c r="G149">
        <v>164</v>
      </c>
      <c r="H149">
        <v>0</v>
      </c>
      <c r="I149">
        <v>0</v>
      </c>
      <c r="J149">
        <v>0</v>
      </c>
      <c r="K149" s="1">
        <v>43911</v>
      </c>
      <c r="L149" t="s">
        <v>12</v>
      </c>
      <c r="M149">
        <v>437</v>
      </c>
    </row>
    <row r="150" spans="1:13" x14ac:dyDescent="0.25">
      <c r="A150">
        <v>148</v>
      </c>
      <c r="B150" t="s">
        <v>261</v>
      </c>
      <c r="C150">
        <f t="shared" ca="1" si="2"/>
        <v>0.10051059586158362</v>
      </c>
      <c r="D150" t="str" cm="1">
        <f t="array" aca="1" ref="D150" ca="1">INDEX($B$2:$B$201, RANK(C150,$C$2:$C$201), 1)</f>
        <v>@cspan @PeterAlexander After he made a statement, not a question, about hydroxychloroquine giving people false hope.</v>
      </c>
      <c r="E150" t="s">
        <v>262</v>
      </c>
      <c r="F150">
        <v>526</v>
      </c>
      <c r="G150">
        <v>817</v>
      </c>
      <c r="H150">
        <v>1</v>
      </c>
      <c r="I150">
        <v>0</v>
      </c>
      <c r="J150">
        <v>0</v>
      </c>
      <c r="K150" s="1">
        <v>43911</v>
      </c>
      <c r="L150" t="s">
        <v>17</v>
      </c>
      <c r="M150">
        <v>438</v>
      </c>
    </row>
    <row r="151" spans="1:13" x14ac:dyDescent="0.25">
      <c r="A151">
        <v>149</v>
      </c>
      <c r="B151" t="s">
        <v>263</v>
      </c>
      <c r="C151">
        <f t="shared" ca="1" si="2"/>
        <v>0.81867340339002348</v>
      </c>
      <c r="D151" t="str" cm="1">
        <f t="array" aca="1" ref="D151" ca="1">INDEX($B$2:$B$201, RANK(C151,$C$2:$C$201), 1)</f>
        <v>Marmalade Marauder: Mix you some Zithromax and hydroxychloroquine. Very, very good stuff. Youâ€™ll be fine. _x000D_
_x000D_
Stupid people who take his advice: https://t.co/7S50v5o2e1</v>
      </c>
      <c r="E151" t="s">
        <v>73</v>
      </c>
      <c r="F151">
        <v>2712</v>
      </c>
      <c r="G151">
        <v>1672</v>
      </c>
      <c r="H151">
        <v>2</v>
      </c>
      <c r="I151">
        <v>11</v>
      </c>
      <c r="J151">
        <v>18</v>
      </c>
      <c r="K151" s="1">
        <v>43911</v>
      </c>
      <c r="L151" t="s">
        <v>12</v>
      </c>
      <c r="M151">
        <v>439</v>
      </c>
    </row>
    <row r="152" spans="1:13" x14ac:dyDescent="0.25">
      <c r="A152">
        <v>150</v>
      </c>
      <c r="B152" t="s">
        <v>264</v>
      </c>
      <c r="C152">
        <f t="shared" ca="1" si="2"/>
        <v>0.89826870209708065</v>
      </c>
      <c r="D152" t="str" cm="1">
        <f t="array" aca="1" ref="D152" ca="1">INDEX($B$2:$B$201, RANK(C152,$C$2:$C$201), 1)</f>
        <v>If only hydroxychloroquine &amp;amp; azithromycin could be made available as fast! But Dr. Fauci has to do clinical trials first so others don't get the credit he wants for himself! @VP @realDonaldTrump</v>
      </c>
      <c r="E152" t="s">
        <v>265</v>
      </c>
      <c r="F152">
        <v>7067</v>
      </c>
      <c r="G152">
        <v>6780</v>
      </c>
      <c r="H152">
        <v>0</v>
      </c>
      <c r="I152">
        <v>0</v>
      </c>
      <c r="J152">
        <v>3</v>
      </c>
      <c r="K152" s="1">
        <v>43911</v>
      </c>
      <c r="L152" t="s">
        <v>17</v>
      </c>
      <c r="M152">
        <v>440</v>
      </c>
    </row>
    <row r="153" spans="1:13" x14ac:dyDescent="0.25">
      <c r="A153">
        <v>151</v>
      </c>
      <c r="B153" t="s">
        <v>266</v>
      </c>
      <c r="C153">
        <f t="shared" ca="1" si="2"/>
        <v>0.94368765066672311</v>
      </c>
      <c r="D153" t="str" cm="1">
        <f t="array" aca="1" ref="D153" ca="1">INDEX($B$2:$B$201, RANK(C153,$C$2:$C$201), 1)</f>
        <v>@MichaelCoudrey @realDonaldTrump A very practical &amp;amp; swift decision!_x000D_
_x000D_
This is the kind of leadership that can save 1000s of lives in such a crisis!_x000D_
Hope &amp;amp; pray President is proven right yet again!_x000D_
#SaturdayThoughts #LoveThyNeighbor #SaturdayMotivation #Hydroxychloroquine #ThankYouPresidentTrump #WhenThisIsAllOver https://t.co/RbsAZmYii5</v>
      </c>
      <c r="F153">
        <v>154</v>
      </c>
      <c r="G153">
        <v>143</v>
      </c>
      <c r="H153">
        <v>0</v>
      </c>
      <c r="I153">
        <v>0</v>
      </c>
      <c r="J153">
        <v>0</v>
      </c>
      <c r="K153" s="1">
        <v>43911</v>
      </c>
      <c r="L153" t="s">
        <v>28</v>
      </c>
      <c r="M153">
        <v>441</v>
      </c>
    </row>
    <row r="154" spans="1:13" x14ac:dyDescent="0.25">
      <c r="A154">
        <v>152</v>
      </c>
      <c r="B154" t="s">
        <v>267</v>
      </c>
      <c r="C154">
        <f t="shared" ca="1" si="2"/>
        <v>0.90701283465027283</v>
      </c>
      <c r="D154" t="str" cm="1">
        <f t="array" aca="1" ref="D154" ca="1">INDEX($B$2:$B$201, RANK(C154,$C$2:$C$201), 1)</f>
        <v>"Hydroxychloroquine can also haveÂ side effectsÂ like headaches, dizziness, and diarrhea, so itâ€™s not something that doctors can blanketly prescribe..."_x000D_
https://t.co/IuMDPFem8y</v>
      </c>
      <c r="F154">
        <v>598</v>
      </c>
      <c r="G154">
        <v>45</v>
      </c>
      <c r="H154">
        <v>0</v>
      </c>
      <c r="I154">
        <v>0</v>
      </c>
      <c r="J154">
        <v>1</v>
      </c>
      <c r="K154" s="1">
        <v>43911</v>
      </c>
      <c r="L154" t="s">
        <v>28</v>
      </c>
      <c r="M154">
        <v>442</v>
      </c>
    </row>
    <row r="155" spans="1:13" x14ac:dyDescent="0.25">
      <c r="A155">
        <v>153</v>
      </c>
      <c r="B155" t="s">
        <v>268</v>
      </c>
      <c r="C155">
        <f t="shared" ca="1" si="2"/>
        <v>0.92643194090655534</v>
      </c>
      <c r="D155" t="str" cm="1">
        <f t="array" aca="1" ref="D155" ca="1">INDEX($B$2:$B$201, RANK(C155,$C$2:$C$201), 1)</f>
        <v>@50cent Share more content like this! We canâ€™t all find hydroxychloroquine but everybody can get ginger and lime.</v>
      </c>
      <c r="E155" t="s">
        <v>247</v>
      </c>
      <c r="F155">
        <v>100</v>
      </c>
      <c r="G155">
        <v>15</v>
      </c>
      <c r="H155">
        <v>0</v>
      </c>
      <c r="I155">
        <v>0</v>
      </c>
      <c r="J155">
        <v>0</v>
      </c>
      <c r="K155" s="1">
        <v>43911</v>
      </c>
      <c r="L155" t="s">
        <v>28</v>
      </c>
      <c r="M155">
        <v>443</v>
      </c>
    </row>
    <row r="156" spans="1:13" x14ac:dyDescent="0.25">
      <c r="A156">
        <v>154</v>
      </c>
      <c r="B156" t="s">
        <v>269</v>
      </c>
      <c r="C156">
        <f t="shared" ca="1" si="2"/>
        <v>0.89078206080534617</v>
      </c>
      <c r="D156" t="str" cm="1">
        <f t="array" aca="1" ref="D156" ca="1">INDEX($B$2:$B$201, RANK(C156,$C$2:$C$201), 1)</f>
        <v>@DarrellCHarris â€œAvoid coadministration of hydroxychloroquine and azithromycin. Hydroxychloroquine increases the QT interval and should not be administered ...Ventricular arrhythmias and torsade de pointes (TdP) have been reportedâ€</v>
      </c>
      <c r="F156">
        <v>515</v>
      </c>
      <c r="G156">
        <v>8654</v>
      </c>
      <c r="H156">
        <v>28</v>
      </c>
      <c r="I156">
        <v>23</v>
      </c>
      <c r="J156">
        <v>24</v>
      </c>
      <c r="K156" s="1">
        <v>43911</v>
      </c>
      <c r="L156" t="s">
        <v>12</v>
      </c>
      <c r="M156">
        <v>444</v>
      </c>
    </row>
    <row r="157" spans="1:13" x14ac:dyDescent="0.25">
      <c r="A157">
        <v>155</v>
      </c>
      <c r="B157" t="s">
        <v>270</v>
      </c>
      <c r="C157">
        <f t="shared" ca="1" si="2"/>
        <v>0.96897346361363379</v>
      </c>
      <c r="D157" t="str" cm="1">
        <f t="array" aca="1" ref="D157" ca="1">INDEX($B$2:$B$201, RANK(C157,$C$2:$C$201), 1)</f>
        <v>7._x000D_
That said, there are plans for wider testing. At leastÂ six clinical trials for hydroxychloroquineÂ are recruiting patients or in planning stages around the world. https://t.co/PuWUwuhaj5</v>
      </c>
      <c r="E157" t="s">
        <v>271</v>
      </c>
      <c r="F157">
        <v>178</v>
      </c>
      <c r="G157">
        <v>6252</v>
      </c>
      <c r="H157">
        <v>342</v>
      </c>
      <c r="I157">
        <v>4026</v>
      </c>
      <c r="J157">
        <v>8400</v>
      </c>
      <c r="K157" s="1">
        <v>43911</v>
      </c>
      <c r="L157" t="s">
        <v>12</v>
      </c>
      <c r="M157">
        <v>445</v>
      </c>
    </row>
    <row r="158" spans="1:13" x14ac:dyDescent="0.25">
      <c r="A158">
        <v>156</v>
      </c>
      <c r="B158" t="s">
        <v>272</v>
      </c>
      <c r="C158">
        <f t="shared" ca="1" si="2"/>
        <v>0.24172673034162817</v>
      </c>
      <c r="D158" t="str" cm="1">
        <f t="array" aca="1" ref="D158" ca="1">INDEX($B$2:$B$201, RANK(C158,$C$2:$C$201), 1)</f>
        <v>@MrBisonopolis Has a doctor come to my pharmacy attempting to learn his much hydroxychloroquine we have. Intent being to prescribe tons and divert them to his office. It was learned later that the drug doesnâ€™t really show any special effect on Coronavirus. lol</v>
      </c>
      <c r="E158" t="s">
        <v>273</v>
      </c>
      <c r="F158">
        <v>433</v>
      </c>
      <c r="G158">
        <v>258</v>
      </c>
      <c r="H158">
        <v>0</v>
      </c>
      <c r="I158">
        <v>0</v>
      </c>
      <c r="J158">
        <v>0</v>
      </c>
      <c r="K158" s="1">
        <v>43911</v>
      </c>
      <c r="L158" t="s">
        <v>17</v>
      </c>
      <c r="M158">
        <v>446</v>
      </c>
    </row>
    <row r="159" spans="1:13" ht="409.5" x14ac:dyDescent="0.25">
      <c r="A159">
        <v>157</v>
      </c>
      <c r="B159" s="2" t="s">
        <v>274</v>
      </c>
      <c r="C159">
        <f t="shared" ca="1" si="2"/>
        <v>0.15592827275307453</v>
      </c>
      <c r="D159" t="str" cm="1">
        <f t="array" aca="1" ref="D159" ca="1">INDEX($B$2:$B$201, RANK(C159,$C$2:$C$201), 1)</f>
        <v>So @MaddowBlog_x000D_
Is your next conspiracy #Trump pays off @ScienceMagazine to hype #Hydroxychloroquine, a day before he found out abt it_x000D_
If so, he would know how to pernounce the drug _x000D_
#Maddow make Alex Jones look sane #ChinaLiesPeopleDie_x000D_
#ChinaCoronaVirus_x000D_
https://t.co/wo2xVpqapV</v>
      </c>
      <c r="E159" t="s">
        <v>63</v>
      </c>
      <c r="F159">
        <v>6885</v>
      </c>
      <c r="G159">
        <v>6310</v>
      </c>
      <c r="H159">
        <v>0</v>
      </c>
      <c r="I159">
        <v>0</v>
      </c>
      <c r="J159">
        <v>0</v>
      </c>
      <c r="K159" s="1">
        <v>43911</v>
      </c>
      <c r="L159" t="s">
        <v>17</v>
      </c>
      <c r="M159">
        <v>447</v>
      </c>
    </row>
    <row r="160" spans="1:13" x14ac:dyDescent="0.25">
      <c r="A160">
        <v>158</v>
      </c>
      <c r="B160" t="s">
        <v>275</v>
      </c>
      <c r="C160">
        <f t="shared" ca="1" si="2"/>
        <v>0.75044270776406785</v>
      </c>
      <c r="D160" t="str" cm="1">
        <f t="array" aca="1" ref="D160" ca="1">INDEX($B$2:$B$201, RANK(C160,$C$2:$C$201), 1)</f>
        <v>About the Hydroxychloroquine + Azithromycin study ðŸ‘‡</v>
      </c>
      <c r="E160" t="s">
        <v>73</v>
      </c>
      <c r="F160">
        <v>2712</v>
      </c>
      <c r="G160">
        <v>1672</v>
      </c>
      <c r="H160">
        <v>0</v>
      </c>
      <c r="I160">
        <v>0</v>
      </c>
      <c r="J160">
        <v>0</v>
      </c>
      <c r="K160" s="1">
        <v>43911</v>
      </c>
      <c r="L160" t="s">
        <v>17</v>
      </c>
      <c r="M160">
        <v>448</v>
      </c>
    </row>
    <row r="161" spans="1:13" x14ac:dyDescent="0.25">
      <c r="A161">
        <v>159</v>
      </c>
      <c r="B161" t="s">
        <v>276</v>
      </c>
      <c r="C161">
        <f t="shared" ca="1" si="2"/>
        <v>0.88131028070725936</v>
      </c>
      <c r="D161" t="str" cm="1">
        <f t="array" aca="1" ref="D161" ca="1">INDEX($B$2:$B$201, RANK(C161,$C$2:$C$201), 1)</f>
        <v>@pepperebbe @townhallcom @KurtSchlichter @PeterAlexander @POTUS @realDonaldTrump I didnâ€™t see Fauci laughing, though maybe he did - but I sure saw him staring, stone faced when Trump was blathering about hydroxychloroquine,especially the day before</v>
      </c>
      <c r="E161" t="s">
        <v>277</v>
      </c>
      <c r="F161">
        <v>5000</v>
      </c>
      <c r="G161">
        <v>2711</v>
      </c>
      <c r="H161">
        <v>0</v>
      </c>
      <c r="I161">
        <v>1</v>
      </c>
      <c r="J161">
        <v>7</v>
      </c>
      <c r="K161" s="1">
        <v>43911</v>
      </c>
      <c r="L161" t="s">
        <v>17</v>
      </c>
      <c r="M161">
        <v>449</v>
      </c>
    </row>
    <row r="162" spans="1:13" ht="409.5" x14ac:dyDescent="0.25">
      <c r="A162">
        <v>160</v>
      </c>
      <c r="B162" s="2" t="s">
        <v>278</v>
      </c>
      <c r="C162">
        <f t="shared" ca="1" si="2"/>
        <v>0.46274124947230733</v>
      </c>
      <c r="D162" t="str" cm="1">
        <f t="array" aca="1" ref="D162" ca="1">INDEX($B$2:$B$201, RANK(C162,$C$2:$C$201), 1)</f>
        <v>@PulmCrit @SkylerLentz thoughts on initiating hydroxychloroquine or chloroquine for patients who are positive #Covid19 &amp;amp; high risk group, not necessarily needing hospitalization initially...</v>
      </c>
      <c r="E162" t="s">
        <v>119</v>
      </c>
      <c r="F162">
        <v>1333</v>
      </c>
      <c r="G162">
        <v>1250</v>
      </c>
      <c r="H162">
        <v>0</v>
      </c>
      <c r="I162">
        <v>0</v>
      </c>
      <c r="J162">
        <v>0</v>
      </c>
      <c r="K162" s="1">
        <v>43911</v>
      </c>
      <c r="L162" t="s">
        <v>17</v>
      </c>
      <c r="M162">
        <v>450</v>
      </c>
    </row>
    <row r="163" spans="1:13" x14ac:dyDescent="0.25">
      <c r="A163">
        <v>161</v>
      </c>
      <c r="B163" t="s">
        <v>279</v>
      </c>
      <c r="C163">
        <f t="shared" ca="1" si="2"/>
        <v>0.57703292191760436</v>
      </c>
      <c r="D163" t="str" cm="1">
        <f t="array" aca="1" ref="D163" ca="1">INDEX($B$2:$B$201, RANK(C163,$C$2:$C$201), 1)</f>
        <v>@PatsFan876 @40AcresBuilt @TwitterSupport @jack And #Hydroxychloroquine may ultimately be shown to have some effectiveness after a more rigorous trial._x000D_
_x000D_
As may other therapeutic treatments underway. _x000D_
_x000D_
But if that @GaetanBurgio (who I don't know from Adam) thread is accurate, the French study is close to worthless.</v>
      </c>
      <c r="E163" t="s">
        <v>280</v>
      </c>
      <c r="F163">
        <v>668</v>
      </c>
      <c r="G163">
        <v>144</v>
      </c>
      <c r="H163">
        <v>0</v>
      </c>
      <c r="I163">
        <v>0</v>
      </c>
      <c r="J163">
        <v>0</v>
      </c>
      <c r="K163" s="1">
        <v>43911</v>
      </c>
      <c r="L163" t="s">
        <v>17</v>
      </c>
      <c r="M163">
        <v>451</v>
      </c>
    </row>
    <row r="164" spans="1:13" ht="409.5" x14ac:dyDescent="0.25">
      <c r="A164">
        <v>162</v>
      </c>
      <c r="B164" s="2" t="s">
        <v>281</v>
      </c>
      <c r="C164">
        <f t="shared" ca="1" si="2"/>
        <v>0.58976615706072344</v>
      </c>
      <c r="D164" t="str" cm="1">
        <f t="array" aca="1" ref="D164" ca="1">INDEX($B$2:$B$201, RANK(C164,$C$2:$C$201), 1)</f>
        <v>Person Who Just Heard About HYDROXYCHLOROQUINE &amp;amp; AZITHROMYCIN This Week Now Nationâ€™s Leading Expert. _x000D_
_x000D_
My story: https://t.co/VJFOJ4olIn</v>
      </c>
      <c r="E164" t="s">
        <v>282</v>
      </c>
      <c r="F164">
        <v>4128</v>
      </c>
      <c r="G164">
        <v>1913</v>
      </c>
      <c r="H164">
        <v>1</v>
      </c>
      <c r="I164">
        <v>19</v>
      </c>
      <c r="J164">
        <v>40</v>
      </c>
      <c r="K164" s="1">
        <v>43911</v>
      </c>
      <c r="L164" t="s">
        <v>17</v>
      </c>
      <c r="M164">
        <v>452</v>
      </c>
    </row>
    <row r="165" spans="1:13" x14ac:dyDescent="0.25">
      <c r="A165">
        <v>163</v>
      </c>
      <c r="B165" t="s">
        <v>283</v>
      </c>
      <c r="C165">
        <f t="shared" ca="1" si="2"/>
        <v>0.69713866835423965</v>
      </c>
      <c r="D165" t="str" cm="1">
        <f t="array" aca="1" ref="D165" ca="1">INDEX($B$2:$B$201, RANK(C165,$C$2:$C$201), 1)</f>
        <v>@realDonaldTrump @Moluskein Tratamiento!!!!! Hay varios estudios clÃ­nicos en google. â€œConclusion : Hydroxychloroquine is significantly associated with viral load reduction/disappearance in patients with COVID-19 and its effect is reinforced by Azithromycin.â€</v>
      </c>
      <c r="E165" t="s">
        <v>284</v>
      </c>
      <c r="F165">
        <v>577</v>
      </c>
      <c r="G165">
        <v>426</v>
      </c>
      <c r="H165">
        <v>0</v>
      </c>
      <c r="I165">
        <v>0</v>
      </c>
      <c r="J165">
        <v>1</v>
      </c>
      <c r="K165" s="1">
        <v>43911</v>
      </c>
      <c r="L165" t="s">
        <v>17</v>
      </c>
      <c r="M165">
        <v>453</v>
      </c>
    </row>
    <row r="166" spans="1:13" x14ac:dyDescent="0.25">
      <c r="A166">
        <v>164</v>
      </c>
      <c r="B166" t="s">
        <v>285</v>
      </c>
      <c r="C166">
        <f t="shared" ca="1" si="2"/>
        <v>0.79946378261085138</v>
      </c>
      <c r="D166" t="str" cm="1">
        <f t="array" aca="1" ref="D166" ca="1">INDEX($B$2:$B$201, RANK(C166,$C$2:$C$201), 1)</f>
        <v>Action mechanism of #hydroxychloroquine as #DMARD. In SARSCoV2, is it predominantly blocking excess immune reaction (cheap Toci?) but 0% antiviral? Then, could it mask Sx in the preventive trial instead of protecting exposed ppl? @tmprowell @W_Park_MD @nickmmark @medicalaxioms</v>
      </c>
      <c r="E166" t="s">
        <v>286</v>
      </c>
      <c r="F166">
        <v>49</v>
      </c>
      <c r="G166">
        <v>97</v>
      </c>
      <c r="H166">
        <v>0</v>
      </c>
      <c r="I166">
        <v>0</v>
      </c>
      <c r="J166">
        <v>0</v>
      </c>
      <c r="K166" s="1">
        <v>43911</v>
      </c>
      <c r="L166" t="s">
        <v>28</v>
      </c>
      <c r="M166">
        <v>454</v>
      </c>
    </row>
    <row r="167" spans="1:13" x14ac:dyDescent="0.25">
      <c r="A167">
        <v>165</v>
      </c>
      <c r="B167" t="s">
        <v>287</v>
      </c>
      <c r="C167">
        <f t="shared" ca="1" si="2"/>
        <v>0.64747576356736758</v>
      </c>
      <c r="D167" t="str" cm="1">
        <f t="array" aca="1" ref="D167" ca="1">INDEX($B$2:$B$201, RANK(C167,$C$2:$C$201), 1)</f>
        <v>@DrChoueiri Did u start taking prophylactic hydroxychloroquine doc?</v>
      </c>
      <c r="E167" t="s">
        <v>288</v>
      </c>
      <c r="F167">
        <v>644</v>
      </c>
      <c r="G167">
        <v>227</v>
      </c>
      <c r="H167">
        <v>1</v>
      </c>
      <c r="I167">
        <v>2</v>
      </c>
      <c r="J167">
        <v>15</v>
      </c>
      <c r="K167" s="1">
        <v>43911</v>
      </c>
      <c r="L167" t="s">
        <v>12</v>
      </c>
      <c r="M167">
        <v>455</v>
      </c>
    </row>
    <row r="168" spans="1:13" x14ac:dyDescent="0.25">
      <c r="A168">
        <v>166</v>
      </c>
      <c r="B168" t="s">
        <v>289</v>
      </c>
      <c r="C168">
        <f t="shared" ca="1" si="2"/>
        <v>0.36011687408272564</v>
      </c>
      <c r="D168" t="str" cm="1">
        <f t="array" aca="1" ref="D168" ca="1">INDEX($B$2:$B$201, RANK(C168,$C$2:$C$201), 1)</f>
        <v>This are the discussions we should be having - critical and balanced, not hyperbolic #COVID19 #Hydroxychloroquine @UABRheum</v>
      </c>
      <c r="E168" t="s">
        <v>290</v>
      </c>
      <c r="F168">
        <v>390</v>
      </c>
      <c r="G168">
        <v>661</v>
      </c>
      <c r="H168">
        <v>0</v>
      </c>
      <c r="I168">
        <v>0</v>
      </c>
      <c r="J168">
        <v>0</v>
      </c>
      <c r="K168" s="1">
        <v>43911</v>
      </c>
      <c r="L168" t="s">
        <v>17</v>
      </c>
      <c r="M168">
        <v>456</v>
      </c>
    </row>
    <row r="169" spans="1:13" x14ac:dyDescent="0.25">
      <c r="A169">
        <v>167</v>
      </c>
      <c r="B169" t="s">
        <v>291</v>
      </c>
      <c r="C169">
        <f t="shared" ca="1" si="2"/>
        <v>0.80271596306405402</v>
      </c>
      <c r="D169" t="str" cm="1">
        <f t="array" aca="1" ref="D169" ca="1">INDEX($B$2:$B$201, RANK(C169,$C$2:$C$201), 1)</f>
        <v>Please don't take hydroxychloroquine (Plaquenil) plus Azithromycin for #COVID19 UNLESS your doctor prescribes it. Both drugs affect the QT interval of your heart and can lead to arrhythmias and sudden death, especially if you are taking other meds or have a heart condition.</v>
      </c>
      <c r="E169" t="s">
        <v>67</v>
      </c>
      <c r="F169">
        <v>3261</v>
      </c>
      <c r="G169">
        <v>3566</v>
      </c>
      <c r="H169">
        <v>2</v>
      </c>
      <c r="I169">
        <v>1</v>
      </c>
      <c r="J169">
        <v>3</v>
      </c>
      <c r="K169" s="1">
        <v>43911</v>
      </c>
      <c r="L169" t="s">
        <v>28</v>
      </c>
      <c r="M169">
        <v>457</v>
      </c>
    </row>
    <row r="170" spans="1:13" x14ac:dyDescent="0.25">
      <c r="A170">
        <v>168</v>
      </c>
      <c r="B170" t="s">
        <v>292</v>
      </c>
      <c r="C170">
        <f t="shared" ca="1" si="2"/>
        <v>0.86801437236478729</v>
      </c>
      <c r="D170" t="str" cm="1">
        <f t="array" aca="1" ref="D170" ca="1">INDEX($B$2:$B$201, RANK(C170,$C$2:$C$201), 1)</f>
        <v>I sure do hope my doctor has my hydroxychloroquine. Now that itâ€™s a possible medication for the #coronavirus Iâ€™m currently out of it and need a refill. #worried #lupus #autoimmunedisease #kidneytransplant</v>
      </c>
      <c r="E170" t="s">
        <v>293</v>
      </c>
      <c r="F170">
        <v>410</v>
      </c>
      <c r="G170">
        <v>290</v>
      </c>
      <c r="H170">
        <v>0</v>
      </c>
      <c r="I170">
        <v>0</v>
      </c>
      <c r="J170">
        <v>0</v>
      </c>
      <c r="K170" s="1">
        <v>43911</v>
      </c>
      <c r="L170" t="s">
        <v>17</v>
      </c>
      <c r="M170">
        <v>458</v>
      </c>
    </row>
    <row r="171" spans="1:13" x14ac:dyDescent="0.25">
      <c r="A171">
        <v>169</v>
      </c>
      <c r="B171" t="s">
        <v>294</v>
      </c>
      <c r="C171">
        <f t="shared" ca="1" si="2"/>
        <v>0.74566996732962154</v>
      </c>
      <c r="D171" t="str" cm="1">
        <f t="array" aca="1" ref="D171" ca="1">INDEX($B$2:$B$201, RANK(C171,$C$2:$C$201), 1)</f>
        <v>@sathus6raja Oh  HYDROXYCHLOROQUINE is the malaria medicine?</v>
      </c>
      <c r="E171" t="s">
        <v>295</v>
      </c>
      <c r="F171">
        <v>3722</v>
      </c>
      <c r="G171">
        <v>941</v>
      </c>
      <c r="H171">
        <v>1</v>
      </c>
      <c r="I171">
        <v>0</v>
      </c>
      <c r="J171">
        <v>0</v>
      </c>
      <c r="K171" s="1">
        <v>43911</v>
      </c>
      <c r="L171" t="s">
        <v>28</v>
      </c>
      <c r="M171">
        <v>459</v>
      </c>
    </row>
    <row r="172" spans="1:13" x14ac:dyDescent="0.25">
      <c r="A172">
        <v>170</v>
      </c>
      <c r="B172" t="s">
        <v>296</v>
      </c>
      <c r="C172">
        <f t="shared" ca="1" si="2"/>
        <v>0.8033064770181777</v>
      </c>
      <c r="D172" t="str" cm="1">
        <f t="array" aca="1" ref="D172" ca="1">INDEX($B$2:$B$201, RANK(C172,$C$2:$C$201), 1)</f>
        <v>There are data that hydroxychloroquine saves lives in lupus.  Letâ€™s listen to Tony Fauci and do a real clinical trial.</v>
      </c>
      <c r="E172" t="s">
        <v>297</v>
      </c>
      <c r="F172">
        <v>4997</v>
      </c>
      <c r="G172">
        <v>1844</v>
      </c>
      <c r="H172">
        <v>0</v>
      </c>
      <c r="I172">
        <v>0</v>
      </c>
      <c r="J172">
        <v>0</v>
      </c>
      <c r="K172" s="1">
        <v>43911</v>
      </c>
      <c r="L172" t="s">
        <v>12</v>
      </c>
      <c r="M172">
        <v>460</v>
      </c>
    </row>
    <row r="173" spans="1:13" ht="409.5" x14ac:dyDescent="0.25">
      <c r="A173">
        <v>171</v>
      </c>
      <c r="B173" s="2" t="s">
        <v>298</v>
      </c>
      <c r="C173">
        <f t="shared" ca="1" si="2"/>
        <v>0.62602454651136974</v>
      </c>
      <c r="D173" t="str" cm="1">
        <f t="array" aca="1" ref="D173" ca="1">INDEX($B$2:$B$201, RANK(C173,$C$2:$C$201), 1)</f>
        <v>@TiaBarracini People with Lupus need hydroxychloroquine to survive. _x000D_
_x000D_
As a result of the presidentâ€™s idiotic and negligent tweets, those suffering cannot get the medication. _x000D_
_x000D_
Heâ€™s unnecessarily causing a shortage of this drug that has NOT been proven to fight Covid19.</v>
      </c>
      <c r="E173" t="s">
        <v>237</v>
      </c>
      <c r="F173">
        <v>984</v>
      </c>
      <c r="G173">
        <v>1185</v>
      </c>
      <c r="H173">
        <v>0</v>
      </c>
      <c r="I173">
        <v>0</v>
      </c>
      <c r="J173">
        <v>2</v>
      </c>
      <c r="K173" s="1">
        <v>43911</v>
      </c>
      <c r="L173" t="s">
        <v>28</v>
      </c>
      <c r="M173">
        <v>461</v>
      </c>
    </row>
    <row r="174" spans="1:13" ht="409.5" x14ac:dyDescent="0.25">
      <c r="A174">
        <v>172</v>
      </c>
      <c r="B174" s="2" t="s">
        <v>299</v>
      </c>
      <c r="C174">
        <f t="shared" ca="1" si="2"/>
        <v>0.30885585543396876</v>
      </c>
      <c r="D174" t="str" cm="1">
        <f t="array" aca="1" ref="D174" ca="1">INDEX($B$2:$B$201, RANK(C174,$C$2:$C$201), 1)</f>
        <v>@realDonaldTrump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v>
      </c>
      <c r="E174" t="s">
        <v>300</v>
      </c>
      <c r="F174">
        <v>26</v>
      </c>
      <c r="G174">
        <v>26</v>
      </c>
      <c r="H174">
        <v>1</v>
      </c>
      <c r="I174">
        <v>0</v>
      </c>
      <c r="J174">
        <v>0</v>
      </c>
      <c r="K174" s="1">
        <v>43911</v>
      </c>
      <c r="L174" t="s">
        <v>28</v>
      </c>
      <c r="M174">
        <v>462</v>
      </c>
    </row>
    <row r="175" spans="1:13" x14ac:dyDescent="0.25">
      <c r="A175">
        <v>173</v>
      </c>
      <c r="B175" t="s">
        <v>301</v>
      </c>
      <c r="C175">
        <f t="shared" ca="1" si="2"/>
        <v>0.2815856116129547</v>
      </c>
      <c r="D175" t="str" cm="1">
        <f t="array" aca="1" ref="D175" ca="1">INDEX($B$2:$B$201, RANK(C175,$C$2:$C$201), 1)</f>
        <v>Hydroxychloroquine along with Azithromycin (Z-Pack), is a great combination in defeating this Coronavirus!!! Available now! Thank you @POTUS !!!</v>
      </c>
      <c r="E175" t="s">
        <v>302</v>
      </c>
      <c r="F175">
        <v>264</v>
      </c>
      <c r="G175">
        <v>873</v>
      </c>
      <c r="H175">
        <v>0</v>
      </c>
      <c r="I175">
        <v>1</v>
      </c>
      <c r="J175">
        <v>13</v>
      </c>
      <c r="K175" s="1">
        <v>43911</v>
      </c>
      <c r="L175" t="s">
        <v>12</v>
      </c>
      <c r="M175">
        <v>463</v>
      </c>
    </row>
    <row r="176" spans="1:13" x14ac:dyDescent="0.25">
      <c r="A176">
        <v>174</v>
      </c>
      <c r="B176" t="s">
        <v>303</v>
      </c>
      <c r="C176">
        <f t="shared" ca="1" si="2"/>
        <v>0.71844352637870668</v>
      </c>
      <c r="D176" t="str" cm="1">
        <f t="array" aca="1" ref="D176" ca="1">INDEX($B$2:$B$201, RANK(C176,$C$2:$C$201), 1)</f>
        <v>@MsGordo @DustinGiebel Hydroxychloroquine is available in Canada but for some reason, we can't get Chloroquine any more for my daughter's Lupus. She can't take Hydroxychloroquine.</v>
      </c>
      <c r="F176">
        <v>2668</v>
      </c>
      <c r="G176">
        <v>1014</v>
      </c>
      <c r="H176">
        <v>0</v>
      </c>
      <c r="I176">
        <v>0</v>
      </c>
      <c r="J176">
        <v>0</v>
      </c>
      <c r="K176" s="1">
        <v>43911</v>
      </c>
      <c r="L176" t="s">
        <v>28</v>
      </c>
      <c r="M176">
        <v>464</v>
      </c>
    </row>
    <row r="177" spans="1:13" ht="409.5" x14ac:dyDescent="0.25">
      <c r="A177">
        <v>175</v>
      </c>
      <c r="B177" s="2" t="s">
        <v>304</v>
      </c>
      <c r="C177">
        <f t="shared" ca="1" si="2"/>
        <v>3.7003156942391646E-2</v>
      </c>
      <c r="D177" t="str" cm="1">
        <f t="array" aca="1" ref="D177" ca="1">INDEX($B$2:$B$201, RANK(C177,$C$2:$C$201), 1)</f>
        <v>Wall Street sees the new lowered models ie hydroxychloroquine works!  Bang! Thank you President Trump!! ðŸ‡±ðŸ‡·â¤ï¸</v>
      </c>
      <c r="E177" t="s">
        <v>305</v>
      </c>
      <c r="F177">
        <v>2119</v>
      </c>
      <c r="G177">
        <v>877</v>
      </c>
      <c r="H177">
        <v>0</v>
      </c>
      <c r="I177">
        <v>0</v>
      </c>
      <c r="J177">
        <v>0</v>
      </c>
      <c r="K177" s="1">
        <v>43911</v>
      </c>
      <c r="L177" t="s">
        <v>12</v>
      </c>
      <c r="M177">
        <v>465</v>
      </c>
    </row>
    <row r="178" spans="1:13" ht="409.5" x14ac:dyDescent="0.25">
      <c r="A178">
        <v>176</v>
      </c>
      <c r="B178" s="2" t="s">
        <v>306</v>
      </c>
      <c r="C178">
        <f t="shared" ca="1" si="2"/>
        <v>8.5293017715810882E-2</v>
      </c>
      <c r="D178" t="str" cm="1">
        <f t="array" aca="1" ref="D178" ca="1">INDEX($B$2:$B$201, RANK(C178,$C$2:$C$201), 1)</f>
        <v>@POTUS is urging hydroxychloroquine for P.M. Boris Johnson. _x000D_
We've been attacked by Red China. When does the counter strike begin?</v>
      </c>
      <c r="E178" t="s">
        <v>141</v>
      </c>
      <c r="F178">
        <v>16125</v>
      </c>
      <c r="G178">
        <v>18828</v>
      </c>
      <c r="H178">
        <v>4</v>
      </c>
      <c r="I178">
        <v>11</v>
      </c>
      <c r="J178">
        <v>20</v>
      </c>
      <c r="K178" s="1">
        <v>43911</v>
      </c>
      <c r="L178" t="s">
        <v>12</v>
      </c>
      <c r="M178">
        <v>466</v>
      </c>
    </row>
    <row r="179" spans="1:13" x14ac:dyDescent="0.25">
      <c r="A179">
        <v>177</v>
      </c>
      <c r="B179" t="s">
        <v>307</v>
      </c>
      <c r="C179">
        <f t="shared" ca="1" si="2"/>
        <v>0.71822109365612841</v>
      </c>
      <c r="D179" t="str" cm="1">
        <f t="array" aca="1" ref="D179" ca="1">INDEX($B$2:$B$201, RANK(C179,$C$2:$C$201), 1)</f>
        <v>Hydroxychloroquine, chloroquine and other potential COVID-19 treatments explained https://t.co/FvwwzGTwma</v>
      </c>
      <c r="F179">
        <v>1633</v>
      </c>
      <c r="G179">
        <v>2153</v>
      </c>
      <c r="H179">
        <v>1</v>
      </c>
      <c r="I179">
        <v>0</v>
      </c>
      <c r="J179">
        <v>1</v>
      </c>
      <c r="K179" s="1">
        <v>43911</v>
      </c>
      <c r="L179" t="s">
        <v>28</v>
      </c>
      <c r="M179">
        <v>467</v>
      </c>
    </row>
    <row r="180" spans="1:13" x14ac:dyDescent="0.25">
      <c r="A180">
        <v>178</v>
      </c>
      <c r="B180" t="s">
        <v>308</v>
      </c>
      <c r="C180">
        <f t="shared" ca="1" si="2"/>
        <v>0.6201188383618369</v>
      </c>
      <c r="D180" t="str" cm="1">
        <f t="array" aca="1" ref="D180" ca="1">INDEX($B$2:$B$201, RANK(C180,$C$2:$C$201), 1)</f>
        <v>@medicalaxioms I was able to pick up my prescription of hydroxychloroquine this morning, though it was a 30 day supply instead of my usual 90. So it's still available for those of us with #autoimmune disease but will require 3x as many trips to the pharmacy.</v>
      </c>
      <c r="E180" t="s">
        <v>309</v>
      </c>
      <c r="F180">
        <v>3092</v>
      </c>
      <c r="G180">
        <v>1096</v>
      </c>
      <c r="H180">
        <v>0</v>
      </c>
      <c r="I180">
        <v>0</v>
      </c>
      <c r="J180">
        <v>0</v>
      </c>
      <c r="K180" s="1">
        <v>43911</v>
      </c>
      <c r="L180" t="s">
        <v>17</v>
      </c>
      <c r="M180">
        <v>468</v>
      </c>
    </row>
    <row r="181" spans="1:13" x14ac:dyDescent="0.25">
      <c r="A181">
        <v>179</v>
      </c>
      <c r="B181" t="s">
        <v>310</v>
      </c>
      <c r="C181">
        <f t="shared" ca="1" si="2"/>
        <v>0.62147764701399999</v>
      </c>
      <c r="D181" t="str" cm="1">
        <f t="array" aca="1" ref="D181" ca="1">INDEX($B$2:$B$201, RANK(C181,$C$2:$C$201), 1)</f>
        <v>And I guess I can say maybe Iâ€™ll be lucky because I take Hydroxychloroquine everyday now for arthritis.</v>
      </c>
      <c r="E181" t="s">
        <v>311</v>
      </c>
      <c r="F181">
        <v>1596</v>
      </c>
      <c r="G181">
        <v>668</v>
      </c>
      <c r="H181">
        <v>0</v>
      </c>
      <c r="I181">
        <v>0</v>
      </c>
      <c r="J181">
        <v>0</v>
      </c>
      <c r="K181" s="1">
        <v>43911</v>
      </c>
      <c r="L181" t="s">
        <v>17</v>
      </c>
      <c r="M181">
        <v>469</v>
      </c>
    </row>
    <row r="182" spans="1:13" x14ac:dyDescent="0.25">
      <c r="A182">
        <v>180</v>
      </c>
      <c r="B182" t="s">
        <v>312</v>
      </c>
      <c r="C182">
        <f t="shared" ca="1" si="2"/>
        <v>0.84529880284695491</v>
      </c>
      <c r="D182" t="str" cm="1">
        <f t="array" aca="1" ref="D182" ca="1">INDEX($B$2:$B$201, RANK(C182,$C$2:$C$201), 1)</f>
        <v>My cousin has Lupus. #Walgreens is refusing to give her her medicine HYDROXYCHLOROQUINE so they can give it to people with COVID 19. You can not kill one to save another.</v>
      </c>
      <c r="E182" t="s">
        <v>138</v>
      </c>
      <c r="F182">
        <v>680</v>
      </c>
      <c r="G182">
        <v>853</v>
      </c>
      <c r="H182">
        <v>3</v>
      </c>
      <c r="I182">
        <v>11</v>
      </c>
      <c r="J182">
        <v>45</v>
      </c>
      <c r="K182" s="1">
        <v>43911</v>
      </c>
      <c r="L182" t="s">
        <v>12</v>
      </c>
      <c r="M182">
        <v>470</v>
      </c>
    </row>
    <row r="183" spans="1:13" x14ac:dyDescent="0.25">
      <c r="A183">
        <v>181</v>
      </c>
      <c r="B183" t="s">
        <v>313</v>
      </c>
      <c r="C183">
        <f t="shared" ca="1" si="2"/>
        <v>0.25621201018409878</v>
      </c>
      <c r="D183" t="str" cm="1">
        <f t="array" aca="1" ref="D183" ca="1">INDEX($B$2:$B$201, RANK(C183,$C$2:$C$201), 1)</f>
        <v>PCCA member Gopesh Patel, RPh, with VLS Pharmacy in Brooklyn, is filling physician prescriptions for more than 70 COVID-19 patients, supplying a compounded formulation with hydroxychloroquine. https://t.co/HI27Sg3IrM</v>
      </c>
      <c r="E183" t="s">
        <v>314</v>
      </c>
      <c r="F183">
        <v>52</v>
      </c>
      <c r="G183">
        <v>6</v>
      </c>
      <c r="H183">
        <v>0</v>
      </c>
      <c r="I183">
        <v>0</v>
      </c>
      <c r="J183">
        <v>0</v>
      </c>
      <c r="K183" s="1">
        <v>43911</v>
      </c>
      <c r="L183" t="s">
        <v>17</v>
      </c>
      <c r="M183">
        <v>471</v>
      </c>
    </row>
    <row r="184" spans="1:13" ht="409.5" x14ac:dyDescent="0.25">
      <c r="A184">
        <v>182</v>
      </c>
      <c r="B184" s="2" t="s">
        <v>315</v>
      </c>
      <c r="C184">
        <f t="shared" ca="1" si="2"/>
        <v>0.78727569302233158</v>
      </c>
      <c r="D184" t="str" cm="1">
        <f t="array" aca="1" ref="D184" ca="1">INDEX($B$2:$B$201, RANK(C184,$C$2:$C$201), 1)</f>
        <v>@PeterHotez @CNN Why isnâ€™t prophylactic hydroxychloroquine a solution for healthcare providers.</v>
      </c>
      <c r="E184" t="s">
        <v>290</v>
      </c>
      <c r="F184">
        <v>564</v>
      </c>
      <c r="G184">
        <v>8492</v>
      </c>
      <c r="H184">
        <v>1</v>
      </c>
      <c r="I184">
        <v>2</v>
      </c>
      <c r="J184">
        <v>9</v>
      </c>
      <c r="K184" s="1">
        <v>43911</v>
      </c>
      <c r="L184" t="s">
        <v>28</v>
      </c>
      <c r="M184">
        <v>472</v>
      </c>
    </row>
    <row r="185" spans="1:13" x14ac:dyDescent="0.25">
      <c r="A185">
        <v>183</v>
      </c>
      <c r="B185" t="s">
        <v>316</v>
      </c>
      <c r="C185">
        <f t="shared" ca="1" si="2"/>
        <v>0.66916306786327595</v>
      </c>
      <c r="D185" t="str" cm="1">
        <f t="array" aca="1" ref="D185" ca="1">INDEX($B$2:$B$201, RANK(C185,$C$2:$C$201), 1)</f>
        <v>Hydroxychloroquine and azithromycin as a treatment of COVID-19 https://t.co/jeIjEjON3i via @BNODesk</v>
      </c>
      <c r="E185" t="s">
        <v>317</v>
      </c>
      <c r="F185">
        <v>183</v>
      </c>
      <c r="G185">
        <v>52</v>
      </c>
      <c r="H185">
        <v>0</v>
      </c>
      <c r="I185">
        <v>0</v>
      </c>
      <c r="J185">
        <v>1</v>
      </c>
      <c r="K185" s="1">
        <v>43927</v>
      </c>
      <c r="L185" t="s">
        <v>17</v>
      </c>
      <c r="M185">
        <v>2571</v>
      </c>
    </row>
    <row r="186" spans="1:13" ht="409.5" x14ac:dyDescent="0.25">
      <c r="A186">
        <v>184</v>
      </c>
      <c r="B186" s="2" t="s">
        <v>318</v>
      </c>
      <c r="C186">
        <f t="shared" ca="1" si="2"/>
        <v>0.78305653746434445</v>
      </c>
      <c r="D186" t="str" cm="1">
        <f t="array" aca="1" ref="D186" ca="1">INDEX($B$2:$B$201, RANK(C186,$C$2:$C$201), 1)</f>
        <v>@DonaldJTrumpJr Hydroxychloroquine, a substitute for Placquenil. Iâ€™ve been taking it for years to treat Rheumatoid Arthritis with no side affects!!!âœŠ</v>
      </c>
      <c r="E186" t="s">
        <v>319</v>
      </c>
      <c r="F186">
        <v>4965</v>
      </c>
      <c r="G186">
        <v>2631</v>
      </c>
      <c r="H186">
        <v>0</v>
      </c>
      <c r="I186">
        <v>0</v>
      </c>
      <c r="J186">
        <v>0</v>
      </c>
      <c r="K186" s="1">
        <v>43927</v>
      </c>
      <c r="L186" t="s">
        <v>17</v>
      </c>
      <c r="M186">
        <v>2572</v>
      </c>
    </row>
    <row r="187" spans="1:13" ht="285" x14ac:dyDescent="0.25">
      <c r="A187">
        <v>185</v>
      </c>
      <c r="B187" s="2" t="s">
        <v>320</v>
      </c>
      <c r="C187">
        <f t="shared" ca="1" si="2"/>
        <v>0.81261778899609027</v>
      </c>
      <c r="D187" t="str" cm="1">
        <f t="array" aca="1" ref="D187" ca="1">INDEX($B$2:$B$201, RANK(C187,$C$2:$C$201), 1)</f>
        <v>2. Hydroxychloroquine is an anti malarial drug that has been used for years to fight off malaria (a parasitic infection). Thereâ€™s been studies showing hydroxychloroquine as effective but those studies had very small sample sizes. _x000D_
3. Hydroxychloroquine isnâ€™t FDA approved yet....</v>
      </c>
      <c r="E187" t="s">
        <v>321</v>
      </c>
      <c r="F187">
        <v>23309</v>
      </c>
      <c r="G187">
        <v>21732</v>
      </c>
      <c r="H187">
        <v>0</v>
      </c>
      <c r="I187">
        <v>3</v>
      </c>
      <c r="J187">
        <v>6</v>
      </c>
      <c r="K187" s="1">
        <v>43927</v>
      </c>
      <c r="L187" t="s">
        <v>12</v>
      </c>
      <c r="M187">
        <v>2573</v>
      </c>
    </row>
    <row r="188" spans="1:13" x14ac:dyDescent="0.25">
      <c r="A188">
        <v>186</v>
      </c>
      <c r="B188" t="s">
        <v>322</v>
      </c>
      <c r="C188">
        <f t="shared" ca="1" si="2"/>
        <v>0.63668550137663149</v>
      </c>
      <c r="D188" t="str" cm="1">
        <f t="array" aca="1" ref="D188" ca="1">INDEX($B$2:$B$201, RANK(C188,$C$2:$C$201), 1)</f>
        <v>For all my autoimmune warriors like me who take and depend on Hydroxychloroquine (Plaquenil) to get through the daily chronic pain. Please take heed to this new information. If you can, try to get a 60 day supply orâ€¦ https://t.co/3bfCAdz0HN</v>
      </c>
      <c r="E188" t="s">
        <v>323</v>
      </c>
      <c r="F188">
        <v>31894</v>
      </c>
      <c r="G188">
        <v>29485</v>
      </c>
      <c r="H188">
        <v>0</v>
      </c>
      <c r="I188">
        <v>0</v>
      </c>
      <c r="J188">
        <v>0</v>
      </c>
      <c r="K188" s="1">
        <v>43927</v>
      </c>
      <c r="L188" t="s">
        <v>28</v>
      </c>
      <c r="M188">
        <v>2574</v>
      </c>
    </row>
    <row r="189" spans="1:13" ht="409.5" x14ac:dyDescent="0.25">
      <c r="A189">
        <v>187</v>
      </c>
      <c r="B189" s="2" t="s">
        <v>324</v>
      </c>
      <c r="C189">
        <f t="shared" ca="1" si="2"/>
        <v>0.2219433570251006</v>
      </c>
      <c r="D189" t="str" cm="1">
        <f t="array" aca="1" ref="D189" ca="1">INDEX($B$2:$B$201, RANK(C189,$C$2:$C$201), 1)</f>
        <v>@realDonaldTrump Thanks for tweeting this now people THAT REALLY NEED hydroxychloroquine wonâ€™t be able to get it bc of this we are already out of stock at my pharmacy and Iâ€™m sure itâ€™ll be on back order soon. Good job way to make something besides toilet paper sell out. ðŸ‘ðŸ»</v>
      </c>
      <c r="E189" t="s">
        <v>325</v>
      </c>
      <c r="F189">
        <v>24129</v>
      </c>
      <c r="G189">
        <v>24095</v>
      </c>
      <c r="H189">
        <v>0</v>
      </c>
      <c r="I189">
        <v>2</v>
      </c>
      <c r="J189">
        <v>1</v>
      </c>
      <c r="K189" s="1">
        <v>43927</v>
      </c>
      <c r="L189" t="s">
        <v>28</v>
      </c>
      <c r="M189">
        <v>2575</v>
      </c>
    </row>
    <row r="190" spans="1:13" x14ac:dyDescent="0.25">
      <c r="A190">
        <v>188</v>
      </c>
      <c r="B190" t="s">
        <v>326</v>
      </c>
      <c r="C190">
        <f t="shared" ca="1" si="2"/>
        <v>3.5765633691659193E-2</v>
      </c>
      <c r="D190" t="str" cm="1">
        <f t="array" aca="1" ref="D190" ca="1">INDEX($B$2:$B$201, RANK(C190,$C$2:$C$201), 1)</f>
        <v>@InTheNoosphere Yeah the new koolaid hydroxychloroquine</v>
      </c>
      <c r="E190" t="s">
        <v>327</v>
      </c>
      <c r="F190">
        <v>3479</v>
      </c>
      <c r="G190">
        <v>15479</v>
      </c>
      <c r="H190">
        <v>0</v>
      </c>
      <c r="I190">
        <v>3</v>
      </c>
      <c r="J190">
        <v>0</v>
      </c>
      <c r="K190" s="1">
        <v>43927</v>
      </c>
      <c r="L190" t="s">
        <v>12</v>
      </c>
      <c r="M190">
        <v>2576</v>
      </c>
    </row>
    <row r="191" spans="1:13" x14ac:dyDescent="0.25">
      <c r="A191">
        <v>189</v>
      </c>
      <c r="B191" t="s">
        <v>328</v>
      </c>
      <c r="C191">
        <f t="shared" ca="1" si="2"/>
        <v>0.25715927061905997</v>
      </c>
      <c r="D191" t="str" cm="1">
        <f t="array" aca="1" ref="D191" ca="1">INDEX($B$2:$B$201, RANK(C191,$C$2:$C$201), 1)</f>
        <v>Side effects of hydroxychloroquine is colour blindness. They require practical clinics</v>
      </c>
      <c r="E191" t="s">
        <v>329</v>
      </c>
      <c r="F191">
        <v>3869</v>
      </c>
      <c r="G191">
        <v>1864</v>
      </c>
      <c r="H191">
        <v>0</v>
      </c>
      <c r="I191">
        <v>0</v>
      </c>
      <c r="J191">
        <v>1</v>
      </c>
      <c r="K191" s="1">
        <v>43927</v>
      </c>
      <c r="L191" t="s">
        <v>17</v>
      </c>
      <c r="M191">
        <v>2577</v>
      </c>
    </row>
    <row r="192" spans="1:13" ht="409.5" x14ac:dyDescent="0.25">
      <c r="A192">
        <v>190</v>
      </c>
      <c r="B192" s="2" t="s">
        <v>330</v>
      </c>
      <c r="C192">
        <f t="shared" ca="1" si="2"/>
        <v>0.90210929157770192</v>
      </c>
      <c r="D192" t="str" cm="1">
        <f t="array" aca="1" ref="D192" ca="1">INDEX($B$2:$B$201, RANK(C192,$C$2:$C$201), 1)</f>
        <v>A French study has demonstrated evidence that the combination of Hydroxychloroquine &amp;amp; Azithromycin are highly effective in treating Covid-19.</v>
      </c>
      <c r="E192" t="s">
        <v>331</v>
      </c>
      <c r="F192">
        <v>2269</v>
      </c>
      <c r="G192">
        <v>762</v>
      </c>
      <c r="H192">
        <v>0</v>
      </c>
      <c r="I192">
        <v>0</v>
      </c>
      <c r="J192">
        <v>0</v>
      </c>
      <c r="K192" s="1">
        <v>43927</v>
      </c>
      <c r="L192" t="s">
        <v>28</v>
      </c>
      <c r="M192">
        <v>2578</v>
      </c>
    </row>
    <row r="193" spans="1:13" x14ac:dyDescent="0.25">
      <c r="A193">
        <v>191</v>
      </c>
      <c r="B193" t="s">
        <v>332</v>
      </c>
      <c r="C193">
        <f t="shared" ca="1" si="2"/>
        <v>0.72570836718343101</v>
      </c>
      <c r="D193" t="str" cm="1">
        <f t="array" aca="1" ref="D193" ca="1">INDEX($B$2:$B$201, RANK(C193,$C$2:$C$201), 1)</f>
        <v>... if u took micro, u wld know tht azithromycin is an antibiotic, which is for bacterial infections n hydroxychloroquine is used for malaria. pls donâ€™t listen to this bozo</v>
      </c>
      <c r="E193" t="s">
        <v>333</v>
      </c>
      <c r="F193">
        <v>220</v>
      </c>
      <c r="G193">
        <v>108</v>
      </c>
      <c r="H193">
        <v>0</v>
      </c>
      <c r="I193">
        <v>1</v>
      </c>
      <c r="J193">
        <v>2</v>
      </c>
      <c r="K193" s="1">
        <v>43927</v>
      </c>
      <c r="L193" t="s">
        <v>12</v>
      </c>
      <c r="M193">
        <v>2579</v>
      </c>
    </row>
    <row r="194" spans="1:13" x14ac:dyDescent="0.25">
      <c r="A194">
        <v>192</v>
      </c>
      <c r="B194" t="s">
        <v>334</v>
      </c>
      <c r="C194">
        <f t="shared" ca="1" si="2"/>
        <v>0.874388034719223</v>
      </c>
      <c r="D194" t="str" cm="1">
        <f t="array" aca="1" ref="D194" ca="1">INDEX($B$2:$B$201, RANK(C194,$C$2:$C$201), 1)</f>
        <v>Has anyone checked to see if any of the Trumps own stock in #Azithromycin or #Hydroxychloroquine _x000D_
_x000D_
#TrumpLiesPeopleDie _x000D_
#CoronaVirusUpdate</v>
      </c>
      <c r="E194" t="s">
        <v>335</v>
      </c>
      <c r="F194">
        <v>1025</v>
      </c>
      <c r="G194">
        <v>541</v>
      </c>
      <c r="H194">
        <v>1</v>
      </c>
      <c r="I194">
        <v>0</v>
      </c>
      <c r="J194">
        <v>0</v>
      </c>
      <c r="K194" s="1">
        <v>43927</v>
      </c>
      <c r="L194" t="s">
        <v>28</v>
      </c>
      <c r="M194">
        <v>2580</v>
      </c>
    </row>
    <row r="195" spans="1:13" x14ac:dyDescent="0.25">
      <c r="A195">
        <v>193</v>
      </c>
      <c r="B195" t="s">
        <v>336</v>
      </c>
      <c r="C195">
        <f t="shared" ref="C195:C258" ca="1" si="3">RAND()</f>
        <v>0.48338934216102281</v>
      </c>
      <c r="D195" t="str" cm="1">
        <f t="array" aca="1" ref="D195" ca="1">INDEX($B$2:$B$201, RANK(C195,$C$2:$C$201), 1)</f>
        <v>Coronavirus treatment breakthrough: French study shows that a combination of Hydroxychloroquine (HCQ) and Azithromycin are effective in treating COVID-19 patients. https://t.co/LSTTAhiJgv</v>
      </c>
      <c r="E195" t="s">
        <v>337</v>
      </c>
      <c r="F195">
        <v>4424</v>
      </c>
      <c r="G195">
        <v>4502</v>
      </c>
      <c r="H195">
        <v>0</v>
      </c>
      <c r="I195">
        <v>0</v>
      </c>
      <c r="J195">
        <v>1</v>
      </c>
      <c r="K195" s="1">
        <v>43927</v>
      </c>
      <c r="L195" t="s">
        <v>28</v>
      </c>
      <c r="M195">
        <v>2581</v>
      </c>
    </row>
    <row r="196" spans="1:13" ht="409.5" x14ac:dyDescent="0.25">
      <c r="A196">
        <v>194</v>
      </c>
      <c r="B196" s="2" t="s">
        <v>338</v>
      </c>
      <c r="C196">
        <f t="shared" ca="1" si="3"/>
        <v>0.38910743785484214</v>
      </c>
      <c r="D196" t="str" cm="1">
        <f t="array" aca="1" ref="D196" ca="1">INDEX($B$2:$B$201, RANK(C196,$C$2:$C$201), 1)</f>
        <v>Iâ€™d commit to voting for Trump right now if he can explain to anyone how  Azithromycin or Hydroxychloroquine work in the human body. _x000D_
_x000D_
Mf almost certainly canâ€™t pronounce either one.</v>
      </c>
      <c r="E196" t="s">
        <v>339</v>
      </c>
      <c r="F196">
        <v>4572</v>
      </c>
      <c r="G196">
        <v>4381</v>
      </c>
      <c r="H196">
        <v>1</v>
      </c>
      <c r="I196">
        <v>0</v>
      </c>
      <c r="J196">
        <v>1</v>
      </c>
      <c r="K196" s="1">
        <v>43927</v>
      </c>
      <c r="L196" t="s">
        <v>17</v>
      </c>
      <c r="M196">
        <v>2582</v>
      </c>
    </row>
    <row r="197" spans="1:13" x14ac:dyDescent="0.25">
      <c r="A197">
        <v>195</v>
      </c>
      <c r="B197" t="s">
        <v>340</v>
      </c>
      <c r="C197">
        <f t="shared" ca="1" si="3"/>
        <v>0.8552827006479764</v>
      </c>
      <c r="D197" t="str" cm="1">
        <f t="array" aca="1" ref="D197" ca="1">INDEX($B$2:$B$201, RANK(C197,$C$2:$C$201), 1)</f>
        <v>@LeaveCrosscheck @Ebetharama Yes! That is correct. I have been told there is a nationwide backorder by pharmacist. And my sister, who also has lupus and relies on hydroxychloroquine was told they could give her only 5 pills and that she would have to return to the pharmacy to get more.</v>
      </c>
      <c r="E197" t="s">
        <v>341</v>
      </c>
      <c r="F197">
        <v>764</v>
      </c>
      <c r="G197">
        <v>372</v>
      </c>
      <c r="H197">
        <v>0</v>
      </c>
      <c r="I197">
        <v>0</v>
      </c>
      <c r="J197">
        <v>1</v>
      </c>
      <c r="K197" s="1">
        <v>43927</v>
      </c>
      <c r="L197" t="s">
        <v>17</v>
      </c>
      <c r="M197">
        <v>2583</v>
      </c>
    </row>
    <row r="198" spans="1:13" x14ac:dyDescent="0.25">
      <c r="A198">
        <v>196</v>
      </c>
      <c r="B198" t="s">
        <v>342</v>
      </c>
      <c r="C198">
        <f t="shared" ca="1" si="3"/>
        <v>0.36347205158595985</v>
      </c>
      <c r="D198" t="str" cm="1">
        <f t="array" aca="1" ref="D198" ca="1">INDEX($B$2:$B$201, RANK(C198,$C$2:$C$201), 1)</f>
        <v>@realDonaldTrump Is Germany using hydroxychloroquine as their death rate is low and doctors are free to use off label as the docs cannot be sued I believe?</v>
      </c>
      <c r="F198">
        <v>11410</v>
      </c>
      <c r="G198">
        <v>11438</v>
      </c>
      <c r="H198">
        <v>0</v>
      </c>
      <c r="I198">
        <v>0</v>
      </c>
      <c r="J198">
        <v>0</v>
      </c>
      <c r="K198" s="1">
        <v>43927</v>
      </c>
      <c r="L198" t="s">
        <v>12</v>
      </c>
      <c r="M198">
        <v>2584</v>
      </c>
    </row>
    <row r="199" spans="1:13" x14ac:dyDescent="0.25">
      <c r="A199">
        <v>197</v>
      </c>
      <c r="B199" t="s">
        <v>343</v>
      </c>
      <c r="C199">
        <f t="shared" ca="1" si="3"/>
        <v>0.72293971820277092</v>
      </c>
      <c r="D199" t="str" cm="1">
        <f t="array" aca="1" ref="D199" ca="1">INDEX($B$2:$B$201, RANK(C199,$C$2:$C$201), 1)</f>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E199" t="s">
        <v>344</v>
      </c>
      <c r="F199">
        <v>4906</v>
      </c>
      <c r="G199">
        <v>3525</v>
      </c>
      <c r="H199">
        <v>1</v>
      </c>
      <c r="I199">
        <v>0</v>
      </c>
      <c r="J199">
        <v>0</v>
      </c>
      <c r="K199" s="1">
        <v>43927</v>
      </c>
      <c r="L199" t="s">
        <v>17</v>
      </c>
      <c r="M199">
        <v>2585</v>
      </c>
    </row>
    <row r="200" spans="1:13" x14ac:dyDescent="0.25">
      <c r="A200">
        <v>198</v>
      </c>
      <c r="B200" t="s">
        <v>345</v>
      </c>
      <c r="C200">
        <f t="shared" ca="1" si="3"/>
        <v>0.19515287969148298</v>
      </c>
      <c r="D200" t="str" cm="1">
        <f t="array" aca="1" ref="D200" ca="1">INDEX($B$2:$B$201, RANK(C200,$C$2:$C$201), 1)</f>
        <v>People with lupus (SLE) have been taking #Hydroxychloroquine for decades. They need it, and Iâ€™m hearing reports of pharmacies running out. I hope this drug doesnâ€™t become panic prescribed when there are people who need it for the diseases it is approved to treat.</v>
      </c>
      <c r="E200" t="s">
        <v>346</v>
      </c>
      <c r="F200">
        <v>743</v>
      </c>
      <c r="G200">
        <v>186</v>
      </c>
      <c r="H200">
        <v>0</v>
      </c>
      <c r="I200">
        <v>0</v>
      </c>
      <c r="J200">
        <v>3</v>
      </c>
      <c r="K200" s="1">
        <v>43927</v>
      </c>
      <c r="L200" t="s">
        <v>28</v>
      </c>
      <c r="M200">
        <v>2586</v>
      </c>
    </row>
    <row r="201" spans="1:13" x14ac:dyDescent="0.25">
      <c r="A201">
        <v>199</v>
      </c>
      <c r="B201" t="s">
        <v>347</v>
      </c>
      <c r="C201">
        <f t="shared" ca="1" si="3"/>
        <v>0.55483074855602743</v>
      </c>
      <c r="D201" t="str" cm="1">
        <f t="array" aca="1" ref="D201" ca="1">INDEX($B$2:$B$201, RANK(C201,$C$2:$C$201), 1)</f>
        <v>Incredibly irresponsible and damaging. I work for a long term care pharmacy and hydroxychloroquine is now on backorder and azithromycin soon to be now. Trump is such a dangerous moron.</v>
      </c>
      <c r="E201" t="s">
        <v>348</v>
      </c>
      <c r="F201">
        <v>813</v>
      </c>
      <c r="G201">
        <v>278</v>
      </c>
      <c r="H201">
        <v>0</v>
      </c>
      <c r="I201">
        <v>0</v>
      </c>
      <c r="J201">
        <v>0</v>
      </c>
      <c r="K201" s="1">
        <v>43927</v>
      </c>
      <c r="L201" t="s">
        <v>12</v>
      </c>
      <c r="M201">
        <v>2587</v>
      </c>
    </row>
    <row r="202" spans="1:13" x14ac:dyDescent="0.25">
      <c r="A202">
        <v>200</v>
      </c>
      <c r="B202" t="s">
        <v>349</v>
      </c>
      <c r="C202">
        <f t="shared" ca="1" si="3"/>
        <v>5.5213879764516194E-2</v>
      </c>
      <c r="D202" t="e" cm="1">
        <f t="array" aca="1" ref="D202" ca="1">INDEX($B$2:$B$201, RANK(C202,$C$2:$C$201), 1)</f>
        <v>#N/A</v>
      </c>
      <c r="E202" t="s">
        <v>350</v>
      </c>
      <c r="F202">
        <v>4988</v>
      </c>
      <c r="G202">
        <v>2913</v>
      </c>
      <c r="H202">
        <v>0</v>
      </c>
      <c r="I202">
        <v>0</v>
      </c>
      <c r="J202">
        <v>0</v>
      </c>
      <c r="K202" s="1">
        <v>43927</v>
      </c>
      <c r="L202" t="s">
        <v>28</v>
      </c>
      <c r="M202">
        <v>2588</v>
      </c>
    </row>
    <row r="203" spans="1:13" ht="345" x14ac:dyDescent="0.25">
      <c r="A203">
        <v>201</v>
      </c>
      <c r="B203" s="2" t="s">
        <v>351</v>
      </c>
      <c r="C203">
        <f t="shared" ca="1" si="3"/>
        <v>0.59620840704331246</v>
      </c>
      <c r="D203" t="e" cm="1">
        <f t="array" aca="1" ref="D203" ca="1">INDEX($B$2:$B$201, RANK(C203,$C$2:$C$201), 1)</f>
        <v>#N/A</v>
      </c>
      <c r="E203" t="s">
        <v>352</v>
      </c>
      <c r="F203">
        <v>845</v>
      </c>
      <c r="G203">
        <v>465</v>
      </c>
      <c r="H203">
        <v>0</v>
      </c>
      <c r="I203">
        <v>0</v>
      </c>
      <c r="J203">
        <v>0</v>
      </c>
      <c r="K203" s="1">
        <v>43927</v>
      </c>
      <c r="L203" t="s">
        <v>17</v>
      </c>
      <c r="M203">
        <v>2589</v>
      </c>
    </row>
    <row r="204" spans="1:13" x14ac:dyDescent="0.25">
      <c r="A204">
        <v>202</v>
      </c>
      <c r="B204" t="s">
        <v>353</v>
      </c>
      <c r="C204">
        <f t="shared" ca="1" si="3"/>
        <v>0.80369157026588189</v>
      </c>
      <c r="D204" t="e" cm="1">
        <f t="array" aca="1" ref="D204" ca="1">INDEX($B$2:$B$201, RANK(C204,$C$2:$C$201), 1)</f>
        <v>#N/A</v>
      </c>
      <c r="E204" t="s">
        <v>354</v>
      </c>
      <c r="F204">
        <v>600</v>
      </c>
      <c r="G204">
        <v>277</v>
      </c>
      <c r="H204">
        <v>0</v>
      </c>
      <c r="I204">
        <v>0</v>
      </c>
      <c r="J204">
        <v>0</v>
      </c>
      <c r="K204" s="1">
        <v>43927</v>
      </c>
      <c r="L204" t="s">
        <v>17</v>
      </c>
      <c r="M204">
        <v>2590</v>
      </c>
    </row>
    <row r="205" spans="1:13" x14ac:dyDescent="0.25">
      <c r="A205">
        <v>203</v>
      </c>
      <c r="B205" t="s">
        <v>355</v>
      </c>
      <c r="C205">
        <f t="shared" ca="1" si="3"/>
        <v>0.64309547320190741</v>
      </c>
      <c r="D205" t="e" cm="1">
        <f t="array" aca="1" ref="D205" ca="1">INDEX($B$2:$B$201, RANK(C205,$C$2:$C$201), 1)</f>
        <v>#N/A</v>
      </c>
      <c r="E205" t="s">
        <v>290</v>
      </c>
      <c r="F205">
        <v>1289</v>
      </c>
      <c r="G205">
        <v>197</v>
      </c>
      <c r="H205">
        <v>0</v>
      </c>
      <c r="I205">
        <v>0</v>
      </c>
      <c r="J205">
        <v>1</v>
      </c>
      <c r="K205" s="1">
        <v>43927</v>
      </c>
      <c r="L205" t="s">
        <v>17</v>
      </c>
      <c r="M205">
        <v>2591</v>
      </c>
    </row>
    <row r="206" spans="1:13" x14ac:dyDescent="0.25">
      <c r="A206">
        <v>204</v>
      </c>
      <c r="B206" t="s">
        <v>356</v>
      </c>
      <c r="C206">
        <f t="shared" ca="1" si="3"/>
        <v>0.74385357554896558</v>
      </c>
      <c r="D206" t="e" cm="1">
        <f t="array" aca="1" ref="D206" ca="1">INDEX($B$2:$B$201, RANK(C206,$C$2:$C$201), 1)</f>
        <v>#N/A</v>
      </c>
      <c r="E206" t="s">
        <v>357</v>
      </c>
      <c r="F206">
        <v>16</v>
      </c>
      <c r="G206">
        <v>1022</v>
      </c>
      <c r="H206">
        <v>0</v>
      </c>
      <c r="I206">
        <v>1</v>
      </c>
      <c r="J206">
        <v>1</v>
      </c>
      <c r="K206" s="1">
        <v>43927</v>
      </c>
      <c r="L206" t="s">
        <v>12</v>
      </c>
      <c r="M206">
        <v>2592</v>
      </c>
    </row>
    <row r="207" spans="1:13" x14ac:dyDescent="0.25">
      <c r="A207">
        <v>205</v>
      </c>
      <c r="B207" t="s">
        <v>358</v>
      </c>
      <c r="C207">
        <f t="shared" ca="1" si="3"/>
        <v>0.25483968413043945</v>
      </c>
      <c r="D207" t="e" cm="1">
        <f t="array" aca="1" ref="D207" ca="1">INDEX($B$2:$B$201, RANK(C207,$C$2:$C$201), 1)</f>
        <v>#N/A</v>
      </c>
      <c r="E207" t="s">
        <v>359</v>
      </c>
      <c r="F207">
        <v>2974</v>
      </c>
      <c r="G207">
        <v>2895</v>
      </c>
      <c r="H207">
        <v>3</v>
      </c>
      <c r="I207">
        <v>0</v>
      </c>
      <c r="J207">
        <v>4</v>
      </c>
      <c r="K207" s="1">
        <v>43927</v>
      </c>
      <c r="L207" t="s">
        <v>17</v>
      </c>
      <c r="M207">
        <v>2593</v>
      </c>
    </row>
    <row r="208" spans="1:13" x14ac:dyDescent="0.25">
      <c r="A208">
        <v>206</v>
      </c>
      <c r="B208" t="s">
        <v>360</v>
      </c>
      <c r="C208">
        <f t="shared" ca="1" si="3"/>
        <v>0.74852785026507218</v>
      </c>
      <c r="D208" t="e" cm="1">
        <f t="array" aca="1" ref="D208" ca="1">INDEX($B$2:$B$201, RANK(C208,$C$2:$C$201), 1)</f>
        <v>#N/A</v>
      </c>
      <c r="E208" t="s">
        <v>361</v>
      </c>
      <c r="F208">
        <v>290</v>
      </c>
      <c r="G208">
        <v>91</v>
      </c>
      <c r="H208">
        <v>0</v>
      </c>
      <c r="I208">
        <v>0</v>
      </c>
      <c r="J208">
        <v>0</v>
      </c>
      <c r="K208" s="1">
        <v>43927</v>
      </c>
      <c r="L208" t="s">
        <v>17</v>
      </c>
      <c r="M208">
        <v>2594</v>
      </c>
    </row>
    <row r="209" spans="1:13" x14ac:dyDescent="0.25">
      <c r="A209">
        <v>207</v>
      </c>
      <c r="B209" t="s">
        <v>362</v>
      </c>
      <c r="C209">
        <f t="shared" ca="1" si="3"/>
        <v>0.92619262978728656</v>
      </c>
      <c r="D209" t="e" cm="1">
        <f t="array" aca="1" ref="D209" ca="1">INDEX($B$2:$B$201, RANK(C209,$C$2:$C$201), 1)</f>
        <v>#N/A</v>
      </c>
      <c r="E209" t="s">
        <v>363</v>
      </c>
      <c r="F209">
        <v>2044</v>
      </c>
      <c r="G209">
        <v>784</v>
      </c>
      <c r="H209">
        <v>0</v>
      </c>
      <c r="I209">
        <v>0</v>
      </c>
      <c r="J209">
        <v>0</v>
      </c>
      <c r="K209" s="1">
        <v>43927</v>
      </c>
      <c r="L209" t="s">
        <v>17</v>
      </c>
      <c r="M209">
        <v>2595</v>
      </c>
    </row>
    <row r="210" spans="1:13" ht="409.5" x14ac:dyDescent="0.25">
      <c r="A210">
        <v>208</v>
      </c>
      <c r="B210" s="2" t="s">
        <v>364</v>
      </c>
      <c r="C210">
        <f t="shared" ca="1" si="3"/>
        <v>9.0754072542316711E-2</v>
      </c>
      <c r="D210" t="e" cm="1">
        <f t="array" aca="1" ref="D210" ca="1">INDEX($B$2:$B$201, RANK(C210,$C$2:$C$201), 1)</f>
        <v>#N/A</v>
      </c>
      <c r="E210" t="s">
        <v>65</v>
      </c>
      <c r="F210">
        <v>812</v>
      </c>
      <c r="G210">
        <v>216</v>
      </c>
      <c r="H210">
        <v>0</v>
      </c>
      <c r="I210">
        <v>0</v>
      </c>
      <c r="J210">
        <v>0</v>
      </c>
      <c r="K210" s="1">
        <v>43927</v>
      </c>
      <c r="L210" t="s">
        <v>17</v>
      </c>
      <c r="M210">
        <v>2596</v>
      </c>
    </row>
    <row r="211" spans="1:13" x14ac:dyDescent="0.25">
      <c r="A211">
        <v>209</v>
      </c>
      <c r="B211" t="s">
        <v>365</v>
      </c>
      <c r="C211">
        <f t="shared" ca="1" si="3"/>
        <v>0.5770229022779062</v>
      </c>
      <c r="D211" t="e" cm="1">
        <f t="array" aca="1" ref="D211" ca="1">INDEX($B$2:$B$201, RANK(C211,$C$2:$C$201), 1)</f>
        <v>#N/A</v>
      </c>
      <c r="E211" t="s">
        <v>366</v>
      </c>
      <c r="F211">
        <v>1488</v>
      </c>
      <c r="G211">
        <v>1168</v>
      </c>
      <c r="H211">
        <v>0</v>
      </c>
      <c r="I211">
        <v>0</v>
      </c>
      <c r="J211">
        <v>1</v>
      </c>
      <c r="K211" s="1">
        <v>43927</v>
      </c>
      <c r="L211" t="s">
        <v>17</v>
      </c>
      <c r="M211">
        <v>2597</v>
      </c>
    </row>
    <row r="212" spans="1:13" x14ac:dyDescent="0.25">
      <c r="A212">
        <v>210</v>
      </c>
      <c r="B212" t="s">
        <v>367</v>
      </c>
      <c r="C212">
        <f t="shared" ca="1" si="3"/>
        <v>0.17627968109871828</v>
      </c>
      <c r="D212" t="e" cm="1">
        <f t="array" aca="1" ref="D212" ca="1">INDEX($B$2:$B$201, RANK(C212,$C$2:$C$201), 1)</f>
        <v>#N/A</v>
      </c>
      <c r="E212" t="s">
        <v>368</v>
      </c>
      <c r="F212">
        <v>1774</v>
      </c>
      <c r="G212">
        <v>237</v>
      </c>
      <c r="H212">
        <v>0</v>
      </c>
      <c r="I212">
        <v>0</v>
      </c>
      <c r="J212">
        <v>0</v>
      </c>
      <c r="K212" s="1">
        <v>43927</v>
      </c>
      <c r="L212" t="s">
        <v>12</v>
      </c>
      <c r="M212">
        <v>2598</v>
      </c>
    </row>
    <row r="213" spans="1:13" x14ac:dyDescent="0.25">
      <c r="A213">
        <v>211</v>
      </c>
      <c r="B213" t="s">
        <v>369</v>
      </c>
      <c r="C213">
        <f t="shared" ca="1" si="3"/>
        <v>0.29407535822305408</v>
      </c>
      <c r="D213" t="e" cm="1">
        <f t="array" aca="1" ref="D213" ca="1">INDEX($B$2:$B$201, RANK(C213,$C$2:$C$201), 1)</f>
        <v>#N/A</v>
      </c>
      <c r="F213">
        <v>389</v>
      </c>
      <c r="G213">
        <v>15</v>
      </c>
      <c r="H213">
        <v>0</v>
      </c>
      <c r="I213">
        <v>0</v>
      </c>
      <c r="J213">
        <v>0</v>
      </c>
      <c r="K213" s="1">
        <v>43927</v>
      </c>
      <c r="L213" t="s">
        <v>17</v>
      </c>
      <c r="M213">
        <v>2599</v>
      </c>
    </row>
    <row r="214" spans="1:13" x14ac:dyDescent="0.25">
      <c r="A214">
        <v>212</v>
      </c>
      <c r="B214" t="s">
        <v>370</v>
      </c>
      <c r="C214">
        <f t="shared" ca="1" si="3"/>
        <v>0.92527055076801912</v>
      </c>
      <c r="D214" t="e" cm="1">
        <f t="array" aca="1" ref="D214" ca="1">INDEX($B$2:$B$201, RANK(C214,$C$2:$C$201), 1)</f>
        <v>#N/A</v>
      </c>
      <c r="E214" t="s">
        <v>337</v>
      </c>
      <c r="F214">
        <v>15</v>
      </c>
      <c r="G214">
        <v>141</v>
      </c>
      <c r="H214">
        <v>0</v>
      </c>
      <c r="I214">
        <v>0</v>
      </c>
      <c r="J214">
        <v>0</v>
      </c>
      <c r="K214" s="1">
        <v>43927</v>
      </c>
      <c r="L214" t="s">
        <v>28</v>
      </c>
      <c r="M214">
        <v>2600</v>
      </c>
    </row>
    <row r="215" spans="1:13" x14ac:dyDescent="0.25">
      <c r="A215">
        <v>213</v>
      </c>
      <c r="B215" t="s">
        <v>371</v>
      </c>
      <c r="C215">
        <f t="shared" ca="1" si="3"/>
        <v>5.5245461219524006E-2</v>
      </c>
      <c r="D215" t="e" cm="1">
        <f t="array" aca="1" ref="D215" ca="1">INDEX($B$2:$B$201, RANK(C215,$C$2:$C$201), 1)</f>
        <v>#N/A</v>
      </c>
      <c r="E215" t="s">
        <v>372</v>
      </c>
      <c r="F215">
        <v>70</v>
      </c>
      <c r="G215">
        <v>91</v>
      </c>
      <c r="H215">
        <v>0</v>
      </c>
      <c r="I215">
        <v>0</v>
      </c>
      <c r="J215">
        <v>0</v>
      </c>
      <c r="K215" s="1">
        <v>43927</v>
      </c>
      <c r="L215" t="s">
        <v>17</v>
      </c>
      <c r="M215">
        <v>2601</v>
      </c>
    </row>
    <row r="216" spans="1:13" ht="409.5" x14ac:dyDescent="0.25">
      <c r="A216">
        <v>214</v>
      </c>
      <c r="B216" s="2" t="s">
        <v>373</v>
      </c>
      <c r="C216">
        <f t="shared" ca="1" si="3"/>
        <v>5.5422943898953081E-2</v>
      </c>
      <c r="D216" t="e" cm="1">
        <f t="array" aca="1" ref="D216" ca="1">INDEX($B$2:$B$201, RANK(C216,$C$2:$C$201), 1)</f>
        <v>#N/A</v>
      </c>
      <c r="E216" t="s">
        <v>180</v>
      </c>
      <c r="F216">
        <v>537</v>
      </c>
      <c r="G216">
        <v>362</v>
      </c>
      <c r="H216">
        <v>0</v>
      </c>
      <c r="I216">
        <v>0</v>
      </c>
      <c r="J216">
        <v>0</v>
      </c>
      <c r="K216" s="1">
        <v>43927</v>
      </c>
      <c r="L216" t="s">
        <v>17</v>
      </c>
      <c r="M216">
        <v>2602</v>
      </c>
    </row>
    <row r="217" spans="1:13" x14ac:dyDescent="0.25">
      <c r="A217">
        <v>215</v>
      </c>
      <c r="B217" t="s">
        <v>374</v>
      </c>
      <c r="C217">
        <f t="shared" ca="1" si="3"/>
        <v>0.8616274093488554</v>
      </c>
      <c r="D217" t="e" cm="1">
        <f t="array" aca="1" ref="D217" ca="1">INDEX($B$2:$B$201, RANK(C217,$C$2:$C$201), 1)</f>
        <v>#N/A</v>
      </c>
      <c r="E217" t="s">
        <v>375</v>
      </c>
      <c r="F217">
        <v>3495</v>
      </c>
      <c r="G217">
        <v>1060</v>
      </c>
      <c r="H217">
        <v>1</v>
      </c>
      <c r="I217">
        <v>0</v>
      </c>
      <c r="J217">
        <v>0</v>
      </c>
      <c r="K217" s="1">
        <v>43927</v>
      </c>
      <c r="L217" t="s">
        <v>17</v>
      </c>
      <c r="M217">
        <v>2603</v>
      </c>
    </row>
    <row r="218" spans="1:13" x14ac:dyDescent="0.25">
      <c r="A218">
        <v>216</v>
      </c>
      <c r="B218" t="s">
        <v>376</v>
      </c>
      <c r="C218">
        <f t="shared" ca="1" si="3"/>
        <v>0.15529895374507852</v>
      </c>
      <c r="D218" t="e" cm="1">
        <f t="array" aca="1" ref="D218" ca="1">INDEX($B$2:$B$201, RANK(C218,$C$2:$C$201), 1)</f>
        <v>#N/A</v>
      </c>
      <c r="E218" t="s">
        <v>377</v>
      </c>
      <c r="F218">
        <v>156</v>
      </c>
      <c r="G218">
        <v>40</v>
      </c>
      <c r="H218">
        <v>0</v>
      </c>
      <c r="I218">
        <v>0</v>
      </c>
      <c r="J218">
        <v>0</v>
      </c>
      <c r="K218" s="1">
        <v>43927</v>
      </c>
      <c r="L218" t="s">
        <v>12</v>
      </c>
      <c r="M218">
        <v>2604</v>
      </c>
    </row>
    <row r="219" spans="1:13" x14ac:dyDescent="0.25">
      <c r="A219">
        <v>217</v>
      </c>
      <c r="B219" t="s">
        <v>378</v>
      </c>
      <c r="C219">
        <f t="shared" ca="1" si="3"/>
        <v>0.42844959350186607</v>
      </c>
      <c r="D219" t="e" cm="1">
        <f t="array" aca="1" ref="D219" ca="1">INDEX($B$2:$B$201, RANK(C219,$C$2:$C$201), 1)</f>
        <v>#N/A</v>
      </c>
      <c r="F219">
        <v>80</v>
      </c>
      <c r="G219">
        <v>8</v>
      </c>
      <c r="H219">
        <v>0</v>
      </c>
      <c r="I219">
        <v>0</v>
      </c>
      <c r="J219">
        <v>0</v>
      </c>
      <c r="K219" s="1">
        <v>43927</v>
      </c>
      <c r="L219" t="s">
        <v>28</v>
      </c>
      <c r="M219">
        <v>2605</v>
      </c>
    </row>
    <row r="220" spans="1:13" x14ac:dyDescent="0.25">
      <c r="A220">
        <v>218</v>
      </c>
      <c r="B220" t="s">
        <v>379</v>
      </c>
      <c r="C220">
        <f t="shared" ca="1" si="3"/>
        <v>0.74981579172271196</v>
      </c>
      <c r="D220" t="e" cm="1">
        <f t="array" aca="1" ref="D220" ca="1">INDEX($B$2:$B$201, RANK(C220,$C$2:$C$201), 1)</f>
        <v>#N/A</v>
      </c>
      <c r="E220" t="s">
        <v>380</v>
      </c>
      <c r="F220">
        <v>1267</v>
      </c>
      <c r="G220">
        <v>5478</v>
      </c>
      <c r="H220">
        <v>0</v>
      </c>
      <c r="I220">
        <v>0</v>
      </c>
      <c r="J220">
        <v>0</v>
      </c>
      <c r="K220" s="1">
        <v>43927</v>
      </c>
      <c r="L220" t="s">
        <v>17</v>
      </c>
      <c r="M220">
        <v>2606</v>
      </c>
    </row>
    <row r="221" spans="1:13" x14ac:dyDescent="0.25">
      <c r="A221">
        <v>219</v>
      </c>
      <c r="B221" t="s">
        <v>381</v>
      </c>
      <c r="C221">
        <f t="shared" ca="1" si="3"/>
        <v>0.77873067941626239</v>
      </c>
      <c r="D221" t="e" cm="1">
        <f t="array" aca="1" ref="D221" ca="1">INDEX($B$2:$B$201, RANK(C221,$C$2:$C$201), 1)</f>
        <v>#N/A</v>
      </c>
      <c r="E221" t="s">
        <v>382</v>
      </c>
      <c r="F221">
        <v>715</v>
      </c>
      <c r="G221">
        <v>407</v>
      </c>
      <c r="H221">
        <v>0</v>
      </c>
      <c r="I221">
        <v>0</v>
      </c>
      <c r="J221">
        <v>0</v>
      </c>
      <c r="K221" s="1">
        <v>43927</v>
      </c>
      <c r="L221" t="s">
        <v>12</v>
      </c>
      <c r="M221">
        <v>2607</v>
      </c>
    </row>
    <row r="222" spans="1:13" x14ac:dyDescent="0.25">
      <c r="A222">
        <v>220</v>
      </c>
      <c r="B222" t="s">
        <v>383</v>
      </c>
      <c r="C222">
        <f t="shared" ca="1" si="3"/>
        <v>0.66548345121804775</v>
      </c>
      <c r="D222" t="e" cm="1">
        <f t="array" aca="1" ref="D222" ca="1">INDEX($B$2:$B$201, RANK(C222,$C$2:$C$201), 1)</f>
        <v>#N/A</v>
      </c>
      <c r="E222" t="s">
        <v>384</v>
      </c>
      <c r="F222">
        <v>2617</v>
      </c>
      <c r="G222">
        <v>1069</v>
      </c>
      <c r="H222">
        <v>1</v>
      </c>
      <c r="I222">
        <v>0</v>
      </c>
      <c r="J222">
        <v>3</v>
      </c>
      <c r="K222" s="1">
        <v>43927</v>
      </c>
      <c r="L222" t="s">
        <v>17</v>
      </c>
      <c r="M222">
        <v>2608</v>
      </c>
    </row>
    <row r="223" spans="1:13" x14ac:dyDescent="0.25">
      <c r="A223">
        <v>221</v>
      </c>
      <c r="B223" t="s">
        <v>385</v>
      </c>
      <c r="C223">
        <f t="shared" ca="1" si="3"/>
        <v>0.41791925766401272</v>
      </c>
      <c r="D223" t="e" cm="1">
        <f t="array" aca="1" ref="D223" ca="1">INDEX($B$2:$B$201, RANK(C223,$C$2:$C$201), 1)</f>
        <v>#N/A</v>
      </c>
      <c r="E223" t="s">
        <v>337</v>
      </c>
      <c r="F223">
        <v>15</v>
      </c>
      <c r="G223">
        <v>141</v>
      </c>
      <c r="H223">
        <v>1</v>
      </c>
      <c r="I223">
        <v>0</v>
      </c>
      <c r="J223">
        <v>0</v>
      </c>
      <c r="K223" s="1">
        <v>43927</v>
      </c>
      <c r="L223" t="s">
        <v>28</v>
      </c>
      <c r="M223">
        <v>2609</v>
      </c>
    </row>
    <row r="224" spans="1:13" ht="409.5" x14ac:dyDescent="0.25">
      <c r="A224">
        <v>222</v>
      </c>
      <c r="B224" s="2" t="s">
        <v>386</v>
      </c>
      <c r="C224">
        <f t="shared" ca="1" si="3"/>
        <v>0.81592582834398408</v>
      </c>
      <c r="D224" t="e" cm="1">
        <f t="array" aca="1" ref="D224" ca="1">INDEX($B$2:$B$201, RANK(C224,$C$2:$C$201), 1)</f>
        <v>#N/A</v>
      </c>
      <c r="E224" t="s">
        <v>387</v>
      </c>
      <c r="F224">
        <v>3171</v>
      </c>
      <c r="G224">
        <v>3311</v>
      </c>
      <c r="H224">
        <v>1</v>
      </c>
      <c r="I224">
        <v>0</v>
      </c>
      <c r="J224">
        <v>1</v>
      </c>
      <c r="K224" s="1">
        <v>43927</v>
      </c>
      <c r="L224" t="s">
        <v>17</v>
      </c>
      <c r="M224">
        <v>2610</v>
      </c>
    </row>
    <row r="225" spans="1:13" x14ac:dyDescent="0.25">
      <c r="A225">
        <v>223</v>
      </c>
      <c r="B225" t="s">
        <v>388</v>
      </c>
      <c r="C225">
        <f t="shared" ca="1" si="3"/>
        <v>0.19080572823651309</v>
      </c>
      <c r="D225" t="e" cm="1">
        <f t="array" aca="1" ref="D225" ca="1">INDEX($B$2:$B$201, RANK(C225,$C$2:$C$201), 1)</f>
        <v>#N/A</v>
      </c>
      <c r="E225" t="s">
        <v>42</v>
      </c>
      <c r="F225">
        <v>852</v>
      </c>
      <c r="G225">
        <v>498</v>
      </c>
      <c r="H225">
        <v>0</v>
      </c>
      <c r="I225">
        <v>0</v>
      </c>
      <c r="J225">
        <v>0</v>
      </c>
      <c r="K225" s="1">
        <v>43927</v>
      </c>
      <c r="L225" t="s">
        <v>17</v>
      </c>
      <c r="M225">
        <v>2611</v>
      </c>
    </row>
    <row r="226" spans="1:13" x14ac:dyDescent="0.25">
      <c r="A226">
        <v>224</v>
      </c>
      <c r="B226" t="s">
        <v>389</v>
      </c>
      <c r="C226">
        <f t="shared" ca="1" si="3"/>
        <v>2.2097617471442232E-2</v>
      </c>
      <c r="D226" t="e" cm="1">
        <f t="array" aca="1" ref="D226" ca="1">INDEX($B$2:$B$201, RANK(C226,$C$2:$C$201), 1)</f>
        <v>#N/A</v>
      </c>
      <c r="E226" t="s">
        <v>390</v>
      </c>
      <c r="F226">
        <v>4902</v>
      </c>
      <c r="G226">
        <v>3574</v>
      </c>
      <c r="H226">
        <v>0</v>
      </c>
      <c r="I226">
        <v>1</v>
      </c>
      <c r="J226">
        <v>1</v>
      </c>
      <c r="K226" s="1">
        <v>43927</v>
      </c>
      <c r="L226" t="s">
        <v>28</v>
      </c>
      <c r="M226">
        <v>2612</v>
      </c>
    </row>
    <row r="227" spans="1:13" ht="300" x14ac:dyDescent="0.25">
      <c r="A227">
        <v>225</v>
      </c>
      <c r="B227" s="2" t="s">
        <v>391</v>
      </c>
      <c r="C227">
        <f t="shared" ca="1" si="3"/>
        <v>0.81115961339510878</v>
      </c>
      <c r="D227" t="e" cm="1">
        <f t="array" aca="1" ref="D227" ca="1">INDEX($B$2:$B$201, RANK(C227,$C$2:$C$201), 1)</f>
        <v>#N/A</v>
      </c>
      <c r="E227" t="s">
        <v>392</v>
      </c>
      <c r="F227">
        <v>1134</v>
      </c>
      <c r="G227">
        <v>365</v>
      </c>
      <c r="H227">
        <v>0</v>
      </c>
      <c r="I227">
        <v>0</v>
      </c>
      <c r="J227">
        <v>0</v>
      </c>
      <c r="K227" s="1">
        <v>43927</v>
      </c>
      <c r="L227" t="s">
        <v>17</v>
      </c>
      <c r="M227">
        <v>2613</v>
      </c>
    </row>
    <row r="228" spans="1:13" x14ac:dyDescent="0.25">
      <c r="A228">
        <v>226</v>
      </c>
      <c r="B228" t="s">
        <v>393</v>
      </c>
      <c r="C228">
        <f t="shared" ca="1" si="3"/>
        <v>0.9923260525975004</v>
      </c>
      <c r="D228" t="e" cm="1">
        <f t="array" aca="1" ref="D228" ca="1">INDEX($B$2:$B$201, RANK(C228,$C$2:$C$201), 1)</f>
        <v>#N/A</v>
      </c>
      <c r="E228" t="s">
        <v>42</v>
      </c>
      <c r="F228">
        <v>662</v>
      </c>
      <c r="G228">
        <v>358</v>
      </c>
      <c r="H228">
        <v>1</v>
      </c>
      <c r="I228">
        <v>0</v>
      </c>
      <c r="J228">
        <v>0</v>
      </c>
      <c r="K228" s="1">
        <v>43927</v>
      </c>
      <c r="L228" t="s">
        <v>28</v>
      </c>
      <c r="M228">
        <v>2614</v>
      </c>
    </row>
    <row r="229" spans="1:13" x14ac:dyDescent="0.25">
      <c r="A229">
        <v>227</v>
      </c>
      <c r="B229" t="s">
        <v>394</v>
      </c>
      <c r="C229">
        <f t="shared" ca="1" si="3"/>
        <v>0.33781014477077065</v>
      </c>
      <c r="D229" t="e" cm="1">
        <f t="array" aca="1" ref="D229" ca="1">INDEX($B$2:$B$201, RANK(C229,$C$2:$C$201), 1)</f>
        <v>#N/A</v>
      </c>
      <c r="E229" t="s">
        <v>395</v>
      </c>
      <c r="F229">
        <v>1231</v>
      </c>
      <c r="G229">
        <v>158</v>
      </c>
      <c r="H229">
        <v>1</v>
      </c>
      <c r="I229">
        <v>0</v>
      </c>
      <c r="J229">
        <v>0</v>
      </c>
      <c r="K229" s="1">
        <v>43927</v>
      </c>
      <c r="L229" t="s">
        <v>17</v>
      </c>
      <c r="M229">
        <v>2615</v>
      </c>
    </row>
    <row r="230" spans="1:13" x14ac:dyDescent="0.25">
      <c r="A230">
        <v>228</v>
      </c>
      <c r="B230" t="s">
        <v>396</v>
      </c>
      <c r="C230">
        <f t="shared" ca="1" si="3"/>
        <v>0.62831989476277361</v>
      </c>
      <c r="D230" t="e" cm="1">
        <f t="array" aca="1" ref="D230" ca="1">INDEX($B$2:$B$201, RANK(C230,$C$2:$C$201), 1)</f>
        <v>#N/A</v>
      </c>
      <c r="E230" t="s">
        <v>256</v>
      </c>
      <c r="F230">
        <v>433</v>
      </c>
      <c r="G230">
        <v>646</v>
      </c>
      <c r="H230">
        <v>1</v>
      </c>
      <c r="I230">
        <v>0</v>
      </c>
      <c r="J230">
        <v>1</v>
      </c>
      <c r="K230" s="1">
        <v>43927</v>
      </c>
      <c r="L230" t="s">
        <v>12</v>
      </c>
      <c r="M230">
        <v>2616</v>
      </c>
    </row>
    <row r="231" spans="1:13" x14ac:dyDescent="0.25">
      <c r="A231">
        <v>229</v>
      </c>
      <c r="B231" t="s">
        <v>397</v>
      </c>
      <c r="C231">
        <f t="shared" ca="1" si="3"/>
        <v>0.46234689231778103</v>
      </c>
      <c r="D231" t="e" cm="1">
        <f t="array" aca="1" ref="D231" ca="1">INDEX($B$2:$B$201, RANK(C231,$C$2:$C$201), 1)</f>
        <v>#N/A</v>
      </c>
      <c r="E231" t="s">
        <v>398</v>
      </c>
      <c r="F231">
        <v>583</v>
      </c>
      <c r="G231">
        <v>863</v>
      </c>
      <c r="H231">
        <v>2</v>
      </c>
      <c r="I231">
        <v>0</v>
      </c>
      <c r="J231">
        <v>0</v>
      </c>
      <c r="K231" s="1">
        <v>43927</v>
      </c>
      <c r="L231" t="s">
        <v>17</v>
      </c>
      <c r="M231">
        <v>2617</v>
      </c>
    </row>
    <row r="232" spans="1:13" x14ac:dyDescent="0.25">
      <c r="A232">
        <v>230</v>
      </c>
      <c r="B232" t="s">
        <v>399</v>
      </c>
      <c r="C232">
        <f t="shared" ca="1" si="3"/>
        <v>0.17630896925587913</v>
      </c>
      <c r="D232" t="e" cm="1">
        <f t="array" aca="1" ref="D232" ca="1">INDEX($B$2:$B$201, RANK(C232,$C$2:$C$201), 1)</f>
        <v>#N/A</v>
      </c>
      <c r="E232" t="s">
        <v>321</v>
      </c>
      <c r="F232">
        <v>23309</v>
      </c>
      <c r="G232">
        <v>21732</v>
      </c>
      <c r="H232">
        <v>2</v>
      </c>
      <c r="I232">
        <v>31</v>
      </c>
      <c r="J232">
        <v>54</v>
      </c>
      <c r="K232" s="1">
        <v>43927</v>
      </c>
      <c r="L232" t="s">
        <v>28</v>
      </c>
      <c r="M232">
        <v>2618</v>
      </c>
    </row>
    <row r="233" spans="1:13" x14ac:dyDescent="0.25">
      <c r="A233">
        <v>231</v>
      </c>
      <c r="B233" t="s">
        <v>400</v>
      </c>
      <c r="C233">
        <f t="shared" ca="1" si="3"/>
        <v>0.99353533434346164</v>
      </c>
      <c r="D233" t="e" cm="1">
        <f t="array" aca="1" ref="D233" ca="1">INDEX($B$2:$B$201, RANK(C233,$C$2:$C$201), 1)</f>
        <v>#N/A</v>
      </c>
      <c r="E233" t="s">
        <v>401</v>
      </c>
      <c r="F233">
        <v>4943</v>
      </c>
      <c r="G233">
        <v>3948</v>
      </c>
      <c r="H233">
        <v>3</v>
      </c>
      <c r="I233">
        <v>1</v>
      </c>
      <c r="J233">
        <v>5</v>
      </c>
      <c r="K233" s="1">
        <v>43927</v>
      </c>
      <c r="L233" t="s">
        <v>28</v>
      </c>
      <c r="M233">
        <v>2619</v>
      </c>
    </row>
    <row r="234" spans="1:13" ht="409.5" x14ac:dyDescent="0.25">
      <c r="A234">
        <v>232</v>
      </c>
      <c r="B234" s="2" t="s">
        <v>402</v>
      </c>
      <c r="C234">
        <f t="shared" ca="1" si="3"/>
        <v>0.66523078278859094</v>
      </c>
      <c r="D234" t="e" cm="1">
        <f t="array" aca="1" ref="D234" ca="1">INDEX($B$2:$B$201, RANK(C234,$C$2:$C$201), 1)</f>
        <v>#N/A</v>
      </c>
      <c r="E234" t="s">
        <v>42</v>
      </c>
      <c r="F234">
        <v>3784</v>
      </c>
      <c r="G234">
        <v>75552</v>
      </c>
      <c r="H234">
        <v>3</v>
      </c>
      <c r="I234">
        <v>143</v>
      </c>
      <c r="J234">
        <v>212</v>
      </c>
      <c r="K234" s="1">
        <v>43927</v>
      </c>
      <c r="L234" t="s">
        <v>28</v>
      </c>
      <c r="M234">
        <v>2620</v>
      </c>
    </row>
    <row r="235" spans="1:13" ht="409.5" x14ac:dyDescent="0.25">
      <c r="A235">
        <v>233</v>
      </c>
      <c r="B235" s="2" t="s">
        <v>403</v>
      </c>
      <c r="C235">
        <f t="shared" ca="1" si="3"/>
        <v>0.12981727967203494</v>
      </c>
      <c r="D235" t="e" cm="1">
        <f t="array" aca="1" ref="D235" ca="1">INDEX($B$2:$B$201, RANK(C235,$C$2:$C$201), 1)</f>
        <v>#N/A</v>
      </c>
      <c r="E235" t="s">
        <v>404</v>
      </c>
      <c r="F235">
        <v>198</v>
      </c>
      <c r="G235">
        <v>12</v>
      </c>
      <c r="H235">
        <v>0</v>
      </c>
      <c r="I235">
        <v>0</v>
      </c>
      <c r="J235">
        <v>0</v>
      </c>
      <c r="K235" s="1">
        <v>43927</v>
      </c>
      <c r="L235" t="s">
        <v>17</v>
      </c>
      <c r="M235">
        <v>2621</v>
      </c>
    </row>
    <row r="236" spans="1:13" x14ac:dyDescent="0.25">
      <c r="A236">
        <v>234</v>
      </c>
      <c r="B236" t="s">
        <v>405</v>
      </c>
      <c r="C236">
        <f t="shared" ca="1" si="3"/>
        <v>0.13963968755509926</v>
      </c>
      <c r="D236" t="e" cm="1">
        <f t="array" aca="1" ref="D236" ca="1">INDEX($B$2:$B$201, RANK(C236,$C$2:$C$201), 1)</f>
        <v>#N/A</v>
      </c>
      <c r="E236" t="s">
        <v>406</v>
      </c>
      <c r="F236">
        <v>31117</v>
      </c>
      <c r="G236">
        <v>26271</v>
      </c>
      <c r="H236">
        <v>0</v>
      </c>
      <c r="I236">
        <v>2</v>
      </c>
      <c r="J236">
        <v>2</v>
      </c>
      <c r="K236" s="1">
        <v>43927</v>
      </c>
      <c r="L236" t="s">
        <v>28</v>
      </c>
      <c r="M236">
        <v>2622</v>
      </c>
    </row>
    <row r="237" spans="1:13" x14ac:dyDescent="0.25">
      <c r="A237">
        <v>235</v>
      </c>
      <c r="B237" t="s">
        <v>407</v>
      </c>
      <c r="C237">
        <f t="shared" ca="1" si="3"/>
        <v>0.57066384155802585</v>
      </c>
      <c r="D237" t="e" cm="1">
        <f t="array" aca="1" ref="D237" ca="1">INDEX($B$2:$B$201, RANK(C237,$C$2:$C$201), 1)</f>
        <v>#N/A</v>
      </c>
      <c r="E237" t="s">
        <v>408</v>
      </c>
      <c r="F237">
        <v>62</v>
      </c>
      <c r="G237">
        <v>38</v>
      </c>
      <c r="H237">
        <v>0</v>
      </c>
      <c r="I237">
        <v>0</v>
      </c>
      <c r="J237">
        <v>0</v>
      </c>
      <c r="K237" s="1">
        <v>43927</v>
      </c>
      <c r="L237" t="s">
        <v>28</v>
      </c>
      <c r="M237">
        <v>2623</v>
      </c>
    </row>
    <row r="238" spans="1:13" x14ac:dyDescent="0.25">
      <c r="A238">
        <v>236</v>
      </c>
      <c r="B238" t="s">
        <v>409</v>
      </c>
      <c r="C238">
        <f t="shared" ca="1" si="3"/>
        <v>0.95892713399159546</v>
      </c>
      <c r="D238" t="e" cm="1">
        <f t="array" aca="1" ref="D238" ca="1">INDEX($B$2:$B$201, RANK(C238,$C$2:$C$201), 1)</f>
        <v>#N/A</v>
      </c>
      <c r="E238" t="s">
        <v>406</v>
      </c>
      <c r="F238">
        <v>31117</v>
      </c>
      <c r="G238">
        <v>26271</v>
      </c>
      <c r="H238">
        <v>0</v>
      </c>
      <c r="I238">
        <v>0</v>
      </c>
      <c r="J238">
        <v>0</v>
      </c>
      <c r="K238" s="1">
        <v>43927</v>
      </c>
      <c r="L238" t="s">
        <v>28</v>
      </c>
      <c r="M238">
        <v>2624</v>
      </c>
    </row>
    <row r="239" spans="1:13" x14ac:dyDescent="0.25">
      <c r="A239">
        <v>237</v>
      </c>
      <c r="B239" t="s">
        <v>410</v>
      </c>
      <c r="C239">
        <f t="shared" ca="1" si="3"/>
        <v>0.67542284219278848</v>
      </c>
      <c r="D239" t="e" cm="1">
        <f t="array" aca="1" ref="D239" ca="1">INDEX($B$2:$B$201, RANK(C239,$C$2:$C$201), 1)</f>
        <v>#N/A</v>
      </c>
      <c r="E239" t="s">
        <v>411</v>
      </c>
      <c r="F239">
        <v>471</v>
      </c>
      <c r="G239">
        <v>141</v>
      </c>
      <c r="H239">
        <v>0</v>
      </c>
      <c r="I239">
        <v>0</v>
      </c>
      <c r="J239">
        <v>0</v>
      </c>
      <c r="K239" s="1">
        <v>43927</v>
      </c>
      <c r="L239" t="s">
        <v>28</v>
      </c>
      <c r="M239">
        <v>2625</v>
      </c>
    </row>
    <row r="240" spans="1:13" ht="225" x14ac:dyDescent="0.25">
      <c r="A240">
        <v>238</v>
      </c>
      <c r="B240" s="2" t="s">
        <v>412</v>
      </c>
      <c r="C240">
        <f t="shared" ca="1" si="3"/>
        <v>0.34390157237752195</v>
      </c>
      <c r="D240" t="e" cm="1">
        <f t="array" aca="1" ref="D240" ca="1">INDEX($B$2:$B$201, RANK(C240,$C$2:$C$201), 1)</f>
        <v>#N/A</v>
      </c>
      <c r="E240" t="s">
        <v>413</v>
      </c>
      <c r="F240">
        <v>68</v>
      </c>
      <c r="G240">
        <v>10</v>
      </c>
      <c r="H240">
        <v>0</v>
      </c>
      <c r="I240">
        <v>0</v>
      </c>
      <c r="J240">
        <v>0</v>
      </c>
      <c r="K240" s="1">
        <v>43927</v>
      </c>
      <c r="L240" t="s">
        <v>28</v>
      </c>
      <c r="M240">
        <v>2626</v>
      </c>
    </row>
    <row r="241" spans="1:13" x14ac:dyDescent="0.25">
      <c r="A241">
        <v>239</v>
      </c>
      <c r="B241" t="s">
        <v>414</v>
      </c>
      <c r="C241">
        <f t="shared" ca="1" si="3"/>
        <v>0.9091889660208109</v>
      </c>
      <c r="D241" t="e" cm="1">
        <f t="array" aca="1" ref="D241" ca="1">INDEX($B$2:$B$201, RANK(C241,$C$2:$C$201), 1)</f>
        <v>#N/A</v>
      </c>
      <c r="F241">
        <v>71</v>
      </c>
      <c r="G241">
        <v>1216</v>
      </c>
      <c r="H241">
        <v>0</v>
      </c>
      <c r="I241">
        <v>0</v>
      </c>
      <c r="J241">
        <v>0</v>
      </c>
      <c r="K241" s="1">
        <v>43927</v>
      </c>
      <c r="L241" t="s">
        <v>28</v>
      </c>
      <c r="M241">
        <v>2627</v>
      </c>
    </row>
    <row r="242" spans="1:13" x14ac:dyDescent="0.25">
      <c r="A242">
        <v>240</v>
      </c>
      <c r="B242" t="s">
        <v>415</v>
      </c>
      <c r="C242">
        <f t="shared" ca="1" si="3"/>
        <v>0.63318626880196005</v>
      </c>
      <c r="D242" t="e" cm="1">
        <f t="array" aca="1" ref="D242" ca="1">INDEX($B$2:$B$201, RANK(C242,$C$2:$C$201), 1)</f>
        <v>#N/A</v>
      </c>
      <c r="E242" t="s">
        <v>416</v>
      </c>
      <c r="F242">
        <v>1248</v>
      </c>
      <c r="G242">
        <v>297</v>
      </c>
      <c r="H242">
        <v>0</v>
      </c>
      <c r="I242">
        <v>1</v>
      </c>
      <c r="J242">
        <v>4</v>
      </c>
      <c r="K242" s="1">
        <v>43927</v>
      </c>
      <c r="L242" t="s">
        <v>28</v>
      </c>
      <c r="M242">
        <v>2628</v>
      </c>
    </row>
    <row r="243" spans="1:13" x14ac:dyDescent="0.25">
      <c r="A243">
        <v>241</v>
      </c>
      <c r="B243" t="s">
        <v>417</v>
      </c>
      <c r="C243">
        <f t="shared" ca="1" si="3"/>
        <v>0.14092894019103963</v>
      </c>
      <c r="D243" t="e" cm="1">
        <f t="array" aca="1" ref="D243" ca="1">INDEX($B$2:$B$201, RANK(C243,$C$2:$C$201), 1)</f>
        <v>#N/A</v>
      </c>
      <c r="E243" t="s">
        <v>305</v>
      </c>
      <c r="F243">
        <v>1292</v>
      </c>
      <c r="G243">
        <v>1738</v>
      </c>
      <c r="H243">
        <v>0</v>
      </c>
      <c r="I243">
        <v>0</v>
      </c>
      <c r="J243">
        <v>0</v>
      </c>
      <c r="K243" s="1">
        <v>43927</v>
      </c>
      <c r="L243" t="s">
        <v>17</v>
      </c>
      <c r="M243">
        <v>2629</v>
      </c>
    </row>
    <row r="244" spans="1:13" x14ac:dyDescent="0.25">
      <c r="A244">
        <v>242</v>
      </c>
      <c r="B244" t="s">
        <v>418</v>
      </c>
      <c r="C244">
        <f t="shared" ca="1" si="3"/>
        <v>0.36737567310649377</v>
      </c>
      <c r="D244" t="e" cm="1">
        <f t="array" aca="1" ref="D244" ca="1">INDEX($B$2:$B$201, RANK(C244,$C$2:$C$201), 1)</f>
        <v>#N/A</v>
      </c>
      <c r="E244" t="s">
        <v>419</v>
      </c>
      <c r="F244">
        <v>60</v>
      </c>
      <c r="G244">
        <v>175</v>
      </c>
      <c r="H244">
        <v>0</v>
      </c>
      <c r="I244">
        <v>1</v>
      </c>
      <c r="J244">
        <v>1</v>
      </c>
      <c r="K244" s="1">
        <v>43927</v>
      </c>
      <c r="L244" t="s">
        <v>17</v>
      </c>
      <c r="M244">
        <v>2630</v>
      </c>
    </row>
    <row r="245" spans="1:13" x14ac:dyDescent="0.25">
      <c r="A245">
        <v>243</v>
      </c>
      <c r="B245" t="s">
        <v>420</v>
      </c>
      <c r="C245">
        <f t="shared" ca="1" si="3"/>
        <v>0.60843495227621003</v>
      </c>
      <c r="D245" t="e" cm="1">
        <f t="array" aca="1" ref="D245" ca="1">INDEX($B$2:$B$201, RANK(C245,$C$2:$C$201), 1)</f>
        <v>#N/A</v>
      </c>
      <c r="F245">
        <v>1096</v>
      </c>
      <c r="G245">
        <v>679</v>
      </c>
      <c r="H245">
        <v>0</v>
      </c>
      <c r="I245">
        <v>0</v>
      </c>
      <c r="J245">
        <v>0</v>
      </c>
      <c r="K245" s="1">
        <v>43927</v>
      </c>
      <c r="L245" t="s">
        <v>28</v>
      </c>
      <c r="M245">
        <v>2631</v>
      </c>
    </row>
    <row r="246" spans="1:13" x14ac:dyDescent="0.25">
      <c r="A246">
        <v>244</v>
      </c>
      <c r="B246" t="s">
        <v>421</v>
      </c>
      <c r="C246">
        <f t="shared" ca="1" si="3"/>
        <v>0.8235235492210109</v>
      </c>
      <c r="D246" t="e" cm="1">
        <f t="array" aca="1" ref="D246" ca="1">INDEX($B$2:$B$201, RANK(C246,$C$2:$C$201), 1)</f>
        <v>#N/A</v>
      </c>
      <c r="E246" t="s">
        <v>87</v>
      </c>
      <c r="F246">
        <v>116</v>
      </c>
      <c r="G246">
        <v>97</v>
      </c>
      <c r="H246">
        <v>0</v>
      </c>
      <c r="I246">
        <v>0</v>
      </c>
      <c r="J246">
        <v>0</v>
      </c>
      <c r="K246" s="1">
        <v>43927</v>
      </c>
      <c r="L246" t="s">
        <v>17</v>
      </c>
      <c r="M246">
        <v>2632</v>
      </c>
    </row>
    <row r="247" spans="1:13" x14ac:dyDescent="0.25">
      <c r="A247">
        <v>245</v>
      </c>
      <c r="B247" t="s">
        <v>422</v>
      </c>
      <c r="C247">
        <f t="shared" ca="1" si="3"/>
        <v>0.34258022156491597</v>
      </c>
      <c r="D247" t="e" cm="1">
        <f t="array" aca="1" ref="D247" ca="1">INDEX($B$2:$B$201, RANK(C247,$C$2:$C$201), 1)</f>
        <v>#N/A</v>
      </c>
      <c r="E247" t="s">
        <v>423</v>
      </c>
      <c r="F247">
        <v>2065</v>
      </c>
      <c r="G247">
        <v>718</v>
      </c>
      <c r="H247">
        <v>0</v>
      </c>
      <c r="I247">
        <v>0</v>
      </c>
      <c r="J247">
        <v>1</v>
      </c>
      <c r="K247" s="1">
        <v>43927</v>
      </c>
      <c r="L247" t="s">
        <v>17</v>
      </c>
      <c r="M247">
        <v>2633</v>
      </c>
    </row>
    <row r="248" spans="1:13" x14ac:dyDescent="0.25">
      <c r="A248">
        <v>246</v>
      </c>
      <c r="B248" t="s">
        <v>424</v>
      </c>
      <c r="C248">
        <f t="shared" ca="1" si="3"/>
        <v>5.1105790959600217E-3</v>
      </c>
      <c r="D248" t="e" cm="1">
        <f t="array" aca="1" ref="D248" ca="1">INDEX($B$2:$B$201, RANK(C248,$C$2:$C$201), 1)</f>
        <v>#N/A</v>
      </c>
      <c r="E248" t="s">
        <v>42</v>
      </c>
      <c r="F248">
        <v>1844</v>
      </c>
      <c r="G248">
        <v>2334</v>
      </c>
      <c r="H248">
        <v>1</v>
      </c>
      <c r="I248">
        <v>1</v>
      </c>
      <c r="J248">
        <v>1</v>
      </c>
      <c r="K248" s="1">
        <v>43927</v>
      </c>
      <c r="L248" t="s">
        <v>17</v>
      </c>
      <c r="M248">
        <v>2634</v>
      </c>
    </row>
    <row r="249" spans="1:13" x14ac:dyDescent="0.25">
      <c r="A249">
        <v>247</v>
      </c>
      <c r="B249" t="s">
        <v>425</v>
      </c>
      <c r="C249">
        <f t="shared" ca="1" si="3"/>
        <v>0.82174285929302859</v>
      </c>
      <c r="D249" t="e" cm="1">
        <f t="array" aca="1" ref="D249" ca="1">INDEX($B$2:$B$201, RANK(C249,$C$2:$C$201), 1)</f>
        <v>#N/A</v>
      </c>
      <c r="E249" t="s">
        <v>426</v>
      </c>
      <c r="F249">
        <v>51</v>
      </c>
      <c r="G249">
        <v>40</v>
      </c>
      <c r="H249">
        <v>0</v>
      </c>
      <c r="I249">
        <v>0</v>
      </c>
      <c r="J249">
        <v>0</v>
      </c>
      <c r="K249" s="1">
        <v>43927</v>
      </c>
      <c r="L249" t="s">
        <v>17</v>
      </c>
      <c r="M249">
        <v>2635</v>
      </c>
    </row>
    <row r="250" spans="1:13" ht="300" x14ac:dyDescent="0.25">
      <c r="A250">
        <v>248</v>
      </c>
      <c r="B250" s="2" t="s">
        <v>427</v>
      </c>
      <c r="C250">
        <f t="shared" ca="1" si="3"/>
        <v>0.89724758610553945</v>
      </c>
      <c r="D250" t="e" cm="1">
        <f t="array" aca="1" ref="D250" ca="1">INDEX($B$2:$B$201, RANK(C250,$C$2:$C$201), 1)</f>
        <v>#N/A</v>
      </c>
      <c r="E250" t="s">
        <v>42</v>
      </c>
      <c r="F250">
        <v>7982</v>
      </c>
      <c r="G250">
        <v>7290</v>
      </c>
      <c r="H250">
        <v>0</v>
      </c>
      <c r="I250">
        <v>0</v>
      </c>
      <c r="J250">
        <v>3</v>
      </c>
      <c r="K250" s="1">
        <v>43927</v>
      </c>
      <c r="L250" t="s">
        <v>17</v>
      </c>
      <c r="M250">
        <v>2636</v>
      </c>
    </row>
    <row r="251" spans="1:13" ht="375" x14ac:dyDescent="0.25">
      <c r="A251">
        <v>249</v>
      </c>
      <c r="B251" s="2" t="s">
        <v>428</v>
      </c>
      <c r="C251">
        <f t="shared" ca="1" si="3"/>
        <v>0.61521110464656381</v>
      </c>
      <c r="D251" t="e" cm="1">
        <f t="array" aca="1" ref="D251" ca="1">INDEX($B$2:$B$201, RANK(C251,$C$2:$C$201), 1)</f>
        <v>#N/A</v>
      </c>
      <c r="E251" t="s">
        <v>429</v>
      </c>
      <c r="F251">
        <v>4962</v>
      </c>
      <c r="G251">
        <v>2578</v>
      </c>
      <c r="H251">
        <v>0</v>
      </c>
      <c r="I251">
        <v>0</v>
      </c>
      <c r="J251">
        <v>0</v>
      </c>
      <c r="K251" s="1">
        <v>43927</v>
      </c>
      <c r="L251" t="s">
        <v>17</v>
      </c>
      <c r="M251">
        <v>2637</v>
      </c>
    </row>
    <row r="252" spans="1:13" x14ac:dyDescent="0.25">
      <c r="A252">
        <v>250</v>
      </c>
      <c r="B252" t="s">
        <v>430</v>
      </c>
      <c r="C252">
        <f t="shared" ca="1" si="3"/>
        <v>0.91433997377460741</v>
      </c>
      <c r="D252" t="e" cm="1">
        <f t="array" aca="1" ref="D252" ca="1">INDEX($B$2:$B$201, RANK(C252,$C$2:$C$201), 1)</f>
        <v>#N/A</v>
      </c>
      <c r="E252" t="s">
        <v>431</v>
      </c>
      <c r="F252">
        <v>8340</v>
      </c>
      <c r="G252">
        <v>7817</v>
      </c>
      <c r="H252">
        <v>0</v>
      </c>
      <c r="I252">
        <v>0</v>
      </c>
      <c r="J252">
        <v>0</v>
      </c>
      <c r="K252" s="1">
        <v>43927</v>
      </c>
      <c r="L252" t="s">
        <v>17</v>
      </c>
      <c r="M252">
        <v>2638</v>
      </c>
    </row>
    <row r="253" spans="1:13" x14ac:dyDescent="0.25">
      <c r="A253">
        <v>251</v>
      </c>
      <c r="B253" t="s">
        <v>432</v>
      </c>
      <c r="C253">
        <f t="shared" ca="1" si="3"/>
        <v>5.9567310216250613E-2</v>
      </c>
      <c r="D253" t="e" cm="1">
        <f t="array" aca="1" ref="D253" ca="1">INDEX($B$2:$B$201, RANK(C253,$C$2:$C$201), 1)</f>
        <v>#N/A</v>
      </c>
      <c r="E253" t="s">
        <v>433</v>
      </c>
      <c r="F253">
        <v>57</v>
      </c>
      <c r="G253">
        <v>0</v>
      </c>
      <c r="H253">
        <v>0</v>
      </c>
      <c r="I253">
        <v>0</v>
      </c>
      <c r="J253">
        <v>1</v>
      </c>
      <c r="K253" s="1">
        <v>43927</v>
      </c>
      <c r="L253" t="s">
        <v>28</v>
      </c>
      <c r="M253">
        <v>2639</v>
      </c>
    </row>
    <row r="254" spans="1:13" x14ac:dyDescent="0.25">
      <c r="A254">
        <v>252</v>
      </c>
      <c r="B254" t="s">
        <v>434</v>
      </c>
      <c r="C254">
        <f t="shared" ca="1" si="3"/>
        <v>0.58297001203956045</v>
      </c>
      <c r="D254" t="e" cm="1">
        <f t="array" aca="1" ref="D254" ca="1">INDEX($B$2:$B$201, RANK(C254,$C$2:$C$201), 1)</f>
        <v>#N/A</v>
      </c>
      <c r="E254" t="s">
        <v>42</v>
      </c>
      <c r="F254">
        <v>4980</v>
      </c>
      <c r="G254">
        <v>2552</v>
      </c>
      <c r="H254">
        <v>0</v>
      </c>
      <c r="I254">
        <v>0</v>
      </c>
      <c r="J254">
        <v>3</v>
      </c>
      <c r="K254" s="1">
        <v>43927</v>
      </c>
      <c r="L254" t="s">
        <v>28</v>
      </c>
      <c r="M254">
        <v>2640</v>
      </c>
    </row>
    <row r="255" spans="1:13" x14ac:dyDescent="0.25">
      <c r="A255">
        <v>253</v>
      </c>
      <c r="B255" t="s">
        <v>435</v>
      </c>
      <c r="C255">
        <f t="shared" ca="1" si="3"/>
        <v>0.82083813602242917</v>
      </c>
      <c r="D255" t="e" cm="1">
        <f t="array" aca="1" ref="D255" ca="1">INDEX($B$2:$B$201, RANK(C255,$C$2:$C$201), 1)</f>
        <v>#N/A</v>
      </c>
      <c r="F255">
        <v>4833</v>
      </c>
      <c r="G255">
        <v>2958</v>
      </c>
      <c r="H255">
        <v>0</v>
      </c>
      <c r="I255">
        <v>0</v>
      </c>
      <c r="J255">
        <v>3</v>
      </c>
      <c r="K255" s="1">
        <v>43927</v>
      </c>
      <c r="L255" t="s">
        <v>17</v>
      </c>
      <c r="M255">
        <v>2641</v>
      </c>
    </row>
    <row r="256" spans="1:13" x14ac:dyDescent="0.25">
      <c r="A256">
        <v>254</v>
      </c>
      <c r="B256" t="s">
        <v>436</v>
      </c>
      <c r="C256">
        <f t="shared" ca="1" si="3"/>
        <v>0.83846956776517145</v>
      </c>
      <c r="D256" t="e" cm="1">
        <f t="array" aca="1" ref="D256" ca="1">INDEX($B$2:$B$201, RANK(C256,$C$2:$C$201), 1)</f>
        <v>#N/A</v>
      </c>
      <c r="E256" t="s">
        <v>337</v>
      </c>
      <c r="F256">
        <v>4424</v>
      </c>
      <c r="G256">
        <v>4502</v>
      </c>
      <c r="H256">
        <v>0</v>
      </c>
      <c r="I256">
        <v>0</v>
      </c>
      <c r="J256">
        <v>1</v>
      </c>
      <c r="K256" s="1">
        <v>43927</v>
      </c>
      <c r="L256" t="s">
        <v>28</v>
      </c>
      <c r="M256">
        <v>2642</v>
      </c>
    </row>
    <row r="257" spans="1:13" x14ac:dyDescent="0.25">
      <c r="A257">
        <v>255</v>
      </c>
      <c r="B257" t="s">
        <v>437</v>
      </c>
      <c r="C257">
        <f t="shared" ca="1" si="3"/>
        <v>0.86207811613931429</v>
      </c>
      <c r="D257" t="e" cm="1">
        <f t="array" aca="1" ref="D257" ca="1">INDEX($B$2:$B$201, RANK(C257,$C$2:$C$201), 1)</f>
        <v>#N/A</v>
      </c>
      <c r="E257" t="s">
        <v>337</v>
      </c>
      <c r="F257">
        <v>15</v>
      </c>
      <c r="G257">
        <v>141</v>
      </c>
      <c r="H257">
        <v>0</v>
      </c>
      <c r="I257">
        <v>0</v>
      </c>
      <c r="J257">
        <v>0</v>
      </c>
      <c r="K257" s="1">
        <v>43927</v>
      </c>
      <c r="L257" t="s">
        <v>28</v>
      </c>
      <c r="M257">
        <v>2643</v>
      </c>
    </row>
    <row r="258" spans="1:13" x14ac:dyDescent="0.25">
      <c r="A258">
        <v>256</v>
      </c>
      <c r="B258" t="s">
        <v>438</v>
      </c>
      <c r="C258">
        <f t="shared" ca="1" si="3"/>
        <v>9.6108229462819494E-2</v>
      </c>
      <c r="D258" t="e" cm="1">
        <f t="array" aca="1" ref="D258" ca="1">INDEX($B$2:$B$201, RANK(C258,$C$2:$C$201), 1)</f>
        <v>#N/A</v>
      </c>
      <c r="F258">
        <v>8483</v>
      </c>
      <c r="G258">
        <v>7619</v>
      </c>
      <c r="H258">
        <v>0</v>
      </c>
      <c r="I258">
        <v>0</v>
      </c>
      <c r="J258">
        <v>0</v>
      </c>
      <c r="K258" s="1">
        <v>43927</v>
      </c>
      <c r="L258" t="s">
        <v>28</v>
      </c>
      <c r="M258">
        <v>2644</v>
      </c>
    </row>
    <row r="259" spans="1:13" x14ac:dyDescent="0.25">
      <c r="A259">
        <v>257</v>
      </c>
      <c r="B259" t="s">
        <v>439</v>
      </c>
      <c r="C259">
        <f t="shared" ref="C259:C322" ca="1" si="4">RAND()</f>
        <v>0.71980120732488528</v>
      </c>
      <c r="D259" t="e" cm="1">
        <f t="array" aca="1" ref="D259" ca="1">INDEX($B$2:$B$201, RANK(C259,$C$2:$C$201), 1)</f>
        <v>#N/A</v>
      </c>
      <c r="E259" t="s">
        <v>440</v>
      </c>
      <c r="F259">
        <v>244</v>
      </c>
      <c r="G259">
        <v>70</v>
      </c>
      <c r="H259">
        <v>0</v>
      </c>
      <c r="I259">
        <v>0</v>
      </c>
      <c r="J259">
        <v>0</v>
      </c>
      <c r="K259" s="1">
        <v>43927</v>
      </c>
      <c r="L259" t="s">
        <v>28</v>
      </c>
      <c r="M259">
        <v>2645</v>
      </c>
    </row>
    <row r="260" spans="1:13" x14ac:dyDescent="0.25">
      <c r="A260">
        <v>258</v>
      </c>
      <c r="B260" t="s">
        <v>441</v>
      </c>
      <c r="C260">
        <f t="shared" ca="1" si="4"/>
        <v>0.77432195603006926</v>
      </c>
      <c r="D260" t="e" cm="1">
        <f t="array" aca="1" ref="D260" ca="1">INDEX($B$2:$B$201, RANK(C260,$C$2:$C$201), 1)</f>
        <v>#N/A</v>
      </c>
      <c r="E260" t="s">
        <v>442</v>
      </c>
      <c r="F260">
        <v>382</v>
      </c>
      <c r="G260">
        <v>225</v>
      </c>
      <c r="H260">
        <v>0</v>
      </c>
      <c r="I260">
        <v>0</v>
      </c>
      <c r="J260">
        <v>0</v>
      </c>
      <c r="K260" s="1">
        <v>43927</v>
      </c>
      <c r="L260" t="s">
        <v>17</v>
      </c>
      <c r="M260">
        <v>2646</v>
      </c>
    </row>
    <row r="261" spans="1:13" ht="210" x14ac:dyDescent="0.25">
      <c r="A261">
        <v>259</v>
      </c>
      <c r="B261" s="2" t="s">
        <v>443</v>
      </c>
      <c r="C261">
        <f t="shared" ca="1" si="4"/>
        <v>0.31878435455688447</v>
      </c>
      <c r="D261" t="e" cm="1">
        <f t="array" aca="1" ref="D261" ca="1">INDEX($B$2:$B$201, RANK(C261,$C$2:$C$201), 1)</f>
        <v>#N/A</v>
      </c>
      <c r="E261" t="s">
        <v>444</v>
      </c>
      <c r="F261">
        <v>3509</v>
      </c>
      <c r="G261">
        <v>4097</v>
      </c>
      <c r="H261">
        <v>1</v>
      </c>
      <c r="I261">
        <v>1</v>
      </c>
      <c r="J261">
        <v>8</v>
      </c>
      <c r="K261" s="1">
        <v>43927</v>
      </c>
      <c r="L261" t="s">
        <v>28</v>
      </c>
      <c r="M261">
        <v>2647</v>
      </c>
    </row>
    <row r="262" spans="1:13" x14ac:dyDescent="0.25">
      <c r="A262">
        <v>260</v>
      </c>
      <c r="B262" t="s">
        <v>445</v>
      </c>
      <c r="C262">
        <f t="shared" ca="1" si="4"/>
        <v>0.87443972741289344</v>
      </c>
      <c r="D262" t="e" cm="1">
        <f t="array" aca="1" ref="D262" ca="1">INDEX($B$2:$B$201, RANK(C262,$C$2:$C$201), 1)</f>
        <v>#N/A</v>
      </c>
      <c r="E262" t="s">
        <v>446</v>
      </c>
      <c r="F262">
        <v>665</v>
      </c>
      <c r="G262">
        <v>359</v>
      </c>
      <c r="H262">
        <v>0</v>
      </c>
      <c r="I262">
        <v>0</v>
      </c>
      <c r="J262">
        <v>0</v>
      </c>
      <c r="K262" s="1">
        <v>43927</v>
      </c>
      <c r="L262" t="s">
        <v>28</v>
      </c>
      <c r="M262">
        <v>2648</v>
      </c>
    </row>
    <row r="263" spans="1:13" x14ac:dyDescent="0.25">
      <c r="A263">
        <v>261</v>
      </c>
      <c r="B263" t="s">
        <v>447</v>
      </c>
      <c r="C263">
        <f t="shared" ca="1" si="4"/>
        <v>0.83050134216974203</v>
      </c>
      <c r="D263" t="e" cm="1">
        <f t="array" aca="1" ref="D263" ca="1">INDEX($B$2:$B$201, RANK(C263,$C$2:$C$201), 1)</f>
        <v>#N/A</v>
      </c>
      <c r="E263" t="s">
        <v>395</v>
      </c>
      <c r="F263">
        <v>54</v>
      </c>
      <c r="G263">
        <v>38</v>
      </c>
      <c r="H263">
        <v>1</v>
      </c>
      <c r="I263">
        <v>0</v>
      </c>
      <c r="J263">
        <v>2</v>
      </c>
      <c r="K263" s="1">
        <v>43927</v>
      </c>
      <c r="L263" t="s">
        <v>28</v>
      </c>
      <c r="M263">
        <v>2649</v>
      </c>
    </row>
    <row r="264" spans="1:13" x14ac:dyDescent="0.25">
      <c r="A264">
        <v>262</v>
      </c>
      <c r="B264" t="s">
        <v>448</v>
      </c>
      <c r="C264">
        <f t="shared" ca="1" si="4"/>
        <v>0.78667691438141618</v>
      </c>
      <c r="D264" t="e" cm="1">
        <f t="array" aca="1" ref="D264" ca="1">INDEX($B$2:$B$201, RANK(C264,$C$2:$C$201), 1)</f>
        <v>#N/A</v>
      </c>
      <c r="E264" t="s">
        <v>449</v>
      </c>
      <c r="F264">
        <v>25822</v>
      </c>
      <c r="G264">
        <v>39903</v>
      </c>
      <c r="H264">
        <v>2</v>
      </c>
      <c r="I264">
        <v>1</v>
      </c>
      <c r="J264">
        <v>1</v>
      </c>
      <c r="K264" s="1">
        <v>43927</v>
      </c>
      <c r="L264" t="s">
        <v>28</v>
      </c>
      <c r="M264">
        <v>2650</v>
      </c>
    </row>
    <row r="265" spans="1:13" x14ac:dyDescent="0.25">
      <c r="A265">
        <v>263</v>
      </c>
      <c r="B265" t="s">
        <v>450</v>
      </c>
      <c r="C265">
        <f t="shared" ca="1" si="4"/>
        <v>0.12958803594417312</v>
      </c>
      <c r="D265" t="e" cm="1">
        <f t="array" aca="1" ref="D265" ca="1">INDEX($B$2:$B$201, RANK(C265,$C$2:$C$201), 1)</f>
        <v>#N/A</v>
      </c>
      <c r="E265" t="s">
        <v>67</v>
      </c>
      <c r="F265">
        <v>560</v>
      </c>
      <c r="G265">
        <v>109</v>
      </c>
      <c r="H265">
        <v>0</v>
      </c>
      <c r="I265">
        <v>0</v>
      </c>
      <c r="J265">
        <v>0</v>
      </c>
      <c r="K265" s="1">
        <v>43927</v>
      </c>
      <c r="L265" t="s">
        <v>28</v>
      </c>
      <c r="M265">
        <v>2651</v>
      </c>
    </row>
    <row r="266" spans="1:13" x14ac:dyDescent="0.25">
      <c r="A266">
        <v>264</v>
      </c>
      <c r="B266" t="s">
        <v>451</v>
      </c>
      <c r="C266">
        <f t="shared" ca="1" si="4"/>
        <v>0.45361766095268052</v>
      </c>
      <c r="D266" t="e" cm="1">
        <f t="array" aca="1" ref="D266" ca="1">INDEX($B$2:$B$201, RANK(C266,$C$2:$C$201), 1)</f>
        <v>#N/A</v>
      </c>
      <c r="E266" t="s">
        <v>195</v>
      </c>
      <c r="F266">
        <v>2708</v>
      </c>
      <c r="G266">
        <v>2047</v>
      </c>
      <c r="H266">
        <v>0</v>
      </c>
      <c r="I266">
        <v>0</v>
      </c>
      <c r="J266">
        <v>1</v>
      </c>
      <c r="K266" s="1">
        <v>43927</v>
      </c>
      <c r="L266" t="s">
        <v>17</v>
      </c>
      <c r="M266">
        <v>2652</v>
      </c>
    </row>
    <row r="267" spans="1:13" x14ac:dyDescent="0.25">
      <c r="A267">
        <v>265</v>
      </c>
      <c r="B267" t="s">
        <v>452</v>
      </c>
      <c r="C267">
        <f t="shared" ca="1" si="4"/>
        <v>0.78720377281549558</v>
      </c>
      <c r="D267" t="e" cm="1">
        <f t="array" aca="1" ref="D267" ca="1">INDEX($B$2:$B$201, RANK(C267,$C$2:$C$201), 1)</f>
        <v>#N/A</v>
      </c>
      <c r="E267" t="s">
        <v>453</v>
      </c>
      <c r="F267">
        <v>818</v>
      </c>
      <c r="G267">
        <v>425</v>
      </c>
      <c r="H267">
        <v>0</v>
      </c>
      <c r="I267">
        <v>0</v>
      </c>
      <c r="J267">
        <v>0</v>
      </c>
      <c r="K267" s="1">
        <v>43927</v>
      </c>
      <c r="L267" t="s">
        <v>17</v>
      </c>
      <c r="M267">
        <v>2653</v>
      </c>
    </row>
    <row r="268" spans="1:13" ht="409.5" x14ac:dyDescent="0.25">
      <c r="A268">
        <v>266</v>
      </c>
      <c r="B268" s="2" t="s">
        <v>454</v>
      </c>
      <c r="C268">
        <f t="shared" ca="1" si="4"/>
        <v>0.24544448309303057</v>
      </c>
      <c r="D268" t="e" cm="1">
        <f t="array" aca="1" ref="D268" ca="1">INDEX($B$2:$B$201, RANK(C268,$C$2:$C$201), 1)</f>
        <v>#N/A</v>
      </c>
      <c r="E268" t="s">
        <v>455</v>
      </c>
      <c r="F268">
        <v>840</v>
      </c>
      <c r="G268">
        <v>555</v>
      </c>
      <c r="H268">
        <v>0</v>
      </c>
      <c r="I268">
        <v>0</v>
      </c>
      <c r="J268">
        <v>0</v>
      </c>
      <c r="K268" s="1">
        <v>43927</v>
      </c>
      <c r="L268" t="s">
        <v>28</v>
      </c>
      <c r="M268">
        <v>2654</v>
      </c>
    </row>
    <row r="269" spans="1:13" ht="409.5" x14ac:dyDescent="0.25">
      <c r="A269">
        <v>267</v>
      </c>
      <c r="B269" s="2" t="s">
        <v>456</v>
      </c>
      <c r="C269">
        <f t="shared" ca="1" si="4"/>
        <v>0.90142661860093287</v>
      </c>
      <c r="D269" t="e" cm="1">
        <f t="array" aca="1" ref="D269" ca="1">INDEX($B$2:$B$201, RANK(C269,$C$2:$C$201), 1)</f>
        <v>#N/A</v>
      </c>
      <c r="E269" t="s">
        <v>457</v>
      </c>
      <c r="F269">
        <v>12793</v>
      </c>
      <c r="G269">
        <v>11632</v>
      </c>
      <c r="H269">
        <v>0</v>
      </c>
      <c r="I269">
        <v>2</v>
      </c>
      <c r="J269">
        <v>2</v>
      </c>
      <c r="K269" s="1">
        <v>43927</v>
      </c>
      <c r="L269" t="s">
        <v>17</v>
      </c>
      <c r="M269">
        <v>2655</v>
      </c>
    </row>
    <row r="270" spans="1:13" x14ac:dyDescent="0.25">
      <c r="A270">
        <v>268</v>
      </c>
      <c r="B270" t="s">
        <v>458</v>
      </c>
      <c r="C270">
        <f t="shared" ca="1" si="4"/>
        <v>0.99073800202091722</v>
      </c>
      <c r="D270" t="e" cm="1">
        <f t="array" aca="1" ref="D270" ca="1">INDEX($B$2:$B$201, RANK(C270,$C$2:$C$201), 1)</f>
        <v>#N/A</v>
      </c>
      <c r="E270" t="s">
        <v>459</v>
      </c>
      <c r="F270">
        <v>1874</v>
      </c>
      <c r="G270">
        <v>360</v>
      </c>
      <c r="H270">
        <v>0</v>
      </c>
      <c r="I270">
        <v>0</v>
      </c>
      <c r="J270">
        <v>0</v>
      </c>
      <c r="K270" s="1">
        <v>43927</v>
      </c>
      <c r="L270" t="s">
        <v>17</v>
      </c>
      <c r="M270">
        <v>2656</v>
      </c>
    </row>
    <row r="271" spans="1:13" x14ac:dyDescent="0.25">
      <c r="A271">
        <v>269</v>
      </c>
      <c r="B271" t="s">
        <v>460</v>
      </c>
      <c r="C271">
        <f t="shared" ca="1" si="4"/>
        <v>0.44301019933478469</v>
      </c>
      <c r="D271" t="e" cm="1">
        <f t="array" aca="1" ref="D271" ca="1">INDEX($B$2:$B$201, RANK(C271,$C$2:$C$201), 1)</f>
        <v>#N/A</v>
      </c>
      <c r="E271" t="s">
        <v>461</v>
      </c>
      <c r="F271">
        <v>1383</v>
      </c>
      <c r="G271">
        <v>887</v>
      </c>
      <c r="H271">
        <v>1</v>
      </c>
      <c r="I271">
        <v>0</v>
      </c>
      <c r="J271">
        <v>0</v>
      </c>
      <c r="K271" s="1">
        <v>43927</v>
      </c>
      <c r="L271" t="s">
        <v>17</v>
      </c>
      <c r="M271">
        <v>2657</v>
      </c>
    </row>
    <row r="272" spans="1:13" x14ac:dyDescent="0.25">
      <c r="A272">
        <v>270</v>
      </c>
      <c r="B272" t="s">
        <v>462</v>
      </c>
      <c r="C272">
        <f t="shared" ca="1" si="4"/>
        <v>0.5978748610729282</v>
      </c>
      <c r="D272" t="e" cm="1">
        <f t="array" aca="1" ref="D272" ca="1">INDEX($B$2:$B$201, RANK(C272,$C$2:$C$201), 1)</f>
        <v>#N/A</v>
      </c>
      <c r="E272" t="s">
        <v>444</v>
      </c>
      <c r="F272">
        <v>1171</v>
      </c>
      <c r="G272">
        <v>444</v>
      </c>
      <c r="H272">
        <v>0</v>
      </c>
      <c r="I272">
        <v>0</v>
      </c>
      <c r="J272">
        <v>1</v>
      </c>
      <c r="K272" s="1">
        <v>43927</v>
      </c>
      <c r="L272" t="s">
        <v>17</v>
      </c>
      <c r="M272">
        <v>2658</v>
      </c>
    </row>
    <row r="273" spans="1:13" ht="409.5" x14ac:dyDescent="0.25">
      <c r="A273">
        <v>271</v>
      </c>
      <c r="B273" s="2" t="s">
        <v>463</v>
      </c>
      <c r="C273">
        <f t="shared" ca="1" si="4"/>
        <v>0.97907874196201727</v>
      </c>
      <c r="D273" t="e" cm="1">
        <f t="array" aca="1" ref="D273" ca="1">INDEX($B$2:$B$201, RANK(C273,$C$2:$C$201), 1)</f>
        <v>#N/A</v>
      </c>
      <c r="E273" t="s">
        <v>67</v>
      </c>
      <c r="F273">
        <v>3880</v>
      </c>
      <c r="G273">
        <v>1776</v>
      </c>
      <c r="H273">
        <v>1</v>
      </c>
      <c r="I273">
        <v>0</v>
      </c>
      <c r="J273">
        <v>2</v>
      </c>
      <c r="K273" s="1">
        <v>43927</v>
      </c>
      <c r="L273" t="s">
        <v>12</v>
      </c>
      <c r="M273">
        <v>2659</v>
      </c>
    </row>
    <row r="274" spans="1:13" x14ac:dyDescent="0.25">
      <c r="A274">
        <v>272</v>
      </c>
      <c r="B274" t="s">
        <v>464</v>
      </c>
      <c r="C274">
        <f t="shared" ca="1" si="4"/>
        <v>0.87879387643648432</v>
      </c>
      <c r="D274" t="e" cm="1">
        <f t="array" aca="1" ref="D274" ca="1">INDEX($B$2:$B$201, RANK(C274,$C$2:$C$201), 1)</f>
        <v>#N/A</v>
      </c>
      <c r="E274" t="s">
        <v>465</v>
      </c>
      <c r="F274">
        <v>730</v>
      </c>
      <c r="G274">
        <v>121</v>
      </c>
      <c r="H274">
        <v>0</v>
      </c>
      <c r="I274">
        <v>0</v>
      </c>
      <c r="J274">
        <v>1</v>
      </c>
      <c r="K274" s="1">
        <v>43927</v>
      </c>
      <c r="L274" t="s">
        <v>28</v>
      </c>
      <c r="M274">
        <v>2660</v>
      </c>
    </row>
    <row r="275" spans="1:13" ht="409.5" x14ac:dyDescent="0.25">
      <c r="A275">
        <v>273</v>
      </c>
      <c r="B275" s="2" t="s">
        <v>466</v>
      </c>
      <c r="C275">
        <f t="shared" ca="1" si="4"/>
        <v>0.41282777694087036</v>
      </c>
      <c r="D275" t="e" cm="1">
        <f t="array" aca="1" ref="D275" ca="1">INDEX($B$2:$B$201, RANK(C275,$C$2:$C$201), 1)</f>
        <v>#N/A</v>
      </c>
      <c r="E275" t="s">
        <v>67</v>
      </c>
      <c r="F275">
        <v>3880</v>
      </c>
      <c r="G275">
        <v>1776</v>
      </c>
      <c r="H275">
        <v>1</v>
      </c>
      <c r="I275">
        <v>0</v>
      </c>
      <c r="J275">
        <v>2</v>
      </c>
      <c r="K275" s="1">
        <v>43927</v>
      </c>
      <c r="L275" t="s">
        <v>17</v>
      </c>
      <c r="M275">
        <v>2661</v>
      </c>
    </row>
    <row r="276" spans="1:13" ht="409.5" x14ac:dyDescent="0.25">
      <c r="A276">
        <v>274</v>
      </c>
      <c r="B276" s="2" t="s">
        <v>467</v>
      </c>
      <c r="C276">
        <f t="shared" ca="1" si="4"/>
        <v>0.3391707181727408</v>
      </c>
      <c r="D276" t="e" cm="1">
        <f t="array" aca="1" ref="D276" ca="1">INDEX($B$2:$B$201, RANK(C276,$C$2:$C$201), 1)</f>
        <v>#N/A</v>
      </c>
      <c r="E276" t="s">
        <v>34</v>
      </c>
      <c r="F276">
        <v>105</v>
      </c>
      <c r="G276">
        <v>7008</v>
      </c>
      <c r="H276">
        <v>2</v>
      </c>
      <c r="I276">
        <v>1</v>
      </c>
      <c r="J276">
        <v>0</v>
      </c>
      <c r="K276" s="1">
        <v>43927</v>
      </c>
      <c r="L276" t="s">
        <v>28</v>
      </c>
      <c r="M276">
        <v>2662</v>
      </c>
    </row>
    <row r="277" spans="1:13" x14ac:dyDescent="0.25">
      <c r="A277">
        <v>275</v>
      </c>
      <c r="B277" t="s">
        <v>468</v>
      </c>
      <c r="C277">
        <f t="shared" ca="1" si="4"/>
        <v>0.42588147819902988</v>
      </c>
      <c r="D277" t="e" cm="1">
        <f t="array" aca="1" ref="D277" ca="1">INDEX($B$2:$B$201, RANK(C277,$C$2:$C$201), 1)</f>
        <v>#N/A</v>
      </c>
      <c r="E277" t="s">
        <v>469</v>
      </c>
      <c r="F277">
        <v>612</v>
      </c>
      <c r="G277">
        <v>134</v>
      </c>
      <c r="H277">
        <v>0</v>
      </c>
      <c r="I277">
        <v>0</v>
      </c>
      <c r="J277">
        <v>0</v>
      </c>
      <c r="K277" s="1">
        <v>43927</v>
      </c>
      <c r="L277" t="s">
        <v>28</v>
      </c>
      <c r="M277">
        <v>2663</v>
      </c>
    </row>
    <row r="278" spans="1:13" x14ac:dyDescent="0.25">
      <c r="A278">
        <v>276</v>
      </c>
      <c r="B278" t="s">
        <v>470</v>
      </c>
      <c r="C278">
        <f t="shared" ca="1" si="4"/>
        <v>0.64780685672012339</v>
      </c>
      <c r="D278" t="e" cm="1">
        <f t="array" aca="1" ref="D278" ca="1">INDEX($B$2:$B$201, RANK(C278,$C$2:$C$201), 1)</f>
        <v>#N/A</v>
      </c>
      <c r="F278">
        <v>294</v>
      </c>
      <c r="G278">
        <v>35</v>
      </c>
      <c r="H278">
        <v>5</v>
      </c>
      <c r="I278">
        <v>9</v>
      </c>
      <c r="J278">
        <v>30</v>
      </c>
      <c r="K278" s="1">
        <v>43927</v>
      </c>
      <c r="L278" t="s">
        <v>28</v>
      </c>
      <c r="M278">
        <v>2664</v>
      </c>
    </row>
    <row r="279" spans="1:13" x14ac:dyDescent="0.25">
      <c r="A279">
        <v>277</v>
      </c>
      <c r="B279" t="s">
        <v>471</v>
      </c>
      <c r="C279">
        <f t="shared" ca="1" si="4"/>
        <v>0.15081857336392968</v>
      </c>
      <c r="D279" t="e" cm="1">
        <f t="array" aca="1" ref="D279" ca="1">INDEX($B$2:$B$201, RANK(C279,$C$2:$C$201), 1)</f>
        <v>#N/A</v>
      </c>
      <c r="E279" t="s">
        <v>472</v>
      </c>
      <c r="F279">
        <v>2438</v>
      </c>
      <c r="G279">
        <v>486</v>
      </c>
      <c r="H279">
        <v>0</v>
      </c>
      <c r="I279">
        <v>0</v>
      </c>
      <c r="J279">
        <v>0</v>
      </c>
      <c r="K279" s="1">
        <v>43927</v>
      </c>
      <c r="L279" t="s">
        <v>17</v>
      </c>
      <c r="M279">
        <v>2665</v>
      </c>
    </row>
    <row r="280" spans="1:13" x14ac:dyDescent="0.25">
      <c r="A280">
        <v>278</v>
      </c>
      <c r="B280" t="s">
        <v>473</v>
      </c>
      <c r="C280">
        <f t="shared" ca="1" si="4"/>
        <v>0.29122143684258595</v>
      </c>
      <c r="D280" t="e" cm="1">
        <f t="array" aca="1" ref="D280" ca="1">INDEX($B$2:$B$201, RANK(C280,$C$2:$C$201), 1)</f>
        <v>#N/A</v>
      </c>
      <c r="E280" t="s">
        <v>444</v>
      </c>
      <c r="F280">
        <v>3895</v>
      </c>
      <c r="G280">
        <v>3845</v>
      </c>
      <c r="H280">
        <v>0</v>
      </c>
      <c r="I280">
        <v>0</v>
      </c>
      <c r="J280">
        <v>1</v>
      </c>
      <c r="K280" s="1">
        <v>43927</v>
      </c>
      <c r="L280" t="s">
        <v>28</v>
      </c>
      <c r="M280">
        <v>2666</v>
      </c>
    </row>
    <row r="281" spans="1:13" x14ac:dyDescent="0.25">
      <c r="A281">
        <v>279</v>
      </c>
      <c r="B281" t="s">
        <v>474</v>
      </c>
      <c r="C281">
        <f t="shared" ca="1" si="4"/>
        <v>0.9336402067445152</v>
      </c>
      <c r="D281" t="e" cm="1">
        <f t="array" aca="1" ref="D281" ca="1">INDEX($B$2:$B$201, RANK(C281,$C$2:$C$201), 1)</f>
        <v>#N/A</v>
      </c>
      <c r="E281" t="s">
        <v>42</v>
      </c>
      <c r="F281">
        <v>2358</v>
      </c>
      <c r="G281">
        <v>1292</v>
      </c>
      <c r="H281">
        <v>1</v>
      </c>
      <c r="I281">
        <v>0</v>
      </c>
      <c r="J281">
        <v>0</v>
      </c>
      <c r="K281" s="1">
        <v>43927</v>
      </c>
      <c r="L281" t="s">
        <v>17</v>
      </c>
      <c r="M281">
        <v>2667</v>
      </c>
    </row>
    <row r="282" spans="1:13" ht="409.5" x14ac:dyDescent="0.25">
      <c r="A282">
        <v>280</v>
      </c>
      <c r="B282" s="2" t="s">
        <v>475</v>
      </c>
      <c r="C282">
        <f t="shared" ca="1" si="4"/>
        <v>0.53905955524235905</v>
      </c>
      <c r="D282" t="e" cm="1">
        <f t="array" aca="1" ref="D282" ca="1">INDEX($B$2:$B$201, RANK(C282,$C$2:$C$201), 1)</f>
        <v>#N/A</v>
      </c>
      <c r="F282">
        <v>532</v>
      </c>
      <c r="G282">
        <v>679</v>
      </c>
      <c r="H282">
        <v>1</v>
      </c>
      <c r="I282">
        <v>0</v>
      </c>
      <c r="J282">
        <v>1</v>
      </c>
      <c r="K282" s="1">
        <v>43927</v>
      </c>
      <c r="L282" t="s">
        <v>17</v>
      </c>
      <c r="M282">
        <v>2668</v>
      </c>
    </row>
    <row r="283" spans="1:13" x14ac:dyDescent="0.25">
      <c r="A283">
        <v>281</v>
      </c>
      <c r="B283" t="s">
        <v>476</v>
      </c>
      <c r="C283">
        <f t="shared" ca="1" si="4"/>
        <v>5.679008285925069E-2</v>
      </c>
      <c r="D283" t="e" cm="1">
        <f t="array" aca="1" ref="D283" ca="1">INDEX($B$2:$B$201, RANK(C283,$C$2:$C$201), 1)</f>
        <v>#N/A</v>
      </c>
      <c r="E283" t="s">
        <v>155</v>
      </c>
      <c r="F283">
        <v>936</v>
      </c>
      <c r="G283">
        <v>360</v>
      </c>
      <c r="H283">
        <v>0</v>
      </c>
      <c r="I283">
        <v>0</v>
      </c>
      <c r="J283">
        <v>0</v>
      </c>
      <c r="K283" s="1">
        <v>43927</v>
      </c>
      <c r="L283" t="s">
        <v>12</v>
      </c>
      <c r="M283">
        <v>2669</v>
      </c>
    </row>
    <row r="284" spans="1:13" x14ac:dyDescent="0.25">
      <c r="A284">
        <v>282</v>
      </c>
      <c r="B284" t="s">
        <v>477</v>
      </c>
      <c r="C284">
        <f t="shared" ca="1" si="4"/>
        <v>0.19948010188300092</v>
      </c>
      <c r="D284" t="e" cm="1">
        <f t="array" aca="1" ref="D284" ca="1">INDEX($B$2:$B$201, RANK(C284,$C$2:$C$201), 1)</f>
        <v>#N/A</v>
      </c>
      <c r="E284" t="s">
        <v>346</v>
      </c>
      <c r="F284">
        <v>2927</v>
      </c>
      <c r="G284">
        <v>2925</v>
      </c>
      <c r="H284">
        <v>0</v>
      </c>
      <c r="I284">
        <v>0</v>
      </c>
      <c r="J284">
        <v>0</v>
      </c>
      <c r="K284" s="1">
        <v>43927</v>
      </c>
      <c r="L284" t="s">
        <v>28</v>
      </c>
      <c r="M284">
        <v>2670</v>
      </c>
    </row>
    <row r="285" spans="1:13" x14ac:dyDescent="0.25">
      <c r="A285">
        <v>283</v>
      </c>
      <c r="B285" t="s">
        <v>478</v>
      </c>
      <c r="C285">
        <f t="shared" ca="1" si="4"/>
        <v>0.69159637298569321</v>
      </c>
      <c r="D285" t="e" cm="1">
        <f t="array" aca="1" ref="D285" ca="1">INDEX($B$2:$B$201, RANK(C285,$C$2:$C$201), 1)</f>
        <v>#N/A</v>
      </c>
      <c r="E285" t="s">
        <v>337</v>
      </c>
      <c r="F285">
        <v>15</v>
      </c>
      <c r="G285">
        <v>141</v>
      </c>
      <c r="H285">
        <v>2</v>
      </c>
      <c r="I285">
        <v>0</v>
      </c>
      <c r="J285">
        <v>0</v>
      </c>
      <c r="K285" s="1">
        <v>43927</v>
      </c>
      <c r="L285" t="s">
        <v>12</v>
      </c>
      <c r="M285">
        <v>2671</v>
      </c>
    </row>
    <row r="286" spans="1:13" x14ac:dyDescent="0.25">
      <c r="A286">
        <v>284</v>
      </c>
      <c r="B286" t="s">
        <v>479</v>
      </c>
      <c r="C286">
        <f t="shared" ca="1" si="4"/>
        <v>0.75158236677519985</v>
      </c>
      <c r="D286" t="e" cm="1">
        <f t="array" aca="1" ref="D286" ca="1">INDEX($B$2:$B$201, RANK(C286,$C$2:$C$201), 1)</f>
        <v>#N/A</v>
      </c>
      <c r="E286" t="s">
        <v>117</v>
      </c>
      <c r="F286">
        <v>1265</v>
      </c>
      <c r="G286">
        <v>321</v>
      </c>
      <c r="H286">
        <v>0</v>
      </c>
      <c r="I286">
        <v>0</v>
      </c>
      <c r="J286">
        <v>0</v>
      </c>
      <c r="K286" s="1">
        <v>43927</v>
      </c>
      <c r="L286" t="s">
        <v>12</v>
      </c>
      <c r="M286">
        <v>2672</v>
      </c>
    </row>
    <row r="287" spans="1:13" ht="409.5" x14ac:dyDescent="0.25">
      <c r="A287">
        <v>285</v>
      </c>
      <c r="B287" s="2" t="s">
        <v>480</v>
      </c>
      <c r="C287">
        <f t="shared" ca="1" si="4"/>
        <v>0.60244525577539021</v>
      </c>
      <c r="D287" t="e" cm="1">
        <f t="array" aca="1" ref="D287" ca="1">INDEX($B$2:$B$201, RANK(C287,$C$2:$C$201), 1)</f>
        <v>#N/A</v>
      </c>
      <c r="E287" t="s">
        <v>481</v>
      </c>
      <c r="F287">
        <v>11625</v>
      </c>
      <c r="G287">
        <v>11412</v>
      </c>
      <c r="H287">
        <v>0</v>
      </c>
      <c r="I287">
        <v>0</v>
      </c>
      <c r="J287">
        <v>1</v>
      </c>
      <c r="K287" s="1">
        <v>43927</v>
      </c>
      <c r="L287" t="s">
        <v>28</v>
      </c>
      <c r="M287">
        <v>2673</v>
      </c>
    </row>
    <row r="288" spans="1:13" x14ac:dyDescent="0.25">
      <c r="A288">
        <v>286</v>
      </c>
      <c r="B288" t="s">
        <v>482</v>
      </c>
      <c r="C288">
        <f t="shared" ca="1" si="4"/>
        <v>0.16219266299897606</v>
      </c>
      <c r="D288" t="e" cm="1">
        <f t="array" aca="1" ref="D288" ca="1">INDEX($B$2:$B$201, RANK(C288,$C$2:$C$201), 1)</f>
        <v>#N/A</v>
      </c>
      <c r="E288" t="s">
        <v>337</v>
      </c>
      <c r="F288">
        <v>15</v>
      </c>
      <c r="G288">
        <v>141</v>
      </c>
      <c r="H288">
        <v>1</v>
      </c>
      <c r="I288">
        <v>0</v>
      </c>
      <c r="J288">
        <v>0</v>
      </c>
      <c r="K288" s="1">
        <v>43927</v>
      </c>
      <c r="L288" t="s">
        <v>28</v>
      </c>
      <c r="M288">
        <v>2674</v>
      </c>
    </row>
    <row r="289" spans="1:13" x14ac:dyDescent="0.25">
      <c r="A289">
        <v>287</v>
      </c>
      <c r="B289" t="s">
        <v>483</v>
      </c>
      <c r="C289">
        <f t="shared" ca="1" si="4"/>
        <v>0.9334827085605456</v>
      </c>
      <c r="D289" t="e" cm="1">
        <f t="array" aca="1" ref="D289" ca="1">INDEX($B$2:$B$201, RANK(C289,$C$2:$C$201), 1)</f>
        <v>#N/A</v>
      </c>
      <c r="E289" t="s">
        <v>350</v>
      </c>
      <c r="F289">
        <v>4988</v>
      </c>
      <c r="G289">
        <v>2913</v>
      </c>
      <c r="H289">
        <v>0</v>
      </c>
      <c r="I289">
        <v>1</v>
      </c>
      <c r="J289">
        <v>1</v>
      </c>
      <c r="K289" s="1">
        <v>43927</v>
      </c>
      <c r="L289" t="s">
        <v>28</v>
      </c>
      <c r="M289">
        <v>2675</v>
      </c>
    </row>
    <row r="290" spans="1:13" x14ac:dyDescent="0.25">
      <c r="A290">
        <v>288</v>
      </c>
      <c r="B290" t="s">
        <v>484</v>
      </c>
      <c r="C290">
        <f t="shared" ca="1" si="4"/>
        <v>0.43752159951065062</v>
      </c>
      <c r="D290" t="e" cm="1">
        <f t="array" aca="1" ref="D290" ca="1">INDEX($B$2:$B$201, RANK(C290,$C$2:$C$201), 1)</f>
        <v>#N/A</v>
      </c>
      <c r="E290" t="s">
        <v>87</v>
      </c>
      <c r="F290">
        <v>2735</v>
      </c>
      <c r="G290">
        <v>245740</v>
      </c>
      <c r="H290">
        <v>13507</v>
      </c>
      <c r="I290">
        <v>2180</v>
      </c>
      <c r="J290">
        <v>24568</v>
      </c>
      <c r="K290" s="1">
        <v>43927</v>
      </c>
      <c r="L290" t="s">
        <v>12</v>
      </c>
      <c r="M290">
        <v>2676</v>
      </c>
    </row>
    <row r="291" spans="1:13" x14ac:dyDescent="0.25">
      <c r="A291">
        <v>289</v>
      </c>
      <c r="B291" t="s">
        <v>485</v>
      </c>
      <c r="C291">
        <f t="shared" ca="1" si="4"/>
        <v>0.88640669446010245</v>
      </c>
      <c r="D291" t="e" cm="1">
        <f t="array" aca="1" ref="D291" ca="1">INDEX($B$2:$B$201, RANK(C291,$C$2:$C$201), 1)</f>
        <v>#N/A</v>
      </c>
      <c r="E291" t="s">
        <v>486</v>
      </c>
      <c r="F291">
        <v>1125</v>
      </c>
      <c r="G291">
        <v>154</v>
      </c>
      <c r="H291">
        <v>0</v>
      </c>
      <c r="I291">
        <v>0</v>
      </c>
      <c r="J291">
        <v>0</v>
      </c>
      <c r="K291" s="1">
        <v>43927</v>
      </c>
      <c r="L291" t="s">
        <v>28</v>
      </c>
      <c r="M291">
        <v>2677</v>
      </c>
    </row>
    <row r="292" spans="1:13" ht="300" x14ac:dyDescent="0.25">
      <c r="A292">
        <v>290</v>
      </c>
      <c r="B292" s="2" t="s">
        <v>487</v>
      </c>
      <c r="C292">
        <f t="shared" ca="1" si="4"/>
        <v>0.84712749255273845</v>
      </c>
      <c r="D292" t="e" cm="1">
        <f t="array" aca="1" ref="D292" ca="1">INDEX($B$2:$B$201, RANK(C292,$C$2:$C$201), 1)</f>
        <v>#N/A</v>
      </c>
      <c r="E292" t="s">
        <v>488</v>
      </c>
      <c r="F292">
        <v>832</v>
      </c>
      <c r="G292">
        <v>40</v>
      </c>
      <c r="H292">
        <v>1</v>
      </c>
      <c r="I292">
        <v>0</v>
      </c>
      <c r="J292">
        <v>0</v>
      </c>
      <c r="K292" s="1">
        <v>43927</v>
      </c>
      <c r="L292" t="s">
        <v>17</v>
      </c>
      <c r="M292">
        <v>2678</v>
      </c>
    </row>
    <row r="293" spans="1:13" ht="345" x14ac:dyDescent="0.25">
      <c r="A293">
        <v>291</v>
      </c>
      <c r="B293" s="2" t="s">
        <v>489</v>
      </c>
      <c r="C293">
        <f t="shared" ca="1" si="4"/>
        <v>0.87772781458572002</v>
      </c>
      <c r="D293" t="e" cm="1">
        <f t="array" aca="1" ref="D293" ca="1">INDEX($B$2:$B$201, RANK(C293,$C$2:$C$201), 1)</f>
        <v>#N/A</v>
      </c>
      <c r="F293">
        <v>532</v>
      </c>
      <c r="G293">
        <v>679</v>
      </c>
      <c r="H293">
        <v>2</v>
      </c>
      <c r="I293">
        <v>1</v>
      </c>
      <c r="J293">
        <v>2</v>
      </c>
      <c r="K293" s="1">
        <v>43927</v>
      </c>
      <c r="L293" t="s">
        <v>28</v>
      </c>
      <c r="M293">
        <v>2679</v>
      </c>
    </row>
    <row r="294" spans="1:13" x14ac:dyDescent="0.25">
      <c r="A294">
        <v>292</v>
      </c>
      <c r="B294" t="s">
        <v>490</v>
      </c>
      <c r="C294">
        <f t="shared" ca="1" si="4"/>
        <v>0.14867437033469133</v>
      </c>
      <c r="D294" t="e" cm="1">
        <f t="array" aca="1" ref="D294" ca="1">INDEX($B$2:$B$201, RANK(C294,$C$2:$C$201), 1)</f>
        <v>#N/A</v>
      </c>
      <c r="E294" t="s">
        <v>149</v>
      </c>
      <c r="F294">
        <v>115</v>
      </c>
      <c r="G294">
        <v>144</v>
      </c>
      <c r="H294">
        <v>3</v>
      </c>
      <c r="I294">
        <v>6</v>
      </c>
      <c r="J294">
        <v>33</v>
      </c>
      <c r="K294" s="1">
        <v>43927</v>
      </c>
      <c r="L294" t="s">
        <v>28</v>
      </c>
      <c r="M294">
        <v>2680</v>
      </c>
    </row>
    <row r="295" spans="1:13" x14ac:dyDescent="0.25">
      <c r="A295">
        <v>293</v>
      </c>
      <c r="B295" t="s">
        <v>491</v>
      </c>
      <c r="C295">
        <f t="shared" ca="1" si="4"/>
        <v>0.48003551465681349</v>
      </c>
      <c r="D295" t="e" cm="1">
        <f t="array" aca="1" ref="D295" ca="1">INDEX($B$2:$B$201, RANK(C295,$C$2:$C$201), 1)</f>
        <v>#N/A</v>
      </c>
      <c r="E295" t="s">
        <v>492</v>
      </c>
      <c r="F295">
        <v>2479</v>
      </c>
      <c r="G295">
        <v>711</v>
      </c>
      <c r="H295">
        <v>0</v>
      </c>
      <c r="I295">
        <v>2</v>
      </c>
      <c r="J295">
        <v>6</v>
      </c>
      <c r="K295" s="1">
        <v>43927</v>
      </c>
      <c r="L295" t="s">
        <v>17</v>
      </c>
      <c r="M295">
        <v>2681</v>
      </c>
    </row>
    <row r="296" spans="1:13" x14ac:dyDescent="0.25">
      <c r="A296">
        <v>294</v>
      </c>
      <c r="B296" t="s">
        <v>493</v>
      </c>
      <c r="C296">
        <f t="shared" ca="1" si="4"/>
        <v>0.10684311678776481</v>
      </c>
      <c r="D296" t="e" cm="1">
        <f t="array" aca="1" ref="D296" ca="1">INDEX($B$2:$B$201, RANK(C296,$C$2:$C$201), 1)</f>
        <v>#N/A</v>
      </c>
      <c r="F296">
        <v>1096</v>
      </c>
      <c r="G296">
        <v>679</v>
      </c>
      <c r="H296">
        <v>0</v>
      </c>
      <c r="I296">
        <v>0</v>
      </c>
      <c r="J296">
        <v>0</v>
      </c>
      <c r="K296" s="1">
        <v>43927</v>
      </c>
      <c r="L296" t="s">
        <v>28</v>
      </c>
      <c r="M296">
        <v>2682</v>
      </c>
    </row>
    <row r="297" spans="1:13" ht="409.5" x14ac:dyDescent="0.25">
      <c r="A297">
        <v>295</v>
      </c>
      <c r="B297" s="2" t="s">
        <v>494</v>
      </c>
      <c r="C297">
        <f t="shared" ca="1" si="4"/>
        <v>0.84549257284777557</v>
      </c>
      <c r="D297" t="e" cm="1">
        <f t="array" aca="1" ref="D297" ca="1">INDEX($B$2:$B$201, RANK(C297,$C$2:$C$201), 1)</f>
        <v>#N/A</v>
      </c>
      <c r="E297" t="s">
        <v>162</v>
      </c>
      <c r="F297">
        <v>4930</v>
      </c>
      <c r="G297">
        <v>3210</v>
      </c>
      <c r="H297">
        <v>0</v>
      </c>
      <c r="I297">
        <v>0</v>
      </c>
      <c r="J297">
        <v>0</v>
      </c>
      <c r="K297" s="1">
        <v>43927</v>
      </c>
      <c r="L297" t="s">
        <v>28</v>
      </c>
      <c r="M297">
        <v>2683</v>
      </c>
    </row>
    <row r="298" spans="1:13" ht="409.5" x14ac:dyDescent="0.25">
      <c r="A298">
        <v>296</v>
      </c>
      <c r="B298" s="2" t="s">
        <v>495</v>
      </c>
      <c r="C298">
        <f t="shared" ca="1" si="4"/>
        <v>0.54005489663529216</v>
      </c>
      <c r="D298" t="e" cm="1">
        <f t="array" aca="1" ref="D298" ca="1">INDEX($B$2:$B$201, RANK(C298,$C$2:$C$201), 1)</f>
        <v>#N/A</v>
      </c>
      <c r="E298" t="s">
        <v>160</v>
      </c>
      <c r="F298">
        <v>221</v>
      </c>
      <c r="G298">
        <v>26791</v>
      </c>
      <c r="H298">
        <v>0</v>
      </c>
      <c r="I298">
        <v>0</v>
      </c>
      <c r="J298">
        <v>0</v>
      </c>
      <c r="K298" s="1">
        <v>43927</v>
      </c>
      <c r="L298" t="s">
        <v>12</v>
      </c>
      <c r="M298">
        <v>2684</v>
      </c>
    </row>
    <row r="299" spans="1:13" x14ac:dyDescent="0.25">
      <c r="A299">
        <v>297</v>
      </c>
      <c r="B299" t="s">
        <v>496</v>
      </c>
      <c r="C299">
        <f t="shared" ca="1" si="4"/>
        <v>0.61204732078962087</v>
      </c>
      <c r="D299" t="e" cm="1">
        <f t="array" aca="1" ref="D299" ca="1">INDEX($B$2:$B$201, RANK(C299,$C$2:$C$201), 1)</f>
        <v>#N/A</v>
      </c>
      <c r="E299" t="s">
        <v>497</v>
      </c>
      <c r="F299">
        <v>9</v>
      </c>
      <c r="G299">
        <v>851156</v>
      </c>
      <c r="H299">
        <v>4791</v>
      </c>
      <c r="I299">
        <v>8852</v>
      </c>
      <c r="J299">
        <v>60397</v>
      </c>
      <c r="K299" s="1">
        <v>43927</v>
      </c>
      <c r="L299" t="s">
        <v>17</v>
      </c>
      <c r="M299">
        <v>2685</v>
      </c>
    </row>
    <row r="300" spans="1:13" x14ac:dyDescent="0.25">
      <c r="A300">
        <v>298</v>
      </c>
      <c r="B300" t="s">
        <v>498</v>
      </c>
      <c r="C300">
        <f t="shared" ca="1" si="4"/>
        <v>0.21287080442165152</v>
      </c>
      <c r="D300" t="e" cm="1">
        <f t="array" aca="1" ref="D300" ca="1">INDEX($B$2:$B$201, RANK(C300,$C$2:$C$201), 1)</f>
        <v>#N/A</v>
      </c>
      <c r="E300" t="s">
        <v>499</v>
      </c>
      <c r="F300">
        <v>11878</v>
      </c>
      <c r="G300">
        <v>11962</v>
      </c>
      <c r="H300">
        <v>0</v>
      </c>
      <c r="I300">
        <v>0</v>
      </c>
      <c r="J300">
        <v>0</v>
      </c>
      <c r="K300" s="1">
        <v>43927</v>
      </c>
      <c r="L300" t="s">
        <v>28</v>
      </c>
      <c r="M300">
        <v>2686</v>
      </c>
    </row>
    <row r="301" spans="1:13" x14ac:dyDescent="0.25">
      <c r="A301">
        <v>299</v>
      </c>
      <c r="B301" t="s">
        <v>500</v>
      </c>
      <c r="C301">
        <f t="shared" ca="1" si="4"/>
        <v>0.8282288005334244</v>
      </c>
      <c r="D301" t="e" cm="1">
        <f t="array" aca="1" ref="D301" ca="1">INDEX($B$2:$B$201, RANK(C301,$C$2:$C$201), 1)</f>
        <v>#N/A</v>
      </c>
      <c r="E301" t="s">
        <v>501</v>
      </c>
      <c r="F301">
        <v>1589</v>
      </c>
      <c r="G301">
        <v>3084</v>
      </c>
      <c r="H301">
        <v>0</v>
      </c>
      <c r="I301">
        <v>0</v>
      </c>
      <c r="J301">
        <v>2</v>
      </c>
      <c r="K301" s="1">
        <v>43927</v>
      </c>
      <c r="L301" t="s">
        <v>17</v>
      </c>
      <c r="M301">
        <v>2687</v>
      </c>
    </row>
    <row r="302" spans="1:13" x14ac:dyDescent="0.25">
      <c r="A302">
        <v>300</v>
      </c>
      <c r="B302" t="s">
        <v>502</v>
      </c>
      <c r="C302">
        <f t="shared" ca="1" si="4"/>
        <v>0.73749813275889142</v>
      </c>
      <c r="D302" t="e" cm="1">
        <f t="array" aca="1" ref="D302" ca="1">INDEX($B$2:$B$201, RANK(C302,$C$2:$C$201), 1)</f>
        <v>#N/A</v>
      </c>
      <c r="E302" t="s">
        <v>503</v>
      </c>
      <c r="F302">
        <v>290</v>
      </c>
      <c r="G302">
        <v>162</v>
      </c>
      <c r="H302">
        <v>1</v>
      </c>
      <c r="I302">
        <v>0</v>
      </c>
      <c r="J302">
        <v>0</v>
      </c>
      <c r="K302" s="1">
        <v>43927</v>
      </c>
      <c r="L302" t="s">
        <v>17</v>
      </c>
      <c r="M302">
        <v>2688</v>
      </c>
    </row>
    <row r="303" spans="1:13" x14ac:dyDescent="0.25">
      <c r="A303">
        <v>301</v>
      </c>
      <c r="B303" t="s">
        <v>504</v>
      </c>
      <c r="C303">
        <f t="shared" ca="1" si="4"/>
        <v>0.40538205420511697</v>
      </c>
      <c r="D303" t="e" cm="1">
        <f t="array" aca="1" ref="D303" ca="1">INDEX($B$2:$B$201, RANK(C303,$C$2:$C$201), 1)</f>
        <v>#N/A</v>
      </c>
      <c r="E303" t="s">
        <v>65</v>
      </c>
      <c r="F303">
        <v>3286</v>
      </c>
      <c r="G303">
        <v>1998</v>
      </c>
      <c r="H303">
        <v>0</v>
      </c>
      <c r="I303">
        <v>1</v>
      </c>
      <c r="J303">
        <v>1</v>
      </c>
      <c r="K303" s="1">
        <v>43927</v>
      </c>
      <c r="L303" t="s">
        <v>17</v>
      </c>
      <c r="M303">
        <v>2689</v>
      </c>
    </row>
    <row r="304" spans="1:13" x14ac:dyDescent="0.25">
      <c r="A304">
        <v>302</v>
      </c>
      <c r="B304" t="s">
        <v>505</v>
      </c>
      <c r="C304">
        <f t="shared" ca="1" si="4"/>
        <v>0.62254277577726103</v>
      </c>
      <c r="D304" t="e" cm="1">
        <f t="array" aca="1" ref="D304" ca="1">INDEX($B$2:$B$201, RANK(C304,$C$2:$C$201), 1)</f>
        <v>#N/A</v>
      </c>
      <c r="F304">
        <v>1640</v>
      </c>
      <c r="G304">
        <v>673</v>
      </c>
      <c r="H304">
        <v>0</v>
      </c>
      <c r="I304">
        <v>0</v>
      </c>
      <c r="J304">
        <v>0</v>
      </c>
      <c r="K304" s="1">
        <v>43927</v>
      </c>
      <c r="L304" t="s">
        <v>17</v>
      </c>
      <c r="M304">
        <v>2690</v>
      </c>
    </row>
    <row r="305" spans="1:13" x14ac:dyDescent="0.25">
      <c r="A305">
        <v>303</v>
      </c>
      <c r="B305" t="s">
        <v>506</v>
      </c>
      <c r="C305">
        <f t="shared" ca="1" si="4"/>
        <v>3.6169295818244573E-2</v>
      </c>
      <c r="D305" t="e" cm="1">
        <f t="array" aca="1" ref="D305" ca="1">INDEX($B$2:$B$201, RANK(C305,$C$2:$C$201), 1)</f>
        <v>#N/A</v>
      </c>
      <c r="F305">
        <v>98</v>
      </c>
      <c r="G305">
        <v>18</v>
      </c>
      <c r="H305">
        <v>0</v>
      </c>
      <c r="I305">
        <v>0</v>
      </c>
      <c r="J305">
        <v>0</v>
      </c>
      <c r="K305" s="1">
        <v>43927</v>
      </c>
      <c r="L305" t="s">
        <v>17</v>
      </c>
      <c r="M305">
        <v>2691</v>
      </c>
    </row>
    <row r="306" spans="1:13" x14ac:dyDescent="0.25">
      <c r="A306">
        <v>304</v>
      </c>
      <c r="B306" t="s">
        <v>507</v>
      </c>
      <c r="C306">
        <f t="shared" ca="1" si="4"/>
        <v>0.96112023574482353</v>
      </c>
      <c r="D306" t="e" cm="1">
        <f t="array" aca="1" ref="D306" ca="1">INDEX($B$2:$B$201, RANK(C306,$C$2:$C$201), 1)</f>
        <v>#N/A</v>
      </c>
      <c r="F306">
        <v>602</v>
      </c>
      <c r="G306">
        <v>682</v>
      </c>
      <c r="H306">
        <v>0</v>
      </c>
      <c r="I306">
        <v>0</v>
      </c>
      <c r="J306">
        <v>0</v>
      </c>
      <c r="K306" s="1">
        <v>43927</v>
      </c>
      <c r="L306" t="s">
        <v>28</v>
      </c>
      <c r="M306">
        <v>2692</v>
      </c>
    </row>
    <row r="307" spans="1:13" ht="375" x14ac:dyDescent="0.25">
      <c r="A307">
        <v>305</v>
      </c>
      <c r="B307" s="2" t="s">
        <v>508</v>
      </c>
      <c r="C307">
        <f t="shared" ca="1" si="4"/>
        <v>0.29189034065042452</v>
      </c>
      <c r="D307" t="e" cm="1">
        <f t="array" aca="1" ref="D307" ca="1">INDEX($B$2:$B$201, RANK(C307,$C$2:$C$201), 1)</f>
        <v>#N/A</v>
      </c>
      <c r="E307" t="s">
        <v>509</v>
      </c>
      <c r="F307">
        <v>4995</v>
      </c>
      <c r="G307">
        <v>4361</v>
      </c>
      <c r="H307">
        <v>0</v>
      </c>
      <c r="I307">
        <v>0</v>
      </c>
      <c r="J307">
        <v>0</v>
      </c>
      <c r="K307" s="1">
        <v>43927</v>
      </c>
      <c r="L307" t="s">
        <v>17</v>
      </c>
      <c r="M307">
        <v>2693</v>
      </c>
    </row>
    <row r="308" spans="1:13" x14ac:dyDescent="0.25">
      <c r="A308">
        <v>306</v>
      </c>
      <c r="B308" t="s">
        <v>510</v>
      </c>
      <c r="C308">
        <f t="shared" ca="1" si="4"/>
        <v>0.78760394354912167</v>
      </c>
      <c r="D308" t="e" cm="1">
        <f t="array" aca="1" ref="D308" ca="1">INDEX($B$2:$B$201, RANK(C308,$C$2:$C$201), 1)</f>
        <v>#N/A</v>
      </c>
      <c r="F308">
        <v>3948</v>
      </c>
      <c r="G308">
        <v>2431</v>
      </c>
      <c r="H308">
        <v>0</v>
      </c>
      <c r="I308">
        <v>0</v>
      </c>
      <c r="J308">
        <v>0</v>
      </c>
      <c r="K308" s="1">
        <v>43927</v>
      </c>
      <c r="L308" t="s">
        <v>28</v>
      </c>
      <c r="M308">
        <v>2694</v>
      </c>
    </row>
    <row r="309" spans="1:13" x14ac:dyDescent="0.25">
      <c r="A309">
        <v>307</v>
      </c>
      <c r="B309" t="s">
        <v>511</v>
      </c>
      <c r="C309">
        <f t="shared" ca="1" si="4"/>
        <v>0.97207467066242292</v>
      </c>
      <c r="D309" t="e" cm="1">
        <f t="array" aca="1" ref="D309" ca="1">INDEX($B$2:$B$201, RANK(C309,$C$2:$C$201), 1)</f>
        <v>#N/A</v>
      </c>
      <c r="E309" t="s">
        <v>512</v>
      </c>
      <c r="F309">
        <v>542</v>
      </c>
      <c r="G309">
        <v>169</v>
      </c>
      <c r="H309">
        <v>0</v>
      </c>
      <c r="I309">
        <v>0</v>
      </c>
      <c r="J309">
        <v>2</v>
      </c>
      <c r="K309" s="1">
        <v>43927</v>
      </c>
      <c r="L309" t="s">
        <v>17</v>
      </c>
      <c r="M309">
        <v>2695</v>
      </c>
    </row>
    <row r="310" spans="1:13" x14ac:dyDescent="0.25">
      <c r="A310">
        <v>308</v>
      </c>
      <c r="B310" t="s">
        <v>513</v>
      </c>
      <c r="C310">
        <f t="shared" ca="1" si="4"/>
        <v>9.9644417607415159E-3</v>
      </c>
      <c r="D310" t="e" cm="1">
        <f t="array" aca="1" ref="D310" ca="1">INDEX($B$2:$B$201, RANK(C310,$C$2:$C$201), 1)</f>
        <v>#N/A</v>
      </c>
      <c r="F310">
        <v>3995</v>
      </c>
      <c r="G310">
        <v>3353</v>
      </c>
      <c r="H310">
        <v>0</v>
      </c>
      <c r="I310">
        <v>0</v>
      </c>
      <c r="J310">
        <v>0</v>
      </c>
      <c r="K310" s="1">
        <v>43927</v>
      </c>
      <c r="L310" t="s">
        <v>12</v>
      </c>
      <c r="M310">
        <v>2696</v>
      </c>
    </row>
    <row r="311" spans="1:13" x14ac:dyDescent="0.25">
      <c r="A311">
        <v>309</v>
      </c>
      <c r="B311" t="s">
        <v>514</v>
      </c>
      <c r="C311">
        <f t="shared" ca="1" si="4"/>
        <v>0.30794596321143597</v>
      </c>
      <c r="D311" t="e" cm="1">
        <f t="array" aca="1" ref="D311" ca="1">INDEX($B$2:$B$201, RANK(C311,$C$2:$C$201), 1)</f>
        <v>#N/A</v>
      </c>
      <c r="E311" t="s">
        <v>162</v>
      </c>
      <c r="F311">
        <v>889</v>
      </c>
      <c r="G311">
        <v>521</v>
      </c>
      <c r="H311">
        <v>0</v>
      </c>
      <c r="I311">
        <v>0</v>
      </c>
      <c r="J311">
        <v>0</v>
      </c>
      <c r="K311" s="1">
        <v>43927</v>
      </c>
      <c r="L311" t="s">
        <v>28</v>
      </c>
      <c r="M311">
        <v>2697</v>
      </c>
    </row>
    <row r="312" spans="1:13" ht="409.5" x14ac:dyDescent="0.25">
      <c r="A312">
        <v>310</v>
      </c>
      <c r="B312" s="2" t="s">
        <v>515</v>
      </c>
      <c r="C312">
        <f t="shared" ca="1" si="4"/>
        <v>0.77118675806878889</v>
      </c>
      <c r="D312" t="e" cm="1">
        <f t="array" aca="1" ref="D312" ca="1">INDEX($B$2:$B$201, RANK(C312,$C$2:$C$201), 1)</f>
        <v>#N/A</v>
      </c>
      <c r="E312" t="s">
        <v>65</v>
      </c>
      <c r="F312">
        <v>627</v>
      </c>
      <c r="G312">
        <v>461</v>
      </c>
      <c r="H312">
        <v>1</v>
      </c>
      <c r="I312">
        <v>1</v>
      </c>
      <c r="J312">
        <v>4</v>
      </c>
      <c r="K312" s="1">
        <v>43927</v>
      </c>
      <c r="L312" t="s">
        <v>17</v>
      </c>
      <c r="M312">
        <v>2698</v>
      </c>
    </row>
    <row r="313" spans="1:13" x14ac:dyDescent="0.25">
      <c r="A313">
        <v>311</v>
      </c>
      <c r="B313" t="s">
        <v>516</v>
      </c>
      <c r="C313">
        <f t="shared" ca="1" si="4"/>
        <v>0.44908015526759393</v>
      </c>
      <c r="D313" t="e" cm="1">
        <f t="array" aca="1" ref="D313" ca="1">INDEX($B$2:$B$201, RANK(C313,$C$2:$C$201), 1)</f>
        <v>#N/A</v>
      </c>
      <c r="E313" t="s">
        <v>517</v>
      </c>
      <c r="F313">
        <v>1221</v>
      </c>
      <c r="G313">
        <v>866</v>
      </c>
      <c r="H313">
        <v>0</v>
      </c>
      <c r="I313">
        <v>0</v>
      </c>
      <c r="J313">
        <v>1</v>
      </c>
      <c r="K313" s="1">
        <v>43927</v>
      </c>
      <c r="L313" t="s">
        <v>28</v>
      </c>
      <c r="M313">
        <v>2699</v>
      </c>
    </row>
    <row r="314" spans="1:13" x14ac:dyDescent="0.25">
      <c r="A314">
        <v>312</v>
      </c>
      <c r="B314" t="s">
        <v>518</v>
      </c>
      <c r="C314">
        <f t="shared" ca="1" si="4"/>
        <v>8.0737855175662565E-2</v>
      </c>
      <c r="D314" t="e" cm="1">
        <f t="array" aca="1" ref="D314" ca="1">INDEX($B$2:$B$201, RANK(C314,$C$2:$C$201), 1)</f>
        <v>#N/A</v>
      </c>
      <c r="E314" t="s">
        <v>519</v>
      </c>
      <c r="F314">
        <v>4109</v>
      </c>
      <c r="G314">
        <v>2990</v>
      </c>
      <c r="H314">
        <v>0</v>
      </c>
      <c r="I314">
        <v>0</v>
      </c>
      <c r="J314">
        <v>0</v>
      </c>
      <c r="K314" s="1">
        <v>43927</v>
      </c>
      <c r="L314" t="s">
        <v>28</v>
      </c>
      <c r="M314">
        <v>2700</v>
      </c>
    </row>
    <row r="315" spans="1:13" x14ac:dyDescent="0.25">
      <c r="A315">
        <v>313</v>
      </c>
      <c r="B315" t="s">
        <v>520</v>
      </c>
      <c r="C315">
        <f t="shared" ca="1" si="4"/>
        <v>0.628662385705403</v>
      </c>
      <c r="D315" t="e" cm="1">
        <f t="array" aca="1" ref="D315" ca="1">INDEX($B$2:$B$201, RANK(C315,$C$2:$C$201), 1)</f>
        <v>#N/A</v>
      </c>
      <c r="E315" t="s">
        <v>521</v>
      </c>
      <c r="F315">
        <v>4998</v>
      </c>
      <c r="G315">
        <v>3457</v>
      </c>
      <c r="H315">
        <v>1</v>
      </c>
      <c r="I315">
        <v>0</v>
      </c>
      <c r="J315">
        <v>0</v>
      </c>
      <c r="K315" s="1">
        <v>43927</v>
      </c>
      <c r="L315" t="s">
        <v>12</v>
      </c>
      <c r="M315">
        <v>2701</v>
      </c>
    </row>
    <row r="316" spans="1:13" ht="409.5" x14ac:dyDescent="0.25">
      <c r="A316">
        <v>314</v>
      </c>
      <c r="B316" s="2" t="s">
        <v>522</v>
      </c>
      <c r="C316">
        <f t="shared" ca="1" si="4"/>
        <v>0.52071128224357521</v>
      </c>
      <c r="D316" t="e" cm="1">
        <f t="array" aca="1" ref="D316" ca="1">INDEX($B$2:$B$201, RANK(C316,$C$2:$C$201), 1)</f>
        <v>#N/A</v>
      </c>
      <c r="F316">
        <v>39</v>
      </c>
      <c r="G316">
        <v>8</v>
      </c>
      <c r="H316">
        <v>0</v>
      </c>
      <c r="I316">
        <v>0</v>
      </c>
      <c r="J316">
        <v>0</v>
      </c>
      <c r="K316" s="1">
        <v>43927</v>
      </c>
      <c r="L316" t="s">
        <v>28</v>
      </c>
      <c r="M316">
        <v>2702</v>
      </c>
    </row>
    <row r="317" spans="1:13" x14ac:dyDescent="0.25">
      <c r="A317">
        <v>315</v>
      </c>
      <c r="B317" t="s">
        <v>523</v>
      </c>
      <c r="C317">
        <f t="shared" ca="1" si="4"/>
        <v>0.66110034591569466</v>
      </c>
      <c r="D317" t="e" cm="1">
        <f t="array" aca="1" ref="D317" ca="1">INDEX($B$2:$B$201, RANK(C317,$C$2:$C$201), 1)</f>
        <v>#N/A</v>
      </c>
      <c r="E317" t="s">
        <v>524</v>
      </c>
      <c r="F317">
        <v>3232</v>
      </c>
      <c r="G317">
        <v>1877</v>
      </c>
      <c r="H317">
        <v>0</v>
      </c>
      <c r="I317">
        <v>0</v>
      </c>
      <c r="J317">
        <v>0</v>
      </c>
      <c r="K317" s="1">
        <v>43927</v>
      </c>
      <c r="L317" t="s">
        <v>12</v>
      </c>
      <c r="M317">
        <v>2703</v>
      </c>
    </row>
    <row r="318" spans="1:13" x14ac:dyDescent="0.25">
      <c r="A318">
        <v>316</v>
      </c>
      <c r="B318" t="s">
        <v>525</v>
      </c>
      <c r="C318">
        <f t="shared" ca="1" si="4"/>
        <v>0.62178983646839692</v>
      </c>
      <c r="D318" t="e" cm="1">
        <f t="array" aca="1" ref="D318" ca="1">INDEX($B$2:$B$201, RANK(C318,$C$2:$C$201), 1)</f>
        <v>#N/A</v>
      </c>
      <c r="E318" t="s">
        <v>526</v>
      </c>
      <c r="F318">
        <v>1309</v>
      </c>
      <c r="G318">
        <v>1573</v>
      </c>
      <c r="H318">
        <v>0</v>
      </c>
      <c r="I318">
        <v>4</v>
      </c>
      <c r="J318">
        <v>3</v>
      </c>
      <c r="K318" s="1">
        <v>43927</v>
      </c>
      <c r="L318" t="s">
        <v>28</v>
      </c>
      <c r="M318">
        <v>2704</v>
      </c>
    </row>
    <row r="319" spans="1:13" x14ac:dyDescent="0.25">
      <c r="A319">
        <v>317</v>
      </c>
      <c r="B319" t="s">
        <v>527</v>
      </c>
      <c r="C319">
        <f t="shared" ca="1" si="4"/>
        <v>0.8827480695994383</v>
      </c>
      <c r="D319" t="e" cm="1">
        <f t="array" aca="1" ref="D319" ca="1">INDEX($B$2:$B$201, RANK(C319,$C$2:$C$201), 1)</f>
        <v>#N/A</v>
      </c>
      <c r="E319" t="s">
        <v>290</v>
      </c>
      <c r="F319">
        <v>1563</v>
      </c>
      <c r="G319">
        <v>174</v>
      </c>
      <c r="H319">
        <v>0</v>
      </c>
      <c r="I319">
        <v>0</v>
      </c>
      <c r="J319">
        <v>0</v>
      </c>
      <c r="K319" s="1">
        <v>43927</v>
      </c>
      <c r="L319" t="s">
        <v>17</v>
      </c>
      <c r="M319">
        <v>2705</v>
      </c>
    </row>
    <row r="320" spans="1:13" x14ac:dyDescent="0.25">
      <c r="A320">
        <v>318</v>
      </c>
      <c r="B320" t="s">
        <v>528</v>
      </c>
      <c r="C320">
        <f t="shared" ca="1" si="4"/>
        <v>0.29876985089955743</v>
      </c>
      <c r="D320" t="e" cm="1">
        <f t="array" aca="1" ref="D320" ca="1">INDEX($B$2:$B$201, RANK(C320,$C$2:$C$201), 1)</f>
        <v>#N/A</v>
      </c>
      <c r="E320" t="s">
        <v>529</v>
      </c>
      <c r="F320">
        <v>543</v>
      </c>
      <c r="G320">
        <v>221</v>
      </c>
      <c r="H320">
        <v>1</v>
      </c>
      <c r="I320">
        <v>0</v>
      </c>
      <c r="J320">
        <v>0</v>
      </c>
      <c r="K320" s="1">
        <v>43927</v>
      </c>
      <c r="L320" t="s">
        <v>12</v>
      </c>
      <c r="M320">
        <v>2706</v>
      </c>
    </row>
    <row r="321" spans="1:13" x14ac:dyDescent="0.25">
      <c r="A321">
        <v>319</v>
      </c>
      <c r="B321" t="s">
        <v>530</v>
      </c>
      <c r="C321">
        <f t="shared" ca="1" si="4"/>
        <v>0.64448118714951053</v>
      </c>
      <c r="D321" t="e" cm="1">
        <f t="array" aca="1" ref="D321" ca="1">INDEX($B$2:$B$201, RANK(C321,$C$2:$C$201), 1)</f>
        <v>#N/A</v>
      </c>
      <c r="E321" t="s">
        <v>531</v>
      </c>
      <c r="F321">
        <v>1811</v>
      </c>
      <c r="G321">
        <v>3222</v>
      </c>
      <c r="H321">
        <v>4</v>
      </c>
      <c r="I321">
        <v>1</v>
      </c>
      <c r="J321">
        <v>36</v>
      </c>
      <c r="K321" s="1">
        <v>43927</v>
      </c>
      <c r="L321" t="s">
        <v>12</v>
      </c>
      <c r="M321">
        <v>2707</v>
      </c>
    </row>
    <row r="322" spans="1:13" ht="390" x14ac:dyDescent="0.25">
      <c r="A322">
        <v>320</v>
      </c>
      <c r="B322" s="2" t="s">
        <v>532</v>
      </c>
      <c r="C322">
        <f t="shared" ca="1" si="4"/>
        <v>0.36696460919984331</v>
      </c>
      <c r="D322" t="e" cm="1">
        <f t="array" aca="1" ref="D322" ca="1">INDEX($B$2:$B$201, RANK(C322,$C$2:$C$201), 1)</f>
        <v>#N/A</v>
      </c>
      <c r="E322" t="s">
        <v>533</v>
      </c>
      <c r="F322">
        <v>45382</v>
      </c>
      <c r="G322">
        <v>45353</v>
      </c>
      <c r="H322">
        <v>16</v>
      </c>
      <c r="I322">
        <v>132</v>
      </c>
      <c r="J322">
        <v>127</v>
      </c>
      <c r="K322" s="1">
        <v>43927</v>
      </c>
      <c r="L322" t="s">
        <v>28</v>
      </c>
      <c r="M322">
        <v>2708</v>
      </c>
    </row>
    <row r="323" spans="1:13" x14ac:dyDescent="0.25">
      <c r="A323">
        <v>321</v>
      </c>
      <c r="B323" t="s">
        <v>534</v>
      </c>
      <c r="C323">
        <f t="shared" ref="C323:C386" ca="1" si="5">RAND()</f>
        <v>0.46109098006265214</v>
      </c>
      <c r="D323" t="e" cm="1">
        <f t="array" aca="1" ref="D323" ca="1">INDEX($B$2:$B$201, RANK(C323,$C$2:$C$201), 1)</f>
        <v>#N/A</v>
      </c>
      <c r="E323" t="s">
        <v>535</v>
      </c>
      <c r="F323">
        <v>178</v>
      </c>
      <c r="G323">
        <v>756</v>
      </c>
      <c r="H323">
        <v>0</v>
      </c>
      <c r="I323">
        <v>0</v>
      </c>
      <c r="J323">
        <v>0</v>
      </c>
      <c r="K323" s="1">
        <v>43927</v>
      </c>
      <c r="L323" t="s">
        <v>17</v>
      </c>
      <c r="M323">
        <v>2709</v>
      </c>
    </row>
    <row r="324" spans="1:13" x14ac:dyDescent="0.25">
      <c r="A324">
        <v>322</v>
      </c>
      <c r="B324" t="s">
        <v>536</v>
      </c>
      <c r="C324">
        <f t="shared" ca="1" si="5"/>
        <v>4.7309854434363197E-2</v>
      </c>
      <c r="D324" t="e" cm="1">
        <f t="array" aca="1" ref="D324" ca="1">INDEX($B$2:$B$201, RANK(C324,$C$2:$C$201), 1)</f>
        <v>#N/A</v>
      </c>
      <c r="E324" t="s">
        <v>42</v>
      </c>
      <c r="F324">
        <v>59</v>
      </c>
      <c r="G324">
        <v>10</v>
      </c>
      <c r="H324">
        <v>0</v>
      </c>
      <c r="I324">
        <v>0</v>
      </c>
      <c r="J324">
        <v>2</v>
      </c>
      <c r="K324" s="1">
        <v>43927</v>
      </c>
      <c r="L324" t="s">
        <v>28</v>
      </c>
      <c r="M324">
        <v>2710</v>
      </c>
    </row>
    <row r="325" spans="1:13" x14ac:dyDescent="0.25">
      <c r="A325">
        <v>323</v>
      </c>
      <c r="B325" t="s">
        <v>537</v>
      </c>
      <c r="C325">
        <f t="shared" ca="1" si="5"/>
        <v>0.20167500991895115</v>
      </c>
      <c r="D325" t="e" cm="1">
        <f t="array" aca="1" ref="D325" ca="1">INDEX($B$2:$B$201, RANK(C325,$C$2:$C$201), 1)</f>
        <v>#N/A</v>
      </c>
      <c r="E325" t="s">
        <v>67</v>
      </c>
      <c r="F325">
        <v>3880</v>
      </c>
      <c r="G325">
        <v>1776</v>
      </c>
      <c r="H325">
        <v>1</v>
      </c>
      <c r="I325">
        <v>1</v>
      </c>
      <c r="J325">
        <v>4</v>
      </c>
      <c r="K325" s="1">
        <v>43927</v>
      </c>
      <c r="L325" t="s">
        <v>17</v>
      </c>
      <c r="M325">
        <v>2711</v>
      </c>
    </row>
    <row r="326" spans="1:13" x14ac:dyDescent="0.25">
      <c r="A326">
        <v>324</v>
      </c>
      <c r="B326" t="s">
        <v>538</v>
      </c>
      <c r="C326">
        <f t="shared" ca="1" si="5"/>
        <v>0.89063541303047999</v>
      </c>
      <c r="D326" t="e" cm="1">
        <f t="array" aca="1" ref="D326" ca="1">INDEX($B$2:$B$201, RANK(C326,$C$2:$C$201), 1)</f>
        <v>#N/A</v>
      </c>
      <c r="E326" t="s">
        <v>149</v>
      </c>
      <c r="F326">
        <v>1019</v>
      </c>
      <c r="G326">
        <v>516</v>
      </c>
      <c r="H326">
        <v>0</v>
      </c>
      <c r="I326">
        <v>0</v>
      </c>
      <c r="J326">
        <v>1</v>
      </c>
      <c r="K326" s="1">
        <v>43927</v>
      </c>
      <c r="L326" t="s">
        <v>28</v>
      </c>
      <c r="M326">
        <v>2712</v>
      </c>
    </row>
    <row r="327" spans="1:13" x14ac:dyDescent="0.25">
      <c r="A327">
        <v>325</v>
      </c>
      <c r="B327" t="s">
        <v>539</v>
      </c>
      <c r="C327">
        <f t="shared" ca="1" si="5"/>
        <v>0.73377556740168981</v>
      </c>
      <c r="D327" t="e" cm="1">
        <f t="array" aca="1" ref="D327" ca="1">INDEX($B$2:$B$201, RANK(C327,$C$2:$C$201), 1)</f>
        <v>#N/A</v>
      </c>
      <c r="F327">
        <v>1555</v>
      </c>
      <c r="G327">
        <v>4072</v>
      </c>
      <c r="H327">
        <v>2</v>
      </c>
      <c r="I327">
        <v>2</v>
      </c>
      <c r="J327">
        <v>9</v>
      </c>
      <c r="K327" s="1">
        <v>43927</v>
      </c>
      <c r="L327" t="s">
        <v>28</v>
      </c>
      <c r="M327">
        <v>2713</v>
      </c>
    </row>
    <row r="328" spans="1:13" x14ac:dyDescent="0.25">
      <c r="A328">
        <v>326</v>
      </c>
      <c r="B328" t="s">
        <v>540</v>
      </c>
      <c r="C328">
        <f t="shared" ca="1" si="5"/>
        <v>0.8947742551993767</v>
      </c>
      <c r="D328" t="e" cm="1">
        <f t="array" aca="1" ref="D328" ca="1">INDEX($B$2:$B$201, RANK(C328,$C$2:$C$201), 1)</f>
        <v>#N/A</v>
      </c>
      <c r="E328" t="s">
        <v>398</v>
      </c>
      <c r="F328">
        <v>583</v>
      </c>
      <c r="G328">
        <v>863</v>
      </c>
      <c r="H328">
        <v>1</v>
      </c>
      <c r="I328">
        <v>0</v>
      </c>
      <c r="J328">
        <v>0</v>
      </c>
      <c r="K328" s="1">
        <v>43927</v>
      </c>
      <c r="L328" t="s">
        <v>17</v>
      </c>
      <c r="M328">
        <v>2714</v>
      </c>
    </row>
    <row r="329" spans="1:13" x14ac:dyDescent="0.25">
      <c r="A329">
        <v>327</v>
      </c>
      <c r="B329" t="s">
        <v>541</v>
      </c>
      <c r="C329">
        <f t="shared" ca="1" si="5"/>
        <v>0.48912423496793933</v>
      </c>
      <c r="D329" t="e" cm="1">
        <f t="array" aca="1" ref="D329" ca="1">INDEX($B$2:$B$201, RANK(C329,$C$2:$C$201), 1)</f>
        <v>#N/A</v>
      </c>
      <c r="E329" t="s">
        <v>398</v>
      </c>
      <c r="F329">
        <v>583</v>
      </c>
      <c r="G329">
        <v>863</v>
      </c>
      <c r="H329">
        <v>0</v>
      </c>
      <c r="I329">
        <v>0</v>
      </c>
      <c r="J329">
        <v>0</v>
      </c>
      <c r="K329" s="1">
        <v>43927</v>
      </c>
      <c r="L329" t="s">
        <v>17</v>
      </c>
      <c r="M329">
        <v>2715</v>
      </c>
    </row>
    <row r="330" spans="1:13" x14ac:dyDescent="0.25">
      <c r="A330">
        <v>328</v>
      </c>
      <c r="B330" t="s">
        <v>542</v>
      </c>
      <c r="C330">
        <f t="shared" ca="1" si="5"/>
        <v>0.58745668324971478</v>
      </c>
      <c r="D330" t="e" cm="1">
        <f t="array" aca="1" ref="D330" ca="1">INDEX($B$2:$B$201, RANK(C330,$C$2:$C$201), 1)</f>
        <v>#N/A</v>
      </c>
      <c r="E330" t="s">
        <v>543</v>
      </c>
      <c r="F330">
        <v>982</v>
      </c>
      <c r="G330">
        <v>1219</v>
      </c>
      <c r="H330">
        <v>2</v>
      </c>
      <c r="I330">
        <v>2</v>
      </c>
      <c r="J330">
        <v>18</v>
      </c>
      <c r="K330" s="1">
        <v>43927</v>
      </c>
      <c r="L330" t="s">
        <v>17</v>
      </c>
      <c r="M330">
        <v>2716</v>
      </c>
    </row>
    <row r="331" spans="1:13" x14ac:dyDescent="0.25">
      <c r="A331">
        <v>329</v>
      </c>
      <c r="B331" t="s">
        <v>544</v>
      </c>
      <c r="C331">
        <f t="shared" ca="1" si="5"/>
        <v>0.38527739781260861</v>
      </c>
      <c r="D331" t="e" cm="1">
        <f t="array" aca="1" ref="D331" ca="1">INDEX($B$2:$B$201, RANK(C331,$C$2:$C$201), 1)</f>
        <v>#N/A</v>
      </c>
      <c r="E331" t="s">
        <v>398</v>
      </c>
      <c r="F331">
        <v>583</v>
      </c>
      <c r="G331">
        <v>863</v>
      </c>
      <c r="H331">
        <v>0</v>
      </c>
      <c r="I331">
        <v>0</v>
      </c>
      <c r="J331">
        <v>0</v>
      </c>
      <c r="K331" s="1">
        <v>43927</v>
      </c>
      <c r="L331" t="s">
        <v>17</v>
      </c>
      <c r="M331">
        <v>2717</v>
      </c>
    </row>
    <row r="332" spans="1:13" x14ac:dyDescent="0.25">
      <c r="A332">
        <v>330</v>
      </c>
      <c r="B332" t="s">
        <v>545</v>
      </c>
      <c r="C332">
        <f t="shared" ca="1" si="5"/>
        <v>0.95470620890411206</v>
      </c>
      <c r="D332" t="e" cm="1">
        <f t="array" aca="1" ref="D332" ca="1">INDEX($B$2:$B$201, RANK(C332,$C$2:$C$201), 1)</f>
        <v>#N/A</v>
      </c>
      <c r="E332" t="s">
        <v>337</v>
      </c>
      <c r="F332">
        <v>15</v>
      </c>
      <c r="G332">
        <v>141</v>
      </c>
      <c r="H332">
        <v>1</v>
      </c>
      <c r="I332">
        <v>0</v>
      </c>
      <c r="J332">
        <v>0</v>
      </c>
      <c r="K332" s="1">
        <v>43927</v>
      </c>
      <c r="L332" t="s">
        <v>28</v>
      </c>
      <c r="M332">
        <v>2718</v>
      </c>
    </row>
    <row r="333" spans="1:13" x14ac:dyDescent="0.25">
      <c r="A333">
        <v>331</v>
      </c>
      <c r="B333" t="s">
        <v>546</v>
      </c>
      <c r="C333">
        <f t="shared" ca="1" si="5"/>
        <v>0.83308857675194814</v>
      </c>
      <c r="D333" t="e" cm="1">
        <f t="array" aca="1" ref="D333" ca="1">INDEX($B$2:$B$201, RANK(C333,$C$2:$C$201), 1)</f>
        <v>#N/A</v>
      </c>
      <c r="E333" t="s">
        <v>547</v>
      </c>
      <c r="F333">
        <v>406</v>
      </c>
      <c r="G333">
        <v>230</v>
      </c>
      <c r="H333">
        <v>0</v>
      </c>
      <c r="I333">
        <v>0</v>
      </c>
      <c r="J333">
        <v>0</v>
      </c>
      <c r="K333" s="1">
        <v>43927</v>
      </c>
      <c r="L333" t="s">
        <v>17</v>
      </c>
      <c r="M333">
        <v>2719</v>
      </c>
    </row>
    <row r="334" spans="1:13" x14ac:dyDescent="0.25">
      <c r="A334">
        <v>332</v>
      </c>
      <c r="B334" t="s">
        <v>548</v>
      </c>
      <c r="C334">
        <f t="shared" ca="1" si="5"/>
        <v>0.58689744137584043</v>
      </c>
      <c r="D334" t="e" cm="1">
        <f t="array" aca="1" ref="D334" ca="1">INDEX($B$2:$B$201, RANK(C334,$C$2:$C$201), 1)</f>
        <v>#N/A</v>
      </c>
      <c r="E334" t="s">
        <v>549</v>
      </c>
      <c r="F334">
        <v>994</v>
      </c>
      <c r="G334">
        <v>3102</v>
      </c>
      <c r="H334">
        <v>2</v>
      </c>
      <c r="I334">
        <v>1</v>
      </c>
      <c r="J334">
        <v>6</v>
      </c>
      <c r="K334" s="1">
        <v>43927</v>
      </c>
      <c r="L334" t="s">
        <v>12</v>
      </c>
      <c r="M334">
        <v>2720</v>
      </c>
    </row>
    <row r="335" spans="1:13" ht="409.5" x14ac:dyDescent="0.25">
      <c r="A335">
        <v>333</v>
      </c>
      <c r="B335" s="2" t="s">
        <v>550</v>
      </c>
      <c r="C335">
        <f t="shared" ca="1" si="5"/>
        <v>0.502349147996901</v>
      </c>
      <c r="D335" t="e" cm="1">
        <f t="array" aca="1" ref="D335" ca="1">INDEX($B$2:$B$201, RANK(C335,$C$2:$C$201), 1)</f>
        <v>#N/A</v>
      </c>
      <c r="E335" t="s">
        <v>551</v>
      </c>
      <c r="F335">
        <v>4095</v>
      </c>
      <c r="G335">
        <v>1732</v>
      </c>
      <c r="H335">
        <v>1</v>
      </c>
      <c r="I335">
        <v>0</v>
      </c>
      <c r="J335">
        <v>0</v>
      </c>
      <c r="K335" s="1">
        <v>43927</v>
      </c>
      <c r="L335" t="s">
        <v>12</v>
      </c>
      <c r="M335">
        <v>2721</v>
      </c>
    </row>
    <row r="336" spans="1:13" x14ac:dyDescent="0.25">
      <c r="A336">
        <v>334</v>
      </c>
      <c r="B336" t="s">
        <v>552</v>
      </c>
      <c r="C336">
        <f t="shared" ca="1" si="5"/>
        <v>0.89182896249783927</v>
      </c>
      <c r="D336" t="e" cm="1">
        <f t="array" aca="1" ref="D336" ca="1">INDEX($B$2:$B$201, RANK(C336,$C$2:$C$201), 1)</f>
        <v>#N/A</v>
      </c>
      <c r="E336" t="s">
        <v>444</v>
      </c>
      <c r="F336">
        <v>2430</v>
      </c>
      <c r="G336">
        <v>716</v>
      </c>
      <c r="H336">
        <v>0</v>
      </c>
      <c r="I336">
        <v>0</v>
      </c>
      <c r="J336">
        <v>1</v>
      </c>
      <c r="K336" s="1">
        <v>43927</v>
      </c>
      <c r="L336" t="s">
        <v>17</v>
      </c>
      <c r="M336">
        <v>2722</v>
      </c>
    </row>
    <row r="337" spans="1:13" x14ac:dyDescent="0.25">
      <c r="A337">
        <v>335</v>
      </c>
      <c r="B337" t="s">
        <v>553</v>
      </c>
      <c r="C337">
        <f t="shared" ca="1" si="5"/>
        <v>0.12446358294251114</v>
      </c>
      <c r="D337" t="e" cm="1">
        <f t="array" aca="1" ref="D337" ca="1">INDEX($B$2:$B$201, RANK(C337,$C$2:$C$201), 1)</f>
        <v>#N/A</v>
      </c>
      <c r="E337" t="s">
        <v>554</v>
      </c>
      <c r="F337">
        <v>4823</v>
      </c>
      <c r="G337">
        <v>4673</v>
      </c>
      <c r="H337">
        <v>0</v>
      </c>
      <c r="I337">
        <v>0</v>
      </c>
      <c r="J337">
        <v>0</v>
      </c>
      <c r="K337" s="1">
        <v>43927</v>
      </c>
      <c r="L337" t="s">
        <v>28</v>
      </c>
      <c r="M337">
        <v>2723</v>
      </c>
    </row>
    <row r="338" spans="1:13" x14ac:dyDescent="0.25">
      <c r="A338">
        <v>336</v>
      </c>
      <c r="B338" t="s">
        <v>555</v>
      </c>
      <c r="C338">
        <f t="shared" ca="1" si="5"/>
        <v>0.48213621303026222</v>
      </c>
      <c r="D338" t="e" cm="1">
        <f t="array" aca="1" ref="D338" ca="1">INDEX($B$2:$B$201, RANK(C338,$C$2:$C$201), 1)</f>
        <v>#N/A</v>
      </c>
      <c r="E338" t="s">
        <v>556</v>
      </c>
      <c r="F338">
        <v>244</v>
      </c>
      <c r="G338">
        <v>40</v>
      </c>
      <c r="H338">
        <v>0</v>
      </c>
      <c r="I338">
        <v>0</v>
      </c>
      <c r="J338">
        <v>0</v>
      </c>
      <c r="K338" s="1">
        <v>43927</v>
      </c>
      <c r="L338" t="s">
        <v>17</v>
      </c>
      <c r="M338">
        <v>2724</v>
      </c>
    </row>
    <row r="339" spans="1:13" x14ac:dyDescent="0.25">
      <c r="A339">
        <v>337</v>
      </c>
      <c r="B339" t="s">
        <v>557</v>
      </c>
      <c r="C339">
        <f t="shared" ca="1" si="5"/>
        <v>0.69808143966464919</v>
      </c>
      <c r="D339" t="e" cm="1">
        <f t="array" aca="1" ref="D339" ca="1">INDEX($B$2:$B$201, RANK(C339,$C$2:$C$201), 1)</f>
        <v>#N/A</v>
      </c>
      <c r="E339" t="s">
        <v>558</v>
      </c>
      <c r="F339">
        <v>402</v>
      </c>
      <c r="G339">
        <v>135</v>
      </c>
      <c r="H339">
        <v>0</v>
      </c>
      <c r="I339">
        <v>0</v>
      </c>
      <c r="J339">
        <v>4</v>
      </c>
      <c r="K339" s="1">
        <v>43927</v>
      </c>
      <c r="L339" t="s">
        <v>28</v>
      </c>
      <c r="M339">
        <v>2725</v>
      </c>
    </row>
    <row r="340" spans="1:13" x14ac:dyDescent="0.25">
      <c r="A340">
        <v>338</v>
      </c>
      <c r="B340" t="s">
        <v>559</v>
      </c>
      <c r="C340">
        <f t="shared" ca="1" si="5"/>
        <v>0.11486713585649633</v>
      </c>
      <c r="D340" t="e" cm="1">
        <f t="array" aca="1" ref="D340" ca="1">INDEX($B$2:$B$201, RANK(C340,$C$2:$C$201), 1)</f>
        <v>#N/A</v>
      </c>
      <c r="E340" t="s">
        <v>560</v>
      </c>
      <c r="F340">
        <v>4960</v>
      </c>
      <c r="G340">
        <v>3914</v>
      </c>
      <c r="H340">
        <v>1</v>
      </c>
      <c r="I340">
        <v>1</v>
      </c>
      <c r="J340">
        <v>1</v>
      </c>
      <c r="K340" s="1">
        <v>43927</v>
      </c>
      <c r="L340" t="s">
        <v>17</v>
      </c>
      <c r="M340">
        <v>2726</v>
      </c>
    </row>
    <row r="341" spans="1:13" x14ac:dyDescent="0.25">
      <c r="A341">
        <v>339</v>
      </c>
      <c r="B341" t="s">
        <v>561</v>
      </c>
      <c r="C341">
        <f t="shared" ca="1" si="5"/>
        <v>1.1305906353928363E-2</v>
      </c>
      <c r="D341" t="e" cm="1">
        <f t="array" aca="1" ref="D341" ca="1">INDEX($B$2:$B$201, RANK(C341,$C$2:$C$201), 1)</f>
        <v>#N/A</v>
      </c>
      <c r="E341" t="s">
        <v>361</v>
      </c>
      <c r="F341">
        <v>290</v>
      </c>
      <c r="G341">
        <v>91</v>
      </c>
      <c r="H341">
        <v>0</v>
      </c>
      <c r="I341">
        <v>0</v>
      </c>
      <c r="J341">
        <v>0</v>
      </c>
      <c r="K341" s="1">
        <v>43927</v>
      </c>
      <c r="L341" t="s">
        <v>17</v>
      </c>
      <c r="M341">
        <v>2727</v>
      </c>
    </row>
    <row r="342" spans="1:13" ht="409.5" x14ac:dyDescent="0.25">
      <c r="A342">
        <v>340</v>
      </c>
      <c r="B342" s="2" t="s">
        <v>562</v>
      </c>
      <c r="C342">
        <f t="shared" ca="1" si="5"/>
        <v>0.7774671776977975</v>
      </c>
      <c r="D342" t="e" cm="1">
        <f t="array" aca="1" ref="D342" ca="1">INDEX($B$2:$B$201, RANK(C342,$C$2:$C$201), 1)</f>
        <v>#N/A</v>
      </c>
      <c r="F342">
        <v>134</v>
      </c>
      <c r="G342">
        <v>1035</v>
      </c>
      <c r="H342">
        <v>19</v>
      </c>
      <c r="I342">
        <v>395</v>
      </c>
      <c r="J342">
        <v>835</v>
      </c>
      <c r="K342" s="1">
        <v>43927</v>
      </c>
      <c r="L342" t="s">
        <v>17</v>
      </c>
      <c r="M342">
        <v>2728</v>
      </c>
    </row>
    <row r="343" spans="1:13" x14ac:dyDescent="0.25">
      <c r="A343">
        <v>341</v>
      </c>
      <c r="B343" t="s">
        <v>563</v>
      </c>
      <c r="C343">
        <f t="shared" ca="1" si="5"/>
        <v>0.11620192298510801</v>
      </c>
      <c r="D343" t="e" cm="1">
        <f t="array" aca="1" ref="D343" ca="1">INDEX($B$2:$B$201, RANK(C343,$C$2:$C$201), 1)</f>
        <v>#N/A</v>
      </c>
      <c r="E343" t="s">
        <v>564</v>
      </c>
      <c r="F343">
        <v>524</v>
      </c>
      <c r="G343">
        <v>345</v>
      </c>
      <c r="H343">
        <v>0</v>
      </c>
      <c r="I343">
        <v>0</v>
      </c>
      <c r="J343">
        <v>1</v>
      </c>
      <c r="K343" s="1">
        <v>43927</v>
      </c>
      <c r="L343" t="s">
        <v>28</v>
      </c>
      <c r="M343">
        <v>2729</v>
      </c>
    </row>
    <row r="344" spans="1:13" ht="345" x14ac:dyDescent="0.25">
      <c r="A344">
        <v>342</v>
      </c>
      <c r="B344" s="2" t="s">
        <v>565</v>
      </c>
      <c r="C344">
        <f t="shared" ca="1" si="5"/>
        <v>0.20444029709407241</v>
      </c>
      <c r="D344" t="e" cm="1">
        <f t="array" aca="1" ref="D344" ca="1">INDEX($B$2:$B$201, RANK(C344,$C$2:$C$201), 1)</f>
        <v>#N/A</v>
      </c>
      <c r="E344" t="s">
        <v>566</v>
      </c>
      <c r="F344">
        <v>8247</v>
      </c>
      <c r="G344">
        <v>28105</v>
      </c>
      <c r="H344">
        <v>7</v>
      </c>
      <c r="I344">
        <v>32</v>
      </c>
      <c r="J344">
        <v>86</v>
      </c>
      <c r="K344" s="1">
        <v>43927</v>
      </c>
      <c r="L344" t="s">
        <v>17</v>
      </c>
      <c r="M344">
        <v>2730</v>
      </c>
    </row>
    <row r="345" spans="1:13" x14ac:dyDescent="0.25">
      <c r="A345">
        <v>343</v>
      </c>
      <c r="B345" t="s">
        <v>567</v>
      </c>
      <c r="C345">
        <f t="shared" ca="1" si="5"/>
        <v>0.89966608820201699</v>
      </c>
      <c r="D345" t="e" cm="1">
        <f t="array" aca="1" ref="D345" ca="1">INDEX($B$2:$B$201, RANK(C345,$C$2:$C$201), 1)</f>
        <v>#N/A</v>
      </c>
      <c r="E345" t="s">
        <v>499</v>
      </c>
      <c r="F345">
        <v>11878</v>
      </c>
      <c r="G345">
        <v>11962</v>
      </c>
      <c r="H345">
        <v>0</v>
      </c>
      <c r="I345">
        <v>0</v>
      </c>
      <c r="J345">
        <v>0</v>
      </c>
      <c r="K345" s="1">
        <v>43927</v>
      </c>
      <c r="L345" t="s">
        <v>28</v>
      </c>
      <c r="M345">
        <v>2731</v>
      </c>
    </row>
    <row r="346" spans="1:13" x14ac:dyDescent="0.25">
      <c r="A346">
        <v>344</v>
      </c>
      <c r="B346" t="s">
        <v>568</v>
      </c>
      <c r="C346">
        <f t="shared" ca="1" si="5"/>
        <v>0.24977487958031941</v>
      </c>
      <c r="D346" t="e" cm="1">
        <f t="array" aca="1" ref="D346" ca="1">INDEX($B$2:$B$201, RANK(C346,$C$2:$C$201), 1)</f>
        <v>#N/A</v>
      </c>
      <c r="E346" t="s">
        <v>569</v>
      </c>
      <c r="F346">
        <v>3851</v>
      </c>
      <c r="G346">
        <v>3614</v>
      </c>
      <c r="H346">
        <v>0</v>
      </c>
      <c r="I346">
        <v>0</v>
      </c>
      <c r="J346">
        <v>0</v>
      </c>
      <c r="K346" s="1">
        <v>43927</v>
      </c>
      <c r="L346" t="s">
        <v>28</v>
      </c>
      <c r="M346">
        <v>2732</v>
      </c>
    </row>
    <row r="347" spans="1:13" x14ac:dyDescent="0.25">
      <c r="A347">
        <v>345</v>
      </c>
      <c r="B347" t="s">
        <v>570</v>
      </c>
      <c r="C347">
        <f t="shared" ca="1" si="5"/>
        <v>0.22559252338928437</v>
      </c>
      <c r="D347" t="e" cm="1">
        <f t="array" aca="1" ref="D347" ca="1">INDEX($B$2:$B$201, RANK(C347,$C$2:$C$201), 1)</f>
        <v>#N/A</v>
      </c>
      <c r="E347" t="s">
        <v>571</v>
      </c>
      <c r="F347">
        <v>409</v>
      </c>
      <c r="G347">
        <v>201</v>
      </c>
      <c r="H347">
        <v>7</v>
      </c>
      <c r="I347">
        <v>73</v>
      </c>
      <c r="J347">
        <v>157</v>
      </c>
      <c r="K347" s="1">
        <v>43927</v>
      </c>
      <c r="L347" t="s">
        <v>17</v>
      </c>
      <c r="M347">
        <v>2733</v>
      </c>
    </row>
    <row r="348" spans="1:13" ht="409.5" x14ac:dyDescent="0.25">
      <c r="A348">
        <v>346</v>
      </c>
      <c r="B348" s="2" t="s">
        <v>572</v>
      </c>
      <c r="C348">
        <f t="shared" ca="1" si="5"/>
        <v>0.18998557363441826</v>
      </c>
      <c r="D348" t="e" cm="1">
        <f t="array" aca="1" ref="D348" ca="1">INDEX($B$2:$B$201, RANK(C348,$C$2:$C$201), 1)</f>
        <v>#N/A</v>
      </c>
      <c r="E348" t="s">
        <v>573</v>
      </c>
      <c r="F348">
        <v>1094</v>
      </c>
      <c r="G348">
        <v>3671</v>
      </c>
      <c r="H348">
        <v>0</v>
      </c>
      <c r="I348">
        <v>2</v>
      </c>
      <c r="J348">
        <v>10</v>
      </c>
      <c r="K348" s="1">
        <v>43927</v>
      </c>
      <c r="L348" t="s">
        <v>17</v>
      </c>
      <c r="M348">
        <v>2734</v>
      </c>
    </row>
    <row r="349" spans="1:13" x14ac:dyDescent="0.25">
      <c r="A349">
        <v>347</v>
      </c>
      <c r="B349" t="s">
        <v>574</v>
      </c>
      <c r="C349">
        <f t="shared" ca="1" si="5"/>
        <v>0.79087477737884349</v>
      </c>
      <c r="D349" t="e" cm="1">
        <f t="array" aca="1" ref="D349" ca="1">INDEX($B$2:$B$201, RANK(C349,$C$2:$C$201), 1)</f>
        <v>#N/A</v>
      </c>
      <c r="F349">
        <v>1309</v>
      </c>
      <c r="G349">
        <v>4730</v>
      </c>
      <c r="H349">
        <v>0</v>
      </c>
      <c r="I349">
        <v>0</v>
      </c>
      <c r="J349">
        <v>2</v>
      </c>
      <c r="K349" s="1">
        <v>43927</v>
      </c>
      <c r="L349" t="s">
        <v>17</v>
      </c>
      <c r="M349">
        <v>2735</v>
      </c>
    </row>
    <row r="350" spans="1:13" x14ac:dyDescent="0.25">
      <c r="A350">
        <v>348</v>
      </c>
      <c r="B350" t="s">
        <v>575</v>
      </c>
      <c r="C350">
        <f t="shared" ca="1" si="5"/>
        <v>0.16305904754091283</v>
      </c>
      <c r="D350" t="e" cm="1">
        <f t="array" aca="1" ref="D350" ca="1">INDEX($B$2:$B$201, RANK(C350,$C$2:$C$201), 1)</f>
        <v>#N/A</v>
      </c>
      <c r="E350" t="s">
        <v>392</v>
      </c>
      <c r="F350">
        <v>3111</v>
      </c>
      <c r="G350">
        <v>3225</v>
      </c>
      <c r="H350">
        <v>0</v>
      </c>
      <c r="I350">
        <v>0</v>
      </c>
      <c r="J350">
        <v>0</v>
      </c>
      <c r="K350" s="1">
        <v>43927</v>
      </c>
      <c r="L350" t="s">
        <v>17</v>
      </c>
      <c r="M350">
        <v>2736</v>
      </c>
    </row>
    <row r="351" spans="1:13" ht="409.5" x14ac:dyDescent="0.25">
      <c r="A351">
        <v>349</v>
      </c>
      <c r="B351" s="2" t="s">
        <v>576</v>
      </c>
      <c r="C351">
        <f t="shared" ca="1" si="5"/>
        <v>0.32362781061205459</v>
      </c>
      <c r="D351" t="e" cm="1">
        <f t="array" aca="1" ref="D351" ca="1">INDEX($B$2:$B$201, RANK(C351,$C$2:$C$201), 1)</f>
        <v>#N/A</v>
      </c>
      <c r="E351" t="s">
        <v>202</v>
      </c>
      <c r="F351">
        <v>4712</v>
      </c>
      <c r="G351">
        <v>3604</v>
      </c>
      <c r="H351">
        <v>0</v>
      </c>
      <c r="I351">
        <v>0</v>
      </c>
      <c r="J351">
        <v>1</v>
      </c>
      <c r="K351" s="1">
        <v>43927</v>
      </c>
      <c r="L351" t="s">
        <v>28</v>
      </c>
      <c r="M351">
        <v>2737</v>
      </c>
    </row>
    <row r="352" spans="1:13" ht="360" x14ac:dyDescent="0.25">
      <c r="A352">
        <v>350</v>
      </c>
      <c r="B352" s="2" t="s">
        <v>577</v>
      </c>
      <c r="C352">
        <f t="shared" ca="1" si="5"/>
        <v>0.58575429534616108</v>
      </c>
      <c r="D352" t="e" cm="1">
        <f t="array" aca="1" ref="D352" ca="1">INDEX($B$2:$B$201, RANK(C352,$C$2:$C$201), 1)</f>
        <v>#N/A</v>
      </c>
      <c r="F352">
        <v>41</v>
      </c>
      <c r="G352">
        <v>38</v>
      </c>
      <c r="H352">
        <v>0</v>
      </c>
      <c r="I352">
        <v>0</v>
      </c>
      <c r="J352">
        <v>0</v>
      </c>
      <c r="K352" s="1">
        <v>43927</v>
      </c>
      <c r="L352" t="s">
        <v>28</v>
      </c>
      <c r="M352">
        <v>2738</v>
      </c>
    </row>
    <row r="353" spans="1:13" x14ac:dyDescent="0.25">
      <c r="A353">
        <v>351</v>
      </c>
      <c r="B353" t="s">
        <v>506</v>
      </c>
      <c r="C353">
        <f t="shared" ca="1" si="5"/>
        <v>0.5136375516114785</v>
      </c>
      <c r="D353" t="e" cm="1">
        <f t="array" aca="1" ref="D353" ca="1">INDEX($B$2:$B$201, RANK(C353,$C$2:$C$201), 1)</f>
        <v>#N/A</v>
      </c>
      <c r="F353">
        <v>98</v>
      </c>
      <c r="G353">
        <v>18</v>
      </c>
      <c r="H353">
        <v>0</v>
      </c>
      <c r="I353">
        <v>0</v>
      </c>
      <c r="J353">
        <v>0</v>
      </c>
      <c r="K353" s="1">
        <v>43927</v>
      </c>
      <c r="L353" t="s">
        <v>17</v>
      </c>
      <c r="M353">
        <v>2739</v>
      </c>
    </row>
    <row r="354" spans="1:13" ht="409.5" x14ac:dyDescent="0.25">
      <c r="A354">
        <v>352</v>
      </c>
      <c r="B354" s="2" t="s">
        <v>578</v>
      </c>
      <c r="C354">
        <f t="shared" ca="1" si="5"/>
        <v>0.27333402604983636</v>
      </c>
      <c r="D354" t="e" cm="1">
        <f t="array" aca="1" ref="D354" ca="1">INDEX($B$2:$B$201, RANK(C354,$C$2:$C$201), 1)</f>
        <v>#N/A</v>
      </c>
      <c r="E354" t="s">
        <v>579</v>
      </c>
      <c r="F354">
        <v>421</v>
      </c>
      <c r="G354">
        <v>552</v>
      </c>
      <c r="H354">
        <v>1</v>
      </c>
      <c r="I354">
        <v>0</v>
      </c>
      <c r="J354">
        <v>12</v>
      </c>
      <c r="K354" s="1">
        <v>43927</v>
      </c>
      <c r="L354" t="s">
        <v>28</v>
      </c>
      <c r="M354">
        <v>2740</v>
      </c>
    </row>
    <row r="355" spans="1:13" x14ac:dyDescent="0.25">
      <c r="A355">
        <v>353</v>
      </c>
      <c r="B355" t="s">
        <v>580</v>
      </c>
      <c r="C355">
        <f t="shared" ca="1" si="5"/>
        <v>0.84007378012565448</v>
      </c>
      <c r="D355" t="e" cm="1">
        <f t="array" aca="1" ref="D355" ca="1">INDEX($B$2:$B$201, RANK(C355,$C$2:$C$201), 1)</f>
        <v>#N/A</v>
      </c>
      <c r="E355" t="s">
        <v>581</v>
      </c>
      <c r="F355">
        <v>10285</v>
      </c>
      <c r="G355">
        <v>10355</v>
      </c>
      <c r="H355">
        <v>0</v>
      </c>
      <c r="I355">
        <v>0</v>
      </c>
      <c r="J355">
        <v>1</v>
      </c>
      <c r="K355" s="1">
        <v>43927</v>
      </c>
      <c r="L355" t="s">
        <v>28</v>
      </c>
      <c r="M355">
        <v>2741</v>
      </c>
    </row>
    <row r="356" spans="1:13" x14ac:dyDescent="0.25">
      <c r="A356">
        <v>354</v>
      </c>
      <c r="B356" t="s">
        <v>582</v>
      </c>
      <c r="C356">
        <f t="shared" ca="1" si="5"/>
        <v>0.74129270033048744</v>
      </c>
      <c r="D356" t="e" cm="1">
        <f t="array" aca="1" ref="D356" ca="1">INDEX($B$2:$B$201, RANK(C356,$C$2:$C$201), 1)</f>
        <v>#N/A</v>
      </c>
      <c r="E356" t="s">
        <v>583</v>
      </c>
      <c r="F356">
        <v>696</v>
      </c>
      <c r="G356">
        <v>222</v>
      </c>
      <c r="H356">
        <v>1</v>
      </c>
      <c r="I356">
        <v>0</v>
      </c>
      <c r="J356">
        <v>2</v>
      </c>
      <c r="K356" s="1">
        <v>43927</v>
      </c>
      <c r="L356" t="s">
        <v>28</v>
      </c>
      <c r="M356">
        <v>2742</v>
      </c>
    </row>
    <row r="357" spans="1:13" x14ac:dyDescent="0.25">
      <c r="A357">
        <v>355</v>
      </c>
      <c r="B357" t="s">
        <v>584</v>
      </c>
      <c r="C357">
        <f t="shared" ca="1" si="5"/>
        <v>8.6785165804122211E-2</v>
      </c>
      <c r="D357" t="e" cm="1">
        <f t="array" aca="1" ref="D357" ca="1">INDEX($B$2:$B$201, RANK(C357,$C$2:$C$201), 1)</f>
        <v>#N/A</v>
      </c>
      <c r="E357" t="s">
        <v>585</v>
      </c>
      <c r="F357">
        <v>50</v>
      </c>
      <c r="G357">
        <v>24</v>
      </c>
      <c r="H357">
        <v>0</v>
      </c>
      <c r="I357">
        <v>0</v>
      </c>
      <c r="J357">
        <v>0</v>
      </c>
      <c r="K357" s="1">
        <v>43927</v>
      </c>
      <c r="L357" t="s">
        <v>17</v>
      </c>
      <c r="M357">
        <v>2743</v>
      </c>
    </row>
    <row r="358" spans="1:13" x14ac:dyDescent="0.25">
      <c r="A358">
        <v>356</v>
      </c>
      <c r="B358" t="s">
        <v>586</v>
      </c>
      <c r="C358">
        <f t="shared" ca="1" si="5"/>
        <v>0.66063548855309995</v>
      </c>
      <c r="D358" t="e" cm="1">
        <f t="array" aca="1" ref="D358" ca="1">INDEX($B$2:$B$201, RANK(C358,$C$2:$C$201), 1)</f>
        <v>#N/A</v>
      </c>
      <c r="E358" t="s">
        <v>114</v>
      </c>
      <c r="F358">
        <v>3380</v>
      </c>
      <c r="G358">
        <v>7203</v>
      </c>
      <c r="H358">
        <v>1</v>
      </c>
      <c r="I358">
        <v>0</v>
      </c>
      <c r="J358">
        <v>0</v>
      </c>
      <c r="K358" s="1">
        <v>43927</v>
      </c>
      <c r="L358" t="s">
        <v>12</v>
      </c>
      <c r="M358">
        <v>2744</v>
      </c>
    </row>
    <row r="359" spans="1:13" x14ac:dyDescent="0.25">
      <c r="A359">
        <v>357</v>
      </c>
      <c r="B359" t="s">
        <v>587</v>
      </c>
      <c r="C359">
        <f t="shared" ca="1" si="5"/>
        <v>0.47294653293669164</v>
      </c>
      <c r="D359" t="e" cm="1">
        <f t="array" aca="1" ref="D359" ca="1">INDEX($B$2:$B$201, RANK(C359,$C$2:$C$201), 1)</f>
        <v>#N/A</v>
      </c>
      <c r="E359" t="s">
        <v>588</v>
      </c>
      <c r="F359">
        <v>91</v>
      </c>
      <c r="G359">
        <v>124</v>
      </c>
      <c r="H359">
        <v>0</v>
      </c>
      <c r="I359">
        <v>0</v>
      </c>
      <c r="J359">
        <v>0</v>
      </c>
      <c r="K359" s="1">
        <v>43927</v>
      </c>
      <c r="L359" t="s">
        <v>28</v>
      </c>
      <c r="M359">
        <v>2745</v>
      </c>
    </row>
    <row r="360" spans="1:13" ht="409.5" x14ac:dyDescent="0.25">
      <c r="A360">
        <v>358</v>
      </c>
      <c r="B360" s="2" t="s">
        <v>589</v>
      </c>
      <c r="C360">
        <f t="shared" ca="1" si="5"/>
        <v>0.82529908667984431</v>
      </c>
      <c r="D360" t="e" cm="1">
        <f t="array" aca="1" ref="D360" ca="1">INDEX($B$2:$B$201, RANK(C360,$C$2:$C$201), 1)</f>
        <v>#N/A</v>
      </c>
      <c r="E360" t="s">
        <v>143</v>
      </c>
      <c r="F360">
        <v>99</v>
      </c>
      <c r="G360">
        <v>272506</v>
      </c>
      <c r="H360">
        <v>799</v>
      </c>
      <c r="I360">
        <v>8624</v>
      </c>
      <c r="J360">
        <v>20190</v>
      </c>
      <c r="K360" s="1">
        <v>43927</v>
      </c>
      <c r="L360" t="s">
        <v>12</v>
      </c>
      <c r="M360">
        <v>2746</v>
      </c>
    </row>
    <row r="361" spans="1:13" x14ac:dyDescent="0.25">
      <c r="A361">
        <v>359</v>
      </c>
      <c r="B361" t="s">
        <v>590</v>
      </c>
      <c r="C361">
        <f t="shared" ca="1" si="5"/>
        <v>5.4124307198875288E-2</v>
      </c>
      <c r="D361" t="e" cm="1">
        <f t="array" aca="1" ref="D361" ca="1">INDEX($B$2:$B$201, RANK(C361,$C$2:$C$201), 1)</f>
        <v>#N/A</v>
      </c>
      <c r="F361">
        <v>134</v>
      </c>
      <c r="G361">
        <v>1035</v>
      </c>
      <c r="H361">
        <v>1</v>
      </c>
      <c r="I361">
        <v>0</v>
      </c>
      <c r="J361">
        <v>2</v>
      </c>
      <c r="K361" s="1">
        <v>43927</v>
      </c>
      <c r="L361" t="s">
        <v>28</v>
      </c>
      <c r="M361">
        <v>2747</v>
      </c>
    </row>
    <row r="362" spans="1:13" x14ac:dyDescent="0.25">
      <c r="A362">
        <v>360</v>
      </c>
      <c r="B362" t="s">
        <v>591</v>
      </c>
      <c r="C362">
        <f t="shared" ca="1" si="5"/>
        <v>0.91863977322553148</v>
      </c>
      <c r="D362" t="e" cm="1">
        <f t="array" aca="1" ref="D362" ca="1">INDEX($B$2:$B$201, RANK(C362,$C$2:$C$201), 1)</f>
        <v>#N/A</v>
      </c>
      <c r="E362" t="s">
        <v>592</v>
      </c>
      <c r="F362">
        <v>134</v>
      </c>
      <c r="G362">
        <v>87</v>
      </c>
      <c r="H362">
        <v>0</v>
      </c>
      <c r="I362">
        <v>1</v>
      </c>
      <c r="J362">
        <v>1</v>
      </c>
      <c r="K362" s="1">
        <v>43927</v>
      </c>
      <c r="L362" t="s">
        <v>28</v>
      </c>
      <c r="M362">
        <v>2748</v>
      </c>
    </row>
    <row r="363" spans="1:13" x14ac:dyDescent="0.25">
      <c r="A363">
        <v>361</v>
      </c>
      <c r="B363" t="s">
        <v>593</v>
      </c>
      <c r="C363">
        <f t="shared" ca="1" si="5"/>
        <v>0.16564379497745196</v>
      </c>
      <c r="D363" t="e" cm="1">
        <f t="array" aca="1" ref="D363" ca="1">INDEX($B$2:$B$201, RANK(C363,$C$2:$C$201), 1)</f>
        <v>#N/A</v>
      </c>
      <c r="E363" t="s">
        <v>594</v>
      </c>
      <c r="F363">
        <v>1024</v>
      </c>
      <c r="G363">
        <v>452</v>
      </c>
      <c r="H363">
        <v>1</v>
      </c>
      <c r="I363">
        <v>0</v>
      </c>
      <c r="J363">
        <v>0</v>
      </c>
      <c r="K363" s="1">
        <v>43927</v>
      </c>
      <c r="L363" t="s">
        <v>12</v>
      </c>
      <c r="M363">
        <v>2749</v>
      </c>
    </row>
    <row r="364" spans="1:13" x14ac:dyDescent="0.25">
      <c r="A364">
        <v>362</v>
      </c>
      <c r="B364" t="s">
        <v>595</v>
      </c>
      <c r="C364">
        <f t="shared" ca="1" si="5"/>
        <v>0.3525721119819597</v>
      </c>
      <c r="D364" t="e" cm="1">
        <f t="array" aca="1" ref="D364" ca="1">INDEX($B$2:$B$201, RANK(C364,$C$2:$C$201), 1)</f>
        <v>#N/A</v>
      </c>
      <c r="E364" t="s">
        <v>596</v>
      </c>
      <c r="F364">
        <v>239</v>
      </c>
      <c r="G364">
        <v>179</v>
      </c>
      <c r="H364">
        <v>0</v>
      </c>
      <c r="I364">
        <v>0</v>
      </c>
      <c r="J364">
        <v>2</v>
      </c>
      <c r="K364" s="1">
        <v>43927</v>
      </c>
      <c r="L364" t="s">
        <v>17</v>
      </c>
      <c r="M364">
        <v>2750</v>
      </c>
    </row>
    <row r="365" spans="1:13" ht="405" x14ac:dyDescent="0.25">
      <c r="A365">
        <v>363</v>
      </c>
      <c r="B365" s="2" t="s">
        <v>597</v>
      </c>
      <c r="C365">
        <f t="shared" ca="1" si="5"/>
        <v>0.48180006271602205</v>
      </c>
      <c r="D365" t="e" cm="1">
        <f t="array" aca="1" ref="D365" ca="1">INDEX($B$2:$B$201, RANK(C365,$C$2:$C$201), 1)</f>
        <v>#N/A</v>
      </c>
      <c r="E365" t="s">
        <v>87</v>
      </c>
      <c r="F365">
        <v>3387</v>
      </c>
      <c r="G365">
        <v>89742</v>
      </c>
      <c r="H365">
        <v>881</v>
      </c>
      <c r="I365">
        <v>3909</v>
      </c>
      <c r="J365">
        <v>6938</v>
      </c>
      <c r="K365" s="1">
        <v>43927</v>
      </c>
      <c r="L365" t="s">
        <v>28</v>
      </c>
      <c r="M365">
        <v>2751</v>
      </c>
    </row>
    <row r="366" spans="1:13" x14ac:dyDescent="0.25">
      <c r="A366">
        <v>364</v>
      </c>
      <c r="B366" t="s">
        <v>598</v>
      </c>
      <c r="C366">
        <f t="shared" ca="1" si="5"/>
        <v>0.96106836561106646</v>
      </c>
      <c r="D366" t="e" cm="1">
        <f t="array" aca="1" ref="D366" ca="1">INDEX($B$2:$B$201, RANK(C366,$C$2:$C$201), 1)</f>
        <v>#N/A</v>
      </c>
      <c r="E366" t="s">
        <v>599</v>
      </c>
      <c r="F366">
        <v>6701</v>
      </c>
      <c r="G366">
        <v>6187</v>
      </c>
      <c r="H366">
        <v>0</v>
      </c>
      <c r="I366">
        <v>1</v>
      </c>
      <c r="J366">
        <v>1</v>
      </c>
      <c r="K366" s="1">
        <v>43927</v>
      </c>
      <c r="L366" t="s">
        <v>12</v>
      </c>
      <c r="M366">
        <v>2752</v>
      </c>
    </row>
    <row r="367" spans="1:13" x14ac:dyDescent="0.25">
      <c r="A367">
        <v>365</v>
      </c>
      <c r="B367" t="s">
        <v>600</v>
      </c>
      <c r="C367">
        <f t="shared" ca="1" si="5"/>
        <v>0.86089672111324278</v>
      </c>
      <c r="D367" t="e" cm="1">
        <f t="array" aca="1" ref="D367" ca="1">INDEX($B$2:$B$201, RANK(C367,$C$2:$C$201), 1)</f>
        <v>#N/A</v>
      </c>
      <c r="E367" t="s">
        <v>337</v>
      </c>
      <c r="F367">
        <v>15</v>
      </c>
      <c r="G367">
        <v>141</v>
      </c>
      <c r="H367">
        <v>4</v>
      </c>
      <c r="I367">
        <v>0</v>
      </c>
      <c r="J367">
        <v>2</v>
      </c>
      <c r="K367" s="1">
        <v>43927</v>
      </c>
      <c r="L367" t="s">
        <v>28</v>
      </c>
      <c r="M367">
        <v>2753</v>
      </c>
    </row>
    <row r="368" spans="1:13" x14ac:dyDescent="0.25">
      <c r="A368">
        <v>366</v>
      </c>
      <c r="B368" t="s">
        <v>601</v>
      </c>
      <c r="C368">
        <f t="shared" ca="1" si="5"/>
        <v>0.17732874191316084</v>
      </c>
      <c r="D368" t="e" cm="1">
        <f t="array" aca="1" ref="D368" ca="1">INDEX($B$2:$B$201, RANK(C368,$C$2:$C$201), 1)</f>
        <v>#N/A</v>
      </c>
      <c r="E368" t="s">
        <v>87</v>
      </c>
      <c r="F368">
        <v>183</v>
      </c>
      <c r="G368">
        <v>70</v>
      </c>
      <c r="H368">
        <v>0</v>
      </c>
      <c r="I368">
        <v>0</v>
      </c>
      <c r="J368">
        <v>2</v>
      </c>
      <c r="K368" s="1">
        <v>43927</v>
      </c>
      <c r="L368" t="s">
        <v>12</v>
      </c>
      <c r="M368">
        <v>2754</v>
      </c>
    </row>
    <row r="369" spans="1:13" ht="409.5" x14ac:dyDescent="0.25">
      <c r="A369">
        <v>367</v>
      </c>
      <c r="B369" s="2" t="s">
        <v>602</v>
      </c>
      <c r="C369">
        <f t="shared" ca="1" si="5"/>
        <v>0.41578137310019214</v>
      </c>
      <c r="D369" t="e" cm="1">
        <f t="array" aca="1" ref="D369" ca="1">INDEX($B$2:$B$201, RANK(C369,$C$2:$C$201), 1)</f>
        <v>#N/A</v>
      </c>
      <c r="E369" t="s">
        <v>603</v>
      </c>
      <c r="F369">
        <v>529</v>
      </c>
      <c r="G369">
        <v>3372</v>
      </c>
      <c r="H369">
        <v>0</v>
      </c>
      <c r="I369">
        <v>0</v>
      </c>
      <c r="J369">
        <v>1</v>
      </c>
      <c r="K369" s="1">
        <v>43927</v>
      </c>
      <c r="L369" t="s">
        <v>17</v>
      </c>
      <c r="M369">
        <v>2755</v>
      </c>
    </row>
    <row r="370" spans="1:13" x14ac:dyDescent="0.25">
      <c r="A370">
        <v>368</v>
      </c>
      <c r="B370" t="s">
        <v>604</v>
      </c>
      <c r="C370">
        <f t="shared" ca="1" si="5"/>
        <v>0.62537408747583711</v>
      </c>
      <c r="D370" t="e" cm="1">
        <f t="array" aca="1" ref="D370" ca="1">INDEX($B$2:$B$201, RANK(C370,$C$2:$C$201), 1)</f>
        <v>#N/A</v>
      </c>
      <c r="F370">
        <v>78</v>
      </c>
      <c r="G370">
        <v>7</v>
      </c>
      <c r="H370">
        <v>2</v>
      </c>
      <c r="I370">
        <v>0</v>
      </c>
      <c r="J370">
        <v>0</v>
      </c>
      <c r="K370" s="1">
        <v>43927</v>
      </c>
      <c r="L370" t="s">
        <v>28</v>
      </c>
      <c r="M370">
        <v>2756</v>
      </c>
    </row>
    <row r="371" spans="1:13" x14ac:dyDescent="0.25">
      <c r="A371">
        <v>369</v>
      </c>
      <c r="B371" t="s">
        <v>605</v>
      </c>
      <c r="C371">
        <f t="shared" ca="1" si="5"/>
        <v>0.94911272567478577</v>
      </c>
      <c r="D371" t="e" cm="1">
        <f t="array" aca="1" ref="D371" ca="1">INDEX($B$2:$B$201, RANK(C371,$C$2:$C$201), 1)</f>
        <v>#N/A</v>
      </c>
      <c r="E371" t="s">
        <v>87</v>
      </c>
      <c r="F371">
        <v>266</v>
      </c>
      <c r="G371">
        <v>3936550</v>
      </c>
      <c r="H371">
        <v>433</v>
      </c>
      <c r="I371">
        <v>766</v>
      </c>
      <c r="J371">
        <v>1752</v>
      </c>
      <c r="K371" s="1">
        <v>43927</v>
      </c>
      <c r="L371" t="s">
        <v>28</v>
      </c>
      <c r="M371">
        <v>2757</v>
      </c>
    </row>
    <row r="372" spans="1:13" x14ac:dyDescent="0.25">
      <c r="A372">
        <v>370</v>
      </c>
      <c r="B372" t="s">
        <v>606</v>
      </c>
      <c r="C372">
        <f t="shared" ca="1" si="5"/>
        <v>0.41112671580703908</v>
      </c>
      <c r="D372" t="e" cm="1">
        <f t="array" aca="1" ref="D372" ca="1">INDEX($B$2:$B$201, RANK(C372,$C$2:$C$201), 1)</f>
        <v>#N/A</v>
      </c>
      <c r="F372">
        <v>170</v>
      </c>
      <c r="G372">
        <v>38</v>
      </c>
      <c r="H372">
        <v>0</v>
      </c>
      <c r="I372">
        <v>0</v>
      </c>
      <c r="J372">
        <v>0</v>
      </c>
      <c r="K372" s="1">
        <v>43927</v>
      </c>
      <c r="L372" t="s">
        <v>28</v>
      </c>
      <c r="M372">
        <v>2758</v>
      </c>
    </row>
    <row r="373" spans="1:13" x14ac:dyDescent="0.25">
      <c r="A373">
        <v>371</v>
      </c>
      <c r="B373" t="s">
        <v>607</v>
      </c>
      <c r="C373">
        <f t="shared" ca="1" si="5"/>
        <v>0.91556299641936278</v>
      </c>
      <c r="D373" t="e" cm="1">
        <f t="array" aca="1" ref="D373" ca="1">INDEX($B$2:$B$201, RANK(C373,$C$2:$C$201), 1)</f>
        <v>#N/A</v>
      </c>
      <c r="E373" t="s">
        <v>608</v>
      </c>
      <c r="F373">
        <v>1498</v>
      </c>
      <c r="G373">
        <v>365836</v>
      </c>
      <c r="H373">
        <v>1023</v>
      </c>
      <c r="I373">
        <v>11992</v>
      </c>
      <c r="J373">
        <v>14905</v>
      </c>
      <c r="K373" s="1">
        <v>43927</v>
      </c>
      <c r="L373" t="s">
        <v>17</v>
      </c>
      <c r="M373">
        <v>2759</v>
      </c>
    </row>
    <row r="374" spans="1:13" x14ac:dyDescent="0.25">
      <c r="A374">
        <v>372</v>
      </c>
      <c r="B374" t="s">
        <v>609</v>
      </c>
      <c r="C374">
        <f t="shared" ca="1" si="5"/>
        <v>0.79962772220154177</v>
      </c>
      <c r="D374" t="e" cm="1">
        <f t="array" aca="1" ref="D374" ca="1">INDEX($B$2:$B$201, RANK(C374,$C$2:$C$201), 1)</f>
        <v>#N/A</v>
      </c>
      <c r="F374">
        <v>624</v>
      </c>
      <c r="G374">
        <v>129</v>
      </c>
      <c r="H374">
        <v>0</v>
      </c>
      <c r="I374">
        <v>0</v>
      </c>
      <c r="J374">
        <v>0</v>
      </c>
      <c r="K374" s="1">
        <v>43927</v>
      </c>
      <c r="L374" t="s">
        <v>12</v>
      </c>
      <c r="M374">
        <v>2760</v>
      </c>
    </row>
    <row r="375" spans="1:13" x14ac:dyDescent="0.25">
      <c r="A375">
        <v>373</v>
      </c>
      <c r="B375" t="s">
        <v>610</v>
      </c>
      <c r="C375">
        <f t="shared" ca="1" si="5"/>
        <v>0.64675862398235318</v>
      </c>
      <c r="D375" t="e" cm="1">
        <f t="array" aca="1" ref="D375" ca="1">INDEX($B$2:$B$201, RANK(C375,$C$2:$C$201), 1)</f>
        <v>#N/A</v>
      </c>
      <c r="E375" t="s">
        <v>611</v>
      </c>
      <c r="F375">
        <v>1210</v>
      </c>
      <c r="G375">
        <v>425</v>
      </c>
      <c r="H375">
        <v>0</v>
      </c>
      <c r="I375">
        <v>0</v>
      </c>
      <c r="J375">
        <v>0</v>
      </c>
      <c r="K375" s="1">
        <v>43927</v>
      </c>
      <c r="L375" t="s">
        <v>17</v>
      </c>
      <c r="M375">
        <v>2761</v>
      </c>
    </row>
    <row r="376" spans="1:13" x14ac:dyDescent="0.25">
      <c r="A376">
        <v>374</v>
      </c>
      <c r="B376" t="s">
        <v>612</v>
      </c>
      <c r="C376">
        <f t="shared" ca="1" si="5"/>
        <v>0.37647208826490408</v>
      </c>
      <c r="D376" t="e" cm="1">
        <f t="array" aca="1" ref="D376" ca="1">INDEX($B$2:$B$201, RANK(C376,$C$2:$C$201), 1)</f>
        <v>#N/A</v>
      </c>
      <c r="F376">
        <v>11410</v>
      </c>
      <c r="G376">
        <v>11438</v>
      </c>
      <c r="H376">
        <v>5</v>
      </c>
      <c r="I376">
        <v>2</v>
      </c>
      <c r="J376">
        <v>17</v>
      </c>
      <c r="K376" s="1">
        <v>43927</v>
      </c>
      <c r="L376" t="s">
        <v>12</v>
      </c>
      <c r="M376">
        <v>2762</v>
      </c>
    </row>
    <row r="377" spans="1:13" x14ac:dyDescent="0.25">
      <c r="A377">
        <v>375</v>
      </c>
      <c r="B377" t="s">
        <v>613</v>
      </c>
      <c r="C377">
        <f t="shared" ca="1" si="5"/>
        <v>4.3874541986122284E-2</v>
      </c>
      <c r="D377" t="e" cm="1">
        <f t="array" aca="1" ref="D377" ca="1">INDEX($B$2:$B$201, RANK(C377,$C$2:$C$201), 1)</f>
        <v>#N/A</v>
      </c>
      <c r="F377">
        <v>71</v>
      </c>
      <c r="G377">
        <v>1216</v>
      </c>
      <c r="H377">
        <v>0</v>
      </c>
      <c r="I377">
        <v>0</v>
      </c>
      <c r="J377">
        <v>3</v>
      </c>
      <c r="K377" s="1">
        <v>43927</v>
      </c>
      <c r="L377" t="s">
        <v>28</v>
      </c>
      <c r="M377">
        <v>2763</v>
      </c>
    </row>
    <row r="378" spans="1:13" x14ac:dyDescent="0.25">
      <c r="A378">
        <v>376</v>
      </c>
      <c r="B378" t="s">
        <v>614</v>
      </c>
      <c r="C378">
        <f t="shared" ca="1" si="5"/>
        <v>0.73314468290131618</v>
      </c>
      <c r="D378" t="e" cm="1">
        <f t="array" aca="1" ref="D378" ca="1">INDEX($B$2:$B$201, RANK(C378,$C$2:$C$201), 1)</f>
        <v>#N/A</v>
      </c>
      <c r="E378" t="s">
        <v>615</v>
      </c>
      <c r="F378">
        <v>64</v>
      </c>
      <c r="G378">
        <v>7</v>
      </c>
      <c r="H378">
        <v>0</v>
      </c>
      <c r="I378">
        <v>0</v>
      </c>
      <c r="J378">
        <v>0</v>
      </c>
      <c r="K378" s="1">
        <v>43927</v>
      </c>
      <c r="L378" t="s">
        <v>28</v>
      </c>
      <c r="M378">
        <v>2764</v>
      </c>
    </row>
    <row r="379" spans="1:13" x14ac:dyDescent="0.25">
      <c r="A379">
        <v>377</v>
      </c>
      <c r="B379" t="s">
        <v>616</v>
      </c>
      <c r="C379">
        <f t="shared" ca="1" si="5"/>
        <v>9.5909440607951701E-2</v>
      </c>
      <c r="D379" t="e" cm="1">
        <f t="array" aca="1" ref="D379" ca="1">INDEX($B$2:$B$201, RANK(C379,$C$2:$C$201), 1)</f>
        <v>#N/A</v>
      </c>
      <c r="F379">
        <v>13</v>
      </c>
      <c r="G379">
        <v>9</v>
      </c>
      <c r="H379">
        <v>0</v>
      </c>
      <c r="I379">
        <v>0</v>
      </c>
      <c r="J379">
        <v>0</v>
      </c>
      <c r="K379" s="1">
        <v>43927</v>
      </c>
      <c r="L379" t="s">
        <v>28</v>
      </c>
      <c r="M379">
        <v>2765</v>
      </c>
    </row>
    <row r="380" spans="1:13" x14ac:dyDescent="0.25">
      <c r="A380">
        <v>378</v>
      </c>
      <c r="B380" t="s">
        <v>617</v>
      </c>
      <c r="C380">
        <f t="shared" ca="1" si="5"/>
        <v>0.82010210518504767</v>
      </c>
      <c r="D380" t="e" cm="1">
        <f t="array" aca="1" ref="D380" ca="1">INDEX($B$2:$B$201, RANK(C380,$C$2:$C$201), 1)</f>
        <v>#N/A</v>
      </c>
      <c r="E380" t="s">
        <v>509</v>
      </c>
      <c r="F380">
        <v>4995</v>
      </c>
      <c r="G380">
        <v>4361</v>
      </c>
      <c r="H380">
        <v>0</v>
      </c>
      <c r="I380">
        <v>3</v>
      </c>
      <c r="J380">
        <v>8</v>
      </c>
      <c r="K380" s="1">
        <v>43927</v>
      </c>
      <c r="L380" t="s">
        <v>17</v>
      </c>
      <c r="M380">
        <v>2766</v>
      </c>
    </row>
    <row r="381" spans="1:13" x14ac:dyDescent="0.25">
      <c r="A381">
        <v>379</v>
      </c>
      <c r="B381" t="s">
        <v>618</v>
      </c>
      <c r="C381">
        <f t="shared" ca="1" si="5"/>
        <v>0.35046639311082139</v>
      </c>
      <c r="D381" t="e" cm="1">
        <f t="array" aca="1" ref="D381" ca="1">INDEX($B$2:$B$201, RANK(C381,$C$2:$C$201), 1)</f>
        <v>#N/A</v>
      </c>
      <c r="E381" t="s">
        <v>172</v>
      </c>
      <c r="F381">
        <v>2008</v>
      </c>
      <c r="G381">
        <v>1312</v>
      </c>
      <c r="H381">
        <v>0</v>
      </c>
      <c r="I381">
        <v>0</v>
      </c>
      <c r="J381">
        <v>2</v>
      </c>
      <c r="K381" s="1">
        <v>43927</v>
      </c>
      <c r="L381" t="s">
        <v>17</v>
      </c>
      <c r="M381">
        <v>2767</v>
      </c>
    </row>
    <row r="382" spans="1:13" ht="390" x14ac:dyDescent="0.25">
      <c r="A382">
        <v>380</v>
      </c>
      <c r="B382" s="2" t="s">
        <v>619</v>
      </c>
      <c r="C382">
        <f t="shared" ca="1" si="5"/>
        <v>0.24690468147732347</v>
      </c>
      <c r="D382" t="e" cm="1">
        <f t="array" aca="1" ref="D382" ca="1">INDEX($B$2:$B$201, RANK(C382,$C$2:$C$201), 1)</f>
        <v>#N/A</v>
      </c>
      <c r="E382" t="s">
        <v>431</v>
      </c>
      <c r="F382">
        <v>8340</v>
      </c>
      <c r="G382">
        <v>7817</v>
      </c>
      <c r="H382">
        <v>0</v>
      </c>
      <c r="I382">
        <v>0</v>
      </c>
      <c r="J382">
        <v>0</v>
      </c>
      <c r="K382" s="1">
        <v>43927</v>
      </c>
      <c r="L382" t="s">
        <v>28</v>
      </c>
      <c r="M382">
        <v>2768</v>
      </c>
    </row>
    <row r="383" spans="1:13" x14ac:dyDescent="0.25">
      <c r="A383">
        <v>381</v>
      </c>
      <c r="B383" t="s">
        <v>620</v>
      </c>
      <c r="C383">
        <f t="shared" ca="1" si="5"/>
        <v>0.70643399256853734</v>
      </c>
      <c r="D383" t="e" cm="1">
        <f t="array" aca="1" ref="D383" ca="1">INDEX($B$2:$B$201, RANK(C383,$C$2:$C$201), 1)</f>
        <v>#N/A</v>
      </c>
      <c r="E383" t="s">
        <v>621</v>
      </c>
      <c r="F383">
        <v>793</v>
      </c>
      <c r="G383">
        <v>369</v>
      </c>
      <c r="H383">
        <v>0</v>
      </c>
      <c r="I383">
        <v>0</v>
      </c>
      <c r="J383">
        <v>1</v>
      </c>
      <c r="K383" s="1">
        <v>43927</v>
      </c>
      <c r="L383" t="s">
        <v>17</v>
      </c>
      <c r="M383">
        <v>2769</v>
      </c>
    </row>
    <row r="384" spans="1:13" x14ac:dyDescent="0.25">
      <c r="A384">
        <v>382</v>
      </c>
      <c r="B384" t="s">
        <v>622</v>
      </c>
      <c r="C384">
        <f t="shared" ca="1" si="5"/>
        <v>0.90033655409655144</v>
      </c>
      <c r="D384" t="e" cm="1">
        <f t="array" aca="1" ref="D384" ca="1">INDEX($B$2:$B$201, RANK(C384,$C$2:$C$201), 1)</f>
        <v>#N/A</v>
      </c>
      <c r="E384" t="s">
        <v>623</v>
      </c>
      <c r="F384">
        <v>714</v>
      </c>
      <c r="G384">
        <v>128</v>
      </c>
      <c r="H384">
        <v>0</v>
      </c>
      <c r="I384">
        <v>0</v>
      </c>
      <c r="J384">
        <v>4</v>
      </c>
      <c r="K384" s="1">
        <v>43927</v>
      </c>
      <c r="L384" t="s">
        <v>12</v>
      </c>
      <c r="M384">
        <v>2770</v>
      </c>
    </row>
    <row r="385" spans="1:13" x14ac:dyDescent="0.25">
      <c r="A385">
        <v>383</v>
      </c>
      <c r="B385" t="s">
        <v>624</v>
      </c>
      <c r="C385">
        <f t="shared" ca="1" si="5"/>
        <v>0.23305190304221357</v>
      </c>
      <c r="D385" t="e" cm="1">
        <f t="array" aca="1" ref="D385" ca="1">INDEX($B$2:$B$201, RANK(C385,$C$2:$C$201), 1)</f>
        <v>#N/A</v>
      </c>
      <c r="E385" t="s">
        <v>65</v>
      </c>
      <c r="F385">
        <v>107</v>
      </c>
      <c r="G385">
        <v>68</v>
      </c>
      <c r="H385">
        <v>0</v>
      </c>
      <c r="I385">
        <v>0</v>
      </c>
      <c r="J385">
        <v>0</v>
      </c>
      <c r="K385" s="1">
        <v>43927</v>
      </c>
      <c r="L385" t="s">
        <v>28</v>
      </c>
      <c r="M385">
        <v>2771</v>
      </c>
    </row>
    <row r="386" spans="1:13" x14ac:dyDescent="0.25">
      <c r="A386">
        <v>384</v>
      </c>
      <c r="B386" t="s">
        <v>625</v>
      </c>
      <c r="C386">
        <f t="shared" ca="1" si="5"/>
        <v>0.62937781200826448</v>
      </c>
      <c r="D386" t="e" cm="1">
        <f t="array" aca="1" ref="D386" ca="1">INDEX($B$2:$B$201, RANK(C386,$C$2:$C$201), 1)</f>
        <v>#N/A</v>
      </c>
      <c r="E386" t="s">
        <v>65</v>
      </c>
      <c r="F386">
        <v>107</v>
      </c>
      <c r="G386">
        <v>68</v>
      </c>
      <c r="H386">
        <v>0</v>
      </c>
      <c r="I386">
        <v>0</v>
      </c>
      <c r="J386">
        <v>0</v>
      </c>
      <c r="K386" s="1">
        <v>43927</v>
      </c>
      <c r="L386" t="s">
        <v>28</v>
      </c>
      <c r="M386">
        <v>2772</v>
      </c>
    </row>
    <row r="387" spans="1:13" x14ac:dyDescent="0.25">
      <c r="A387">
        <v>385</v>
      </c>
      <c r="B387" t="s">
        <v>626</v>
      </c>
      <c r="C387">
        <f t="shared" ref="C387:C450" ca="1" si="6">RAND()</f>
        <v>0.85608471495719907</v>
      </c>
      <c r="D387" t="e" cm="1">
        <f t="array" aca="1" ref="D387" ca="1">INDEX($B$2:$B$201, RANK(C387,$C$2:$C$201), 1)</f>
        <v>#N/A</v>
      </c>
      <c r="E387" t="s">
        <v>627</v>
      </c>
      <c r="F387">
        <v>1135</v>
      </c>
      <c r="G387">
        <v>263</v>
      </c>
      <c r="H387">
        <v>0</v>
      </c>
      <c r="I387">
        <v>0</v>
      </c>
      <c r="J387">
        <v>0</v>
      </c>
      <c r="K387" s="1">
        <v>43927</v>
      </c>
      <c r="L387" t="s">
        <v>17</v>
      </c>
      <c r="M387">
        <v>2773</v>
      </c>
    </row>
    <row r="388" spans="1:13" x14ac:dyDescent="0.25">
      <c r="A388">
        <v>386</v>
      </c>
      <c r="B388" t="s">
        <v>628</v>
      </c>
      <c r="C388">
        <f t="shared" ca="1" si="6"/>
        <v>0.18397661412366417</v>
      </c>
      <c r="D388" t="e" cm="1">
        <f t="array" aca="1" ref="D388" ca="1">INDEX($B$2:$B$201, RANK(C388,$C$2:$C$201), 1)</f>
        <v>#N/A</v>
      </c>
      <c r="E388" t="s">
        <v>629</v>
      </c>
      <c r="F388">
        <v>1400</v>
      </c>
      <c r="G388">
        <v>133</v>
      </c>
      <c r="H388">
        <v>0</v>
      </c>
      <c r="I388">
        <v>0</v>
      </c>
      <c r="J388">
        <v>0</v>
      </c>
      <c r="K388" s="1">
        <v>43927</v>
      </c>
      <c r="L388" t="s">
        <v>28</v>
      </c>
      <c r="M388">
        <v>2774</v>
      </c>
    </row>
    <row r="389" spans="1:13" x14ac:dyDescent="0.25">
      <c r="A389">
        <v>387</v>
      </c>
      <c r="B389" t="s">
        <v>630</v>
      </c>
      <c r="C389">
        <f t="shared" ca="1" si="6"/>
        <v>0.53175645275547845</v>
      </c>
      <c r="D389" t="e" cm="1">
        <f t="array" aca="1" ref="D389" ca="1">INDEX($B$2:$B$201, RANK(C389,$C$2:$C$201), 1)</f>
        <v>#N/A</v>
      </c>
      <c r="F389">
        <v>726</v>
      </c>
      <c r="G389">
        <v>8912743</v>
      </c>
      <c r="H389">
        <v>112</v>
      </c>
      <c r="I389">
        <v>851</v>
      </c>
      <c r="J389">
        <v>3103</v>
      </c>
      <c r="K389" s="1">
        <v>43927</v>
      </c>
      <c r="L389" t="s">
        <v>17</v>
      </c>
      <c r="M389">
        <v>2775</v>
      </c>
    </row>
    <row r="390" spans="1:13" x14ac:dyDescent="0.25">
      <c r="A390">
        <v>388</v>
      </c>
      <c r="B390" t="s">
        <v>631</v>
      </c>
      <c r="C390">
        <f t="shared" ca="1" si="6"/>
        <v>0.54845944064466179</v>
      </c>
      <c r="D390" t="e" cm="1">
        <f t="array" aca="1" ref="D390" ca="1">INDEX($B$2:$B$201, RANK(C390,$C$2:$C$201), 1)</f>
        <v>#N/A</v>
      </c>
      <c r="E390" t="s">
        <v>632</v>
      </c>
      <c r="F390">
        <v>3680</v>
      </c>
      <c r="G390">
        <v>3340</v>
      </c>
      <c r="H390">
        <v>1</v>
      </c>
      <c r="I390">
        <v>0</v>
      </c>
      <c r="J390">
        <v>0</v>
      </c>
      <c r="K390" s="1">
        <v>43927</v>
      </c>
      <c r="L390" t="s">
        <v>28</v>
      </c>
      <c r="M390">
        <v>2776</v>
      </c>
    </row>
    <row r="391" spans="1:13" x14ac:dyDescent="0.25">
      <c r="A391">
        <v>389</v>
      </c>
      <c r="B391" t="s">
        <v>633</v>
      </c>
      <c r="C391">
        <f t="shared" ca="1" si="6"/>
        <v>0.81353028184088139</v>
      </c>
      <c r="D391" t="e" cm="1">
        <f t="array" aca="1" ref="D391" ca="1">INDEX($B$2:$B$201, RANK(C391,$C$2:$C$201), 1)</f>
        <v>#N/A</v>
      </c>
      <c r="F391">
        <v>3995</v>
      </c>
      <c r="G391">
        <v>3353</v>
      </c>
      <c r="H391">
        <v>0</v>
      </c>
      <c r="I391">
        <v>1</v>
      </c>
      <c r="J391">
        <v>0</v>
      </c>
      <c r="K391" s="1">
        <v>43927</v>
      </c>
      <c r="L391" t="s">
        <v>28</v>
      </c>
      <c r="M391">
        <v>2777</v>
      </c>
    </row>
    <row r="392" spans="1:13" x14ac:dyDescent="0.25">
      <c r="A392">
        <v>390</v>
      </c>
      <c r="B392" t="s">
        <v>634</v>
      </c>
      <c r="C392">
        <f t="shared" ca="1" si="6"/>
        <v>0.36288113225811669</v>
      </c>
      <c r="D392" t="e" cm="1">
        <f t="array" aca="1" ref="D392" ca="1">INDEX($B$2:$B$201, RANK(C392,$C$2:$C$201), 1)</f>
        <v>#N/A</v>
      </c>
      <c r="E392" t="s">
        <v>635</v>
      </c>
      <c r="F392">
        <v>925</v>
      </c>
      <c r="G392">
        <v>351</v>
      </c>
      <c r="H392">
        <v>1</v>
      </c>
      <c r="I392">
        <v>0</v>
      </c>
      <c r="J392">
        <v>1</v>
      </c>
      <c r="K392" s="1">
        <v>43927</v>
      </c>
      <c r="L392" t="s">
        <v>17</v>
      </c>
      <c r="M392">
        <v>2778</v>
      </c>
    </row>
    <row r="393" spans="1:13" x14ac:dyDescent="0.25">
      <c r="A393">
        <v>391</v>
      </c>
      <c r="B393" t="s">
        <v>636</v>
      </c>
      <c r="C393">
        <f t="shared" ca="1" si="6"/>
        <v>0.32139678944049321</v>
      </c>
      <c r="D393" t="e" cm="1">
        <f t="array" aca="1" ref="D393" ca="1">INDEX($B$2:$B$201, RANK(C393,$C$2:$C$201), 1)</f>
        <v>#N/A</v>
      </c>
      <c r="E393" t="s">
        <v>380</v>
      </c>
      <c r="F393">
        <v>1267</v>
      </c>
      <c r="G393">
        <v>5478</v>
      </c>
      <c r="H393">
        <v>0</v>
      </c>
      <c r="I393">
        <v>0</v>
      </c>
      <c r="J393">
        <v>1</v>
      </c>
      <c r="K393" s="1">
        <v>43927</v>
      </c>
      <c r="L393" t="s">
        <v>17</v>
      </c>
      <c r="M393">
        <v>2779</v>
      </c>
    </row>
    <row r="394" spans="1:13" x14ac:dyDescent="0.25">
      <c r="A394">
        <v>392</v>
      </c>
      <c r="B394" t="s">
        <v>637</v>
      </c>
      <c r="C394">
        <f t="shared" ca="1" si="6"/>
        <v>0.14924608162528263</v>
      </c>
      <c r="D394" t="e" cm="1">
        <f t="array" aca="1" ref="D394" ca="1">INDEX($B$2:$B$201, RANK(C394,$C$2:$C$201), 1)</f>
        <v>#N/A</v>
      </c>
      <c r="E394" t="s">
        <v>65</v>
      </c>
      <c r="F394">
        <v>531</v>
      </c>
      <c r="G394">
        <v>103</v>
      </c>
      <c r="H394">
        <v>0</v>
      </c>
      <c r="I394">
        <v>0</v>
      </c>
      <c r="J394">
        <v>1</v>
      </c>
      <c r="K394" s="1">
        <v>43927</v>
      </c>
      <c r="L394" t="s">
        <v>17</v>
      </c>
      <c r="M394">
        <v>2780</v>
      </c>
    </row>
    <row r="395" spans="1:13" ht="409.5" x14ac:dyDescent="0.25">
      <c r="A395">
        <v>393</v>
      </c>
      <c r="B395" s="2" t="s">
        <v>638</v>
      </c>
      <c r="C395">
        <f t="shared" ca="1" si="6"/>
        <v>7.027643890651758E-2</v>
      </c>
      <c r="D395" t="e" cm="1">
        <f t="array" aca="1" ref="D395" ca="1">INDEX($B$2:$B$201, RANK(C395,$C$2:$C$201), 1)</f>
        <v>#N/A</v>
      </c>
      <c r="E395" t="s">
        <v>387</v>
      </c>
      <c r="F395">
        <v>3171</v>
      </c>
      <c r="G395">
        <v>3311</v>
      </c>
      <c r="H395">
        <v>1</v>
      </c>
      <c r="I395">
        <v>0</v>
      </c>
      <c r="J395">
        <v>0</v>
      </c>
      <c r="K395" s="1">
        <v>43927</v>
      </c>
      <c r="L395" t="s">
        <v>12</v>
      </c>
      <c r="M395">
        <v>2781</v>
      </c>
    </row>
    <row r="396" spans="1:13" x14ac:dyDescent="0.25">
      <c r="A396">
        <v>394</v>
      </c>
      <c r="B396" t="s">
        <v>639</v>
      </c>
      <c r="C396">
        <f t="shared" ca="1" si="6"/>
        <v>0.10989614238765777</v>
      </c>
      <c r="D396" t="e" cm="1">
        <f t="array" aca="1" ref="D396" ca="1">INDEX($B$2:$B$201, RANK(C396,$C$2:$C$201), 1)</f>
        <v>#N/A</v>
      </c>
      <c r="E396" t="s">
        <v>640</v>
      </c>
      <c r="F396">
        <v>176</v>
      </c>
      <c r="G396">
        <v>85</v>
      </c>
      <c r="H396">
        <v>0</v>
      </c>
      <c r="I396">
        <v>0</v>
      </c>
      <c r="J396">
        <v>0</v>
      </c>
      <c r="K396" s="1">
        <v>43927</v>
      </c>
      <c r="L396" t="s">
        <v>17</v>
      </c>
      <c r="M396">
        <v>2782</v>
      </c>
    </row>
    <row r="397" spans="1:13" x14ac:dyDescent="0.25">
      <c r="A397">
        <v>395</v>
      </c>
      <c r="B397" t="s">
        <v>641</v>
      </c>
      <c r="C397">
        <f t="shared" ca="1" si="6"/>
        <v>0.4040962776249577</v>
      </c>
      <c r="D397" t="e" cm="1">
        <f t="array" aca="1" ref="D397" ca="1">INDEX($B$2:$B$201, RANK(C397,$C$2:$C$201), 1)</f>
        <v>#N/A</v>
      </c>
      <c r="E397" t="s">
        <v>469</v>
      </c>
      <c r="F397">
        <v>612</v>
      </c>
      <c r="G397">
        <v>134</v>
      </c>
      <c r="H397">
        <v>0</v>
      </c>
      <c r="I397">
        <v>0</v>
      </c>
      <c r="J397">
        <v>1</v>
      </c>
      <c r="K397" s="1">
        <v>43927</v>
      </c>
      <c r="L397" t="s">
        <v>28</v>
      </c>
      <c r="M397">
        <v>2783</v>
      </c>
    </row>
    <row r="398" spans="1:13" x14ac:dyDescent="0.25">
      <c r="A398">
        <v>396</v>
      </c>
      <c r="B398" t="s">
        <v>642</v>
      </c>
      <c r="C398">
        <f t="shared" ca="1" si="6"/>
        <v>0.34906946004801953</v>
      </c>
      <c r="D398" t="e" cm="1">
        <f t="array" aca="1" ref="D398" ca="1">INDEX($B$2:$B$201, RANK(C398,$C$2:$C$201), 1)</f>
        <v>#N/A</v>
      </c>
      <c r="E398" t="s">
        <v>643</v>
      </c>
      <c r="F398">
        <v>192</v>
      </c>
      <c r="G398">
        <v>301</v>
      </c>
      <c r="H398">
        <v>0</v>
      </c>
      <c r="I398">
        <v>0</v>
      </c>
      <c r="J398">
        <v>0</v>
      </c>
      <c r="K398" s="1">
        <v>43927</v>
      </c>
      <c r="L398" t="s">
        <v>28</v>
      </c>
      <c r="M398">
        <v>2784</v>
      </c>
    </row>
    <row r="399" spans="1:13" x14ac:dyDescent="0.25">
      <c r="A399">
        <v>397</v>
      </c>
      <c r="B399" t="s">
        <v>644</v>
      </c>
      <c r="C399">
        <f t="shared" ca="1" si="6"/>
        <v>1.854134116713968E-2</v>
      </c>
      <c r="D399" t="e" cm="1">
        <f t="array" aca="1" ref="D399" ca="1">INDEX($B$2:$B$201, RANK(C399,$C$2:$C$201), 1)</f>
        <v>#N/A</v>
      </c>
      <c r="E399" t="s">
        <v>160</v>
      </c>
      <c r="F399">
        <v>1098</v>
      </c>
      <c r="G399">
        <v>986</v>
      </c>
      <c r="H399">
        <v>1</v>
      </c>
      <c r="I399">
        <v>1</v>
      </c>
      <c r="J399">
        <v>3</v>
      </c>
      <c r="K399" s="1">
        <v>43927</v>
      </c>
      <c r="L399" t="s">
        <v>17</v>
      </c>
      <c r="M399">
        <v>2785</v>
      </c>
    </row>
    <row r="400" spans="1:13" x14ac:dyDescent="0.25">
      <c r="A400">
        <v>398</v>
      </c>
      <c r="B400" t="s">
        <v>645</v>
      </c>
      <c r="C400">
        <f t="shared" ca="1" si="6"/>
        <v>0.83527916119176759</v>
      </c>
      <c r="D400" t="e" cm="1">
        <f t="array" aca="1" ref="D400" ca="1">INDEX($B$2:$B$201, RANK(C400,$C$2:$C$201), 1)</f>
        <v>#N/A</v>
      </c>
      <c r="E400" t="s">
        <v>149</v>
      </c>
      <c r="F400">
        <v>4231</v>
      </c>
      <c r="G400">
        <v>11814</v>
      </c>
      <c r="H400">
        <v>0</v>
      </c>
      <c r="I400">
        <v>2</v>
      </c>
      <c r="J400">
        <v>33</v>
      </c>
      <c r="K400" s="1">
        <v>43927</v>
      </c>
      <c r="L400" t="s">
        <v>17</v>
      </c>
      <c r="M400">
        <v>2786</v>
      </c>
    </row>
    <row r="401" spans="1:13" x14ac:dyDescent="0.25">
      <c r="A401">
        <v>399</v>
      </c>
      <c r="B401" t="s">
        <v>646</v>
      </c>
      <c r="C401">
        <f t="shared" ca="1" si="6"/>
        <v>9.0874952545724197E-2</v>
      </c>
      <c r="D401" t="e" cm="1">
        <f t="array" aca="1" ref="D401" ca="1">INDEX($B$2:$B$201, RANK(C401,$C$2:$C$201), 1)</f>
        <v>#N/A</v>
      </c>
      <c r="E401" t="s">
        <v>647</v>
      </c>
      <c r="F401">
        <v>163</v>
      </c>
      <c r="G401">
        <v>25</v>
      </c>
      <c r="H401">
        <v>3</v>
      </c>
      <c r="I401">
        <v>0</v>
      </c>
      <c r="J401">
        <v>2</v>
      </c>
      <c r="K401" s="1">
        <v>43927</v>
      </c>
      <c r="L401" t="s">
        <v>17</v>
      </c>
      <c r="M401">
        <v>2787</v>
      </c>
    </row>
    <row r="402" spans="1:13" x14ac:dyDescent="0.25">
      <c r="A402">
        <v>400</v>
      </c>
      <c r="B402" t="s">
        <v>648</v>
      </c>
      <c r="C402">
        <f t="shared" ca="1" si="6"/>
        <v>0.70357624004347008</v>
      </c>
      <c r="D402" t="e" cm="1">
        <f t="array" aca="1" ref="D402" ca="1">INDEX($B$2:$B$201, RANK(C402,$C$2:$C$201), 1)</f>
        <v>#N/A</v>
      </c>
      <c r="E402" t="s">
        <v>395</v>
      </c>
      <c r="F402">
        <v>1231</v>
      </c>
      <c r="G402">
        <v>158</v>
      </c>
      <c r="H402">
        <v>0</v>
      </c>
      <c r="I402">
        <v>0</v>
      </c>
      <c r="J402">
        <v>0</v>
      </c>
      <c r="K402" s="1">
        <v>43927</v>
      </c>
      <c r="L402" t="s">
        <v>17</v>
      </c>
      <c r="M402">
        <v>2788</v>
      </c>
    </row>
    <row r="403" spans="1:13" x14ac:dyDescent="0.25">
      <c r="A403">
        <v>401</v>
      </c>
      <c r="B403" t="s">
        <v>649</v>
      </c>
      <c r="C403">
        <f t="shared" ca="1" si="6"/>
        <v>0.34573166931211652</v>
      </c>
      <c r="D403" t="e" cm="1">
        <f t="array" aca="1" ref="D403" ca="1">INDEX($B$2:$B$201, RANK(C403,$C$2:$C$201), 1)</f>
        <v>#N/A</v>
      </c>
      <c r="E403" t="s">
        <v>650</v>
      </c>
      <c r="F403">
        <v>861</v>
      </c>
      <c r="G403">
        <v>245</v>
      </c>
      <c r="H403">
        <v>0</v>
      </c>
      <c r="I403">
        <v>0</v>
      </c>
      <c r="J403">
        <v>0</v>
      </c>
      <c r="K403" s="1">
        <v>43927</v>
      </c>
      <c r="L403" t="s">
        <v>17</v>
      </c>
      <c r="M403">
        <v>2789</v>
      </c>
    </row>
    <row r="404" spans="1:13" x14ac:dyDescent="0.25">
      <c r="A404">
        <v>402</v>
      </c>
      <c r="B404" t="s">
        <v>651</v>
      </c>
      <c r="C404">
        <f t="shared" ca="1" si="6"/>
        <v>0.41423591394842163</v>
      </c>
      <c r="D404" t="e" cm="1">
        <f t="array" aca="1" ref="D404" ca="1">INDEX($B$2:$B$201, RANK(C404,$C$2:$C$201), 1)</f>
        <v>#N/A</v>
      </c>
      <c r="E404" t="s">
        <v>446</v>
      </c>
      <c r="F404">
        <v>665</v>
      </c>
      <c r="G404">
        <v>359</v>
      </c>
      <c r="H404">
        <v>2</v>
      </c>
      <c r="I404">
        <v>0</v>
      </c>
      <c r="J404">
        <v>1</v>
      </c>
      <c r="K404" s="1">
        <v>43927</v>
      </c>
      <c r="L404" t="s">
        <v>28</v>
      </c>
      <c r="M404">
        <v>2790</v>
      </c>
    </row>
    <row r="405" spans="1:13" x14ac:dyDescent="0.25">
      <c r="A405">
        <v>403</v>
      </c>
      <c r="B405" t="s">
        <v>652</v>
      </c>
      <c r="C405">
        <f t="shared" ca="1" si="6"/>
        <v>0.92289829624352149</v>
      </c>
      <c r="D405" t="e" cm="1">
        <f t="array" aca="1" ref="D405" ca="1">INDEX($B$2:$B$201, RANK(C405,$C$2:$C$201), 1)</f>
        <v>#N/A</v>
      </c>
      <c r="E405" t="s">
        <v>653</v>
      </c>
      <c r="F405">
        <v>128</v>
      </c>
      <c r="G405">
        <v>39</v>
      </c>
      <c r="H405">
        <v>0</v>
      </c>
      <c r="I405">
        <v>0</v>
      </c>
      <c r="J405">
        <v>0</v>
      </c>
      <c r="K405" s="1">
        <v>43927</v>
      </c>
      <c r="L405" t="s">
        <v>17</v>
      </c>
      <c r="M405">
        <v>2791</v>
      </c>
    </row>
    <row r="406" spans="1:13" x14ac:dyDescent="0.25">
      <c r="A406">
        <v>404</v>
      </c>
      <c r="B406" t="s">
        <v>654</v>
      </c>
      <c r="C406">
        <f t="shared" ca="1" si="6"/>
        <v>9.6063988361797747E-2</v>
      </c>
      <c r="D406" t="e" cm="1">
        <f t="array" aca="1" ref="D406" ca="1">INDEX($B$2:$B$201, RANK(C406,$C$2:$C$201), 1)</f>
        <v>#N/A</v>
      </c>
      <c r="F406">
        <v>4805</v>
      </c>
      <c r="G406">
        <v>3601</v>
      </c>
      <c r="H406">
        <v>0</v>
      </c>
      <c r="I406">
        <v>0</v>
      </c>
      <c r="J406">
        <v>0</v>
      </c>
      <c r="K406" s="1">
        <v>43927</v>
      </c>
      <c r="L406" t="s">
        <v>28</v>
      </c>
      <c r="M406">
        <v>2792</v>
      </c>
    </row>
    <row r="407" spans="1:13" ht="409.5" x14ac:dyDescent="0.25">
      <c r="A407">
        <v>405</v>
      </c>
      <c r="B407" s="2" t="s">
        <v>655</v>
      </c>
      <c r="C407">
        <f t="shared" ca="1" si="6"/>
        <v>0.94558294102791063</v>
      </c>
      <c r="D407" t="e" cm="1">
        <f t="array" aca="1" ref="D407" ca="1">INDEX($B$2:$B$201, RANK(C407,$C$2:$C$201), 1)</f>
        <v>#N/A</v>
      </c>
      <c r="E407" t="s">
        <v>67</v>
      </c>
      <c r="F407">
        <v>3880</v>
      </c>
      <c r="G407">
        <v>1776</v>
      </c>
      <c r="H407">
        <v>1</v>
      </c>
      <c r="I407">
        <v>0</v>
      </c>
      <c r="J407">
        <v>1</v>
      </c>
      <c r="K407" s="1">
        <v>43927</v>
      </c>
      <c r="L407" t="s">
        <v>17</v>
      </c>
      <c r="M407">
        <v>2793</v>
      </c>
    </row>
    <row r="408" spans="1:13" x14ac:dyDescent="0.25">
      <c r="A408">
        <v>406</v>
      </c>
      <c r="B408" t="s">
        <v>656</v>
      </c>
      <c r="C408">
        <f t="shared" ca="1" si="6"/>
        <v>0.59777946909327562</v>
      </c>
      <c r="D408" t="e" cm="1">
        <f t="array" aca="1" ref="D408" ca="1">INDEX($B$2:$B$201, RANK(C408,$C$2:$C$201), 1)</f>
        <v>#N/A</v>
      </c>
      <c r="E408" t="s">
        <v>657</v>
      </c>
      <c r="F408">
        <v>555</v>
      </c>
      <c r="G408">
        <v>356</v>
      </c>
      <c r="H408">
        <v>0</v>
      </c>
      <c r="I408">
        <v>0</v>
      </c>
      <c r="J408">
        <v>1</v>
      </c>
      <c r="K408" s="1">
        <v>43927</v>
      </c>
      <c r="L408" t="s">
        <v>28</v>
      </c>
      <c r="M408">
        <v>2794</v>
      </c>
    </row>
    <row r="409" spans="1:13" x14ac:dyDescent="0.25">
      <c r="A409">
        <v>407</v>
      </c>
      <c r="B409" t="s">
        <v>658</v>
      </c>
      <c r="C409">
        <f t="shared" ca="1" si="6"/>
        <v>6.6958882288443822E-2</v>
      </c>
      <c r="D409" t="e" cm="1">
        <f t="array" aca="1" ref="D409" ca="1">INDEX($B$2:$B$201, RANK(C409,$C$2:$C$201), 1)</f>
        <v>#N/A</v>
      </c>
      <c r="E409" t="s">
        <v>659</v>
      </c>
      <c r="F409">
        <v>408</v>
      </c>
      <c r="G409">
        <v>218</v>
      </c>
      <c r="H409">
        <v>0</v>
      </c>
      <c r="I409">
        <v>0</v>
      </c>
      <c r="J409">
        <v>0</v>
      </c>
      <c r="K409" s="1">
        <v>43927</v>
      </c>
      <c r="L409" t="s">
        <v>12</v>
      </c>
      <c r="M409">
        <v>2795</v>
      </c>
    </row>
    <row r="410" spans="1:13" x14ac:dyDescent="0.25">
      <c r="A410">
        <v>408</v>
      </c>
      <c r="B410" t="s">
        <v>660</v>
      </c>
      <c r="C410">
        <f t="shared" ca="1" si="6"/>
        <v>0.55926273134744631</v>
      </c>
      <c r="D410" t="e" cm="1">
        <f t="array" aca="1" ref="D410" ca="1">INDEX($B$2:$B$201, RANK(C410,$C$2:$C$201), 1)</f>
        <v>#N/A</v>
      </c>
      <c r="E410" t="s">
        <v>661</v>
      </c>
      <c r="F410">
        <v>2196</v>
      </c>
      <c r="G410">
        <v>1879</v>
      </c>
      <c r="H410">
        <v>0</v>
      </c>
      <c r="I410">
        <v>0</v>
      </c>
      <c r="J410">
        <v>0</v>
      </c>
      <c r="K410" s="1">
        <v>43927</v>
      </c>
      <c r="L410" t="s">
        <v>12</v>
      </c>
      <c r="M410">
        <v>2796</v>
      </c>
    </row>
    <row r="411" spans="1:13" x14ac:dyDescent="0.25">
      <c r="A411">
        <v>409</v>
      </c>
      <c r="B411" t="s">
        <v>662</v>
      </c>
      <c r="C411">
        <f t="shared" ca="1" si="6"/>
        <v>0.30589491153515158</v>
      </c>
      <c r="D411" t="e" cm="1">
        <f t="array" aca="1" ref="D411" ca="1">INDEX($B$2:$B$201, RANK(C411,$C$2:$C$201), 1)</f>
        <v>#N/A</v>
      </c>
      <c r="E411" t="s">
        <v>643</v>
      </c>
      <c r="F411">
        <v>192</v>
      </c>
      <c r="G411">
        <v>301</v>
      </c>
      <c r="H411">
        <v>0</v>
      </c>
      <c r="I411">
        <v>0</v>
      </c>
      <c r="J411">
        <v>0</v>
      </c>
      <c r="K411" s="1">
        <v>43927</v>
      </c>
      <c r="L411" t="s">
        <v>28</v>
      </c>
      <c r="M411">
        <v>2797</v>
      </c>
    </row>
    <row r="412" spans="1:13" x14ac:dyDescent="0.25">
      <c r="A412">
        <v>410</v>
      </c>
      <c r="B412" t="s">
        <v>663</v>
      </c>
      <c r="C412">
        <f t="shared" ca="1" si="6"/>
        <v>0.5002062047584046</v>
      </c>
      <c r="D412" t="e" cm="1">
        <f t="array" aca="1" ref="D412" ca="1">INDEX($B$2:$B$201, RANK(C412,$C$2:$C$201), 1)</f>
        <v>#N/A</v>
      </c>
      <c r="E412" t="s">
        <v>664</v>
      </c>
      <c r="F412">
        <v>11379</v>
      </c>
      <c r="G412">
        <v>10393</v>
      </c>
      <c r="H412">
        <v>0</v>
      </c>
      <c r="I412">
        <v>0</v>
      </c>
      <c r="J412">
        <v>0</v>
      </c>
      <c r="K412" s="1">
        <v>43927</v>
      </c>
      <c r="L412" t="s">
        <v>12</v>
      </c>
      <c r="M412">
        <v>2798</v>
      </c>
    </row>
    <row r="413" spans="1:13" ht="409.5" x14ac:dyDescent="0.25">
      <c r="A413">
        <v>411</v>
      </c>
      <c r="B413" s="2" t="s">
        <v>665</v>
      </c>
      <c r="C413">
        <f t="shared" ca="1" si="6"/>
        <v>0.33329148645155071</v>
      </c>
      <c r="D413" t="e" cm="1">
        <f t="array" aca="1" ref="D413" ca="1">INDEX($B$2:$B$201, RANK(C413,$C$2:$C$201), 1)</f>
        <v>#N/A</v>
      </c>
      <c r="E413" t="s">
        <v>42</v>
      </c>
      <c r="F413">
        <v>319</v>
      </c>
      <c r="G413">
        <v>92</v>
      </c>
      <c r="H413">
        <v>0</v>
      </c>
      <c r="I413">
        <v>0</v>
      </c>
      <c r="J413">
        <v>0</v>
      </c>
      <c r="K413" s="1">
        <v>43927</v>
      </c>
      <c r="L413" t="s">
        <v>12</v>
      </c>
      <c r="M413">
        <v>2799</v>
      </c>
    </row>
    <row r="414" spans="1:13" ht="345" x14ac:dyDescent="0.25">
      <c r="A414">
        <v>412</v>
      </c>
      <c r="B414" s="2" t="s">
        <v>666</v>
      </c>
      <c r="C414">
        <f t="shared" ca="1" si="6"/>
        <v>0.39898460436901018</v>
      </c>
      <c r="D414" t="e" cm="1">
        <f t="array" aca="1" ref="D414" ca="1">INDEX($B$2:$B$201, RANK(C414,$C$2:$C$201), 1)</f>
        <v>#N/A</v>
      </c>
      <c r="E414" t="s">
        <v>182</v>
      </c>
      <c r="F414">
        <v>2376</v>
      </c>
      <c r="G414">
        <v>1935</v>
      </c>
      <c r="H414">
        <v>1</v>
      </c>
      <c r="I414">
        <v>0</v>
      </c>
      <c r="J414">
        <v>2</v>
      </c>
      <c r="K414" s="1">
        <v>43927</v>
      </c>
      <c r="L414" t="s">
        <v>17</v>
      </c>
      <c r="M414">
        <v>2800</v>
      </c>
    </row>
    <row r="415" spans="1:13" x14ac:dyDescent="0.25">
      <c r="A415">
        <v>413</v>
      </c>
      <c r="B415" t="s">
        <v>667</v>
      </c>
      <c r="C415">
        <f t="shared" ca="1" si="6"/>
        <v>0.18248362766172133</v>
      </c>
      <c r="D415" t="e" cm="1">
        <f t="array" aca="1" ref="D415" ca="1">INDEX($B$2:$B$201, RANK(C415,$C$2:$C$201), 1)</f>
        <v>#N/A</v>
      </c>
      <c r="E415" t="s">
        <v>668</v>
      </c>
      <c r="F415">
        <v>68</v>
      </c>
      <c r="G415">
        <v>12</v>
      </c>
      <c r="H415">
        <v>0</v>
      </c>
      <c r="I415">
        <v>0</v>
      </c>
      <c r="J415">
        <v>1</v>
      </c>
      <c r="K415" s="1">
        <v>43927</v>
      </c>
      <c r="L415" t="s">
        <v>28</v>
      </c>
      <c r="M415">
        <v>2801</v>
      </c>
    </row>
    <row r="416" spans="1:13" x14ac:dyDescent="0.25">
      <c r="A416">
        <v>414</v>
      </c>
      <c r="B416" t="s">
        <v>669</v>
      </c>
      <c r="C416">
        <f t="shared" ca="1" si="6"/>
        <v>2.6868054167441646E-2</v>
      </c>
      <c r="D416" t="e" cm="1">
        <f t="array" aca="1" ref="D416" ca="1">INDEX($B$2:$B$201, RANK(C416,$C$2:$C$201), 1)</f>
        <v>#N/A</v>
      </c>
      <c r="E416" t="s">
        <v>160</v>
      </c>
      <c r="F416">
        <v>221</v>
      </c>
      <c r="G416">
        <v>26791</v>
      </c>
      <c r="H416">
        <v>0</v>
      </c>
      <c r="I416">
        <v>0</v>
      </c>
      <c r="J416">
        <v>0</v>
      </c>
      <c r="K416" s="1">
        <v>43927</v>
      </c>
      <c r="L416" t="s">
        <v>17</v>
      </c>
      <c r="M416">
        <v>2802</v>
      </c>
    </row>
    <row r="417" spans="1:13" x14ac:dyDescent="0.25">
      <c r="A417">
        <v>415</v>
      </c>
      <c r="B417" t="s">
        <v>670</v>
      </c>
      <c r="C417">
        <f t="shared" ca="1" si="6"/>
        <v>0.40106024394091078</v>
      </c>
      <c r="D417" t="e" cm="1">
        <f t="array" aca="1" ref="D417" ca="1">INDEX($B$2:$B$201, RANK(C417,$C$2:$C$201), 1)</f>
        <v>#N/A</v>
      </c>
      <c r="E417" t="s">
        <v>671</v>
      </c>
      <c r="F417">
        <v>689</v>
      </c>
      <c r="G417">
        <v>14350</v>
      </c>
      <c r="H417">
        <v>8</v>
      </c>
      <c r="I417">
        <v>24</v>
      </c>
      <c r="J417">
        <v>84</v>
      </c>
      <c r="K417" s="1">
        <v>43927</v>
      </c>
      <c r="L417" t="s">
        <v>28</v>
      </c>
      <c r="M417">
        <v>2803</v>
      </c>
    </row>
    <row r="418" spans="1:13" x14ac:dyDescent="0.25">
      <c r="A418">
        <v>416</v>
      </c>
      <c r="B418" t="s">
        <v>672</v>
      </c>
      <c r="C418">
        <f t="shared" ca="1" si="6"/>
        <v>0.81445825001699701</v>
      </c>
      <c r="D418" t="e" cm="1">
        <f t="array" aca="1" ref="D418" ca="1">INDEX($B$2:$B$201, RANK(C418,$C$2:$C$201), 1)</f>
        <v>#N/A</v>
      </c>
      <c r="E418" t="s">
        <v>673</v>
      </c>
      <c r="F418">
        <v>55</v>
      </c>
      <c r="G418">
        <v>45</v>
      </c>
      <c r="H418">
        <v>0</v>
      </c>
      <c r="I418">
        <v>0</v>
      </c>
      <c r="J418">
        <v>0</v>
      </c>
      <c r="K418" s="1">
        <v>43927</v>
      </c>
      <c r="L418" t="s">
        <v>28</v>
      </c>
      <c r="M418">
        <v>2804</v>
      </c>
    </row>
    <row r="419" spans="1:13" x14ac:dyDescent="0.25">
      <c r="A419">
        <v>417</v>
      </c>
      <c r="B419" t="s">
        <v>674</v>
      </c>
      <c r="C419">
        <f t="shared" ca="1" si="6"/>
        <v>0.79730115034492355</v>
      </c>
      <c r="D419" t="e" cm="1">
        <f t="array" aca="1" ref="D419" ca="1">INDEX($B$2:$B$201, RANK(C419,$C$2:$C$201), 1)</f>
        <v>#N/A</v>
      </c>
      <c r="F419">
        <v>19</v>
      </c>
      <c r="G419">
        <v>6</v>
      </c>
      <c r="H419">
        <v>2</v>
      </c>
      <c r="I419">
        <v>0</v>
      </c>
      <c r="J419">
        <v>0</v>
      </c>
      <c r="K419" s="1">
        <v>43927</v>
      </c>
      <c r="L419" t="s">
        <v>17</v>
      </c>
      <c r="M419">
        <v>2805</v>
      </c>
    </row>
    <row r="420" spans="1:13" x14ac:dyDescent="0.25">
      <c r="A420">
        <v>418</v>
      </c>
      <c r="B420" t="s">
        <v>675</v>
      </c>
      <c r="C420">
        <f t="shared" ca="1" si="6"/>
        <v>0.94926396699111792</v>
      </c>
      <c r="D420" t="e" cm="1">
        <f t="array" aca="1" ref="D420" ca="1">INDEX($B$2:$B$201, RANK(C420,$C$2:$C$201), 1)</f>
        <v>#N/A</v>
      </c>
      <c r="E420" t="s">
        <v>643</v>
      </c>
      <c r="F420">
        <v>2084</v>
      </c>
      <c r="G420">
        <v>607</v>
      </c>
      <c r="H420">
        <v>0</v>
      </c>
      <c r="I420">
        <v>0</v>
      </c>
      <c r="J420">
        <v>1</v>
      </c>
      <c r="K420" s="1">
        <v>43927</v>
      </c>
      <c r="L420" t="s">
        <v>17</v>
      </c>
      <c r="M420">
        <v>2806</v>
      </c>
    </row>
    <row r="421" spans="1:13" ht="255" x14ac:dyDescent="0.25">
      <c r="A421">
        <v>419</v>
      </c>
      <c r="B421" s="2" t="s">
        <v>676</v>
      </c>
      <c r="C421">
        <f t="shared" ca="1" si="6"/>
        <v>0.1954833548785585</v>
      </c>
      <c r="D421" t="e" cm="1">
        <f t="array" aca="1" ref="D421" ca="1">INDEX($B$2:$B$201, RANK(C421,$C$2:$C$201), 1)</f>
        <v>#N/A</v>
      </c>
      <c r="E421" t="s">
        <v>155</v>
      </c>
      <c r="F421">
        <v>3036</v>
      </c>
      <c r="G421">
        <v>7055</v>
      </c>
      <c r="H421">
        <v>12</v>
      </c>
      <c r="I421">
        <v>8</v>
      </c>
      <c r="J421">
        <v>38</v>
      </c>
      <c r="K421" s="1">
        <v>43927</v>
      </c>
      <c r="L421" t="s">
        <v>28</v>
      </c>
      <c r="M421">
        <v>2807</v>
      </c>
    </row>
    <row r="422" spans="1:13" ht="409.5" x14ac:dyDescent="0.25">
      <c r="A422">
        <v>420</v>
      </c>
      <c r="B422" s="2" t="s">
        <v>677</v>
      </c>
      <c r="C422">
        <f t="shared" ca="1" si="6"/>
        <v>0.12454863395812454</v>
      </c>
      <c r="D422" t="e" cm="1">
        <f t="array" aca="1" ref="D422" ca="1">INDEX($B$2:$B$201, RANK(C422,$C$2:$C$201), 1)</f>
        <v>#N/A</v>
      </c>
      <c r="E422" t="s">
        <v>492</v>
      </c>
      <c r="F422">
        <v>1182</v>
      </c>
      <c r="G422">
        <v>10450</v>
      </c>
      <c r="H422">
        <v>63</v>
      </c>
      <c r="I422">
        <v>313</v>
      </c>
      <c r="J422">
        <v>425</v>
      </c>
      <c r="K422" s="1">
        <v>43927</v>
      </c>
      <c r="L422" t="s">
        <v>28</v>
      </c>
      <c r="M422">
        <v>2808</v>
      </c>
    </row>
    <row r="423" spans="1:13" x14ac:dyDescent="0.25">
      <c r="A423">
        <v>421</v>
      </c>
      <c r="B423" t="s">
        <v>678</v>
      </c>
      <c r="C423">
        <f t="shared" ca="1" si="6"/>
        <v>0.70232133293881205</v>
      </c>
      <c r="D423" t="e" cm="1">
        <f t="array" aca="1" ref="D423" ca="1">INDEX($B$2:$B$201, RANK(C423,$C$2:$C$201), 1)</f>
        <v>#N/A</v>
      </c>
      <c r="F423">
        <v>226</v>
      </c>
      <c r="G423">
        <v>70</v>
      </c>
      <c r="H423">
        <v>0</v>
      </c>
      <c r="I423">
        <v>0</v>
      </c>
      <c r="J423">
        <v>0</v>
      </c>
      <c r="K423" s="1">
        <v>43927</v>
      </c>
      <c r="L423" t="s">
        <v>17</v>
      </c>
      <c r="M423">
        <v>2809</v>
      </c>
    </row>
    <row r="424" spans="1:13" ht="409.5" x14ac:dyDescent="0.25">
      <c r="A424">
        <v>422</v>
      </c>
      <c r="B424" s="2" t="s">
        <v>679</v>
      </c>
      <c r="C424">
        <f t="shared" ca="1" si="6"/>
        <v>0.38650616506274216</v>
      </c>
      <c r="D424" t="e" cm="1">
        <f t="array" aca="1" ref="D424" ca="1">INDEX($B$2:$B$201, RANK(C424,$C$2:$C$201), 1)</f>
        <v>#N/A</v>
      </c>
      <c r="E424" t="s">
        <v>180</v>
      </c>
      <c r="F424">
        <v>537</v>
      </c>
      <c r="G424">
        <v>362</v>
      </c>
      <c r="H424">
        <v>0</v>
      </c>
      <c r="I424">
        <v>1</v>
      </c>
      <c r="J424">
        <v>0</v>
      </c>
      <c r="K424" s="1">
        <v>43927</v>
      </c>
      <c r="L424" t="s">
        <v>17</v>
      </c>
      <c r="M424">
        <v>2810</v>
      </c>
    </row>
    <row r="425" spans="1:13" ht="409.5" x14ac:dyDescent="0.25">
      <c r="A425">
        <v>423</v>
      </c>
      <c r="B425" s="2" t="s">
        <v>680</v>
      </c>
      <c r="C425">
        <f t="shared" ca="1" si="6"/>
        <v>0.58582699133332772</v>
      </c>
      <c r="D425" t="e" cm="1">
        <f t="array" aca="1" ref="D425" ca="1">INDEX($B$2:$B$201, RANK(C425,$C$2:$C$201), 1)</f>
        <v>#N/A</v>
      </c>
      <c r="E425" t="s">
        <v>681</v>
      </c>
      <c r="F425">
        <v>2354</v>
      </c>
      <c r="G425">
        <v>854</v>
      </c>
      <c r="H425">
        <v>1</v>
      </c>
      <c r="I425">
        <v>1</v>
      </c>
      <c r="J425">
        <v>4</v>
      </c>
      <c r="K425" s="1">
        <v>43927</v>
      </c>
      <c r="L425" t="s">
        <v>28</v>
      </c>
      <c r="M425">
        <v>2811</v>
      </c>
    </row>
    <row r="426" spans="1:13" x14ac:dyDescent="0.25">
      <c r="A426">
        <v>424</v>
      </c>
      <c r="B426" t="s">
        <v>682</v>
      </c>
      <c r="C426">
        <f t="shared" ca="1" si="6"/>
        <v>0.85446461384390615</v>
      </c>
      <c r="D426" t="e" cm="1">
        <f t="array" aca="1" ref="D426" ca="1">INDEX($B$2:$B$201, RANK(C426,$C$2:$C$201), 1)</f>
        <v>#N/A</v>
      </c>
      <c r="E426" t="s">
        <v>683</v>
      </c>
      <c r="F426">
        <v>1007</v>
      </c>
      <c r="G426">
        <v>427</v>
      </c>
      <c r="H426">
        <v>1</v>
      </c>
      <c r="I426">
        <v>0</v>
      </c>
      <c r="J426">
        <v>5</v>
      </c>
      <c r="K426" s="1">
        <v>43927</v>
      </c>
      <c r="L426" t="s">
        <v>28</v>
      </c>
      <c r="M426">
        <v>2812</v>
      </c>
    </row>
    <row r="427" spans="1:13" x14ac:dyDescent="0.25">
      <c r="A427">
        <v>425</v>
      </c>
      <c r="B427" t="s">
        <v>684</v>
      </c>
      <c r="C427">
        <f t="shared" ca="1" si="6"/>
        <v>3.2312123516651581E-2</v>
      </c>
      <c r="D427" t="e" cm="1">
        <f t="array" aca="1" ref="D427" ca="1">INDEX($B$2:$B$201, RANK(C427,$C$2:$C$201), 1)</f>
        <v>#N/A</v>
      </c>
      <c r="E427" t="s">
        <v>273</v>
      </c>
      <c r="F427">
        <v>770</v>
      </c>
      <c r="G427">
        <v>189718</v>
      </c>
      <c r="H427">
        <v>653</v>
      </c>
      <c r="I427">
        <v>11727</v>
      </c>
      <c r="J427">
        <v>24344</v>
      </c>
      <c r="K427" s="1">
        <v>43927</v>
      </c>
      <c r="L427" t="s">
        <v>28</v>
      </c>
      <c r="M427">
        <v>2813</v>
      </c>
    </row>
    <row r="428" spans="1:13" x14ac:dyDescent="0.25">
      <c r="A428">
        <v>426</v>
      </c>
      <c r="B428" t="s">
        <v>685</v>
      </c>
      <c r="C428">
        <f t="shared" ca="1" si="6"/>
        <v>0.61128040958506036</v>
      </c>
      <c r="D428" t="e" cm="1">
        <f t="array" aca="1" ref="D428" ca="1">INDEX($B$2:$B$201, RANK(C428,$C$2:$C$201), 1)</f>
        <v>#N/A</v>
      </c>
      <c r="E428" t="s">
        <v>686</v>
      </c>
      <c r="F428">
        <v>234</v>
      </c>
      <c r="G428">
        <v>20</v>
      </c>
      <c r="H428">
        <v>0</v>
      </c>
      <c r="I428">
        <v>0</v>
      </c>
      <c r="J428">
        <v>0</v>
      </c>
      <c r="K428" s="1">
        <v>43927</v>
      </c>
      <c r="L428" t="s">
        <v>12</v>
      </c>
      <c r="M428">
        <v>2814</v>
      </c>
    </row>
    <row r="429" spans="1:13" x14ac:dyDescent="0.25">
      <c r="A429">
        <v>427</v>
      </c>
      <c r="B429" t="s">
        <v>687</v>
      </c>
      <c r="C429">
        <f t="shared" ca="1" si="6"/>
        <v>0.99578448201657299</v>
      </c>
      <c r="D429" t="e" cm="1">
        <f t="array" aca="1" ref="D429" ca="1">INDEX($B$2:$B$201, RANK(C429,$C$2:$C$201), 1)</f>
        <v>#N/A</v>
      </c>
      <c r="E429" t="s">
        <v>509</v>
      </c>
      <c r="F429">
        <v>930</v>
      </c>
      <c r="G429">
        <v>371542</v>
      </c>
      <c r="H429">
        <v>985</v>
      </c>
      <c r="I429">
        <v>611</v>
      </c>
      <c r="J429">
        <v>5808</v>
      </c>
      <c r="K429" s="1">
        <v>43927</v>
      </c>
      <c r="L429" t="s">
        <v>12</v>
      </c>
      <c r="M429">
        <v>2815</v>
      </c>
    </row>
    <row r="430" spans="1:13" x14ac:dyDescent="0.25">
      <c r="A430">
        <v>428</v>
      </c>
      <c r="B430" t="s">
        <v>688</v>
      </c>
      <c r="C430">
        <f t="shared" ca="1" si="6"/>
        <v>0.25003175600548389</v>
      </c>
      <c r="D430" t="e" cm="1">
        <f t="array" aca="1" ref="D430" ca="1">INDEX($B$2:$B$201, RANK(C430,$C$2:$C$201), 1)</f>
        <v>#N/A</v>
      </c>
      <c r="E430" t="s">
        <v>689</v>
      </c>
      <c r="F430">
        <v>591</v>
      </c>
      <c r="G430">
        <v>257</v>
      </c>
      <c r="H430">
        <v>0</v>
      </c>
      <c r="I430">
        <v>0</v>
      </c>
      <c r="J430">
        <v>3</v>
      </c>
      <c r="K430" s="1">
        <v>43927</v>
      </c>
      <c r="L430" t="s">
        <v>17</v>
      </c>
      <c r="M430">
        <v>2816</v>
      </c>
    </row>
    <row r="431" spans="1:13" x14ac:dyDescent="0.25">
      <c r="A431">
        <v>429</v>
      </c>
      <c r="B431" t="s">
        <v>690</v>
      </c>
      <c r="C431">
        <f t="shared" ca="1" si="6"/>
        <v>0.51302627882206986</v>
      </c>
      <c r="D431" t="e" cm="1">
        <f t="array" aca="1" ref="D431" ca="1">INDEX($B$2:$B$201, RANK(C431,$C$2:$C$201), 1)</f>
        <v>#N/A</v>
      </c>
      <c r="E431" t="s">
        <v>691</v>
      </c>
      <c r="F431">
        <v>2148</v>
      </c>
      <c r="G431">
        <v>338</v>
      </c>
      <c r="H431">
        <v>1</v>
      </c>
      <c r="I431">
        <v>0</v>
      </c>
      <c r="J431">
        <v>1</v>
      </c>
      <c r="K431" s="1">
        <v>43927</v>
      </c>
      <c r="L431" t="s">
        <v>12</v>
      </c>
      <c r="M431">
        <v>2817</v>
      </c>
    </row>
    <row r="432" spans="1:13" x14ac:dyDescent="0.25">
      <c r="A432">
        <v>430</v>
      </c>
      <c r="B432" t="s">
        <v>692</v>
      </c>
      <c r="C432">
        <f t="shared" ca="1" si="6"/>
        <v>2.7225002954110344E-2</v>
      </c>
      <c r="D432" t="e" cm="1">
        <f t="array" aca="1" ref="D432" ca="1">INDEX($B$2:$B$201, RANK(C432,$C$2:$C$201), 1)</f>
        <v>#N/A</v>
      </c>
      <c r="F432">
        <v>3948</v>
      </c>
      <c r="G432">
        <v>2431</v>
      </c>
      <c r="H432">
        <v>0</v>
      </c>
      <c r="I432">
        <v>0</v>
      </c>
      <c r="J432">
        <v>0</v>
      </c>
      <c r="K432" s="1">
        <v>43927</v>
      </c>
      <c r="L432" t="s">
        <v>28</v>
      </c>
      <c r="M432">
        <v>2818</v>
      </c>
    </row>
    <row r="433" spans="1:13" x14ac:dyDescent="0.25">
      <c r="A433">
        <v>431</v>
      </c>
      <c r="B433" t="s">
        <v>693</v>
      </c>
      <c r="C433">
        <f t="shared" ca="1" si="6"/>
        <v>0.86789363445861534</v>
      </c>
      <c r="D433" t="e" cm="1">
        <f t="array" aca="1" ref="D433" ca="1">INDEX($B$2:$B$201, RANK(C433,$C$2:$C$201), 1)</f>
        <v>#N/A</v>
      </c>
      <c r="E433" t="s">
        <v>78</v>
      </c>
      <c r="F433">
        <v>1040</v>
      </c>
      <c r="G433">
        <v>3082</v>
      </c>
      <c r="H433">
        <v>0</v>
      </c>
      <c r="I433">
        <v>0</v>
      </c>
      <c r="J433">
        <v>0</v>
      </c>
      <c r="K433" s="1">
        <v>43927</v>
      </c>
      <c r="L433" t="s">
        <v>17</v>
      </c>
      <c r="M433">
        <v>2819</v>
      </c>
    </row>
    <row r="434" spans="1:13" x14ac:dyDescent="0.25">
      <c r="A434">
        <v>432</v>
      </c>
      <c r="B434" t="s">
        <v>694</v>
      </c>
      <c r="C434">
        <f t="shared" ca="1" si="6"/>
        <v>5.7065599493550945E-2</v>
      </c>
      <c r="D434" t="e" cm="1">
        <f t="array" aca="1" ref="D434" ca="1">INDEX($B$2:$B$201, RANK(C434,$C$2:$C$201), 1)</f>
        <v>#N/A</v>
      </c>
      <c r="E434" t="s">
        <v>695</v>
      </c>
      <c r="F434">
        <v>8589</v>
      </c>
      <c r="G434">
        <v>9248</v>
      </c>
      <c r="H434">
        <v>0</v>
      </c>
      <c r="I434">
        <v>0</v>
      </c>
      <c r="J434">
        <v>0</v>
      </c>
      <c r="K434" s="1">
        <v>43927</v>
      </c>
      <c r="L434" t="s">
        <v>17</v>
      </c>
      <c r="M434">
        <v>2820</v>
      </c>
    </row>
    <row r="435" spans="1:13" x14ac:dyDescent="0.25">
      <c r="A435">
        <v>433</v>
      </c>
      <c r="B435" t="s">
        <v>696</v>
      </c>
      <c r="C435">
        <f t="shared" ca="1" si="6"/>
        <v>0.71389756035509111</v>
      </c>
      <c r="D435" t="e" cm="1">
        <f t="array" aca="1" ref="D435" ca="1">INDEX($B$2:$B$201, RANK(C435,$C$2:$C$201), 1)</f>
        <v>#N/A</v>
      </c>
      <c r="E435" t="s">
        <v>697</v>
      </c>
      <c r="F435">
        <v>2598</v>
      </c>
      <c r="G435">
        <v>456</v>
      </c>
      <c r="H435">
        <v>1</v>
      </c>
      <c r="I435">
        <v>0</v>
      </c>
      <c r="J435">
        <v>2</v>
      </c>
      <c r="K435" s="1">
        <v>43927</v>
      </c>
      <c r="L435" t="s">
        <v>28</v>
      </c>
      <c r="M435">
        <v>2821</v>
      </c>
    </row>
    <row r="436" spans="1:13" ht="195" x14ac:dyDescent="0.25">
      <c r="A436">
        <v>434</v>
      </c>
      <c r="B436" s="2" t="s">
        <v>698</v>
      </c>
      <c r="C436">
        <f t="shared" ca="1" si="6"/>
        <v>0.94386792797668784</v>
      </c>
      <c r="D436" t="e" cm="1">
        <f t="array" aca="1" ref="D436" ca="1">INDEX($B$2:$B$201, RANK(C436,$C$2:$C$201), 1)</f>
        <v>#N/A</v>
      </c>
      <c r="E436" t="s">
        <v>699</v>
      </c>
      <c r="F436">
        <v>20296</v>
      </c>
      <c r="G436">
        <v>19608</v>
      </c>
      <c r="H436">
        <v>1</v>
      </c>
      <c r="I436">
        <v>2</v>
      </c>
      <c r="J436">
        <v>1</v>
      </c>
      <c r="K436" s="1">
        <v>43927</v>
      </c>
      <c r="L436" t="s">
        <v>17</v>
      </c>
      <c r="M436">
        <v>2822</v>
      </c>
    </row>
    <row r="437" spans="1:13" x14ac:dyDescent="0.25">
      <c r="A437">
        <v>435</v>
      </c>
      <c r="B437" t="s">
        <v>700</v>
      </c>
      <c r="C437">
        <f t="shared" ca="1" si="6"/>
        <v>0.73207364135688879</v>
      </c>
      <c r="D437" t="e" cm="1">
        <f t="array" aca="1" ref="D437" ca="1">INDEX($B$2:$B$201, RANK(C437,$C$2:$C$201), 1)</f>
        <v>#N/A</v>
      </c>
      <c r="E437" t="s">
        <v>195</v>
      </c>
      <c r="F437">
        <v>2443</v>
      </c>
      <c r="G437">
        <v>2241</v>
      </c>
      <c r="H437">
        <v>3</v>
      </c>
      <c r="I437">
        <v>2</v>
      </c>
      <c r="J437">
        <v>3</v>
      </c>
      <c r="K437" s="1">
        <v>43927</v>
      </c>
      <c r="L437" t="s">
        <v>17</v>
      </c>
      <c r="M437">
        <v>2823</v>
      </c>
    </row>
    <row r="438" spans="1:13" x14ac:dyDescent="0.25">
      <c r="A438">
        <v>436</v>
      </c>
      <c r="B438" t="s">
        <v>701</v>
      </c>
      <c r="C438">
        <f t="shared" ca="1" si="6"/>
        <v>0.5423624556727199</v>
      </c>
      <c r="D438" t="e" cm="1">
        <f t="array" aca="1" ref="D438" ca="1">INDEX($B$2:$B$201, RANK(C438,$C$2:$C$201), 1)</f>
        <v>#N/A</v>
      </c>
      <c r="E438" t="s">
        <v>702</v>
      </c>
      <c r="F438">
        <v>6071</v>
      </c>
      <c r="G438">
        <v>6239</v>
      </c>
      <c r="H438">
        <v>0</v>
      </c>
      <c r="I438">
        <v>0</v>
      </c>
      <c r="J438">
        <v>0</v>
      </c>
      <c r="K438" s="1">
        <v>43927</v>
      </c>
      <c r="L438" t="s">
        <v>17</v>
      </c>
      <c r="M438">
        <v>2824</v>
      </c>
    </row>
    <row r="439" spans="1:13" x14ac:dyDescent="0.25">
      <c r="A439">
        <v>437</v>
      </c>
      <c r="B439" t="s">
        <v>703</v>
      </c>
      <c r="C439">
        <f t="shared" ca="1" si="6"/>
        <v>0.28386562735025944</v>
      </c>
      <c r="D439" t="e" cm="1">
        <f t="array" aca="1" ref="D439" ca="1">INDEX($B$2:$B$201, RANK(C439,$C$2:$C$201), 1)</f>
        <v>#N/A</v>
      </c>
      <c r="E439" t="s">
        <v>337</v>
      </c>
      <c r="F439">
        <v>15</v>
      </c>
      <c r="G439">
        <v>141</v>
      </c>
      <c r="H439">
        <v>3</v>
      </c>
      <c r="I439">
        <v>0</v>
      </c>
      <c r="J439">
        <v>2</v>
      </c>
      <c r="K439" s="1">
        <v>43927</v>
      </c>
      <c r="L439" t="s">
        <v>28</v>
      </c>
      <c r="M439">
        <v>2825</v>
      </c>
    </row>
    <row r="440" spans="1:13" x14ac:dyDescent="0.25">
      <c r="A440">
        <v>438</v>
      </c>
      <c r="B440" t="s">
        <v>704</v>
      </c>
      <c r="C440">
        <f t="shared" ca="1" si="6"/>
        <v>0.49480972281633007</v>
      </c>
      <c r="D440" t="e" cm="1">
        <f t="array" aca="1" ref="D440" ca="1">INDEX($B$2:$B$201, RANK(C440,$C$2:$C$201), 1)</f>
        <v>#N/A</v>
      </c>
      <c r="F440">
        <v>3806</v>
      </c>
      <c r="G440">
        <v>719</v>
      </c>
      <c r="H440">
        <v>7</v>
      </c>
      <c r="I440">
        <v>0</v>
      </c>
      <c r="J440">
        <v>13</v>
      </c>
      <c r="K440" s="1">
        <v>43927</v>
      </c>
      <c r="L440" t="s">
        <v>28</v>
      </c>
      <c r="M440">
        <v>2826</v>
      </c>
    </row>
    <row r="441" spans="1:13" ht="360" x14ac:dyDescent="0.25">
      <c r="A441">
        <v>439</v>
      </c>
      <c r="B441" s="2" t="s">
        <v>705</v>
      </c>
      <c r="C441">
        <f t="shared" ca="1" si="6"/>
        <v>0.7636237156306197</v>
      </c>
      <c r="D441" t="e" cm="1">
        <f t="array" aca="1" ref="D441" ca="1">INDEX($B$2:$B$201, RANK(C441,$C$2:$C$201), 1)</f>
        <v>#N/A</v>
      </c>
      <c r="E441" t="s">
        <v>706</v>
      </c>
      <c r="F441">
        <v>41</v>
      </c>
      <c r="G441">
        <v>364</v>
      </c>
      <c r="H441">
        <v>0</v>
      </c>
      <c r="I441">
        <v>0</v>
      </c>
      <c r="J441">
        <v>0</v>
      </c>
      <c r="K441" s="1">
        <v>43927</v>
      </c>
      <c r="L441" t="s">
        <v>28</v>
      </c>
      <c r="M441">
        <v>2827</v>
      </c>
    </row>
    <row r="442" spans="1:13" x14ac:dyDescent="0.25">
      <c r="A442">
        <v>440</v>
      </c>
      <c r="B442" t="s">
        <v>707</v>
      </c>
      <c r="C442">
        <f t="shared" ca="1" si="6"/>
        <v>0.36293233776319145</v>
      </c>
      <c r="D442" t="e" cm="1">
        <f t="array" aca="1" ref="D442" ca="1">INDEX($B$2:$B$201, RANK(C442,$C$2:$C$201), 1)</f>
        <v>#N/A</v>
      </c>
      <c r="F442">
        <v>71</v>
      </c>
      <c r="G442">
        <v>1216</v>
      </c>
      <c r="H442">
        <v>0</v>
      </c>
      <c r="I442">
        <v>0</v>
      </c>
      <c r="J442">
        <v>0</v>
      </c>
      <c r="K442" s="1">
        <v>43927</v>
      </c>
      <c r="L442" t="s">
        <v>28</v>
      </c>
      <c r="M442">
        <v>2828</v>
      </c>
    </row>
    <row r="443" spans="1:13" x14ac:dyDescent="0.25">
      <c r="A443">
        <v>441</v>
      </c>
      <c r="B443" t="s">
        <v>708</v>
      </c>
      <c r="C443">
        <f t="shared" ca="1" si="6"/>
        <v>0.96761742106709892</v>
      </c>
      <c r="D443" t="e" cm="1">
        <f t="array" aca="1" ref="D443" ca="1">INDEX($B$2:$B$201, RANK(C443,$C$2:$C$201), 1)</f>
        <v>#N/A</v>
      </c>
      <c r="E443" t="s">
        <v>65</v>
      </c>
      <c r="F443">
        <v>5608</v>
      </c>
      <c r="G443">
        <v>9292</v>
      </c>
      <c r="H443">
        <v>0</v>
      </c>
      <c r="I443">
        <v>2</v>
      </c>
      <c r="J443">
        <v>9</v>
      </c>
      <c r="K443" s="1">
        <v>43927</v>
      </c>
      <c r="L443" t="s">
        <v>28</v>
      </c>
      <c r="M443">
        <v>2829</v>
      </c>
    </row>
    <row r="444" spans="1:13" x14ac:dyDescent="0.25">
      <c r="A444">
        <v>442</v>
      </c>
      <c r="B444" t="s">
        <v>709</v>
      </c>
      <c r="C444">
        <f t="shared" ca="1" si="6"/>
        <v>0.62030881145801509</v>
      </c>
      <c r="D444" t="e" cm="1">
        <f t="array" aca="1" ref="D444" ca="1">INDEX($B$2:$B$201, RANK(C444,$C$2:$C$201), 1)</f>
        <v>#N/A</v>
      </c>
      <c r="E444" t="s">
        <v>337</v>
      </c>
      <c r="F444">
        <v>15</v>
      </c>
      <c r="G444">
        <v>141</v>
      </c>
      <c r="H444">
        <v>15</v>
      </c>
      <c r="I444">
        <v>1</v>
      </c>
      <c r="J444">
        <v>13</v>
      </c>
      <c r="K444" s="1">
        <v>43927</v>
      </c>
      <c r="L444" t="s">
        <v>28</v>
      </c>
      <c r="M444">
        <v>2830</v>
      </c>
    </row>
    <row r="445" spans="1:13" x14ac:dyDescent="0.25">
      <c r="A445">
        <v>443</v>
      </c>
      <c r="B445" t="s">
        <v>710</v>
      </c>
      <c r="C445">
        <f t="shared" ca="1" si="6"/>
        <v>0.40704059275689375</v>
      </c>
      <c r="D445" t="e" cm="1">
        <f t="array" aca="1" ref="D445" ca="1">INDEX($B$2:$B$201, RANK(C445,$C$2:$C$201), 1)</f>
        <v>#N/A</v>
      </c>
      <c r="E445" t="s">
        <v>65</v>
      </c>
      <c r="F445">
        <v>1780</v>
      </c>
      <c r="G445">
        <v>434</v>
      </c>
      <c r="H445">
        <v>0</v>
      </c>
      <c r="I445">
        <v>0</v>
      </c>
      <c r="J445">
        <v>0</v>
      </c>
      <c r="K445" s="1">
        <v>43927</v>
      </c>
      <c r="L445" t="s">
        <v>28</v>
      </c>
      <c r="M445">
        <v>2831</v>
      </c>
    </row>
    <row r="446" spans="1:13" x14ac:dyDescent="0.25">
      <c r="A446">
        <v>444</v>
      </c>
      <c r="B446" t="s">
        <v>711</v>
      </c>
      <c r="C446">
        <f t="shared" ca="1" si="6"/>
        <v>0.92766614608506426</v>
      </c>
      <c r="D446" t="e" cm="1">
        <f t="array" aca="1" ref="D446" ca="1">INDEX($B$2:$B$201, RANK(C446,$C$2:$C$201), 1)</f>
        <v>#N/A</v>
      </c>
      <c r="E446" t="s">
        <v>392</v>
      </c>
      <c r="F446">
        <v>1134</v>
      </c>
      <c r="G446">
        <v>365</v>
      </c>
      <c r="H446">
        <v>0</v>
      </c>
      <c r="I446">
        <v>0</v>
      </c>
      <c r="J446">
        <v>0</v>
      </c>
      <c r="K446" s="1">
        <v>43927</v>
      </c>
      <c r="L446" t="s">
        <v>17</v>
      </c>
      <c r="M446">
        <v>2832</v>
      </c>
    </row>
    <row r="447" spans="1:13" x14ac:dyDescent="0.25">
      <c r="A447">
        <v>445</v>
      </c>
      <c r="B447" t="s">
        <v>712</v>
      </c>
      <c r="C447">
        <f t="shared" ca="1" si="6"/>
        <v>0.95594659495509537</v>
      </c>
      <c r="D447" t="e" cm="1">
        <f t="array" aca="1" ref="D447" ca="1">INDEX($B$2:$B$201, RANK(C447,$C$2:$C$201), 1)</f>
        <v>#N/A</v>
      </c>
      <c r="F447">
        <v>471</v>
      </c>
      <c r="G447">
        <v>163</v>
      </c>
      <c r="H447">
        <v>0</v>
      </c>
      <c r="I447">
        <v>0</v>
      </c>
      <c r="J447">
        <v>0</v>
      </c>
      <c r="K447" s="1">
        <v>43927</v>
      </c>
      <c r="L447" t="s">
        <v>12</v>
      </c>
      <c r="M447">
        <v>2833</v>
      </c>
    </row>
    <row r="448" spans="1:13" x14ac:dyDescent="0.25">
      <c r="A448">
        <v>446</v>
      </c>
      <c r="B448" t="s">
        <v>713</v>
      </c>
      <c r="C448">
        <f t="shared" ca="1" si="6"/>
        <v>0.74729145306512534</v>
      </c>
      <c r="D448" t="e" cm="1">
        <f t="array" aca="1" ref="D448" ca="1">INDEX($B$2:$B$201, RANK(C448,$C$2:$C$201), 1)</f>
        <v>#N/A</v>
      </c>
      <c r="E448" t="s">
        <v>42</v>
      </c>
      <c r="F448">
        <v>4485</v>
      </c>
      <c r="G448">
        <v>3468</v>
      </c>
      <c r="H448">
        <v>0</v>
      </c>
      <c r="I448">
        <v>0</v>
      </c>
      <c r="J448">
        <v>0</v>
      </c>
      <c r="K448" s="1">
        <v>43927</v>
      </c>
      <c r="L448" t="s">
        <v>17</v>
      </c>
      <c r="M448">
        <v>2834</v>
      </c>
    </row>
    <row r="449" spans="1:13" ht="409.5" x14ac:dyDescent="0.25">
      <c r="A449">
        <v>447</v>
      </c>
      <c r="B449" s="2" t="s">
        <v>714</v>
      </c>
      <c r="C449">
        <f t="shared" ca="1" si="6"/>
        <v>0.88164302751314838</v>
      </c>
      <c r="D449" t="e" cm="1">
        <f t="array" aca="1" ref="D449" ca="1">INDEX($B$2:$B$201, RANK(C449,$C$2:$C$201), 1)</f>
        <v>#N/A</v>
      </c>
      <c r="E449" t="s">
        <v>392</v>
      </c>
      <c r="F449">
        <v>1696</v>
      </c>
      <c r="G449">
        <v>556</v>
      </c>
      <c r="H449">
        <v>0</v>
      </c>
      <c r="I449">
        <v>0</v>
      </c>
      <c r="J449">
        <v>0</v>
      </c>
      <c r="K449" s="1">
        <v>43927</v>
      </c>
      <c r="L449" t="s">
        <v>28</v>
      </c>
      <c r="M449">
        <v>2835</v>
      </c>
    </row>
    <row r="450" spans="1:13" ht="405" x14ac:dyDescent="0.25">
      <c r="A450">
        <v>448</v>
      </c>
      <c r="B450" s="2" t="s">
        <v>715</v>
      </c>
      <c r="C450">
        <f t="shared" ca="1" si="6"/>
        <v>0.83446315318915143</v>
      </c>
      <c r="D450" t="e" cm="1">
        <f t="array" aca="1" ref="D450" ca="1">INDEX($B$2:$B$201, RANK(C450,$C$2:$C$201), 1)</f>
        <v>#N/A</v>
      </c>
      <c r="E450" t="s">
        <v>160</v>
      </c>
      <c r="F450">
        <v>231</v>
      </c>
      <c r="G450">
        <v>145</v>
      </c>
      <c r="H450">
        <v>0</v>
      </c>
      <c r="I450">
        <v>0</v>
      </c>
      <c r="J450">
        <v>1</v>
      </c>
      <c r="K450" s="1">
        <v>43927</v>
      </c>
      <c r="L450" t="s">
        <v>12</v>
      </c>
      <c r="M450">
        <v>2836</v>
      </c>
    </row>
    <row r="451" spans="1:13" ht="330" x14ac:dyDescent="0.25">
      <c r="A451">
        <v>449</v>
      </c>
      <c r="B451" s="2" t="s">
        <v>716</v>
      </c>
      <c r="C451">
        <f t="shared" ref="C451:C514" ca="1" si="7">RAND()</f>
        <v>0.74682832207202854</v>
      </c>
      <c r="D451" t="e" cm="1">
        <f t="array" aca="1" ref="D451" ca="1">INDEX($B$2:$B$201, RANK(C451,$C$2:$C$201), 1)</f>
        <v>#N/A</v>
      </c>
      <c r="E451" t="s">
        <v>717</v>
      </c>
      <c r="F451">
        <v>2143</v>
      </c>
      <c r="G451">
        <v>283</v>
      </c>
      <c r="H451">
        <v>0</v>
      </c>
      <c r="I451">
        <v>0</v>
      </c>
      <c r="J451">
        <v>0</v>
      </c>
      <c r="K451" s="1">
        <v>43927</v>
      </c>
      <c r="L451" t="s">
        <v>17</v>
      </c>
      <c r="M451">
        <v>2837</v>
      </c>
    </row>
    <row r="452" spans="1:13" ht="409.5" x14ac:dyDescent="0.25">
      <c r="A452">
        <v>450</v>
      </c>
      <c r="B452" s="2" t="s">
        <v>718</v>
      </c>
      <c r="C452">
        <f t="shared" ca="1" si="7"/>
        <v>0.76046151203935164</v>
      </c>
      <c r="D452" t="e" cm="1">
        <f t="array" aca="1" ref="D452" ca="1">INDEX($B$2:$B$201, RANK(C452,$C$2:$C$201), 1)</f>
        <v>#N/A</v>
      </c>
      <c r="E452" t="s">
        <v>719</v>
      </c>
      <c r="F452">
        <v>57</v>
      </c>
      <c r="G452">
        <v>51</v>
      </c>
      <c r="H452">
        <v>0</v>
      </c>
      <c r="I452">
        <v>0</v>
      </c>
      <c r="J452">
        <v>0</v>
      </c>
      <c r="K452" s="1">
        <v>43927</v>
      </c>
      <c r="L452" t="s">
        <v>28</v>
      </c>
      <c r="M452">
        <v>2838</v>
      </c>
    </row>
    <row r="453" spans="1:13" x14ac:dyDescent="0.25">
      <c r="A453">
        <v>451</v>
      </c>
      <c r="B453" t="s">
        <v>720</v>
      </c>
      <c r="C453">
        <f t="shared" ca="1" si="7"/>
        <v>0.56878347933485807</v>
      </c>
      <c r="D453" t="e" cm="1">
        <f t="array" aca="1" ref="D453" ca="1">INDEX($B$2:$B$201, RANK(C453,$C$2:$C$201), 1)</f>
        <v>#N/A</v>
      </c>
      <c r="E453" t="s">
        <v>721</v>
      </c>
      <c r="F453">
        <v>125</v>
      </c>
      <c r="G453">
        <v>520</v>
      </c>
      <c r="H453">
        <v>0</v>
      </c>
      <c r="I453">
        <v>0</v>
      </c>
      <c r="J453">
        <v>1</v>
      </c>
      <c r="K453" s="1">
        <v>43927</v>
      </c>
      <c r="L453" t="s">
        <v>17</v>
      </c>
      <c r="M453">
        <v>2839</v>
      </c>
    </row>
    <row r="454" spans="1:13" ht="390" x14ac:dyDescent="0.25">
      <c r="A454">
        <v>452</v>
      </c>
      <c r="B454" s="2" t="s">
        <v>722</v>
      </c>
      <c r="C454">
        <f t="shared" ca="1" si="7"/>
        <v>0.85135906263677386</v>
      </c>
      <c r="D454" t="e" cm="1">
        <f t="array" aca="1" ref="D454" ca="1">INDEX($B$2:$B$201, RANK(C454,$C$2:$C$201), 1)</f>
        <v>#N/A</v>
      </c>
      <c r="E454" t="s">
        <v>723</v>
      </c>
      <c r="F454">
        <v>2174</v>
      </c>
      <c r="G454">
        <v>1223</v>
      </c>
      <c r="H454">
        <v>0</v>
      </c>
      <c r="I454">
        <v>0</v>
      </c>
      <c r="J454">
        <v>0</v>
      </c>
      <c r="K454" s="1">
        <v>43927</v>
      </c>
      <c r="L454" t="s">
        <v>28</v>
      </c>
      <c r="M454">
        <v>2840</v>
      </c>
    </row>
    <row r="455" spans="1:13" x14ac:dyDescent="0.25">
      <c r="A455">
        <v>453</v>
      </c>
      <c r="B455" t="s">
        <v>724</v>
      </c>
      <c r="C455">
        <f t="shared" ca="1" si="7"/>
        <v>0.38080861954713119</v>
      </c>
      <c r="D455" t="e" cm="1">
        <f t="array" aca="1" ref="D455" ca="1">INDEX($B$2:$B$201, RANK(C455,$C$2:$C$201), 1)</f>
        <v>#N/A</v>
      </c>
      <c r="E455" t="s">
        <v>209</v>
      </c>
      <c r="F455">
        <v>277</v>
      </c>
      <c r="G455">
        <v>516</v>
      </c>
      <c r="H455">
        <v>1</v>
      </c>
      <c r="I455">
        <v>0</v>
      </c>
      <c r="J455">
        <v>1</v>
      </c>
      <c r="K455" s="1">
        <v>43927</v>
      </c>
      <c r="L455" t="s">
        <v>12</v>
      </c>
      <c r="M455">
        <v>2841</v>
      </c>
    </row>
    <row r="456" spans="1:13" x14ac:dyDescent="0.25">
      <c r="A456">
        <v>454</v>
      </c>
      <c r="B456" t="s">
        <v>725</v>
      </c>
      <c r="C456">
        <f t="shared" ca="1" si="7"/>
        <v>0.44502574668255102</v>
      </c>
      <c r="D456" t="e" cm="1">
        <f t="array" aca="1" ref="D456" ca="1">INDEX($B$2:$B$201, RANK(C456,$C$2:$C$201), 1)</f>
        <v>#N/A</v>
      </c>
      <c r="E456" t="s">
        <v>726</v>
      </c>
      <c r="F456">
        <v>2490</v>
      </c>
      <c r="G456">
        <v>1101</v>
      </c>
      <c r="H456">
        <v>1</v>
      </c>
      <c r="I456">
        <v>0</v>
      </c>
      <c r="J456">
        <v>4</v>
      </c>
      <c r="K456" s="1">
        <v>43927</v>
      </c>
      <c r="L456" t="s">
        <v>17</v>
      </c>
      <c r="M456">
        <v>2842</v>
      </c>
    </row>
    <row r="457" spans="1:13" ht="409.5" x14ac:dyDescent="0.25">
      <c r="A457">
        <v>455</v>
      </c>
      <c r="B457" s="2" t="s">
        <v>727</v>
      </c>
      <c r="C457">
        <f t="shared" ca="1" si="7"/>
        <v>0.86603664258698787</v>
      </c>
      <c r="D457" t="e" cm="1">
        <f t="array" aca="1" ref="D457" ca="1">INDEX($B$2:$B$201, RANK(C457,$C$2:$C$201), 1)</f>
        <v>#N/A</v>
      </c>
      <c r="E457" t="s">
        <v>728</v>
      </c>
      <c r="F457">
        <v>28</v>
      </c>
      <c r="G457">
        <v>12</v>
      </c>
      <c r="H457">
        <v>1</v>
      </c>
      <c r="I457">
        <v>1</v>
      </c>
      <c r="J457">
        <v>1</v>
      </c>
      <c r="K457" s="1">
        <v>43927</v>
      </c>
      <c r="L457" t="s">
        <v>17</v>
      </c>
      <c r="M457">
        <v>2843</v>
      </c>
    </row>
    <row r="458" spans="1:13" x14ac:dyDescent="0.25">
      <c r="A458">
        <v>456</v>
      </c>
      <c r="B458" t="s">
        <v>729</v>
      </c>
      <c r="C458">
        <f t="shared" ca="1" si="7"/>
        <v>0.59087015177030533</v>
      </c>
      <c r="D458" t="e" cm="1">
        <f t="array" aca="1" ref="D458" ca="1">INDEX($B$2:$B$201, RANK(C458,$C$2:$C$201), 1)</f>
        <v>#N/A</v>
      </c>
      <c r="E458" t="s">
        <v>449</v>
      </c>
      <c r="F458">
        <v>25822</v>
      </c>
      <c r="G458">
        <v>39903</v>
      </c>
      <c r="H458">
        <v>77</v>
      </c>
      <c r="I458">
        <v>150</v>
      </c>
      <c r="J458">
        <v>851</v>
      </c>
      <c r="K458" s="1">
        <v>43927</v>
      </c>
      <c r="L458" t="s">
        <v>17</v>
      </c>
      <c r="M458">
        <v>2844</v>
      </c>
    </row>
    <row r="459" spans="1:13" ht="300" x14ac:dyDescent="0.25">
      <c r="A459">
        <v>457</v>
      </c>
      <c r="B459" s="2" t="s">
        <v>730</v>
      </c>
      <c r="C459">
        <f t="shared" ca="1" si="7"/>
        <v>0.80856055600374799</v>
      </c>
      <c r="D459" t="e" cm="1">
        <f t="array" aca="1" ref="D459" ca="1">INDEX($B$2:$B$201, RANK(C459,$C$2:$C$201), 1)</f>
        <v>#N/A</v>
      </c>
      <c r="E459" t="s">
        <v>579</v>
      </c>
      <c r="F459">
        <v>3865</v>
      </c>
      <c r="G459">
        <v>2827</v>
      </c>
      <c r="H459">
        <v>0</v>
      </c>
      <c r="I459">
        <v>0</v>
      </c>
      <c r="J459">
        <v>0</v>
      </c>
      <c r="K459" s="1">
        <v>43927</v>
      </c>
      <c r="L459" t="s">
        <v>28</v>
      </c>
      <c r="M459">
        <v>2845</v>
      </c>
    </row>
    <row r="460" spans="1:13" x14ac:dyDescent="0.25">
      <c r="A460">
        <v>458</v>
      </c>
      <c r="B460" t="s">
        <v>731</v>
      </c>
      <c r="C460">
        <f t="shared" ca="1" si="7"/>
        <v>0.19954948940196193</v>
      </c>
      <c r="D460" t="e" cm="1">
        <f t="array" aca="1" ref="D460" ca="1">INDEX($B$2:$B$201, RANK(C460,$C$2:$C$201), 1)</f>
        <v>#N/A</v>
      </c>
      <c r="E460" t="s">
        <v>732</v>
      </c>
      <c r="F460">
        <v>17</v>
      </c>
      <c r="G460">
        <v>25</v>
      </c>
      <c r="H460">
        <v>0</v>
      </c>
      <c r="I460">
        <v>0</v>
      </c>
      <c r="J460">
        <v>0</v>
      </c>
      <c r="K460" s="1">
        <v>43927</v>
      </c>
      <c r="L460" t="s">
        <v>28</v>
      </c>
      <c r="M460">
        <v>2846</v>
      </c>
    </row>
    <row r="461" spans="1:13" x14ac:dyDescent="0.25">
      <c r="A461">
        <v>459</v>
      </c>
      <c r="B461" t="s">
        <v>733</v>
      </c>
      <c r="C461">
        <f t="shared" ca="1" si="7"/>
        <v>0.17787414156146275</v>
      </c>
      <c r="D461" t="e" cm="1">
        <f t="array" aca="1" ref="D461" ca="1">INDEX($B$2:$B$201, RANK(C461,$C$2:$C$201), 1)</f>
        <v>#N/A</v>
      </c>
      <c r="E461" t="s">
        <v>392</v>
      </c>
      <c r="F461">
        <v>5879</v>
      </c>
      <c r="G461">
        <v>5924</v>
      </c>
      <c r="H461">
        <v>0</v>
      </c>
      <c r="I461">
        <v>0</v>
      </c>
      <c r="J461">
        <v>0</v>
      </c>
      <c r="K461" s="1">
        <v>43927</v>
      </c>
      <c r="L461" t="s">
        <v>28</v>
      </c>
      <c r="M461">
        <v>2847</v>
      </c>
    </row>
    <row r="462" spans="1:13" x14ac:dyDescent="0.25">
      <c r="A462">
        <v>460</v>
      </c>
      <c r="B462" t="s">
        <v>734</v>
      </c>
      <c r="C462">
        <f t="shared" ca="1" si="7"/>
        <v>0.88477844866915278</v>
      </c>
      <c r="D462" t="e" cm="1">
        <f t="array" aca="1" ref="D462" ca="1">INDEX($B$2:$B$201, RANK(C462,$C$2:$C$201), 1)</f>
        <v>#N/A</v>
      </c>
      <c r="E462" t="s">
        <v>735</v>
      </c>
      <c r="F462">
        <v>156</v>
      </c>
      <c r="G462">
        <v>30</v>
      </c>
      <c r="H462">
        <v>0</v>
      </c>
      <c r="I462">
        <v>0</v>
      </c>
      <c r="J462">
        <v>1</v>
      </c>
      <c r="K462" s="1">
        <v>43927</v>
      </c>
      <c r="L462" t="s">
        <v>17</v>
      </c>
      <c r="M462">
        <v>2848</v>
      </c>
    </row>
    <row r="463" spans="1:13" ht="409.5" x14ac:dyDescent="0.25">
      <c r="A463">
        <v>461</v>
      </c>
      <c r="B463" s="2" t="s">
        <v>736</v>
      </c>
      <c r="C463">
        <f t="shared" ca="1" si="7"/>
        <v>6.9427303119453887E-2</v>
      </c>
      <c r="D463" t="e" cm="1">
        <f t="array" aca="1" ref="D463" ca="1">INDEX($B$2:$B$201, RANK(C463,$C$2:$C$201), 1)</f>
        <v>#N/A</v>
      </c>
      <c r="E463" t="s">
        <v>42</v>
      </c>
      <c r="F463">
        <v>1081</v>
      </c>
      <c r="G463">
        <v>840</v>
      </c>
      <c r="H463">
        <v>0</v>
      </c>
      <c r="I463">
        <v>0</v>
      </c>
      <c r="J463">
        <v>0</v>
      </c>
      <c r="K463" s="1">
        <v>43927</v>
      </c>
      <c r="L463" t="s">
        <v>17</v>
      </c>
      <c r="M463">
        <v>2849</v>
      </c>
    </row>
    <row r="464" spans="1:13" x14ac:dyDescent="0.25">
      <c r="A464">
        <v>462</v>
      </c>
      <c r="B464" t="s">
        <v>737</v>
      </c>
      <c r="C464">
        <f t="shared" ca="1" si="7"/>
        <v>0.95376752914201712</v>
      </c>
      <c r="D464" t="e" cm="1">
        <f t="array" aca="1" ref="D464" ca="1">INDEX($B$2:$B$201, RANK(C464,$C$2:$C$201), 1)</f>
        <v>#N/A</v>
      </c>
      <c r="E464" t="s">
        <v>42</v>
      </c>
      <c r="F464">
        <v>1929</v>
      </c>
      <c r="G464">
        <v>1034</v>
      </c>
      <c r="H464">
        <v>1</v>
      </c>
      <c r="I464">
        <v>1</v>
      </c>
      <c r="J464">
        <v>4</v>
      </c>
      <c r="K464" s="1">
        <v>43927</v>
      </c>
      <c r="L464" t="s">
        <v>28</v>
      </c>
      <c r="M464">
        <v>2850</v>
      </c>
    </row>
    <row r="465" spans="1:13" x14ac:dyDescent="0.25">
      <c r="A465">
        <v>463</v>
      </c>
      <c r="B465" t="s">
        <v>738</v>
      </c>
      <c r="C465">
        <f t="shared" ca="1" si="7"/>
        <v>0.81946503219565636</v>
      </c>
      <c r="D465" t="e" cm="1">
        <f t="array" aca="1" ref="D465" ca="1">INDEX($B$2:$B$201, RANK(C465,$C$2:$C$201), 1)</f>
        <v>#N/A</v>
      </c>
      <c r="E465" t="s">
        <v>739</v>
      </c>
      <c r="F465">
        <v>1164</v>
      </c>
      <c r="G465">
        <v>304</v>
      </c>
      <c r="H465">
        <v>0</v>
      </c>
      <c r="I465">
        <v>0</v>
      </c>
      <c r="J465">
        <v>1</v>
      </c>
      <c r="K465" s="1">
        <v>43927</v>
      </c>
      <c r="L465" t="s">
        <v>12</v>
      </c>
      <c r="M465">
        <v>2851</v>
      </c>
    </row>
    <row r="466" spans="1:13" ht="409.5" x14ac:dyDescent="0.25">
      <c r="A466">
        <v>464</v>
      </c>
      <c r="B466" s="2" t="s">
        <v>740</v>
      </c>
      <c r="C466">
        <f t="shared" ca="1" si="7"/>
        <v>0.80128795525423169</v>
      </c>
      <c r="D466" t="e" cm="1">
        <f t="array" aca="1" ref="D466" ca="1">INDEX($B$2:$B$201, RANK(C466,$C$2:$C$201), 1)</f>
        <v>#N/A</v>
      </c>
      <c r="E466" t="s">
        <v>741</v>
      </c>
      <c r="F466">
        <v>233</v>
      </c>
      <c r="G466">
        <v>120</v>
      </c>
      <c r="H466">
        <v>0</v>
      </c>
      <c r="I466">
        <v>1</v>
      </c>
      <c r="J466">
        <v>1</v>
      </c>
      <c r="K466" s="1">
        <v>43927</v>
      </c>
      <c r="L466" t="s">
        <v>17</v>
      </c>
      <c r="M466">
        <v>2852</v>
      </c>
    </row>
    <row r="467" spans="1:13" x14ac:dyDescent="0.25">
      <c r="A467">
        <v>465</v>
      </c>
      <c r="B467" t="s">
        <v>742</v>
      </c>
      <c r="C467">
        <f t="shared" ca="1" si="7"/>
        <v>0.11176119211373969</v>
      </c>
      <c r="D467" t="e" cm="1">
        <f t="array" aca="1" ref="D467" ca="1">INDEX($B$2:$B$201, RANK(C467,$C$2:$C$201), 1)</f>
        <v>#N/A</v>
      </c>
      <c r="E467" t="s">
        <v>743</v>
      </c>
      <c r="F467">
        <v>3757</v>
      </c>
      <c r="G467">
        <v>2389</v>
      </c>
      <c r="H467">
        <v>0</v>
      </c>
      <c r="I467">
        <v>0</v>
      </c>
      <c r="J467">
        <v>0</v>
      </c>
      <c r="K467" s="1">
        <v>43927</v>
      </c>
      <c r="L467" t="s">
        <v>12</v>
      </c>
      <c r="M467">
        <v>2853</v>
      </c>
    </row>
    <row r="468" spans="1:13" ht="315" x14ac:dyDescent="0.25">
      <c r="A468">
        <v>466</v>
      </c>
      <c r="B468" s="2" t="s">
        <v>744</v>
      </c>
      <c r="C468">
        <f t="shared" ca="1" si="7"/>
        <v>0.30498200919895757</v>
      </c>
      <c r="D468" t="e" cm="1">
        <f t="array" aca="1" ref="D468" ca="1">INDEX($B$2:$B$201, RANK(C468,$C$2:$C$201), 1)</f>
        <v>#N/A</v>
      </c>
      <c r="E468" t="s">
        <v>23</v>
      </c>
      <c r="F468">
        <v>294</v>
      </c>
      <c r="G468">
        <v>200</v>
      </c>
      <c r="H468">
        <v>1</v>
      </c>
      <c r="I468">
        <v>1</v>
      </c>
      <c r="J468">
        <v>4</v>
      </c>
      <c r="K468" s="1">
        <v>43927</v>
      </c>
      <c r="L468" t="s">
        <v>17</v>
      </c>
      <c r="M468">
        <v>2854</v>
      </c>
    </row>
    <row r="469" spans="1:13" x14ac:dyDescent="0.25">
      <c r="A469">
        <v>467</v>
      </c>
      <c r="B469" t="s">
        <v>745</v>
      </c>
      <c r="C469">
        <f t="shared" ca="1" si="7"/>
        <v>0.75351466085040619</v>
      </c>
      <c r="D469" t="e" cm="1">
        <f t="array" aca="1" ref="D469" ca="1">INDEX($B$2:$B$201, RANK(C469,$C$2:$C$201), 1)</f>
        <v>#N/A</v>
      </c>
      <c r="E469" t="s">
        <v>247</v>
      </c>
      <c r="F469">
        <v>1878</v>
      </c>
      <c r="G469">
        <v>2022</v>
      </c>
      <c r="H469">
        <v>1</v>
      </c>
      <c r="I469">
        <v>0</v>
      </c>
      <c r="J469">
        <v>0</v>
      </c>
      <c r="K469" s="1">
        <v>43927</v>
      </c>
      <c r="L469" t="s">
        <v>17</v>
      </c>
      <c r="M469">
        <v>2855</v>
      </c>
    </row>
    <row r="470" spans="1:13" ht="409.5" x14ac:dyDescent="0.25">
      <c r="A470">
        <v>468</v>
      </c>
      <c r="B470" s="2" t="s">
        <v>746</v>
      </c>
      <c r="C470">
        <f t="shared" ca="1" si="7"/>
        <v>0.29641151387664477</v>
      </c>
      <c r="D470" t="e" cm="1">
        <f t="array" aca="1" ref="D470" ca="1">INDEX($B$2:$B$201, RANK(C470,$C$2:$C$201), 1)</f>
        <v>#N/A</v>
      </c>
      <c r="E470" t="s">
        <v>747</v>
      </c>
      <c r="F470">
        <v>32154</v>
      </c>
      <c r="G470">
        <v>31298</v>
      </c>
      <c r="H470">
        <v>0</v>
      </c>
      <c r="I470">
        <v>0</v>
      </c>
      <c r="J470">
        <v>6</v>
      </c>
      <c r="K470" s="1">
        <v>43927</v>
      </c>
      <c r="L470" t="s">
        <v>17</v>
      </c>
      <c r="M470">
        <v>2856</v>
      </c>
    </row>
    <row r="471" spans="1:13" x14ac:dyDescent="0.25">
      <c r="A471">
        <v>469</v>
      </c>
      <c r="B471" t="s">
        <v>748</v>
      </c>
      <c r="C471">
        <f t="shared" ca="1" si="7"/>
        <v>0.3099591265181405</v>
      </c>
      <c r="D471" t="e" cm="1">
        <f t="array" aca="1" ref="D471" ca="1">INDEX($B$2:$B$201, RANK(C471,$C$2:$C$201), 1)</f>
        <v>#N/A</v>
      </c>
      <c r="E471" t="s">
        <v>749</v>
      </c>
      <c r="F471">
        <v>1133</v>
      </c>
      <c r="G471">
        <v>1113</v>
      </c>
      <c r="H471">
        <v>0</v>
      </c>
      <c r="I471">
        <v>1</v>
      </c>
      <c r="J471">
        <v>2</v>
      </c>
      <c r="K471" s="1">
        <v>43927</v>
      </c>
      <c r="L471" t="s">
        <v>28</v>
      </c>
      <c r="M471">
        <v>2857</v>
      </c>
    </row>
    <row r="472" spans="1:13" x14ac:dyDescent="0.25">
      <c r="A472">
        <v>470</v>
      </c>
      <c r="B472" t="s">
        <v>750</v>
      </c>
      <c r="C472">
        <f t="shared" ca="1" si="7"/>
        <v>0.23230773619569722</v>
      </c>
      <c r="D472" t="e" cm="1">
        <f t="array" aca="1" ref="D472" ca="1">INDEX($B$2:$B$201, RANK(C472,$C$2:$C$201), 1)</f>
        <v>#N/A</v>
      </c>
      <c r="E472" t="s">
        <v>751</v>
      </c>
      <c r="F472">
        <v>373</v>
      </c>
      <c r="G472">
        <v>13420</v>
      </c>
      <c r="H472">
        <v>2</v>
      </c>
      <c r="I472">
        <v>0</v>
      </c>
      <c r="J472">
        <v>2</v>
      </c>
      <c r="K472" s="1">
        <v>44040</v>
      </c>
      <c r="L472" t="s">
        <v>12</v>
      </c>
      <c r="M472">
        <v>13517</v>
      </c>
    </row>
    <row r="473" spans="1:13" x14ac:dyDescent="0.25">
      <c r="A473">
        <v>471</v>
      </c>
      <c r="B473" t="s">
        <v>752</v>
      </c>
      <c r="C473">
        <f t="shared" ca="1" si="7"/>
        <v>0.12764244599047558</v>
      </c>
      <c r="D473" t="e" cm="1">
        <f t="array" aca="1" ref="D473" ca="1">INDEX($B$2:$B$201, RANK(C473,$C$2:$C$201), 1)</f>
        <v>#N/A</v>
      </c>
      <c r="E473" t="s">
        <v>492</v>
      </c>
      <c r="F473">
        <v>986</v>
      </c>
      <c r="G473">
        <v>379</v>
      </c>
      <c r="H473">
        <v>0</v>
      </c>
      <c r="I473">
        <v>0</v>
      </c>
      <c r="J473">
        <v>0</v>
      </c>
      <c r="K473" s="1">
        <v>44040</v>
      </c>
      <c r="L473" t="s">
        <v>17</v>
      </c>
      <c r="M473">
        <v>13518</v>
      </c>
    </row>
    <row r="474" spans="1:13" x14ac:dyDescent="0.25">
      <c r="A474">
        <v>472</v>
      </c>
      <c r="B474" t="s">
        <v>753</v>
      </c>
      <c r="C474">
        <f t="shared" ca="1" si="7"/>
        <v>6.1923665563499819E-2</v>
      </c>
      <c r="D474" t="e" cm="1">
        <f t="array" aca="1" ref="D474" ca="1">INDEX($B$2:$B$201, RANK(C474,$C$2:$C$201), 1)</f>
        <v>#N/A</v>
      </c>
      <c r="E474" t="s">
        <v>754</v>
      </c>
      <c r="F474">
        <v>5241</v>
      </c>
      <c r="G474">
        <v>5242</v>
      </c>
      <c r="H474">
        <v>0</v>
      </c>
      <c r="I474">
        <v>0</v>
      </c>
      <c r="J474">
        <v>0</v>
      </c>
      <c r="K474" s="1">
        <v>44040</v>
      </c>
      <c r="L474" t="s">
        <v>12</v>
      </c>
      <c r="M474">
        <v>13519</v>
      </c>
    </row>
    <row r="475" spans="1:13" x14ac:dyDescent="0.25">
      <c r="A475">
        <v>473</v>
      </c>
      <c r="B475" t="s">
        <v>755</v>
      </c>
      <c r="C475">
        <f t="shared" ca="1" si="7"/>
        <v>0.87697999453399067</v>
      </c>
      <c r="D475" t="e" cm="1">
        <f t="array" aca="1" ref="D475" ca="1">INDEX($B$2:$B$201, RANK(C475,$C$2:$C$201), 1)</f>
        <v>#N/A</v>
      </c>
      <c r="E475" t="s">
        <v>756</v>
      </c>
      <c r="F475">
        <v>1258</v>
      </c>
      <c r="G475">
        <v>21597</v>
      </c>
      <c r="H475">
        <v>18</v>
      </c>
      <c r="I475">
        <v>98</v>
      </c>
      <c r="J475">
        <v>355</v>
      </c>
      <c r="K475" s="1">
        <v>44040</v>
      </c>
      <c r="L475" t="s">
        <v>12</v>
      </c>
      <c r="M475">
        <v>13520</v>
      </c>
    </row>
    <row r="476" spans="1:13" x14ac:dyDescent="0.25">
      <c r="A476">
        <v>474</v>
      </c>
      <c r="B476" t="s">
        <v>757</v>
      </c>
      <c r="C476">
        <f t="shared" ca="1" si="7"/>
        <v>0.79678726963307056</v>
      </c>
      <c r="D476" t="e" cm="1">
        <f t="array" aca="1" ref="D476" ca="1">INDEX($B$2:$B$201, RANK(C476,$C$2:$C$201), 1)</f>
        <v>#N/A</v>
      </c>
      <c r="F476">
        <v>697</v>
      </c>
      <c r="G476">
        <v>340</v>
      </c>
      <c r="H476">
        <v>0</v>
      </c>
      <c r="I476">
        <v>0</v>
      </c>
      <c r="J476">
        <v>0</v>
      </c>
      <c r="K476" s="1">
        <v>44040</v>
      </c>
      <c r="L476" t="s">
        <v>12</v>
      </c>
      <c r="M476">
        <v>13521</v>
      </c>
    </row>
    <row r="477" spans="1:13" x14ac:dyDescent="0.25">
      <c r="A477">
        <v>475</v>
      </c>
      <c r="B477" t="s">
        <v>758</v>
      </c>
      <c r="C477">
        <f t="shared" ca="1" si="7"/>
        <v>0.22606320882651743</v>
      </c>
      <c r="D477" t="e" cm="1">
        <f t="array" aca="1" ref="D477" ca="1">INDEX($B$2:$B$201, RANK(C477,$C$2:$C$201), 1)</f>
        <v>#N/A</v>
      </c>
      <c r="E477" t="s">
        <v>67</v>
      </c>
      <c r="F477">
        <v>4393</v>
      </c>
      <c r="G477">
        <v>1200</v>
      </c>
      <c r="H477">
        <v>0</v>
      </c>
      <c r="I477">
        <v>0</v>
      </c>
      <c r="J477">
        <v>0</v>
      </c>
      <c r="K477" s="1">
        <v>44040</v>
      </c>
      <c r="L477" t="s">
        <v>12</v>
      </c>
      <c r="M477">
        <v>13522</v>
      </c>
    </row>
    <row r="478" spans="1:13" x14ac:dyDescent="0.25">
      <c r="A478">
        <v>476</v>
      </c>
      <c r="B478" t="s">
        <v>759</v>
      </c>
      <c r="C478">
        <f t="shared" ca="1" si="7"/>
        <v>0.98466261368300101</v>
      </c>
      <c r="D478" t="e" cm="1">
        <f t="array" aca="1" ref="D478" ca="1">INDEX($B$2:$B$201, RANK(C478,$C$2:$C$201), 1)</f>
        <v>#N/A</v>
      </c>
      <c r="E478" t="s">
        <v>760</v>
      </c>
      <c r="F478">
        <v>677</v>
      </c>
      <c r="G478">
        <v>2234</v>
      </c>
      <c r="H478">
        <v>2</v>
      </c>
      <c r="I478">
        <v>1</v>
      </c>
      <c r="J478">
        <v>10</v>
      </c>
      <c r="K478" s="1">
        <v>44040</v>
      </c>
      <c r="L478" t="s">
        <v>17</v>
      </c>
      <c r="M478">
        <v>13523</v>
      </c>
    </row>
    <row r="479" spans="1:13" ht="409.5" x14ac:dyDescent="0.25">
      <c r="A479">
        <v>477</v>
      </c>
      <c r="B479" s="2" t="s">
        <v>761</v>
      </c>
      <c r="C479">
        <f t="shared" ca="1" si="7"/>
        <v>0.37875290481837209</v>
      </c>
      <c r="D479" t="e" cm="1">
        <f t="array" aca="1" ref="D479" ca="1">INDEX($B$2:$B$201, RANK(C479,$C$2:$C$201), 1)</f>
        <v>#N/A</v>
      </c>
      <c r="E479" t="s">
        <v>214</v>
      </c>
      <c r="F479">
        <v>242</v>
      </c>
      <c r="G479">
        <v>58</v>
      </c>
      <c r="H479">
        <v>0</v>
      </c>
      <c r="I479">
        <v>1</v>
      </c>
      <c r="J479">
        <v>1</v>
      </c>
      <c r="K479" s="1">
        <v>44040</v>
      </c>
      <c r="L479" t="s">
        <v>28</v>
      </c>
      <c r="M479">
        <v>13524</v>
      </c>
    </row>
    <row r="480" spans="1:13" x14ac:dyDescent="0.25">
      <c r="A480">
        <v>478</v>
      </c>
      <c r="B480" t="s">
        <v>762</v>
      </c>
      <c r="C480">
        <f t="shared" ca="1" si="7"/>
        <v>0.21444171021836611</v>
      </c>
      <c r="D480" t="e" cm="1">
        <f t="array" aca="1" ref="D480" ca="1">INDEX($B$2:$B$201, RANK(C480,$C$2:$C$201), 1)</f>
        <v>#N/A</v>
      </c>
      <c r="E480" t="s">
        <v>763</v>
      </c>
      <c r="F480">
        <v>13</v>
      </c>
      <c r="G480">
        <v>8376</v>
      </c>
      <c r="H480">
        <v>1</v>
      </c>
      <c r="I480">
        <v>24</v>
      </c>
      <c r="J480">
        <v>50</v>
      </c>
      <c r="K480" s="1">
        <v>44040</v>
      </c>
      <c r="L480" t="s">
        <v>28</v>
      </c>
      <c r="M480">
        <v>13525</v>
      </c>
    </row>
    <row r="481" spans="1:13" x14ac:dyDescent="0.25">
      <c r="A481">
        <v>479</v>
      </c>
      <c r="B481" t="s">
        <v>764</v>
      </c>
      <c r="C481">
        <f t="shared" ca="1" si="7"/>
        <v>0.65230065090697009</v>
      </c>
      <c r="D481" t="e" cm="1">
        <f t="array" aca="1" ref="D481" ca="1">INDEX($B$2:$B$201, RANK(C481,$C$2:$C$201), 1)</f>
        <v>#N/A</v>
      </c>
      <c r="E481" t="s">
        <v>765</v>
      </c>
      <c r="F481">
        <v>2797</v>
      </c>
      <c r="G481">
        <v>236</v>
      </c>
      <c r="H481">
        <v>1</v>
      </c>
      <c r="I481">
        <v>0</v>
      </c>
      <c r="J481">
        <v>1</v>
      </c>
      <c r="K481" s="1">
        <v>44040</v>
      </c>
      <c r="L481" t="s">
        <v>12</v>
      </c>
      <c r="M481">
        <v>13526</v>
      </c>
    </row>
    <row r="482" spans="1:13" x14ac:dyDescent="0.25">
      <c r="A482">
        <v>480</v>
      </c>
      <c r="B482" t="s">
        <v>766</v>
      </c>
      <c r="C482">
        <f t="shared" ca="1" si="7"/>
        <v>0.54187322795083548</v>
      </c>
      <c r="D482" t="e" cm="1">
        <f t="array" aca="1" ref="D482" ca="1">INDEX($B$2:$B$201, RANK(C482,$C$2:$C$201), 1)</f>
        <v>#N/A</v>
      </c>
      <c r="F482">
        <v>32</v>
      </c>
      <c r="G482">
        <v>6</v>
      </c>
      <c r="H482">
        <v>0</v>
      </c>
      <c r="I482">
        <v>0</v>
      </c>
      <c r="J482">
        <v>0</v>
      </c>
      <c r="K482" s="1">
        <v>44040</v>
      </c>
      <c r="L482" t="s">
        <v>28</v>
      </c>
      <c r="M482">
        <v>13527</v>
      </c>
    </row>
    <row r="483" spans="1:13" x14ac:dyDescent="0.25">
      <c r="A483">
        <v>481</v>
      </c>
      <c r="B483" t="s">
        <v>767</v>
      </c>
      <c r="C483">
        <f t="shared" ca="1" si="7"/>
        <v>0.89841252625972678</v>
      </c>
      <c r="D483" t="e" cm="1">
        <f t="array" aca="1" ref="D483" ca="1">INDEX($B$2:$B$201, RANK(C483,$C$2:$C$201), 1)</f>
        <v>#N/A</v>
      </c>
      <c r="E483" t="s">
        <v>768</v>
      </c>
      <c r="F483">
        <v>4655</v>
      </c>
      <c r="G483">
        <v>42538</v>
      </c>
      <c r="H483">
        <v>0</v>
      </c>
      <c r="I483">
        <v>1</v>
      </c>
      <c r="J483">
        <v>2</v>
      </c>
      <c r="K483" s="1">
        <v>44040</v>
      </c>
      <c r="L483" t="s">
        <v>12</v>
      </c>
      <c r="M483">
        <v>13528</v>
      </c>
    </row>
    <row r="484" spans="1:13" x14ac:dyDescent="0.25">
      <c r="A484">
        <v>482</v>
      </c>
      <c r="B484" t="s">
        <v>769</v>
      </c>
      <c r="C484">
        <f t="shared" ca="1" si="7"/>
        <v>0.5424971824482554</v>
      </c>
      <c r="D484" t="e" cm="1">
        <f t="array" aca="1" ref="D484" ca="1">INDEX($B$2:$B$201, RANK(C484,$C$2:$C$201), 1)</f>
        <v>#N/A</v>
      </c>
      <c r="F484">
        <v>94</v>
      </c>
      <c r="G484">
        <v>34</v>
      </c>
      <c r="H484">
        <v>0</v>
      </c>
      <c r="I484">
        <v>0</v>
      </c>
      <c r="J484">
        <v>0</v>
      </c>
      <c r="K484" s="1">
        <v>44040</v>
      </c>
      <c r="L484" t="s">
        <v>12</v>
      </c>
      <c r="M484">
        <v>13529</v>
      </c>
    </row>
    <row r="485" spans="1:13" x14ac:dyDescent="0.25">
      <c r="A485">
        <v>483</v>
      </c>
      <c r="B485" t="s">
        <v>770</v>
      </c>
      <c r="C485">
        <f t="shared" ca="1" si="7"/>
        <v>0.39199365772928663</v>
      </c>
      <c r="D485" t="e" cm="1">
        <f t="array" aca="1" ref="D485" ca="1">INDEX($B$2:$B$201, RANK(C485,$C$2:$C$201), 1)</f>
        <v>#N/A</v>
      </c>
      <c r="E485" t="s">
        <v>426</v>
      </c>
      <c r="F485">
        <v>298</v>
      </c>
      <c r="G485">
        <v>453</v>
      </c>
      <c r="H485">
        <v>0</v>
      </c>
      <c r="I485">
        <v>0</v>
      </c>
      <c r="J485">
        <v>1</v>
      </c>
      <c r="K485" s="1">
        <v>44040</v>
      </c>
      <c r="L485" t="s">
        <v>28</v>
      </c>
      <c r="M485">
        <v>13530</v>
      </c>
    </row>
    <row r="486" spans="1:13" x14ac:dyDescent="0.25">
      <c r="A486">
        <v>484</v>
      </c>
      <c r="B486" t="s">
        <v>771</v>
      </c>
      <c r="C486">
        <f t="shared" ca="1" si="7"/>
        <v>9.6304116691637076E-2</v>
      </c>
      <c r="D486" t="e" cm="1">
        <f t="array" aca="1" ref="D486" ca="1">INDEX($B$2:$B$201, RANK(C486,$C$2:$C$201), 1)</f>
        <v>#N/A</v>
      </c>
      <c r="E486" t="s">
        <v>772</v>
      </c>
      <c r="F486">
        <v>360</v>
      </c>
      <c r="G486">
        <v>469</v>
      </c>
      <c r="H486">
        <v>1</v>
      </c>
      <c r="I486">
        <v>0</v>
      </c>
      <c r="J486">
        <v>6</v>
      </c>
      <c r="K486" s="1">
        <v>44040</v>
      </c>
      <c r="L486" t="s">
        <v>28</v>
      </c>
      <c r="M486">
        <v>13531</v>
      </c>
    </row>
    <row r="487" spans="1:13" x14ac:dyDescent="0.25">
      <c r="A487">
        <v>485</v>
      </c>
      <c r="B487" t="s">
        <v>773</v>
      </c>
      <c r="C487">
        <f t="shared" ca="1" si="7"/>
        <v>0.60426759298640997</v>
      </c>
      <c r="D487" t="e" cm="1">
        <f t="array" aca="1" ref="D487" ca="1">INDEX($B$2:$B$201, RANK(C487,$C$2:$C$201), 1)</f>
        <v>#N/A</v>
      </c>
      <c r="E487" t="s">
        <v>488</v>
      </c>
      <c r="F487">
        <v>1045</v>
      </c>
      <c r="G487">
        <v>867</v>
      </c>
      <c r="H487">
        <v>0</v>
      </c>
      <c r="I487">
        <v>0</v>
      </c>
      <c r="J487">
        <v>0</v>
      </c>
      <c r="K487" s="1">
        <v>44040</v>
      </c>
      <c r="L487" t="s">
        <v>28</v>
      </c>
      <c r="M487">
        <v>13532</v>
      </c>
    </row>
    <row r="488" spans="1:13" ht="390" x14ac:dyDescent="0.25">
      <c r="A488">
        <v>486</v>
      </c>
      <c r="B488" s="2" t="s">
        <v>774</v>
      </c>
      <c r="C488">
        <f t="shared" ca="1" si="7"/>
        <v>0.31223910837063285</v>
      </c>
      <c r="D488" t="e" cm="1">
        <f t="array" aca="1" ref="D488" ca="1">INDEX($B$2:$B$201, RANK(C488,$C$2:$C$201), 1)</f>
        <v>#N/A</v>
      </c>
      <c r="E488" t="s">
        <v>775</v>
      </c>
      <c r="F488">
        <v>1260</v>
      </c>
      <c r="G488">
        <v>1275</v>
      </c>
      <c r="H488">
        <v>0</v>
      </c>
      <c r="I488">
        <v>1</v>
      </c>
      <c r="J488">
        <v>3</v>
      </c>
      <c r="K488" s="1">
        <v>44040</v>
      </c>
      <c r="L488" t="s">
        <v>28</v>
      </c>
      <c r="M488">
        <v>13533</v>
      </c>
    </row>
    <row r="489" spans="1:13" x14ac:dyDescent="0.25">
      <c r="A489">
        <v>487</v>
      </c>
      <c r="B489" t="s">
        <v>776</v>
      </c>
      <c r="C489">
        <f t="shared" ca="1" si="7"/>
        <v>0.20002487830394722</v>
      </c>
      <c r="D489" t="e" cm="1">
        <f t="array" aca="1" ref="D489" ca="1">INDEX($B$2:$B$201, RANK(C489,$C$2:$C$201), 1)</f>
        <v>#N/A</v>
      </c>
      <c r="F489">
        <v>10</v>
      </c>
      <c r="G489">
        <v>0</v>
      </c>
      <c r="H489">
        <v>0</v>
      </c>
      <c r="I489">
        <v>0</v>
      </c>
      <c r="J489">
        <v>0</v>
      </c>
      <c r="K489" s="1">
        <v>44040</v>
      </c>
      <c r="L489" t="s">
        <v>28</v>
      </c>
      <c r="M489">
        <v>13534</v>
      </c>
    </row>
    <row r="490" spans="1:13" x14ac:dyDescent="0.25">
      <c r="A490">
        <v>488</v>
      </c>
      <c r="B490" t="s">
        <v>777</v>
      </c>
      <c r="C490">
        <f t="shared" ca="1" si="7"/>
        <v>0.23960911509446214</v>
      </c>
      <c r="D490" t="e" cm="1">
        <f t="array" aca="1" ref="D490" ca="1">INDEX($B$2:$B$201, RANK(C490,$C$2:$C$201), 1)</f>
        <v>#N/A</v>
      </c>
      <c r="E490" t="s">
        <v>778</v>
      </c>
      <c r="F490">
        <v>5004</v>
      </c>
      <c r="G490">
        <v>987</v>
      </c>
      <c r="H490">
        <v>0</v>
      </c>
      <c r="I490">
        <v>1</v>
      </c>
      <c r="J490">
        <v>0</v>
      </c>
      <c r="K490" s="1">
        <v>44040</v>
      </c>
      <c r="L490" t="s">
        <v>17</v>
      </c>
      <c r="M490">
        <v>13535</v>
      </c>
    </row>
    <row r="491" spans="1:13" x14ac:dyDescent="0.25">
      <c r="A491">
        <v>489</v>
      </c>
      <c r="B491" t="s">
        <v>779</v>
      </c>
      <c r="C491">
        <f t="shared" ca="1" si="7"/>
        <v>0.87194660433505866</v>
      </c>
      <c r="D491" t="e" cm="1">
        <f t="array" aca="1" ref="D491" ca="1">INDEX($B$2:$B$201, RANK(C491,$C$2:$C$201), 1)</f>
        <v>#N/A</v>
      </c>
      <c r="F491">
        <v>985</v>
      </c>
      <c r="G491">
        <v>1085</v>
      </c>
      <c r="H491">
        <v>0</v>
      </c>
      <c r="I491">
        <v>0</v>
      </c>
      <c r="J491">
        <v>0</v>
      </c>
      <c r="K491" s="1">
        <v>44040</v>
      </c>
      <c r="L491" t="s">
        <v>12</v>
      </c>
      <c r="M491">
        <v>13536</v>
      </c>
    </row>
    <row r="492" spans="1:13" x14ac:dyDescent="0.25">
      <c r="A492">
        <v>490</v>
      </c>
      <c r="B492" t="s">
        <v>780</v>
      </c>
      <c r="C492">
        <f t="shared" ca="1" si="7"/>
        <v>0.24184627253154822</v>
      </c>
      <c r="D492" t="e" cm="1">
        <f t="array" aca="1" ref="D492" ca="1">INDEX($B$2:$B$201, RANK(C492,$C$2:$C$201), 1)</f>
        <v>#N/A</v>
      </c>
      <c r="E492" t="s">
        <v>781</v>
      </c>
      <c r="F492">
        <v>475</v>
      </c>
      <c r="G492">
        <v>79</v>
      </c>
      <c r="H492">
        <v>0</v>
      </c>
      <c r="I492">
        <v>0</v>
      </c>
      <c r="J492">
        <v>0</v>
      </c>
      <c r="K492" s="1">
        <v>44040</v>
      </c>
      <c r="L492" t="s">
        <v>12</v>
      </c>
      <c r="M492">
        <v>13537</v>
      </c>
    </row>
    <row r="493" spans="1:13" x14ac:dyDescent="0.25">
      <c r="A493">
        <v>491</v>
      </c>
      <c r="B493" t="s">
        <v>782</v>
      </c>
      <c r="C493">
        <f t="shared" ca="1" si="7"/>
        <v>0.95416674722710693</v>
      </c>
      <c r="D493" t="e" cm="1">
        <f t="array" aca="1" ref="D493" ca="1">INDEX($B$2:$B$201, RANK(C493,$C$2:$C$201), 1)</f>
        <v>#N/A</v>
      </c>
      <c r="F493">
        <v>725</v>
      </c>
      <c r="G493">
        <v>271</v>
      </c>
      <c r="H493">
        <v>0</v>
      </c>
      <c r="I493">
        <v>0</v>
      </c>
      <c r="J493">
        <v>0</v>
      </c>
      <c r="K493" s="1">
        <v>44040</v>
      </c>
      <c r="L493" t="s">
        <v>17</v>
      </c>
      <c r="M493">
        <v>13538</v>
      </c>
    </row>
    <row r="494" spans="1:13" x14ac:dyDescent="0.25">
      <c r="A494">
        <v>492</v>
      </c>
      <c r="B494" t="s">
        <v>783</v>
      </c>
      <c r="C494">
        <f t="shared" ca="1" si="7"/>
        <v>0.2989410615613558</v>
      </c>
      <c r="D494" t="e" cm="1">
        <f t="array" aca="1" ref="D494" ca="1">INDEX($B$2:$B$201, RANK(C494,$C$2:$C$201), 1)</f>
        <v>#N/A</v>
      </c>
      <c r="F494">
        <v>324</v>
      </c>
      <c r="G494">
        <v>31</v>
      </c>
      <c r="H494">
        <v>0</v>
      </c>
      <c r="I494">
        <v>0</v>
      </c>
      <c r="J494">
        <v>0</v>
      </c>
      <c r="K494" s="1">
        <v>44040</v>
      </c>
      <c r="L494" t="s">
        <v>17</v>
      </c>
      <c r="M494">
        <v>13539</v>
      </c>
    </row>
    <row r="495" spans="1:13" x14ac:dyDescent="0.25">
      <c r="A495">
        <v>493</v>
      </c>
      <c r="B495" t="s">
        <v>784</v>
      </c>
      <c r="C495">
        <f t="shared" ca="1" si="7"/>
        <v>0.64931992368145164</v>
      </c>
      <c r="D495" t="e" cm="1">
        <f t="array" aca="1" ref="D495" ca="1">INDEX($B$2:$B$201, RANK(C495,$C$2:$C$201), 1)</f>
        <v>#N/A</v>
      </c>
      <c r="E495" t="s">
        <v>756</v>
      </c>
      <c r="F495">
        <v>1258</v>
      </c>
      <c r="G495">
        <v>21597</v>
      </c>
      <c r="H495">
        <v>30</v>
      </c>
      <c r="I495">
        <v>328</v>
      </c>
      <c r="J495">
        <v>772</v>
      </c>
      <c r="K495" s="1">
        <v>44040</v>
      </c>
      <c r="L495" t="s">
        <v>28</v>
      </c>
      <c r="M495">
        <v>13540</v>
      </c>
    </row>
    <row r="496" spans="1:13" x14ac:dyDescent="0.25">
      <c r="A496">
        <v>494</v>
      </c>
      <c r="B496" t="s">
        <v>785</v>
      </c>
      <c r="C496">
        <f t="shared" ca="1" si="7"/>
        <v>0.63514768038896707</v>
      </c>
      <c r="D496" t="e" cm="1">
        <f t="array" aca="1" ref="D496" ca="1">INDEX($B$2:$B$201, RANK(C496,$C$2:$C$201), 1)</f>
        <v>#N/A</v>
      </c>
      <c r="E496" t="s">
        <v>149</v>
      </c>
      <c r="F496">
        <v>527</v>
      </c>
      <c r="G496">
        <v>236</v>
      </c>
      <c r="H496">
        <v>0</v>
      </c>
      <c r="I496">
        <v>0</v>
      </c>
      <c r="J496">
        <v>0</v>
      </c>
      <c r="K496" s="1">
        <v>44040</v>
      </c>
      <c r="L496" t="s">
        <v>17</v>
      </c>
      <c r="M496">
        <v>13541</v>
      </c>
    </row>
    <row r="497" spans="1:13" x14ac:dyDescent="0.25">
      <c r="A497">
        <v>495</v>
      </c>
      <c r="B497" t="s">
        <v>786</v>
      </c>
      <c r="C497">
        <f t="shared" ca="1" si="7"/>
        <v>0.28815104565787519</v>
      </c>
      <c r="D497" t="e" cm="1">
        <f t="array" aca="1" ref="D497" ca="1">INDEX($B$2:$B$201, RANK(C497,$C$2:$C$201), 1)</f>
        <v>#N/A</v>
      </c>
      <c r="E497" t="s">
        <v>787</v>
      </c>
      <c r="F497">
        <v>425</v>
      </c>
      <c r="G497">
        <v>514</v>
      </c>
      <c r="H497">
        <v>0</v>
      </c>
      <c r="I497">
        <v>0</v>
      </c>
      <c r="J497">
        <v>0</v>
      </c>
      <c r="K497" s="1">
        <v>44040</v>
      </c>
      <c r="L497" t="s">
        <v>28</v>
      </c>
      <c r="M497">
        <v>13542</v>
      </c>
    </row>
    <row r="498" spans="1:13" x14ac:dyDescent="0.25">
      <c r="A498">
        <v>496</v>
      </c>
      <c r="B498" t="s">
        <v>788</v>
      </c>
      <c r="C498">
        <f t="shared" ca="1" si="7"/>
        <v>0.61303972695579279</v>
      </c>
      <c r="D498" t="e" cm="1">
        <f t="array" aca="1" ref="D498" ca="1">INDEX($B$2:$B$201, RANK(C498,$C$2:$C$201), 1)</f>
        <v>#N/A</v>
      </c>
      <c r="E498" t="s">
        <v>160</v>
      </c>
      <c r="F498">
        <v>221</v>
      </c>
      <c r="G498">
        <v>26791</v>
      </c>
      <c r="H498">
        <v>5</v>
      </c>
      <c r="I498">
        <v>3</v>
      </c>
      <c r="J498">
        <v>33</v>
      </c>
      <c r="K498" s="1">
        <v>44040</v>
      </c>
      <c r="L498" t="s">
        <v>28</v>
      </c>
      <c r="M498">
        <v>13543</v>
      </c>
    </row>
    <row r="499" spans="1:13" x14ac:dyDescent="0.25">
      <c r="A499">
        <v>497</v>
      </c>
      <c r="B499" t="s">
        <v>789</v>
      </c>
      <c r="C499">
        <f t="shared" ca="1" si="7"/>
        <v>0.63106601535133955</v>
      </c>
      <c r="D499" t="e" cm="1">
        <f t="array" aca="1" ref="D499" ca="1">INDEX($B$2:$B$201, RANK(C499,$C$2:$C$201), 1)</f>
        <v>#N/A</v>
      </c>
      <c r="E499" t="s">
        <v>790</v>
      </c>
      <c r="F499">
        <v>402</v>
      </c>
      <c r="G499">
        <v>538</v>
      </c>
      <c r="H499">
        <v>0</v>
      </c>
      <c r="I499">
        <v>0</v>
      </c>
      <c r="J499">
        <v>0</v>
      </c>
      <c r="K499" s="1">
        <v>44040</v>
      </c>
      <c r="L499" t="s">
        <v>12</v>
      </c>
      <c r="M499">
        <v>13544</v>
      </c>
    </row>
    <row r="500" spans="1:13" x14ac:dyDescent="0.25">
      <c r="A500">
        <v>498</v>
      </c>
      <c r="B500" t="s">
        <v>791</v>
      </c>
      <c r="C500">
        <f t="shared" ca="1" si="7"/>
        <v>0.61952565807390236</v>
      </c>
      <c r="D500" t="e" cm="1">
        <f t="array" aca="1" ref="D500" ca="1">INDEX($B$2:$B$201, RANK(C500,$C$2:$C$201), 1)</f>
        <v>#N/A</v>
      </c>
      <c r="F500">
        <v>502</v>
      </c>
      <c r="G500">
        <v>397</v>
      </c>
      <c r="H500">
        <v>0</v>
      </c>
      <c r="I500">
        <v>0</v>
      </c>
      <c r="J500">
        <v>0</v>
      </c>
      <c r="K500" s="1">
        <v>44040</v>
      </c>
      <c r="L500" t="s">
        <v>28</v>
      </c>
      <c r="M500">
        <v>13545</v>
      </c>
    </row>
    <row r="501" spans="1:13" x14ac:dyDescent="0.25">
      <c r="A501">
        <v>499</v>
      </c>
      <c r="B501" t="s">
        <v>792</v>
      </c>
      <c r="C501">
        <f t="shared" ca="1" si="7"/>
        <v>9.2567048028757593E-2</v>
      </c>
      <c r="D501" t="e" cm="1">
        <f t="array" aca="1" ref="D501" ca="1">INDEX($B$2:$B$201, RANK(C501,$C$2:$C$201), 1)</f>
        <v>#N/A</v>
      </c>
      <c r="F501">
        <v>279</v>
      </c>
      <c r="G501">
        <v>66</v>
      </c>
      <c r="H501">
        <v>0</v>
      </c>
      <c r="I501">
        <v>0</v>
      </c>
      <c r="J501">
        <v>0</v>
      </c>
      <c r="K501" s="1">
        <v>44040</v>
      </c>
      <c r="L501" t="s">
        <v>12</v>
      </c>
      <c r="M501">
        <v>13546</v>
      </c>
    </row>
    <row r="502" spans="1:13" x14ac:dyDescent="0.25">
      <c r="A502">
        <v>500</v>
      </c>
      <c r="B502" t="s">
        <v>793</v>
      </c>
      <c r="C502">
        <f t="shared" ca="1" si="7"/>
        <v>0.60725802616979774</v>
      </c>
      <c r="D502" t="e" cm="1">
        <f t="array" aca="1" ref="D502" ca="1">INDEX($B$2:$B$201, RANK(C502,$C$2:$C$201), 1)</f>
        <v>#N/A</v>
      </c>
      <c r="F502">
        <v>32</v>
      </c>
      <c r="G502">
        <v>6</v>
      </c>
      <c r="H502">
        <v>0</v>
      </c>
      <c r="I502">
        <v>0</v>
      </c>
      <c r="J502">
        <v>0</v>
      </c>
      <c r="K502" s="1">
        <v>44040</v>
      </c>
      <c r="L502" t="s">
        <v>28</v>
      </c>
      <c r="M502">
        <v>13547</v>
      </c>
    </row>
    <row r="503" spans="1:13" x14ac:dyDescent="0.25">
      <c r="A503">
        <v>501</v>
      </c>
      <c r="B503" t="s">
        <v>794</v>
      </c>
      <c r="C503">
        <f t="shared" ca="1" si="7"/>
        <v>0.72783821688679085</v>
      </c>
      <c r="D503" t="e" cm="1">
        <f t="array" aca="1" ref="D503" ca="1">INDEX($B$2:$B$201, RANK(C503,$C$2:$C$201), 1)</f>
        <v>#N/A</v>
      </c>
      <c r="F503">
        <v>477</v>
      </c>
      <c r="G503">
        <v>193</v>
      </c>
      <c r="H503">
        <v>0</v>
      </c>
      <c r="I503">
        <v>0</v>
      </c>
      <c r="J503">
        <v>0</v>
      </c>
      <c r="K503" s="1">
        <v>44040</v>
      </c>
      <c r="L503" t="s">
        <v>12</v>
      </c>
      <c r="M503">
        <v>13548</v>
      </c>
    </row>
    <row r="504" spans="1:13" ht="409.5" x14ac:dyDescent="0.25">
      <c r="A504">
        <v>502</v>
      </c>
      <c r="B504" s="2" t="s">
        <v>795</v>
      </c>
      <c r="C504">
        <f t="shared" ca="1" si="7"/>
        <v>0.65063097377611789</v>
      </c>
      <c r="D504" t="e" cm="1">
        <f t="array" aca="1" ref="D504" ca="1">INDEX($B$2:$B$201, RANK(C504,$C$2:$C$201), 1)</f>
        <v>#N/A</v>
      </c>
      <c r="E504" t="s">
        <v>796</v>
      </c>
      <c r="F504">
        <v>17287</v>
      </c>
      <c r="G504">
        <v>17355</v>
      </c>
      <c r="H504">
        <v>0</v>
      </c>
      <c r="I504">
        <v>0</v>
      </c>
      <c r="J504">
        <v>1</v>
      </c>
      <c r="K504" s="1">
        <v>44040</v>
      </c>
      <c r="L504" t="s">
        <v>17</v>
      </c>
      <c r="M504">
        <v>13549</v>
      </c>
    </row>
    <row r="505" spans="1:13" ht="240" x14ac:dyDescent="0.25">
      <c r="A505">
        <v>503</v>
      </c>
      <c r="B505" s="2" t="s">
        <v>797</v>
      </c>
      <c r="C505">
        <f t="shared" ca="1" si="7"/>
        <v>0.23981588009745503</v>
      </c>
      <c r="D505" t="e" cm="1">
        <f t="array" aca="1" ref="D505" ca="1">INDEX($B$2:$B$201, RANK(C505,$C$2:$C$201), 1)</f>
        <v>#N/A</v>
      </c>
      <c r="E505" t="s">
        <v>426</v>
      </c>
      <c r="F505">
        <v>860</v>
      </c>
      <c r="G505">
        <v>809</v>
      </c>
      <c r="H505">
        <v>0</v>
      </c>
      <c r="I505">
        <v>1</v>
      </c>
      <c r="J505">
        <v>0</v>
      </c>
      <c r="K505" s="1">
        <v>44040</v>
      </c>
      <c r="L505" t="s">
        <v>12</v>
      </c>
      <c r="M505">
        <v>13550</v>
      </c>
    </row>
    <row r="506" spans="1:13" ht="390" x14ac:dyDescent="0.25">
      <c r="A506">
        <v>504</v>
      </c>
      <c r="B506" s="2" t="s">
        <v>798</v>
      </c>
      <c r="C506">
        <f t="shared" ca="1" si="7"/>
        <v>3.4892476746512524E-2</v>
      </c>
      <c r="D506" t="e" cm="1">
        <f t="array" aca="1" ref="D506" ca="1">INDEX($B$2:$B$201, RANK(C506,$C$2:$C$201), 1)</f>
        <v>#N/A</v>
      </c>
      <c r="E506" t="s">
        <v>799</v>
      </c>
      <c r="F506">
        <v>649</v>
      </c>
      <c r="G506">
        <v>419</v>
      </c>
      <c r="H506">
        <v>0</v>
      </c>
      <c r="I506">
        <v>0</v>
      </c>
      <c r="J506">
        <v>1</v>
      </c>
      <c r="K506" s="1">
        <v>44040</v>
      </c>
      <c r="L506" t="s">
        <v>17</v>
      </c>
      <c r="M506">
        <v>13551</v>
      </c>
    </row>
    <row r="507" spans="1:13" ht="409.5" x14ac:dyDescent="0.25">
      <c r="A507">
        <v>505</v>
      </c>
      <c r="B507" s="2" t="s">
        <v>800</v>
      </c>
      <c r="C507">
        <f t="shared" ca="1" si="7"/>
        <v>0.50372015816756122</v>
      </c>
      <c r="D507" t="e" cm="1">
        <f t="array" aca="1" ref="D507" ca="1">INDEX($B$2:$B$201, RANK(C507,$C$2:$C$201), 1)</f>
        <v>#N/A</v>
      </c>
      <c r="E507" t="s">
        <v>801</v>
      </c>
      <c r="F507">
        <v>316</v>
      </c>
      <c r="G507">
        <v>314</v>
      </c>
      <c r="H507">
        <v>0</v>
      </c>
      <c r="I507">
        <v>0</v>
      </c>
      <c r="J507">
        <v>0</v>
      </c>
      <c r="K507" s="1">
        <v>44040</v>
      </c>
      <c r="L507" t="s">
        <v>17</v>
      </c>
      <c r="M507">
        <v>13552</v>
      </c>
    </row>
    <row r="508" spans="1:13" ht="360" x14ac:dyDescent="0.25">
      <c r="A508">
        <v>506</v>
      </c>
      <c r="B508" s="2" t="s">
        <v>802</v>
      </c>
      <c r="C508">
        <f t="shared" ca="1" si="7"/>
        <v>5.3841027858689494E-2</v>
      </c>
      <c r="D508" t="e" cm="1">
        <f t="array" aca="1" ref="D508" ca="1">INDEX($B$2:$B$201, RANK(C508,$C$2:$C$201), 1)</f>
        <v>#N/A</v>
      </c>
      <c r="E508" t="s">
        <v>280</v>
      </c>
      <c r="F508">
        <v>715</v>
      </c>
      <c r="G508">
        <v>212</v>
      </c>
      <c r="H508">
        <v>0</v>
      </c>
      <c r="I508">
        <v>0</v>
      </c>
      <c r="J508">
        <v>1</v>
      </c>
      <c r="K508" s="1">
        <v>44040</v>
      </c>
      <c r="L508" t="s">
        <v>12</v>
      </c>
      <c r="M508">
        <v>13553</v>
      </c>
    </row>
    <row r="509" spans="1:13" x14ac:dyDescent="0.25">
      <c r="A509">
        <v>507</v>
      </c>
      <c r="B509" t="s">
        <v>803</v>
      </c>
      <c r="C509">
        <f t="shared" ca="1" si="7"/>
        <v>0.6578944658457283</v>
      </c>
      <c r="D509" t="e" cm="1">
        <f t="array" aca="1" ref="D509" ca="1">INDEX($B$2:$B$201, RANK(C509,$C$2:$C$201), 1)</f>
        <v>#N/A</v>
      </c>
      <c r="E509" t="s">
        <v>804</v>
      </c>
      <c r="F509">
        <v>215</v>
      </c>
      <c r="G509">
        <v>217</v>
      </c>
      <c r="H509">
        <v>0</v>
      </c>
      <c r="I509">
        <v>0</v>
      </c>
      <c r="J509">
        <v>0</v>
      </c>
      <c r="K509" s="1">
        <v>44040</v>
      </c>
      <c r="L509" t="s">
        <v>12</v>
      </c>
      <c r="M509">
        <v>13554</v>
      </c>
    </row>
    <row r="510" spans="1:13" ht="315" x14ac:dyDescent="0.25">
      <c r="A510">
        <v>508</v>
      </c>
      <c r="B510" s="2" t="s">
        <v>805</v>
      </c>
      <c r="C510">
        <f t="shared" ca="1" si="7"/>
        <v>0.54727706001652132</v>
      </c>
      <c r="D510" t="e" cm="1">
        <f t="array" aca="1" ref="D510" ca="1">INDEX($B$2:$B$201, RANK(C510,$C$2:$C$201), 1)</f>
        <v>#N/A</v>
      </c>
      <c r="E510" t="s">
        <v>806</v>
      </c>
      <c r="F510">
        <v>3295</v>
      </c>
      <c r="G510">
        <v>2310</v>
      </c>
      <c r="H510">
        <v>0</v>
      </c>
      <c r="I510">
        <v>0</v>
      </c>
      <c r="J510">
        <v>0</v>
      </c>
      <c r="K510" s="1">
        <v>44040</v>
      </c>
      <c r="L510" t="s">
        <v>17</v>
      </c>
      <c r="M510">
        <v>13555</v>
      </c>
    </row>
    <row r="511" spans="1:13" ht="409.5" x14ac:dyDescent="0.25">
      <c r="A511">
        <v>509</v>
      </c>
      <c r="B511" s="2" t="s">
        <v>807</v>
      </c>
      <c r="C511">
        <f t="shared" ca="1" si="7"/>
        <v>0.87591463717589646</v>
      </c>
      <c r="D511" t="e" cm="1">
        <f t="array" aca="1" ref="D511" ca="1">INDEX($B$2:$B$201, RANK(C511,$C$2:$C$201), 1)</f>
        <v>#N/A</v>
      </c>
      <c r="E511" t="s">
        <v>42</v>
      </c>
      <c r="F511">
        <v>5998</v>
      </c>
      <c r="G511">
        <v>49474</v>
      </c>
      <c r="H511">
        <v>10</v>
      </c>
      <c r="I511">
        <v>26</v>
      </c>
      <c r="J511">
        <v>69</v>
      </c>
      <c r="K511" s="1">
        <v>44040</v>
      </c>
      <c r="L511" t="s">
        <v>28</v>
      </c>
      <c r="M511">
        <v>13556</v>
      </c>
    </row>
    <row r="512" spans="1:13" x14ac:dyDescent="0.25">
      <c r="A512">
        <v>510</v>
      </c>
      <c r="B512" t="s">
        <v>808</v>
      </c>
      <c r="C512">
        <f t="shared" ca="1" si="7"/>
        <v>0.43246033794645977</v>
      </c>
      <c r="D512" t="e" cm="1">
        <f t="array" aca="1" ref="D512" ca="1">INDEX($B$2:$B$201, RANK(C512,$C$2:$C$201), 1)</f>
        <v>#N/A</v>
      </c>
      <c r="E512" t="s">
        <v>809</v>
      </c>
      <c r="F512">
        <v>566</v>
      </c>
      <c r="G512">
        <v>160</v>
      </c>
      <c r="H512">
        <v>0</v>
      </c>
      <c r="I512">
        <v>0</v>
      </c>
      <c r="J512">
        <v>0</v>
      </c>
      <c r="K512" s="1">
        <v>44040</v>
      </c>
      <c r="L512" t="s">
        <v>12</v>
      </c>
      <c r="M512">
        <v>13557</v>
      </c>
    </row>
    <row r="513" spans="1:13" x14ac:dyDescent="0.25">
      <c r="A513">
        <v>511</v>
      </c>
      <c r="B513" t="s">
        <v>810</v>
      </c>
      <c r="C513">
        <f t="shared" ca="1" si="7"/>
        <v>1.5711437909867731E-2</v>
      </c>
      <c r="D513" t="e" cm="1">
        <f t="array" aca="1" ref="D513" ca="1">INDEX($B$2:$B$201, RANK(C513,$C$2:$C$201), 1)</f>
        <v>#N/A</v>
      </c>
      <c r="E513" t="s">
        <v>40</v>
      </c>
      <c r="F513">
        <v>1243</v>
      </c>
      <c r="G513">
        <v>3045</v>
      </c>
      <c r="H513">
        <v>1</v>
      </c>
      <c r="I513">
        <v>1</v>
      </c>
      <c r="J513">
        <v>17</v>
      </c>
      <c r="K513" s="1">
        <v>44040</v>
      </c>
      <c r="L513" t="s">
        <v>12</v>
      </c>
      <c r="M513">
        <v>13558</v>
      </c>
    </row>
    <row r="514" spans="1:13" x14ac:dyDescent="0.25">
      <c r="A514">
        <v>512</v>
      </c>
      <c r="B514" t="s">
        <v>811</v>
      </c>
      <c r="C514">
        <f t="shared" ca="1" si="7"/>
        <v>0.9709533998048745</v>
      </c>
      <c r="D514" t="e" cm="1">
        <f t="array" aca="1" ref="D514" ca="1">INDEX($B$2:$B$201, RANK(C514,$C$2:$C$201), 1)</f>
        <v>#N/A</v>
      </c>
      <c r="E514" t="s">
        <v>78</v>
      </c>
      <c r="F514">
        <v>1611</v>
      </c>
      <c r="G514">
        <v>746</v>
      </c>
      <c r="H514">
        <v>0</v>
      </c>
      <c r="I514">
        <v>0</v>
      </c>
      <c r="J514">
        <v>0</v>
      </c>
      <c r="K514" s="1">
        <v>44040</v>
      </c>
      <c r="L514" t="s">
        <v>17</v>
      </c>
      <c r="M514">
        <v>13559</v>
      </c>
    </row>
    <row r="515" spans="1:13" x14ac:dyDescent="0.25">
      <c r="A515">
        <v>513</v>
      </c>
      <c r="B515" t="s">
        <v>812</v>
      </c>
      <c r="C515">
        <f t="shared" ref="C515:C578" ca="1" si="8">RAND()</f>
        <v>0.63781163084810066</v>
      </c>
      <c r="D515" t="e" cm="1">
        <f t="array" aca="1" ref="D515" ca="1">INDEX($B$2:$B$201, RANK(C515,$C$2:$C$201), 1)</f>
        <v>#N/A</v>
      </c>
      <c r="F515">
        <v>409</v>
      </c>
      <c r="G515">
        <v>156</v>
      </c>
      <c r="H515">
        <v>0</v>
      </c>
      <c r="I515">
        <v>0</v>
      </c>
      <c r="J515">
        <v>0</v>
      </c>
      <c r="K515" s="1">
        <v>44040</v>
      </c>
      <c r="L515" t="s">
        <v>12</v>
      </c>
      <c r="M515">
        <v>13560</v>
      </c>
    </row>
    <row r="516" spans="1:13" x14ac:dyDescent="0.25">
      <c r="A516">
        <v>514</v>
      </c>
      <c r="B516" t="s">
        <v>813</v>
      </c>
      <c r="C516">
        <f t="shared" ca="1" si="8"/>
        <v>5.4840039488499581E-3</v>
      </c>
      <c r="D516" t="e" cm="1">
        <f t="array" aca="1" ref="D516" ca="1">INDEX($B$2:$B$201, RANK(C516,$C$2:$C$201), 1)</f>
        <v>#N/A</v>
      </c>
      <c r="E516" t="s">
        <v>814</v>
      </c>
      <c r="F516">
        <v>5000</v>
      </c>
      <c r="G516">
        <v>3767</v>
      </c>
      <c r="H516">
        <v>0</v>
      </c>
      <c r="I516">
        <v>0</v>
      </c>
      <c r="J516">
        <v>0</v>
      </c>
      <c r="K516" s="1">
        <v>44040</v>
      </c>
      <c r="L516" t="s">
        <v>17</v>
      </c>
      <c r="M516">
        <v>13561</v>
      </c>
    </row>
    <row r="517" spans="1:13" x14ac:dyDescent="0.25">
      <c r="A517">
        <v>515</v>
      </c>
      <c r="B517" t="s">
        <v>815</v>
      </c>
      <c r="C517">
        <f t="shared" ca="1" si="8"/>
        <v>0.47941605318026648</v>
      </c>
      <c r="D517" t="e" cm="1">
        <f t="array" aca="1" ref="D517" ca="1">INDEX($B$2:$B$201, RANK(C517,$C$2:$C$201), 1)</f>
        <v>#N/A</v>
      </c>
      <c r="E517" t="s">
        <v>816</v>
      </c>
      <c r="F517">
        <v>838</v>
      </c>
      <c r="G517">
        <v>909</v>
      </c>
      <c r="H517">
        <v>0</v>
      </c>
      <c r="I517">
        <v>0</v>
      </c>
      <c r="J517">
        <v>0</v>
      </c>
      <c r="K517" s="1">
        <v>44040</v>
      </c>
      <c r="L517" t="s">
        <v>17</v>
      </c>
      <c r="M517">
        <v>13562</v>
      </c>
    </row>
    <row r="518" spans="1:13" x14ac:dyDescent="0.25">
      <c r="A518">
        <v>516</v>
      </c>
      <c r="B518" t="s">
        <v>817</v>
      </c>
      <c r="C518">
        <f t="shared" ca="1" si="8"/>
        <v>9.9066776349514551E-2</v>
      </c>
      <c r="D518" t="e" cm="1">
        <f t="array" aca="1" ref="D518" ca="1">INDEX($B$2:$B$201, RANK(C518,$C$2:$C$201), 1)</f>
        <v>#N/A</v>
      </c>
      <c r="E518" t="s">
        <v>818</v>
      </c>
      <c r="F518">
        <v>2216</v>
      </c>
      <c r="G518">
        <v>142</v>
      </c>
      <c r="H518">
        <v>0</v>
      </c>
      <c r="I518">
        <v>0</v>
      </c>
      <c r="J518">
        <v>0</v>
      </c>
      <c r="K518" s="1">
        <v>44040</v>
      </c>
      <c r="L518" t="s">
        <v>12</v>
      </c>
      <c r="M518">
        <v>13563</v>
      </c>
    </row>
    <row r="519" spans="1:13" x14ac:dyDescent="0.25">
      <c r="A519">
        <v>517</v>
      </c>
      <c r="B519" t="s">
        <v>819</v>
      </c>
      <c r="C519">
        <f t="shared" ca="1" si="8"/>
        <v>0.3637566447938283</v>
      </c>
      <c r="D519" t="e" cm="1">
        <f t="array" aca="1" ref="D519" ca="1">INDEX($B$2:$B$201, RANK(C519,$C$2:$C$201), 1)</f>
        <v>#N/A</v>
      </c>
      <c r="E519" t="s">
        <v>820</v>
      </c>
      <c r="F519">
        <v>4196</v>
      </c>
      <c r="G519">
        <v>567</v>
      </c>
      <c r="H519">
        <v>0</v>
      </c>
      <c r="I519">
        <v>1</v>
      </c>
      <c r="J519">
        <v>0</v>
      </c>
      <c r="K519" s="1">
        <v>44040</v>
      </c>
      <c r="L519" t="s">
        <v>12</v>
      </c>
      <c r="M519">
        <v>13564</v>
      </c>
    </row>
    <row r="520" spans="1:13" x14ac:dyDescent="0.25">
      <c r="A520">
        <v>518</v>
      </c>
      <c r="B520" t="s">
        <v>821</v>
      </c>
      <c r="C520">
        <f t="shared" ca="1" si="8"/>
        <v>0.68433751787475283</v>
      </c>
      <c r="D520" t="e" cm="1">
        <f t="array" aca="1" ref="D520" ca="1">INDEX($B$2:$B$201, RANK(C520,$C$2:$C$201), 1)</f>
        <v>#N/A</v>
      </c>
      <c r="E520" t="s">
        <v>42</v>
      </c>
      <c r="F520">
        <v>254</v>
      </c>
      <c r="G520">
        <v>374</v>
      </c>
      <c r="H520">
        <v>1</v>
      </c>
      <c r="I520">
        <v>0</v>
      </c>
      <c r="J520">
        <v>1</v>
      </c>
      <c r="K520" s="1">
        <v>44040</v>
      </c>
      <c r="L520" t="s">
        <v>17</v>
      </c>
      <c r="M520">
        <v>13565</v>
      </c>
    </row>
    <row r="521" spans="1:13" x14ac:dyDescent="0.25">
      <c r="A521">
        <v>519</v>
      </c>
      <c r="B521" t="s">
        <v>822</v>
      </c>
      <c r="C521">
        <f t="shared" ca="1" si="8"/>
        <v>0.71972048686196932</v>
      </c>
      <c r="D521" t="e" cm="1">
        <f t="array" aca="1" ref="D521" ca="1">INDEX($B$2:$B$201, RANK(C521,$C$2:$C$201), 1)</f>
        <v>#N/A</v>
      </c>
      <c r="E521" t="s">
        <v>155</v>
      </c>
      <c r="F521">
        <v>1822</v>
      </c>
      <c r="G521">
        <v>3202</v>
      </c>
      <c r="H521">
        <v>4</v>
      </c>
      <c r="I521">
        <v>0</v>
      </c>
      <c r="J521">
        <v>3</v>
      </c>
      <c r="K521" s="1">
        <v>44040</v>
      </c>
      <c r="L521" t="s">
        <v>17</v>
      </c>
      <c r="M521">
        <v>13566</v>
      </c>
    </row>
    <row r="522" spans="1:13" x14ac:dyDescent="0.25">
      <c r="A522">
        <v>520</v>
      </c>
      <c r="B522" t="s">
        <v>823</v>
      </c>
      <c r="C522">
        <f t="shared" ca="1" si="8"/>
        <v>0.12118209116077439</v>
      </c>
      <c r="D522" t="e" cm="1">
        <f t="array" aca="1" ref="D522" ca="1">INDEX($B$2:$B$201, RANK(C522,$C$2:$C$201), 1)</f>
        <v>#N/A</v>
      </c>
      <c r="F522">
        <v>93</v>
      </c>
      <c r="G522">
        <v>103</v>
      </c>
      <c r="H522">
        <v>0</v>
      </c>
      <c r="I522">
        <v>0</v>
      </c>
      <c r="J522">
        <v>1</v>
      </c>
      <c r="K522" s="1">
        <v>44040</v>
      </c>
      <c r="L522" t="s">
        <v>17</v>
      </c>
      <c r="M522">
        <v>13567</v>
      </c>
    </row>
    <row r="523" spans="1:13" ht="409.5" x14ac:dyDescent="0.25">
      <c r="A523">
        <v>521</v>
      </c>
      <c r="B523" s="2" t="s">
        <v>824</v>
      </c>
      <c r="C523">
        <f t="shared" ca="1" si="8"/>
        <v>0.76409164940106877</v>
      </c>
      <c r="D523" t="e" cm="1">
        <f t="array" aca="1" ref="D523" ca="1">INDEX($B$2:$B$201, RANK(C523,$C$2:$C$201), 1)</f>
        <v>#N/A</v>
      </c>
      <c r="E523" t="s">
        <v>426</v>
      </c>
      <c r="F523">
        <v>3639</v>
      </c>
      <c r="G523">
        <v>1716</v>
      </c>
      <c r="H523">
        <v>0</v>
      </c>
      <c r="I523">
        <v>0</v>
      </c>
      <c r="J523">
        <v>1</v>
      </c>
      <c r="K523" s="1">
        <v>44040</v>
      </c>
      <c r="L523" t="s">
        <v>12</v>
      </c>
      <c r="M523">
        <v>13568</v>
      </c>
    </row>
    <row r="524" spans="1:13" x14ac:dyDescent="0.25">
      <c r="A524">
        <v>522</v>
      </c>
      <c r="B524" t="s">
        <v>825</v>
      </c>
      <c r="C524">
        <f t="shared" ca="1" si="8"/>
        <v>0.27935153939707946</v>
      </c>
      <c r="D524" t="e" cm="1">
        <f t="array" aca="1" ref="D524" ca="1">INDEX($B$2:$B$201, RANK(C524,$C$2:$C$201), 1)</f>
        <v>#N/A</v>
      </c>
      <c r="F524">
        <v>4609</v>
      </c>
      <c r="G524">
        <v>4474</v>
      </c>
      <c r="H524">
        <v>0</v>
      </c>
      <c r="I524">
        <v>0</v>
      </c>
      <c r="J524">
        <v>1</v>
      </c>
      <c r="K524" s="1">
        <v>44040</v>
      </c>
      <c r="L524" t="s">
        <v>12</v>
      </c>
      <c r="M524">
        <v>13569</v>
      </c>
    </row>
    <row r="525" spans="1:13" x14ac:dyDescent="0.25">
      <c r="A525">
        <v>523</v>
      </c>
      <c r="B525" t="s">
        <v>826</v>
      </c>
      <c r="C525">
        <f t="shared" ca="1" si="8"/>
        <v>4.2874061059399504E-2</v>
      </c>
      <c r="D525" t="e" cm="1">
        <f t="array" aca="1" ref="D525" ca="1">INDEX($B$2:$B$201, RANK(C525,$C$2:$C$201), 1)</f>
        <v>#N/A</v>
      </c>
      <c r="E525" t="s">
        <v>160</v>
      </c>
      <c r="F525">
        <v>32421</v>
      </c>
      <c r="G525">
        <v>48784</v>
      </c>
      <c r="H525">
        <v>0</v>
      </c>
      <c r="I525">
        <v>0</v>
      </c>
      <c r="J525">
        <v>0</v>
      </c>
      <c r="K525" s="1">
        <v>44040</v>
      </c>
      <c r="L525" t="s">
        <v>17</v>
      </c>
      <c r="M525">
        <v>13570</v>
      </c>
    </row>
    <row r="526" spans="1:13" x14ac:dyDescent="0.25">
      <c r="A526">
        <v>524</v>
      </c>
      <c r="B526" t="s">
        <v>827</v>
      </c>
      <c r="C526">
        <f t="shared" ca="1" si="8"/>
        <v>0.22223913477486756</v>
      </c>
      <c r="D526" t="e" cm="1">
        <f t="array" aca="1" ref="D526" ca="1">INDEX($B$2:$B$201, RANK(C526,$C$2:$C$201), 1)</f>
        <v>#N/A</v>
      </c>
      <c r="F526">
        <v>29</v>
      </c>
      <c r="G526">
        <v>19</v>
      </c>
      <c r="H526">
        <v>1</v>
      </c>
      <c r="I526">
        <v>0</v>
      </c>
      <c r="J526">
        <v>2</v>
      </c>
      <c r="K526" s="1">
        <v>44040</v>
      </c>
      <c r="L526" t="s">
        <v>12</v>
      </c>
      <c r="M526">
        <v>13571</v>
      </c>
    </row>
    <row r="527" spans="1:13" ht="375" x14ac:dyDescent="0.25">
      <c r="A527">
        <v>525</v>
      </c>
      <c r="B527" s="2" t="s">
        <v>828</v>
      </c>
      <c r="C527">
        <f t="shared" ca="1" si="8"/>
        <v>0.43760283112462284</v>
      </c>
      <c r="D527" t="e" cm="1">
        <f t="array" aca="1" ref="D527" ca="1">INDEX($B$2:$B$201, RANK(C527,$C$2:$C$201), 1)</f>
        <v>#N/A</v>
      </c>
      <c r="F527">
        <v>4973</v>
      </c>
      <c r="G527">
        <v>2162</v>
      </c>
      <c r="H527">
        <v>0</v>
      </c>
      <c r="I527">
        <v>0</v>
      </c>
      <c r="J527">
        <v>0</v>
      </c>
      <c r="K527" s="1">
        <v>44040</v>
      </c>
      <c r="L527" t="s">
        <v>17</v>
      </c>
      <c r="M527">
        <v>13572</v>
      </c>
    </row>
    <row r="528" spans="1:13" x14ac:dyDescent="0.25">
      <c r="A528">
        <v>526</v>
      </c>
      <c r="B528" t="s">
        <v>829</v>
      </c>
      <c r="C528">
        <f t="shared" ca="1" si="8"/>
        <v>0.34826051015361237</v>
      </c>
      <c r="D528" t="e" cm="1">
        <f t="array" aca="1" ref="D528" ca="1">INDEX($B$2:$B$201, RANK(C528,$C$2:$C$201), 1)</f>
        <v>#N/A</v>
      </c>
      <c r="E528" t="s">
        <v>830</v>
      </c>
      <c r="F528">
        <v>9796</v>
      </c>
      <c r="G528">
        <v>10147</v>
      </c>
      <c r="H528">
        <v>0</v>
      </c>
      <c r="I528">
        <v>0</v>
      </c>
      <c r="J528">
        <v>0</v>
      </c>
      <c r="K528" s="1">
        <v>44040</v>
      </c>
      <c r="L528" t="s">
        <v>12</v>
      </c>
      <c r="M528">
        <v>13573</v>
      </c>
    </row>
    <row r="529" spans="1:13" x14ac:dyDescent="0.25">
      <c r="A529">
        <v>527</v>
      </c>
      <c r="B529" t="s">
        <v>831</v>
      </c>
      <c r="C529">
        <f t="shared" ca="1" si="8"/>
        <v>0.65522244343670588</v>
      </c>
      <c r="D529" t="e" cm="1">
        <f t="array" aca="1" ref="D529" ca="1">INDEX($B$2:$B$201, RANK(C529,$C$2:$C$201), 1)</f>
        <v>#N/A</v>
      </c>
      <c r="F529">
        <v>67</v>
      </c>
      <c r="G529">
        <v>116</v>
      </c>
      <c r="H529">
        <v>0</v>
      </c>
      <c r="I529">
        <v>0</v>
      </c>
      <c r="J529">
        <v>0</v>
      </c>
      <c r="K529" s="1">
        <v>44040</v>
      </c>
      <c r="L529" t="s">
        <v>28</v>
      </c>
      <c r="M529">
        <v>13574</v>
      </c>
    </row>
    <row r="530" spans="1:13" x14ac:dyDescent="0.25">
      <c r="A530">
        <v>528</v>
      </c>
      <c r="B530" t="s">
        <v>832</v>
      </c>
      <c r="C530">
        <f t="shared" ca="1" si="8"/>
        <v>3.80112818954359E-2</v>
      </c>
      <c r="D530" t="e" cm="1">
        <f t="array" aca="1" ref="D530" ca="1">INDEX($B$2:$B$201, RANK(C530,$C$2:$C$201), 1)</f>
        <v>#N/A</v>
      </c>
      <c r="E530" t="s">
        <v>40</v>
      </c>
      <c r="F530">
        <v>1328</v>
      </c>
      <c r="G530">
        <v>738</v>
      </c>
      <c r="H530">
        <v>0</v>
      </c>
      <c r="I530">
        <v>0</v>
      </c>
      <c r="J530">
        <v>0</v>
      </c>
      <c r="K530" s="1">
        <v>44040</v>
      </c>
      <c r="L530" t="s">
        <v>17</v>
      </c>
      <c r="M530">
        <v>13575</v>
      </c>
    </row>
    <row r="531" spans="1:13" x14ac:dyDescent="0.25">
      <c r="A531">
        <v>529</v>
      </c>
      <c r="B531" t="s">
        <v>833</v>
      </c>
      <c r="C531">
        <f t="shared" ca="1" si="8"/>
        <v>7.3319578480440795E-3</v>
      </c>
      <c r="D531" t="e" cm="1">
        <f t="array" aca="1" ref="D531" ca="1">INDEX($B$2:$B$201, RANK(C531,$C$2:$C$201), 1)</f>
        <v>#N/A</v>
      </c>
      <c r="E531" t="s">
        <v>265</v>
      </c>
      <c r="F531">
        <v>689</v>
      </c>
      <c r="G531">
        <v>726</v>
      </c>
      <c r="H531">
        <v>1</v>
      </c>
      <c r="I531">
        <v>0</v>
      </c>
      <c r="J531">
        <v>0</v>
      </c>
      <c r="K531" s="1">
        <v>44040</v>
      </c>
      <c r="L531" t="s">
        <v>12</v>
      </c>
      <c r="M531">
        <v>13576</v>
      </c>
    </row>
    <row r="532" spans="1:13" ht="409.5" x14ac:dyDescent="0.25">
      <c r="A532">
        <v>530</v>
      </c>
      <c r="B532" s="2" t="s">
        <v>834</v>
      </c>
      <c r="C532">
        <f t="shared" ca="1" si="8"/>
        <v>0.58056098005951506</v>
      </c>
      <c r="D532" t="e" cm="1">
        <f t="array" aca="1" ref="D532" ca="1">INDEX($B$2:$B$201, RANK(C532,$C$2:$C$201), 1)</f>
        <v>#N/A</v>
      </c>
      <c r="E532" t="s">
        <v>835</v>
      </c>
      <c r="F532">
        <v>704</v>
      </c>
      <c r="G532">
        <v>2159</v>
      </c>
      <c r="H532">
        <v>0</v>
      </c>
      <c r="I532">
        <v>1</v>
      </c>
      <c r="J532">
        <v>12</v>
      </c>
      <c r="K532" s="1">
        <v>44040</v>
      </c>
      <c r="L532" t="s">
        <v>17</v>
      </c>
      <c r="M532">
        <v>13577</v>
      </c>
    </row>
    <row r="533" spans="1:13" x14ac:dyDescent="0.25">
      <c r="A533">
        <v>531</v>
      </c>
      <c r="B533" t="s">
        <v>836</v>
      </c>
      <c r="C533">
        <f t="shared" ca="1" si="8"/>
        <v>0.1028643282309506</v>
      </c>
      <c r="D533" t="e" cm="1">
        <f t="array" aca="1" ref="D533" ca="1">INDEX($B$2:$B$201, RANK(C533,$C$2:$C$201), 1)</f>
        <v>#N/A</v>
      </c>
      <c r="F533">
        <v>282</v>
      </c>
      <c r="G533">
        <v>62</v>
      </c>
      <c r="H533">
        <v>0</v>
      </c>
      <c r="I533">
        <v>0</v>
      </c>
      <c r="J533">
        <v>0</v>
      </c>
      <c r="K533" s="1">
        <v>44040</v>
      </c>
      <c r="L533" t="s">
        <v>12</v>
      </c>
      <c r="M533">
        <v>13578</v>
      </c>
    </row>
    <row r="534" spans="1:13" x14ac:dyDescent="0.25">
      <c r="A534">
        <v>532</v>
      </c>
      <c r="B534" t="s">
        <v>837</v>
      </c>
      <c r="C534">
        <f t="shared" ca="1" si="8"/>
        <v>0.62057623625511749</v>
      </c>
      <c r="D534" t="e" cm="1">
        <f t="array" aca="1" ref="D534" ca="1">INDEX($B$2:$B$201, RANK(C534,$C$2:$C$201), 1)</f>
        <v>#N/A</v>
      </c>
      <c r="F534">
        <v>1189</v>
      </c>
      <c r="G534">
        <v>995</v>
      </c>
      <c r="H534">
        <v>0</v>
      </c>
      <c r="I534">
        <v>0</v>
      </c>
      <c r="J534">
        <v>0</v>
      </c>
      <c r="K534" s="1">
        <v>44040</v>
      </c>
      <c r="L534" t="s">
        <v>28</v>
      </c>
      <c r="M534">
        <v>13579</v>
      </c>
    </row>
    <row r="535" spans="1:13" x14ac:dyDescent="0.25">
      <c r="A535">
        <v>533</v>
      </c>
      <c r="B535" t="s">
        <v>838</v>
      </c>
      <c r="C535">
        <f t="shared" ca="1" si="8"/>
        <v>0.15457982329010533</v>
      </c>
      <c r="D535" t="e" cm="1">
        <f t="array" aca="1" ref="D535" ca="1">INDEX($B$2:$B$201, RANK(C535,$C$2:$C$201), 1)</f>
        <v>#N/A</v>
      </c>
      <c r="E535" t="s">
        <v>11</v>
      </c>
      <c r="F535">
        <v>548</v>
      </c>
      <c r="G535">
        <v>290</v>
      </c>
      <c r="H535">
        <v>0</v>
      </c>
      <c r="I535">
        <v>0</v>
      </c>
      <c r="J535">
        <v>0</v>
      </c>
      <c r="K535" s="1">
        <v>44040</v>
      </c>
      <c r="L535" t="s">
        <v>12</v>
      </c>
      <c r="M535">
        <v>13580</v>
      </c>
    </row>
    <row r="536" spans="1:13" x14ac:dyDescent="0.25">
      <c r="A536">
        <v>534</v>
      </c>
      <c r="B536" t="s">
        <v>839</v>
      </c>
      <c r="C536">
        <f t="shared" ca="1" si="8"/>
        <v>0.67997808224504952</v>
      </c>
      <c r="D536" t="e" cm="1">
        <f t="array" aca="1" ref="D536" ca="1">INDEX($B$2:$B$201, RANK(C536,$C$2:$C$201), 1)</f>
        <v>#N/A</v>
      </c>
      <c r="E536" t="s">
        <v>840</v>
      </c>
      <c r="F536">
        <v>4985</v>
      </c>
      <c r="G536">
        <v>2799</v>
      </c>
      <c r="H536">
        <v>0</v>
      </c>
      <c r="I536">
        <v>0</v>
      </c>
      <c r="J536">
        <v>0</v>
      </c>
      <c r="K536" s="1">
        <v>44040</v>
      </c>
      <c r="L536" t="s">
        <v>17</v>
      </c>
      <c r="M536">
        <v>13581</v>
      </c>
    </row>
    <row r="537" spans="1:13" ht="409.5" x14ac:dyDescent="0.25">
      <c r="A537">
        <v>535</v>
      </c>
      <c r="B537" s="2" t="s">
        <v>841</v>
      </c>
      <c r="C537">
        <f t="shared" ca="1" si="8"/>
        <v>0.82569288003651775</v>
      </c>
      <c r="D537" t="e" cm="1">
        <f t="array" aca="1" ref="D537" ca="1">INDEX($B$2:$B$201, RANK(C537,$C$2:$C$201), 1)</f>
        <v>#N/A</v>
      </c>
      <c r="E537" t="s">
        <v>492</v>
      </c>
      <c r="F537">
        <v>7285</v>
      </c>
      <c r="G537">
        <v>505400</v>
      </c>
      <c r="H537">
        <v>68</v>
      </c>
      <c r="I537">
        <v>1456</v>
      </c>
      <c r="J537">
        <v>1657</v>
      </c>
      <c r="K537" s="1">
        <v>44040</v>
      </c>
      <c r="L537" t="s">
        <v>12</v>
      </c>
      <c r="M537">
        <v>13582</v>
      </c>
    </row>
    <row r="538" spans="1:13" x14ac:dyDescent="0.25">
      <c r="A538">
        <v>536</v>
      </c>
      <c r="B538" t="s">
        <v>842</v>
      </c>
      <c r="C538">
        <f t="shared" ca="1" si="8"/>
        <v>0.4920064110416531</v>
      </c>
      <c r="D538" t="e" cm="1">
        <f t="array" aca="1" ref="D538" ca="1">INDEX($B$2:$B$201, RANK(C538,$C$2:$C$201), 1)</f>
        <v>#N/A</v>
      </c>
      <c r="E538" t="s">
        <v>155</v>
      </c>
      <c r="F538">
        <v>572</v>
      </c>
      <c r="G538">
        <v>544</v>
      </c>
      <c r="H538">
        <v>0</v>
      </c>
      <c r="I538">
        <v>0</v>
      </c>
      <c r="J538">
        <v>0</v>
      </c>
      <c r="K538" s="1">
        <v>44040</v>
      </c>
      <c r="L538" t="s">
        <v>12</v>
      </c>
      <c r="M538">
        <v>13583</v>
      </c>
    </row>
    <row r="539" spans="1:13" x14ac:dyDescent="0.25">
      <c r="A539">
        <v>537</v>
      </c>
      <c r="B539" t="s">
        <v>843</v>
      </c>
      <c r="C539">
        <f t="shared" ca="1" si="8"/>
        <v>0.98786733022678064</v>
      </c>
      <c r="D539" t="e" cm="1">
        <f t="array" aca="1" ref="D539" ca="1">INDEX($B$2:$B$201, RANK(C539,$C$2:$C$201), 1)</f>
        <v>#N/A</v>
      </c>
      <c r="E539" t="s">
        <v>844</v>
      </c>
      <c r="F539">
        <v>3979</v>
      </c>
      <c r="G539">
        <v>5001</v>
      </c>
      <c r="H539">
        <v>2</v>
      </c>
      <c r="I539">
        <v>0</v>
      </c>
      <c r="J539">
        <v>0</v>
      </c>
      <c r="K539" s="1">
        <v>44040</v>
      </c>
      <c r="L539" t="s">
        <v>28</v>
      </c>
      <c r="M539">
        <v>13584</v>
      </c>
    </row>
    <row r="540" spans="1:13" ht="409.5" x14ac:dyDescent="0.25">
      <c r="A540">
        <v>538</v>
      </c>
      <c r="B540" s="2" t="s">
        <v>845</v>
      </c>
      <c r="C540">
        <f t="shared" ca="1" si="8"/>
        <v>0.43549337142030531</v>
      </c>
      <c r="D540" t="e" cm="1">
        <f t="array" aca="1" ref="D540" ca="1">INDEX($B$2:$B$201, RANK(C540,$C$2:$C$201), 1)</f>
        <v>#N/A</v>
      </c>
      <c r="F540">
        <v>590</v>
      </c>
      <c r="G540">
        <v>377</v>
      </c>
      <c r="H540">
        <v>0</v>
      </c>
      <c r="I540">
        <v>0</v>
      </c>
      <c r="J540">
        <v>0</v>
      </c>
      <c r="K540" s="1">
        <v>44040</v>
      </c>
      <c r="L540" t="s">
        <v>17</v>
      </c>
      <c r="M540">
        <v>13585</v>
      </c>
    </row>
    <row r="541" spans="1:13" x14ac:dyDescent="0.25">
      <c r="A541">
        <v>539</v>
      </c>
      <c r="B541" t="s">
        <v>846</v>
      </c>
      <c r="C541">
        <f t="shared" ca="1" si="8"/>
        <v>0.43468324794152435</v>
      </c>
      <c r="D541" t="e" cm="1">
        <f t="array" aca="1" ref="D541" ca="1">INDEX($B$2:$B$201, RANK(C541,$C$2:$C$201), 1)</f>
        <v>#N/A</v>
      </c>
      <c r="E541" t="s">
        <v>847</v>
      </c>
      <c r="F541">
        <v>11959</v>
      </c>
      <c r="G541">
        <v>11062</v>
      </c>
      <c r="H541">
        <v>0</v>
      </c>
      <c r="I541">
        <v>2</v>
      </c>
      <c r="J541">
        <v>4</v>
      </c>
      <c r="K541" s="1">
        <v>44040</v>
      </c>
      <c r="L541" t="s">
        <v>28</v>
      </c>
      <c r="M541">
        <v>13586</v>
      </c>
    </row>
    <row r="542" spans="1:13" x14ac:dyDescent="0.25">
      <c r="A542">
        <v>540</v>
      </c>
      <c r="B542" t="s">
        <v>848</v>
      </c>
      <c r="C542">
        <f t="shared" ca="1" si="8"/>
        <v>0.51549338230264297</v>
      </c>
      <c r="D542" t="e" cm="1">
        <f t="array" aca="1" ref="D542" ca="1">INDEX($B$2:$B$201, RANK(C542,$C$2:$C$201), 1)</f>
        <v>#N/A</v>
      </c>
      <c r="F542">
        <v>2984</v>
      </c>
      <c r="G542">
        <v>688</v>
      </c>
      <c r="H542">
        <v>0</v>
      </c>
      <c r="I542">
        <v>0</v>
      </c>
      <c r="J542">
        <v>1</v>
      </c>
      <c r="K542" s="1">
        <v>44040</v>
      </c>
      <c r="L542" t="s">
        <v>17</v>
      </c>
      <c r="M542">
        <v>13587</v>
      </c>
    </row>
    <row r="543" spans="1:13" ht="270" x14ac:dyDescent="0.25">
      <c r="A543">
        <v>541</v>
      </c>
      <c r="B543" s="2" t="s">
        <v>849</v>
      </c>
      <c r="C543">
        <f t="shared" ca="1" si="8"/>
        <v>0.36788050829890273</v>
      </c>
      <c r="D543" t="e" cm="1">
        <f t="array" aca="1" ref="D543" ca="1">INDEX($B$2:$B$201, RANK(C543,$C$2:$C$201), 1)</f>
        <v>#N/A</v>
      </c>
      <c r="E543" t="s">
        <v>850</v>
      </c>
      <c r="F543">
        <v>379</v>
      </c>
      <c r="G543">
        <v>71</v>
      </c>
      <c r="H543">
        <v>0</v>
      </c>
      <c r="I543">
        <v>0</v>
      </c>
      <c r="J543">
        <v>0</v>
      </c>
      <c r="K543" s="1">
        <v>44040</v>
      </c>
      <c r="L543" t="s">
        <v>17</v>
      </c>
      <c r="M543">
        <v>13588</v>
      </c>
    </row>
    <row r="544" spans="1:13" x14ac:dyDescent="0.25">
      <c r="A544">
        <v>542</v>
      </c>
      <c r="B544" t="s">
        <v>851</v>
      </c>
      <c r="C544">
        <f t="shared" ca="1" si="8"/>
        <v>0.29612775093577337</v>
      </c>
      <c r="D544" t="e" cm="1">
        <f t="array" aca="1" ref="D544" ca="1">INDEX($B$2:$B$201, RANK(C544,$C$2:$C$201), 1)</f>
        <v>#N/A</v>
      </c>
      <c r="F544">
        <v>750</v>
      </c>
      <c r="G544">
        <v>164</v>
      </c>
      <c r="H544">
        <v>0</v>
      </c>
      <c r="I544">
        <v>0</v>
      </c>
      <c r="J544">
        <v>0</v>
      </c>
      <c r="K544" s="1">
        <v>44040</v>
      </c>
      <c r="L544" t="s">
        <v>28</v>
      </c>
      <c r="M544">
        <v>13589</v>
      </c>
    </row>
    <row r="545" spans="1:13" x14ac:dyDescent="0.25">
      <c r="A545">
        <v>543</v>
      </c>
      <c r="B545" t="s">
        <v>852</v>
      </c>
      <c r="C545">
        <f t="shared" ca="1" si="8"/>
        <v>0.7384030936168452</v>
      </c>
      <c r="D545" t="e" cm="1">
        <f t="array" aca="1" ref="D545" ca="1">INDEX($B$2:$B$201, RANK(C545,$C$2:$C$201), 1)</f>
        <v>#N/A</v>
      </c>
      <c r="F545">
        <v>384</v>
      </c>
      <c r="G545">
        <v>324</v>
      </c>
      <c r="H545">
        <v>0</v>
      </c>
      <c r="I545">
        <v>0</v>
      </c>
      <c r="J545">
        <v>1</v>
      </c>
      <c r="K545" s="1">
        <v>44040</v>
      </c>
      <c r="L545" t="s">
        <v>17</v>
      </c>
      <c r="M545">
        <v>13590</v>
      </c>
    </row>
    <row r="546" spans="1:13" ht="409.5" x14ac:dyDescent="0.25">
      <c r="A546">
        <v>544</v>
      </c>
      <c r="B546" s="2" t="s">
        <v>853</v>
      </c>
      <c r="C546">
        <f t="shared" ca="1" si="8"/>
        <v>0.79698646313615562</v>
      </c>
      <c r="D546" t="e" cm="1">
        <f t="array" aca="1" ref="D546" ca="1">INDEX($B$2:$B$201, RANK(C546,$C$2:$C$201), 1)</f>
        <v>#N/A</v>
      </c>
      <c r="E546" t="s">
        <v>854</v>
      </c>
      <c r="F546">
        <v>451</v>
      </c>
      <c r="G546">
        <v>281970</v>
      </c>
      <c r="H546">
        <v>311</v>
      </c>
      <c r="I546">
        <v>120</v>
      </c>
      <c r="J546">
        <v>436</v>
      </c>
      <c r="K546" s="1">
        <v>44040</v>
      </c>
      <c r="L546" t="s">
        <v>12</v>
      </c>
      <c r="M546">
        <v>13591</v>
      </c>
    </row>
    <row r="547" spans="1:13" x14ac:dyDescent="0.25">
      <c r="A547">
        <v>545</v>
      </c>
      <c r="B547" t="s">
        <v>855</v>
      </c>
      <c r="C547">
        <f t="shared" ca="1" si="8"/>
        <v>0.67852663396508572</v>
      </c>
      <c r="D547" t="e" cm="1">
        <f t="array" aca="1" ref="D547" ca="1">INDEX($B$2:$B$201, RANK(C547,$C$2:$C$201), 1)</f>
        <v>#N/A</v>
      </c>
      <c r="E547" t="s">
        <v>856</v>
      </c>
      <c r="F547">
        <v>19603</v>
      </c>
      <c r="G547">
        <v>26366</v>
      </c>
      <c r="H547">
        <v>0</v>
      </c>
      <c r="I547">
        <v>0</v>
      </c>
      <c r="J547">
        <v>2</v>
      </c>
      <c r="K547" s="1">
        <v>44040</v>
      </c>
      <c r="L547" t="s">
        <v>17</v>
      </c>
      <c r="M547">
        <v>13592</v>
      </c>
    </row>
    <row r="548" spans="1:13" ht="150" x14ac:dyDescent="0.25">
      <c r="A548">
        <v>546</v>
      </c>
      <c r="B548" s="2" t="s">
        <v>857</v>
      </c>
      <c r="C548">
        <f t="shared" ca="1" si="8"/>
        <v>0.81501735401219921</v>
      </c>
      <c r="D548" t="e" cm="1">
        <f t="array" aca="1" ref="D548" ca="1">INDEX($B$2:$B$201, RANK(C548,$C$2:$C$201), 1)</f>
        <v>#N/A</v>
      </c>
      <c r="E548" t="s">
        <v>858</v>
      </c>
      <c r="F548">
        <v>712</v>
      </c>
      <c r="G548">
        <v>453</v>
      </c>
      <c r="H548">
        <v>0</v>
      </c>
      <c r="I548">
        <v>0</v>
      </c>
      <c r="J548">
        <v>0</v>
      </c>
      <c r="K548" s="1">
        <v>44040</v>
      </c>
      <c r="L548" t="s">
        <v>28</v>
      </c>
      <c r="M548">
        <v>13593</v>
      </c>
    </row>
    <row r="549" spans="1:13" x14ac:dyDescent="0.25">
      <c r="A549">
        <v>547</v>
      </c>
      <c r="B549" t="s">
        <v>859</v>
      </c>
      <c r="C549">
        <f t="shared" ca="1" si="8"/>
        <v>0.53144730015285291</v>
      </c>
      <c r="D549" t="e" cm="1">
        <f t="array" aca="1" ref="D549" ca="1">INDEX($B$2:$B$201, RANK(C549,$C$2:$C$201), 1)</f>
        <v>#N/A</v>
      </c>
      <c r="E549" t="s">
        <v>860</v>
      </c>
      <c r="F549">
        <v>798</v>
      </c>
      <c r="G549">
        <v>1414870</v>
      </c>
      <c r="H549">
        <v>1621</v>
      </c>
      <c r="I549">
        <v>21751</v>
      </c>
      <c r="J549">
        <v>50933</v>
      </c>
      <c r="K549" s="1">
        <v>44040</v>
      </c>
      <c r="L549" t="s">
        <v>12</v>
      </c>
      <c r="M549">
        <v>13594</v>
      </c>
    </row>
    <row r="550" spans="1:13" x14ac:dyDescent="0.25">
      <c r="A550">
        <v>548</v>
      </c>
      <c r="B550" t="s">
        <v>861</v>
      </c>
      <c r="C550">
        <f t="shared" ca="1" si="8"/>
        <v>0.97808827371537543</v>
      </c>
      <c r="D550" t="e" cm="1">
        <f t="array" aca="1" ref="D550" ca="1">INDEX($B$2:$B$201, RANK(C550,$C$2:$C$201), 1)</f>
        <v>#N/A</v>
      </c>
      <c r="F550">
        <v>5</v>
      </c>
      <c r="G550">
        <v>1</v>
      </c>
      <c r="H550">
        <v>0</v>
      </c>
      <c r="I550">
        <v>0</v>
      </c>
      <c r="J550">
        <v>0</v>
      </c>
      <c r="K550" s="1">
        <v>44040</v>
      </c>
      <c r="L550" t="s">
        <v>17</v>
      </c>
      <c r="M550">
        <v>13595</v>
      </c>
    </row>
    <row r="551" spans="1:13" x14ac:dyDescent="0.25">
      <c r="A551">
        <v>549</v>
      </c>
      <c r="B551" t="s">
        <v>862</v>
      </c>
      <c r="C551">
        <f t="shared" ca="1" si="8"/>
        <v>0.54262477246024143</v>
      </c>
      <c r="D551" t="e" cm="1">
        <f t="array" aca="1" ref="D551" ca="1">INDEX($B$2:$B$201, RANK(C551,$C$2:$C$201), 1)</f>
        <v>#N/A</v>
      </c>
      <c r="E551" t="s">
        <v>691</v>
      </c>
      <c r="F551">
        <v>3741</v>
      </c>
      <c r="G551">
        <v>2479</v>
      </c>
      <c r="H551">
        <v>1</v>
      </c>
      <c r="I551">
        <v>0</v>
      </c>
      <c r="J551">
        <v>0</v>
      </c>
      <c r="K551" s="1">
        <v>44040</v>
      </c>
      <c r="L551" t="s">
        <v>28</v>
      </c>
      <c r="M551">
        <v>13596</v>
      </c>
    </row>
    <row r="552" spans="1:13" x14ac:dyDescent="0.25">
      <c r="A552">
        <v>550</v>
      </c>
      <c r="B552" t="s">
        <v>863</v>
      </c>
      <c r="C552">
        <f t="shared" ca="1" si="8"/>
        <v>0.85043347358031129</v>
      </c>
      <c r="D552" t="e" cm="1">
        <f t="array" aca="1" ref="D552" ca="1">INDEX($B$2:$B$201, RANK(C552,$C$2:$C$201), 1)</f>
        <v>#N/A</v>
      </c>
      <c r="E552" t="s">
        <v>864</v>
      </c>
      <c r="F552">
        <v>1939</v>
      </c>
      <c r="G552">
        <v>295</v>
      </c>
      <c r="H552">
        <v>0</v>
      </c>
      <c r="I552">
        <v>0</v>
      </c>
      <c r="J552">
        <v>1</v>
      </c>
      <c r="K552" s="1">
        <v>44040</v>
      </c>
      <c r="L552" t="s">
        <v>28</v>
      </c>
      <c r="M552">
        <v>13597</v>
      </c>
    </row>
    <row r="553" spans="1:13" ht="345" x14ac:dyDescent="0.25">
      <c r="A553">
        <v>551</v>
      </c>
      <c r="B553" s="2" t="s">
        <v>865</v>
      </c>
      <c r="C553">
        <f t="shared" ca="1" si="8"/>
        <v>7.2605437912046211E-2</v>
      </c>
      <c r="D553" t="e" cm="1">
        <f t="array" aca="1" ref="D553" ca="1">INDEX($B$2:$B$201, RANK(C553,$C$2:$C$201), 1)</f>
        <v>#N/A</v>
      </c>
      <c r="E553" t="s">
        <v>42</v>
      </c>
      <c r="F553">
        <v>458</v>
      </c>
      <c r="G553">
        <v>120</v>
      </c>
      <c r="H553">
        <v>0</v>
      </c>
      <c r="I553">
        <v>0</v>
      </c>
      <c r="J553">
        <v>1</v>
      </c>
      <c r="K553" s="1">
        <v>44040</v>
      </c>
      <c r="L553" t="s">
        <v>17</v>
      </c>
      <c r="M553">
        <v>13598</v>
      </c>
    </row>
    <row r="554" spans="1:13" ht="409.5" x14ac:dyDescent="0.25">
      <c r="A554">
        <v>552</v>
      </c>
      <c r="B554" s="2" t="s">
        <v>866</v>
      </c>
      <c r="C554">
        <f t="shared" ca="1" si="8"/>
        <v>0.57236716017411804</v>
      </c>
      <c r="D554" t="e" cm="1">
        <f t="array" aca="1" ref="D554" ca="1">INDEX($B$2:$B$201, RANK(C554,$C$2:$C$201), 1)</f>
        <v>#N/A</v>
      </c>
      <c r="E554" t="s">
        <v>160</v>
      </c>
      <c r="F554">
        <v>60</v>
      </c>
      <c r="G554">
        <v>118</v>
      </c>
      <c r="H554">
        <v>0</v>
      </c>
      <c r="I554">
        <v>0</v>
      </c>
      <c r="J554">
        <v>0</v>
      </c>
      <c r="K554" s="1">
        <v>44040</v>
      </c>
      <c r="L554" t="s">
        <v>17</v>
      </c>
      <c r="M554">
        <v>13599</v>
      </c>
    </row>
    <row r="555" spans="1:13" x14ac:dyDescent="0.25">
      <c r="A555">
        <v>553</v>
      </c>
      <c r="B555" t="s">
        <v>867</v>
      </c>
      <c r="C555">
        <f t="shared" ca="1" si="8"/>
        <v>0.70702228109618315</v>
      </c>
      <c r="D555" t="e" cm="1">
        <f t="array" aca="1" ref="D555" ca="1">INDEX($B$2:$B$201, RANK(C555,$C$2:$C$201), 1)</f>
        <v>#N/A</v>
      </c>
      <c r="E555" t="s">
        <v>247</v>
      </c>
      <c r="F555">
        <v>1886</v>
      </c>
      <c r="G555">
        <v>1834</v>
      </c>
      <c r="H555">
        <v>0</v>
      </c>
      <c r="I555">
        <v>0</v>
      </c>
      <c r="J555">
        <v>0</v>
      </c>
      <c r="K555" s="1">
        <v>44040</v>
      </c>
      <c r="L555" t="s">
        <v>12</v>
      </c>
      <c r="M555">
        <v>13600</v>
      </c>
    </row>
    <row r="556" spans="1:13" x14ac:dyDescent="0.25">
      <c r="A556">
        <v>554</v>
      </c>
      <c r="B556" t="s">
        <v>868</v>
      </c>
      <c r="C556">
        <f t="shared" ca="1" si="8"/>
        <v>0.43129504850356937</v>
      </c>
      <c r="D556" t="e" cm="1">
        <f t="array" aca="1" ref="D556" ca="1">INDEX($B$2:$B$201, RANK(C556,$C$2:$C$201), 1)</f>
        <v>#N/A</v>
      </c>
      <c r="E556" t="s">
        <v>864</v>
      </c>
      <c r="F556">
        <v>1939</v>
      </c>
      <c r="G556">
        <v>295</v>
      </c>
      <c r="H556">
        <v>0</v>
      </c>
      <c r="I556">
        <v>0</v>
      </c>
      <c r="J556">
        <v>0</v>
      </c>
      <c r="K556" s="1">
        <v>44040</v>
      </c>
      <c r="L556" t="s">
        <v>28</v>
      </c>
      <c r="M556">
        <v>13601</v>
      </c>
    </row>
    <row r="557" spans="1:13" ht="409.5" x14ac:dyDescent="0.25">
      <c r="A557">
        <v>555</v>
      </c>
      <c r="B557" s="2" t="s">
        <v>869</v>
      </c>
      <c r="C557">
        <f t="shared" ca="1" si="8"/>
        <v>0.74829938552879149</v>
      </c>
      <c r="D557" t="e" cm="1">
        <f t="array" aca="1" ref="D557" ca="1">INDEX($B$2:$B$201, RANK(C557,$C$2:$C$201), 1)</f>
        <v>#N/A</v>
      </c>
      <c r="E557" t="s">
        <v>870</v>
      </c>
      <c r="F557">
        <v>983</v>
      </c>
      <c r="G557">
        <v>1061</v>
      </c>
      <c r="H557">
        <v>0</v>
      </c>
      <c r="I557">
        <v>0</v>
      </c>
      <c r="J557">
        <v>1</v>
      </c>
      <c r="K557" s="1">
        <v>44040</v>
      </c>
      <c r="L557" t="s">
        <v>28</v>
      </c>
      <c r="M557">
        <v>13602</v>
      </c>
    </row>
    <row r="558" spans="1:13" x14ac:dyDescent="0.25">
      <c r="A558">
        <v>556</v>
      </c>
      <c r="B558" t="s">
        <v>871</v>
      </c>
      <c r="C558">
        <f t="shared" ca="1" si="8"/>
        <v>0.18657273223591841</v>
      </c>
      <c r="D558" t="e" cm="1">
        <f t="array" aca="1" ref="D558" ca="1">INDEX($B$2:$B$201, RANK(C558,$C$2:$C$201), 1)</f>
        <v>#N/A</v>
      </c>
      <c r="E558" t="s">
        <v>872</v>
      </c>
      <c r="F558">
        <v>2431</v>
      </c>
      <c r="G558">
        <v>1481</v>
      </c>
      <c r="H558">
        <v>0</v>
      </c>
      <c r="I558">
        <v>0</v>
      </c>
      <c r="J558">
        <v>0</v>
      </c>
      <c r="K558" s="1">
        <v>44040</v>
      </c>
      <c r="L558" t="s">
        <v>17</v>
      </c>
      <c r="M558">
        <v>13603</v>
      </c>
    </row>
    <row r="559" spans="1:13" x14ac:dyDescent="0.25">
      <c r="A559">
        <v>557</v>
      </c>
      <c r="B559" t="s">
        <v>873</v>
      </c>
      <c r="C559">
        <f t="shared" ca="1" si="8"/>
        <v>4.7075206779174428E-2</v>
      </c>
      <c r="D559" t="e" cm="1">
        <f t="array" aca="1" ref="D559" ca="1">INDEX($B$2:$B$201, RANK(C559,$C$2:$C$201), 1)</f>
        <v>#N/A</v>
      </c>
      <c r="E559" t="s">
        <v>874</v>
      </c>
      <c r="F559">
        <v>266</v>
      </c>
      <c r="G559">
        <v>295</v>
      </c>
      <c r="H559">
        <v>0</v>
      </c>
      <c r="I559">
        <v>0</v>
      </c>
      <c r="J559">
        <v>0</v>
      </c>
      <c r="K559" s="1">
        <v>44040</v>
      </c>
      <c r="L559" t="s">
        <v>12</v>
      </c>
      <c r="M559">
        <v>13604</v>
      </c>
    </row>
    <row r="560" spans="1:13" x14ac:dyDescent="0.25">
      <c r="A560">
        <v>558</v>
      </c>
      <c r="B560" t="s">
        <v>875</v>
      </c>
      <c r="C560">
        <f t="shared" ca="1" si="8"/>
        <v>0.79862710397402281</v>
      </c>
      <c r="D560" t="e" cm="1">
        <f t="array" aca="1" ref="D560" ca="1">INDEX($B$2:$B$201, RANK(C560,$C$2:$C$201), 1)</f>
        <v>#N/A</v>
      </c>
      <c r="E560" t="s">
        <v>876</v>
      </c>
      <c r="F560">
        <v>353</v>
      </c>
      <c r="G560">
        <v>364</v>
      </c>
      <c r="H560">
        <v>0</v>
      </c>
      <c r="I560">
        <v>0</v>
      </c>
      <c r="J560">
        <v>0</v>
      </c>
      <c r="K560" s="1">
        <v>44040</v>
      </c>
      <c r="L560" t="s">
        <v>12</v>
      </c>
      <c r="M560">
        <v>13605</v>
      </c>
    </row>
    <row r="561" spans="1:13" x14ac:dyDescent="0.25">
      <c r="A561">
        <v>559</v>
      </c>
      <c r="B561" t="s">
        <v>877</v>
      </c>
      <c r="C561">
        <f t="shared" ca="1" si="8"/>
        <v>0.39249674642908272</v>
      </c>
      <c r="D561" t="e" cm="1">
        <f t="array" aca="1" ref="D561" ca="1">INDEX($B$2:$B$201, RANK(C561,$C$2:$C$201), 1)</f>
        <v>#N/A</v>
      </c>
      <c r="F561">
        <v>4805</v>
      </c>
      <c r="G561">
        <v>3601</v>
      </c>
      <c r="H561">
        <v>0</v>
      </c>
      <c r="I561">
        <v>0</v>
      </c>
      <c r="J561">
        <v>1</v>
      </c>
      <c r="K561" s="1">
        <v>44040</v>
      </c>
      <c r="L561" t="s">
        <v>12</v>
      </c>
      <c r="M561">
        <v>13606</v>
      </c>
    </row>
    <row r="562" spans="1:13" ht="409.5" x14ac:dyDescent="0.25">
      <c r="A562">
        <v>560</v>
      </c>
      <c r="B562" s="2" t="s">
        <v>878</v>
      </c>
      <c r="C562">
        <f t="shared" ca="1" si="8"/>
        <v>0.65928583115927664</v>
      </c>
      <c r="D562" t="e" cm="1">
        <f t="array" aca="1" ref="D562" ca="1">INDEX($B$2:$B$201, RANK(C562,$C$2:$C$201), 1)</f>
        <v>#N/A</v>
      </c>
      <c r="F562">
        <v>3081</v>
      </c>
      <c r="G562">
        <v>75485</v>
      </c>
      <c r="H562">
        <v>9918</v>
      </c>
      <c r="I562">
        <v>32795</v>
      </c>
      <c r="J562">
        <v>55961</v>
      </c>
      <c r="K562" s="1">
        <v>44040</v>
      </c>
      <c r="L562" t="s">
        <v>17</v>
      </c>
      <c r="M562">
        <v>13607</v>
      </c>
    </row>
    <row r="563" spans="1:13" x14ac:dyDescent="0.25">
      <c r="A563">
        <v>561</v>
      </c>
      <c r="B563" t="s">
        <v>879</v>
      </c>
      <c r="C563">
        <f t="shared" ca="1" si="8"/>
        <v>0.13612652307717177</v>
      </c>
      <c r="D563" t="e" cm="1">
        <f t="array" aca="1" ref="D563" ca="1">INDEX($B$2:$B$201, RANK(C563,$C$2:$C$201), 1)</f>
        <v>#N/A</v>
      </c>
      <c r="E563" t="s">
        <v>880</v>
      </c>
      <c r="F563">
        <v>445</v>
      </c>
      <c r="G563">
        <v>77</v>
      </c>
      <c r="H563">
        <v>0</v>
      </c>
      <c r="I563">
        <v>1</v>
      </c>
      <c r="J563">
        <v>0</v>
      </c>
      <c r="K563" s="1">
        <v>44040</v>
      </c>
      <c r="L563" t="s">
        <v>17</v>
      </c>
      <c r="M563">
        <v>13608</v>
      </c>
    </row>
    <row r="564" spans="1:13" x14ac:dyDescent="0.25">
      <c r="A564">
        <v>562</v>
      </c>
      <c r="B564" t="s">
        <v>881</v>
      </c>
      <c r="C564">
        <f t="shared" ca="1" si="8"/>
        <v>0.92852927361486226</v>
      </c>
      <c r="D564" t="e" cm="1">
        <f t="array" aca="1" ref="D564" ca="1">INDEX($B$2:$B$201, RANK(C564,$C$2:$C$201), 1)</f>
        <v>#N/A</v>
      </c>
      <c r="E564" t="s">
        <v>882</v>
      </c>
      <c r="F564">
        <v>74</v>
      </c>
      <c r="G564">
        <v>74</v>
      </c>
      <c r="H564">
        <v>0</v>
      </c>
      <c r="I564">
        <v>0</v>
      </c>
      <c r="J564">
        <v>0</v>
      </c>
      <c r="K564" s="1">
        <v>44040</v>
      </c>
      <c r="L564" t="s">
        <v>28</v>
      </c>
      <c r="M564">
        <v>13609</v>
      </c>
    </row>
    <row r="565" spans="1:13" x14ac:dyDescent="0.25">
      <c r="A565">
        <v>563</v>
      </c>
      <c r="B565" t="s">
        <v>883</v>
      </c>
      <c r="C565">
        <f t="shared" ca="1" si="8"/>
        <v>0.33209260522092121</v>
      </c>
      <c r="D565" t="e" cm="1">
        <f t="array" aca="1" ref="D565" ca="1">INDEX($B$2:$B$201, RANK(C565,$C$2:$C$201), 1)</f>
        <v>#N/A</v>
      </c>
      <c r="E565" t="s">
        <v>392</v>
      </c>
      <c r="F565">
        <v>4978</v>
      </c>
      <c r="G565">
        <v>1251</v>
      </c>
      <c r="H565">
        <v>9</v>
      </c>
      <c r="I565">
        <v>6</v>
      </c>
      <c r="J565">
        <v>21</v>
      </c>
      <c r="K565" s="1">
        <v>44040</v>
      </c>
      <c r="L565" t="s">
        <v>17</v>
      </c>
      <c r="M565">
        <v>13610</v>
      </c>
    </row>
    <row r="566" spans="1:13" ht="409.5" x14ac:dyDescent="0.25">
      <c r="A566">
        <v>564</v>
      </c>
      <c r="B566" s="2" t="s">
        <v>884</v>
      </c>
      <c r="C566">
        <f t="shared" ca="1" si="8"/>
        <v>0.33882127393563433</v>
      </c>
      <c r="D566" t="e" cm="1">
        <f t="array" aca="1" ref="D566" ca="1">INDEX($B$2:$B$201, RANK(C566,$C$2:$C$201), 1)</f>
        <v>#N/A</v>
      </c>
      <c r="E566" t="s">
        <v>885</v>
      </c>
      <c r="F566">
        <v>4946</v>
      </c>
      <c r="G566">
        <v>3453</v>
      </c>
      <c r="H566">
        <v>0</v>
      </c>
      <c r="I566">
        <v>0</v>
      </c>
      <c r="J566">
        <v>3</v>
      </c>
      <c r="K566" s="1">
        <v>44040</v>
      </c>
      <c r="L566" t="s">
        <v>12</v>
      </c>
      <c r="M566">
        <v>13611</v>
      </c>
    </row>
    <row r="567" spans="1:13" x14ac:dyDescent="0.25">
      <c r="A567">
        <v>565</v>
      </c>
      <c r="B567" t="s">
        <v>886</v>
      </c>
      <c r="C567">
        <f t="shared" ca="1" si="8"/>
        <v>9.2020088332073313E-2</v>
      </c>
      <c r="D567" t="e" cm="1">
        <f t="array" aca="1" ref="D567" ca="1">INDEX($B$2:$B$201, RANK(C567,$C$2:$C$201), 1)</f>
        <v>#N/A</v>
      </c>
      <c r="E567" t="s">
        <v>751</v>
      </c>
      <c r="F567">
        <v>4751</v>
      </c>
      <c r="G567">
        <v>2807</v>
      </c>
      <c r="H567">
        <v>3</v>
      </c>
      <c r="I567">
        <v>0</v>
      </c>
      <c r="J567">
        <v>1</v>
      </c>
      <c r="K567" s="1">
        <v>44040</v>
      </c>
      <c r="L567" t="s">
        <v>28</v>
      </c>
      <c r="M567">
        <v>13612</v>
      </c>
    </row>
    <row r="568" spans="1:13" x14ac:dyDescent="0.25">
      <c r="A568">
        <v>566</v>
      </c>
      <c r="B568" t="s">
        <v>887</v>
      </c>
      <c r="C568">
        <f t="shared" ca="1" si="8"/>
        <v>0.81729750905327692</v>
      </c>
      <c r="D568" t="e" cm="1">
        <f t="array" aca="1" ref="D568" ca="1">INDEX($B$2:$B$201, RANK(C568,$C$2:$C$201), 1)</f>
        <v>#N/A</v>
      </c>
      <c r="E568" t="s">
        <v>431</v>
      </c>
      <c r="F568">
        <v>1281</v>
      </c>
      <c r="G568">
        <v>1023</v>
      </c>
      <c r="H568">
        <v>0</v>
      </c>
      <c r="I568">
        <v>5</v>
      </c>
      <c r="J568">
        <v>7</v>
      </c>
      <c r="K568" s="1">
        <v>44040</v>
      </c>
      <c r="L568" t="s">
        <v>28</v>
      </c>
      <c r="M568">
        <v>13613</v>
      </c>
    </row>
    <row r="569" spans="1:13" x14ac:dyDescent="0.25">
      <c r="A569">
        <v>567</v>
      </c>
      <c r="B569" t="s">
        <v>888</v>
      </c>
      <c r="C569">
        <f t="shared" ca="1" si="8"/>
        <v>0.27004234411218375</v>
      </c>
      <c r="D569" t="e" cm="1">
        <f t="array" aca="1" ref="D569" ca="1">INDEX($B$2:$B$201, RANK(C569,$C$2:$C$201), 1)</f>
        <v>#N/A</v>
      </c>
      <c r="E569" t="s">
        <v>751</v>
      </c>
      <c r="F569">
        <v>4751</v>
      </c>
      <c r="G569">
        <v>2807</v>
      </c>
      <c r="H569">
        <v>1</v>
      </c>
      <c r="I569">
        <v>2</v>
      </c>
      <c r="J569">
        <v>2</v>
      </c>
      <c r="K569" s="1">
        <v>44040</v>
      </c>
      <c r="L569" t="s">
        <v>28</v>
      </c>
      <c r="M569">
        <v>13614</v>
      </c>
    </row>
    <row r="570" spans="1:13" ht="409.5" x14ac:dyDescent="0.25">
      <c r="A570">
        <v>568</v>
      </c>
      <c r="B570" s="2" t="s">
        <v>889</v>
      </c>
      <c r="C570">
        <f t="shared" ca="1" si="8"/>
        <v>0.38858416514773098</v>
      </c>
      <c r="D570" t="e" cm="1">
        <f t="array" aca="1" ref="D570" ca="1">INDEX($B$2:$B$201, RANK(C570,$C$2:$C$201), 1)</f>
        <v>#N/A</v>
      </c>
      <c r="E570" t="s">
        <v>431</v>
      </c>
      <c r="F570">
        <v>372</v>
      </c>
      <c r="G570">
        <v>781</v>
      </c>
      <c r="H570">
        <v>1</v>
      </c>
      <c r="I570">
        <v>0</v>
      </c>
      <c r="J570">
        <v>0</v>
      </c>
      <c r="K570" s="1">
        <v>44040</v>
      </c>
      <c r="L570" t="s">
        <v>28</v>
      </c>
      <c r="M570">
        <v>13615</v>
      </c>
    </row>
    <row r="571" spans="1:13" x14ac:dyDescent="0.25">
      <c r="A571">
        <v>569</v>
      </c>
      <c r="B571" t="s">
        <v>890</v>
      </c>
      <c r="C571">
        <f t="shared" ca="1" si="8"/>
        <v>5.8366857378511328E-2</v>
      </c>
      <c r="D571" t="e" cm="1">
        <f t="array" aca="1" ref="D571" ca="1">INDEX($B$2:$B$201, RANK(C571,$C$2:$C$201), 1)</f>
        <v>#N/A</v>
      </c>
      <c r="F571">
        <v>1436</v>
      </c>
      <c r="G571">
        <v>380</v>
      </c>
      <c r="H571">
        <v>0</v>
      </c>
      <c r="I571">
        <v>0</v>
      </c>
      <c r="J571">
        <v>1</v>
      </c>
      <c r="K571" s="1">
        <v>44040</v>
      </c>
      <c r="L571" t="s">
        <v>12</v>
      </c>
      <c r="M571">
        <v>13616</v>
      </c>
    </row>
    <row r="572" spans="1:13" x14ac:dyDescent="0.25">
      <c r="A572">
        <v>570</v>
      </c>
      <c r="B572" t="s">
        <v>891</v>
      </c>
      <c r="C572">
        <f t="shared" ca="1" si="8"/>
        <v>0.10037395595827425</v>
      </c>
      <c r="D572" t="e" cm="1">
        <f t="array" aca="1" ref="D572" ca="1">INDEX($B$2:$B$201, RANK(C572,$C$2:$C$201), 1)</f>
        <v>#N/A</v>
      </c>
      <c r="E572" t="s">
        <v>892</v>
      </c>
      <c r="F572">
        <v>963</v>
      </c>
      <c r="G572">
        <v>983</v>
      </c>
      <c r="H572">
        <v>0</v>
      </c>
      <c r="I572">
        <v>1</v>
      </c>
      <c r="J572">
        <v>0</v>
      </c>
      <c r="K572" s="1">
        <v>44040</v>
      </c>
      <c r="L572" t="s">
        <v>28</v>
      </c>
      <c r="M572">
        <v>13617</v>
      </c>
    </row>
    <row r="573" spans="1:13" x14ac:dyDescent="0.25">
      <c r="A573">
        <v>571</v>
      </c>
      <c r="B573" t="s">
        <v>893</v>
      </c>
      <c r="C573">
        <f t="shared" ca="1" si="8"/>
        <v>0.71417443325580776</v>
      </c>
      <c r="D573" t="e" cm="1">
        <f t="array" aca="1" ref="D573" ca="1">INDEX($B$2:$B$201, RANK(C573,$C$2:$C$201), 1)</f>
        <v>#N/A</v>
      </c>
      <c r="E573" t="s">
        <v>894</v>
      </c>
      <c r="F573">
        <v>4638</v>
      </c>
      <c r="G573">
        <v>3893</v>
      </c>
      <c r="H573">
        <v>0</v>
      </c>
      <c r="I573">
        <v>0</v>
      </c>
      <c r="J573">
        <v>0</v>
      </c>
      <c r="K573" s="1">
        <v>44040</v>
      </c>
      <c r="L573" t="s">
        <v>12</v>
      </c>
      <c r="M573">
        <v>13618</v>
      </c>
    </row>
    <row r="574" spans="1:13" ht="225" x14ac:dyDescent="0.25">
      <c r="A574">
        <v>572</v>
      </c>
      <c r="B574" s="2" t="s">
        <v>895</v>
      </c>
      <c r="C574">
        <f t="shared" ca="1" si="8"/>
        <v>0.25365658734039731</v>
      </c>
      <c r="D574" t="e" cm="1">
        <f t="array" aca="1" ref="D574" ca="1">INDEX($B$2:$B$201, RANK(C574,$C$2:$C$201), 1)</f>
        <v>#N/A</v>
      </c>
      <c r="E574" t="s">
        <v>160</v>
      </c>
      <c r="F574">
        <v>32421</v>
      </c>
      <c r="G574">
        <v>48784</v>
      </c>
      <c r="H574">
        <v>4</v>
      </c>
      <c r="I574">
        <v>1</v>
      </c>
      <c r="J574">
        <v>3</v>
      </c>
      <c r="K574" s="1">
        <v>44040</v>
      </c>
      <c r="L574" t="s">
        <v>17</v>
      </c>
      <c r="M574">
        <v>13619</v>
      </c>
    </row>
    <row r="575" spans="1:13" x14ac:dyDescent="0.25">
      <c r="A575">
        <v>573</v>
      </c>
      <c r="B575" t="s">
        <v>896</v>
      </c>
      <c r="C575">
        <f t="shared" ca="1" si="8"/>
        <v>0.5156189121389898</v>
      </c>
      <c r="D575" t="e" cm="1">
        <f t="array" aca="1" ref="D575" ca="1">INDEX($B$2:$B$201, RANK(C575,$C$2:$C$201), 1)</f>
        <v>#N/A</v>
      </c>
      <c r="E575" t="s">
        <v>897</v>
      </c>
      <c r="F575">
        <v>270</v>
      </c>
      <c r="G575">
        <v>49</v>
      </c>
      <c r="H575">
        <v>0</v>
      </c>
      <c r="I575">
        <v>0</v>
      </c>
      <c r="J575">
        <v>0</v>
      </c>
      <c r="K575" s="1">
        <v>44040</v>
      </c>
      <c r="L575" t="s">
        <v>17</v>
      </c>
      <c r="M575">
        <v>13620</v>
      </c>
    </row>
    <row r="576" spans="1:13" x14ac:dyDescent="0.25">
      <c r="A576">
        <v>574</v>
      </c>
      <c r="B576" t="s">
        <v>898</v>
      </c>
      <c r="C576">
        <f t="shared" ca="1" si="8"/>
        <v>0.50736862133728788</v>
      </c>
      <c r="D576" t="e" cm="1">
        <f t="array" aca="1" ref="D576" ca="1">INDEX($B$2:$B$201, RANK(C576,$C$2:$C$201), 1)</f>
        <v>#N/A</v>
      </c>
      <c r="E576" t="s">
        <v>820</v>
      </c>
      <c r="F576">
        <v>4196</v>
      </c>
      <c r="G576">
        <v>567</v>
      </c>
      <c r="H576">
        <v>0</v>
      </c>
      <c r="I576">
        <v>0</v>
      </c>
      <c r="J576">
        <v>1</v>
      </c>
      <c r="K576" s="1">
        <v>44040</v>
      </c>
      <c r="L576" t="s">
        <v>28</v>
      </c>
      <c r="M576">
        <v>13621</v>
      </c>
    </row>
    <row r="577" spans="1:13" x14ac:dyDescent="0.25">
      <c r="A577">
        <v>575</v>
      </c>
      <c r="B577" t="s">
        <v>899</v>
      </c>
      <c r="C577">
        <f t="shared" ca="1" si="8"/>
        <v>0.21055681014556438</v>
      </c>
      <c r="D577" t="e" cm="1">
        <f t="array" aca="1" ref="D577" ca="1">INDEX($B$2:$B$201, RANK(C577,$C$2:$C$201), 1)</f>
        <v>#N/A</v>
      </c>
      <c r="F577">
        <v>29493</v>
      </c>
      <c r="G577">
        <v>30704</v>
      </c>
      <c r="H577">
        <v>0</v>
      </c>
      <c r="I577">
        <v>0</v>
      </c>
      <c r="J577">
        <v>0</v>
      </c>
      <c r="K577" s="1">
        <v>44040</v>
      </c>
      <c r="L577" t="s">
        <v>28</v>
      </c>
      <c r="M577">
        <v>13622</v>
      </c>
    </row>
    <row r="578" spans="1:13" ht="375" x14ac:dyDescent="0.25">
      <c r="A578">
        <v>576</v>
      </c>
      <c r="B578" s="2" t="s">
        <v>900</v>
      </c>
      <c r="C578">
        <f t="shared" ca="1" si="8"/>
        <v>0.62088023111400614</v>
      </c>
      <c r="D578" t="e" cm="1">
        <f t="array" aca="1" ref="D578" ca="1">INDEX($B$2:$B$201, RANK(C578,$C$2:$C$201), 1)</f>
        <v>#N/A</v>
      </c>
      <c r="E578" t="s">
        <v>901</v>
      </c>
      <c r="F578">
        <v>4985</v>
      </c>
      <c r="G578">
        <v>3340</v>
      </c>
      <c r="H578">
        <v>0</v>
      </c>
      <c r="I578">
        <v>0</v>
      </c>
      <c r="J578">
        <v>0</v>
      </c>
      <c r="K578" s="1">
        <v>44040</v>
      </c>
      <c r="L578" t="s">
        <v>12</v>
      </c>
      <c r="M578">
        <v>13623</v>
      </c>
    </row>
    <row r="579" spans="1:13" x14ac:dyDescent="0.25">
      <c r="A579">
        <v>577</v>
      </c>
      <c r="B579" t="s">
        <v>902</v>
      </c>
      <c r="C579">
        <f t="shared" ref="C579:C642" ca="1" si="9">RAND()</f>
        <v>0.65585596870510698</v>
      </c>
      <c r="D579" t="e" cm="1">
        <f t="array" aca="1" ref="D579" ca="1">INDEX($B$2:$B$201, RANK(C579,$C$2:$C$201), 1)</f>
        <v>#N/A</v>
      </c>
      <c r="E579" t="s">
        <v>155</v>
      </c>
      <c r="F579">
        <v>4972</v>
      </c>
      <c r="G579">
        <v>1970</v>
      </c>
      <c r="H579">
        <v>0</v>
      </c>
      <c r="I579">
        <v>0</v>
      </c>
      <c r="J579">
        <v>1</v>
      </c>
      <c r="K579" s="1">
        <v>44040</v>
      </c>
      <c r="L579" t="s">
        <v>12</v>
      </c>
      <c r="M579">
        <v>13624</v>
      </c>
    </row>
    <row r="580" spans="1:13" x14ac:dyDescent="0.25">
      <c r="A580">
        <v>578</v>
      </c>
      <c r="B580" t="s">
        <v>903</v>
      </c>
      <c r="C580">
        <f t="shared" ca="1" si="9"/>
        <v>0.84057360764713107</v>
      </c>
      <c r="D580" t="e" cm="1">
        <f t="array" aca="1" ref="D580" ca="1">INDEX($B$2:$B$201, RANK(C580,$C$2:$C$201), 1)</f>
        <v>#N/A</v>
      </c>
      <c r="E580" t="s">
        <v>904</v>
      </c>
      <c r="F580">
        <v>261</v>
      </c>
      <c r="G580">
        <v>178</v>
      </c>
      <c r="H580">
        <v>0</v>
      </c>
      <c r="I580">
        <v>2</v>
      </c>
      <c r="J580">
        <v>4</v>
      </c>
      <c r="K580" s="1">
        <v>44040</v>
      </c>
      <c r="L580" t="s">
        <v>28</v>
      </c>
      <c r="M580">
        <v>13625</v>
      </c>
    </row>
    <row r="581" spans="1:13" x14ac:dyDescent="0.25">
      <c r="A581">
        <v>579</v>
      </c>
      <c r="B581" t="s">
        <v>905</v>
      </c>
      <c r="C581">
        <f t="shared" ca="1" si="9"/>
        <v>7.362371677589219E-2</v>
      </c>
      <c r="D581" t="e" cm="1">
        <f t="array" aca="1" ref="D581" ca="1">INDEX($B$2:$B$201, RANK(C581,$C$2:$C$201), 1)</f>
        <v>#N/A</v>
      </c>
      <c r="E581" t="s">
        <v>11</v>
      </c>
      <c r="F581">
        <v>548</v>
      </c>
      <c r="G581">
        <v>290</v>
      </c>
      <c r="H581">
        <v>2</v>
      </c>
      <c r="I581">
        <v>0</v>
      </c>
      <c r="J581">
        <v>2</v>
      </c>
      <c r="K581" s="1">
        <v>44040</v>
      </c>
      <c r="L581" t="s">
        <v>17</v>
      </c>
      <c r="M581">
        <v>13626</v>
      </c>
    </row>
    <row r="582" spans="1:13" ht="409.5" x14ac:dyDescent="0.25">
      <c r="A582">
        <v>580</v>
      </c>
      <c r="B582" s="2" t="s">
        <v>906</v>
      </c>
      <c r="C582">
        <f t="shared" ca="1" si="9"/>
        <v>0.28192545276172354</v>
      </c>
      <c r="D582" t="e" cm="1">
        <f t="array" aca="1" ref="D582" ca="1">INDEX($B$2:$B$201, RANK(C582,$C$2:$C$201), 1)</f>
        <v>#N/A</v>
      </c>
      <c r="E582" t="s">
        <v>907</v>
      </c>
      <c r="F582">
        <v>9660</v>
      </c>
      <c r="G582">
        <v>9196</v>
      </c>
      <c r="H582">
        <v>0</v>
      </c>
      <c r="I582">
        <v>1</v>
      </c>
      <c r="J582">
        <v>1</v>
      </c>
      <c r="K582" s="1">
        <v>44040</v>
      </c>
      <c r="L582" t="s">
        <v>17</v>
      </c>
      <c r="M582">
        <v>13627</v>
      </c>
    </row>
    <row r="583" spans="1:13" x14ac:dyDescent="0.25">
      <c r="A583">
        <v>581</v>
      </c>
      <c r="B583" t="s">
        <v>908</v>
      </c>
      <c r="C583">
        <f t="shared" ca="1" si="9"/>
        <v>0.70114015087526738</v>
      </c>
      <c r="D583" t="e" cm="1">
        <f t="array" aca="1" ref="D583" ca="1">INDEX($B$2:$B$201, RANK(C583,$C$2:$C$201), 1)</f>
        <v>#N/A</v>
      </c>
      <c r="E583" t="s">
        <v>909</v>
      </c>
      <c r="F583">
        <v>2606</v>
      </c>
      <c r="G583">
        <v>905</v>
      </c>
      <c r="H583">
        <v>1</v>
      </c>
      <c r="I583">
        <v>0</v>
      </c>
      <c r="J583">
        <v>6</v>
      </c>
      <c r="K583" s="1">
        <v>44040</v>
      </c>
      <c r="L583" t="s">
        <v>17</v>
      </c>
      <c r="M583">
        <v>13628</v>
      </c>
    </row>
    <row r="584" spans="1:13" x14ac:dyDescent="0.25">
      <c r="A584">
        <v>582</v>
      </c>
      <c r="B584" t="s">
        <v>910</v>
      </c>
      <c r="C584">
        <f t="shared" ca="1" si="9"/>
        <v>0.34585837213355308</v>
      </c>
      <c r="D584" t="e" cm="1">
        <f t="array" aca="1" ref="D584" ca="1">INDEX($B$2:$B$201, RANK(C584,$C$2:$C$201), 1)</f>
        <v>#N/A</v>
      </c>
      <c r="E584" t="s">
        <v>911</v>
      </c>
      <c r="F584">
        <v>3082</v>
      </c>
      <c r="G584">
        <v>2288</v>
      </c>
      <c r="H584">
        <v>1</v>
      </c>
      <c r="I584">
        <v>0</v>
      </c>
      <c r="J584">
        <v>3</v>
      </c>
      <c r="K584" s="1">
        <v>44040</v>
      </c>
      <c r="L584" t="s">
        <v>17</v>
      </c>
      <c r="M584">
        <v>13629</v>
      </c>
    </row>
    <row r="585" spans="1:13" ht="409.5" x14ac:dyDescent="0.25">
      <c r="A585">
        <v>583</v>
      </c>
      <c r="B585" s="2" t="s">
        <v>912</v>
      </c>
      <c r="C585">
        <f t="shared" ca="1" si="9"/>
        <v>0.37498923731653699</v>
      </c>
      <c r="D585" t="e" cm="1">
        <f t="array" aca="1" ref="D585" ca="1">INDEX($B$2:$B$201, RANK(C585,$C$2:$C$201), 1)</f>
        <v>#N/A</v>
      </c>
      <c r="E585" t="s">
        <v>78</v>
      </c>
      <c r="F585">
        <v>1611</v>
      </c>
      <c r="G585">
        <v>746</v>
      </c>
      <c r="H585">
        <v>0</v>
      </c>
      <c r="I585">
        <v>0</v>
      </c>
      <c r="J585">
        <v>0</v>
      </c>
      <c r="K585" s="1">
        <v>44040</v>
      </c>
      <c r="L585" t="s">
        <v>17</v>
      </c>
      <c r="M585">
        <v>13630</v>
      </c>
    </row>
    <row r="586" spans="1:13" x14ac:dyDescent="0.25">
      <c r="A586">
        <v>584</v>
      </c>
      <c r="B586" t="s">
        <v>913</v>
      </c>
      <c r="C586">
        <f t="shared" ca="1" si="9"/>
        <v>0.15518811385105158</v>
      </c>
      <c r="D586" t="e" cm="1">
        <f t="array" aca="1" ref="D586" ca="1">INDEX($B$2:$B$201, RANK(C586,$C$2:$C$201), 1)</f>
        <v>#N/A</v>
      </c>
      <c r="E586" t="s">
        <v>155</v>
      </c>
      <c r="F586">
        <v>4972</v>
      </c>
      <c r="G586">
        <v>1970</v>
      </c>
      <c r="H586">
        <v>2</v>
      </c>
      <c r="I586">
        <v>6</v>
      </c>
      <c r="J586">
        <v>6</v>
      </c>
      <c r="K586" s="1">
        <v>44040</v>
      </c>
      <c r="L586" t="s">
        <v>12</v>
      </c>
      <c r="M586">
        <v>13631</v>
      </c>
    </row>
    <row r="587" spans="1:13" x14ac:dyDescent="0.25">
      <c r="A587">
        <v>585</v>
      </c>
      <c r="B587" t="s">
        <v>914</v>
      </c>
      <c r="C587">
        <f t="shared" ca="1" si="9"/>
        <v>0.67570097356941961</v>
      </c>
      <c r="D587" t="e" cm="1">
        <f t="array" aca="1" ref="D587" ca="1">INDEX($B$2:$B$201, RANK(C587,$C$2:$C$201), 1)</f>
        <v>#N/A</v>
      </c>
      <c r="E587" t="s">
        <v>754</v>
      </c>
      <c r="F587">
        <v>5241</v>
      </c>
      <c r="G587">
        <v>5242</v>
      </c>
      <c r="H587">
        <v>0</v>
      </c>
      <c r="I587">
        <v>0</v>
      </c>
      <c r="J587">
        <v>0</v>
      </c>
      <c r="K587" s="1">
        <v>44040</v>
      </c>
      <c r="L587" t="s">
        <v>17</v>
      </c>
      <c r="M587">
        <v>13632</v>
      </c>
    </row>
    <row r="588" spans="1:13" x14ac:dyDescent="0.25">
      <c r="A588">
        <v>586</v>
      </c>
      <c r="B588" t="s">
        <v>915</v>
      </c>
      <c r="C588">
        <f t="shared" ca="1" si="9"/>
        <v>0.30723401093823499</v>
      </c>
      <c r="D588" t="e" cm="1">
        <f t="array" aca="1" ref="D588" ca="1">INDEX($B$2:$B$201, RANK(C588,$C$2:$C$201), 1)</f>
        <v>#N/A</v>
      </c>
      <c r="E588" t="s">
        <v>916</v>
      </c>
      <c r="F588">
        <v>6760</v>
      </c>
      <c r="G588">
        <v>6257</v>
      </c>
      <c r="H588">
        <v>1</v>
      </c>
      <c r="I588">
        <v>8</v>
      </c>
      <c r="J588">
        <v>15</v>
      </c>
      <c r="K588" s="1">
        <v>44040</v>
      </c>
      <c r="L588" t="s">
        <v>28</v>
      </c>
      <c r="M588">
        <v>13633</v>
      </c>
    </row>
    <row r="589" spans="1:13" x14ac:dyDescent="0.25">
      <c r="A589">
        <v>587</v>
      </c>
      <c r="B589" t="s">
        <v>917</v>
      </c>
      <c r="C589">
        <f t="shared" ca="1" si="9"/>
        <v>0.98427986833194558</v>
      </c>
      <c r="D589" t="e" cm="1">
        <f t="array" aca="1" ref="D589" ca="1">INDEX($B$2:$B$201, RANK(C589,$C$2:$C$201), 1)</f>
        <v>#N/A</v>
      </c>
      <c r="E589" t="s">
        <v>155</v>
      </c>
      <c r="F589">
        <v>4972</v>
      </c>
      <c r="G589">
        <v>1970</v>
      </c>
      <c r="H589">
        <v>0</v>
      </c>
      <c r="I589">
        <v>1</v>
      </c>
      <c r="J589">
        <v>1</v>
      </c>
      <c r="K589" s="1">
        <v>44040</v>
      </c>
      <c r="L589" t="s">
        <v>28</v>
      </c>
      <c r="M589">
        <v>13634</v>
      </c>
    </row>
    <row r="590" spans="1:13" ht="390" x14ac:dyDescent="0.25">
      <c r="A590">
        <v>588</v>
      </c>
      <c r="B590" s="2" t="s">
        <v>918</v>
      </c>
      <c r="C590">
        <f t="shared" ca="1" si="9"/>
        <v>0.52242782929523257</v>
      </c>
      <c r="D590" t="e" cm="1">
        <f t="array" aca="1" ref="D590" ca="1">INDEX($B$2:$B$201, RANK(C590,$C$2:$C$201), 1)</f>
        <v>#N/A</v>
      </c>
      <c r="E590" t="s">
        <v>919</v>
      </c>
      <c r="F590">
        <v>259</v>
      </c>
      <c r="G590">
        <v>1062</v>
      </c>
      <c r="H590">
        <v>1</v>
      </c>
      <c r="I590">
        <v>0</v>
      </c>
      <c r="J590">
        <v>1</v>
      </c>
      <c r="K590" s="1">
        <v>44040</v>
      </c>
      <c r="L590" t="s">
        <v>28</v>
      </c>
      <c r="M590">
        <v>13635</v>
      </c>
    </row>
    <row r="591" spans="1:13" x14ac:dyDescent="0.25">
      <c r="A591">
        <v>589</v>
      </c>
      <c r="B591" t="s">
        <v>920</v>
      </c>
      <c r="C591">
        <f t="shared" ca="1" si="9"/>
        <v>0.98273413745450799</v>
      </c>
      <c r="D591" t="e" cm="1">
        <f t="array" aca="1" ref="D591" ca="1">INDEX($B$2:$B$201, RANK(C591,$C$2:$C$201), 1)</f>
        <v>#N/A</v>
      </c>
      <c r="F591">
        <v>452</v>
      </c>
      <c r="G591">
        <v>645</v>
      </c>
      <c r="H591">
        <v>0</v>
      </c>
      <c r="I591">
        <v>0</v>
      </c>
      <c r="J591">
        <v>0</v>
      </c>
      <c r="K591" s="1">
        <v>44040</v>
      </c>
      <c r="L591" t="s">
        <v>17</v>
      </c>
      <c r="M591">
        <v>13636</v>
      </c>
    </row>
    <row r="592" spans="1:13" x14ac:dyDescent="0.25">
      <c r="A592">
        <v>590</v>
      </c>
      <c r="B592" t="s">
        <v>921</v>
      </c>
      <c r="C592">
        <f t="shared" ca="1" si="9"/>
        <v>0.23337510993594901</v>
      </c>
      <c r="D592" t="e" cm="1">
        <f t="array" aca="1" ref="D592" ca="1">INDEX($B$2:$B$201, RANK(C592,$C$2:$C$201), 1)</f>
        <v>#N/A</v>
      </c>
      <c r="E592" t="s">
        <v>327</v>
      </c>
      <c r="F592">
        <v>1129</v>
      </c>
      <c r="G592">
        <v>2789</v>
      </c>
      <c r="H592">
        <v>0</v>
      </c>
      <c r="I592">
        <v>0</v>
      </c>
      <c r="J592">
        <v>0</v>
      </c>
      <c r="K592" s="1">
        <v>44040</v>
      </c>
      <c r="L592" t="s">
        <v>28</v>
      </c>
      <c r="M592">
        <v>13637</v>
      </c>
    </row>
    <row r="593" spans="1:13" ht="409.5" x14ac:dyDescent="0.25">
      <c r="A593">
        <v>591</v>
      </c>
      <c r="B593" s="2" t="s">
        <v>922</v>
      </c>
      <c r="C593">
        <f t="shared" ca="1" si="9"/>
        <v>0.269670153182892</v>
      </c>
      <c r="D593" t="e" cm="1">
        <f t="array" aca="1" ref="D593" ca="1">INDEX($B$2:$B$201, RANK(C593,$C$2:$C$201), 1)</f>
        <v>#N/A</v>
      </c>
      <c r="F593">
        <v>3446</v>
      </c>
      <c r="G593">
        <v>2423</v>
      </c>
      <c r="H593">
        <v>0</v>
      </c>
      <c r="I593">
        <v>1</v>
      </c>
      <c r="J593">
        <v>1</v>
      </c>
      <c r="K593" s="1">
        <v>44040</v>
      </c>
      <c r="L593" t="s">
        <v>28</v>
      </c>
      <c r="M593">
        <v>13638</v>
      </c>
    </row>
    <row r="594" spans="1:13" x14ac:dyDescent="0.25">
      <c r="A594">
        <v>592</v>
      </c>
      <c r="B594" t="s">
        <v>923</v>
      </c>
      <c r="C594">
        <f t="shared" ca="1" si="9"/>
        <v>0.97353151566355589</v>
      </c>
      <c r="D594" t="e" cm="1">
        <f t="array" aca="1" ref="D594" ca="1">INDEX($B$2:$B$201, RANK(C594,$C$2:$C$201), 1)</f>
        <v>#N/A</v>
      </c>
      <c r="E594" t="s">
        <v>924</v>
      </c>
      <c r="F594">
        <v>60</v>
      </c>
      <c r="G594">
        <v>20</v>
      </c>
      <c r="H594">
        <v>0</v>
      </c>
      <c r="I594">
        <v>0</v>
      </c>
      <c r="J594">
        <v>1</v>
      </c>
      <c r="K594" s="1">
        <v>44040</v>
      </c>
      <c r="L594" t="s">
        <v>28</v>
      </c>
      <c r="M594">
        <v>13639</v>
      </c>
    </row>
    <row r="595" spans="1:13" x14ac:dyDescent="0.25">
      <c r="A595">
        <v>593</v>
      </c>
      <c r="B595" t="s">
        <v>925</v>
      </c>
      <c r="C595">
        <f t="shared" ca="1" si="9"/>
        <v>0.28863684083421137</v>
      </c>
      <c r="D595" t="e" cm="1">
        <f t="array" aca="1" ref="D595" ca="1">INDEX($B$2:$B$201, RANK(C595,$C$2:$C$201), 1)</f>
        <v>#N/A</v>
      </c>
      <c r="E595" t="s">
        <v>926</v>
      </c>
      <c r="F595">
        <v>302</v>
      </c>
      <c r="G595">
        <v>57</v>
      </c>
      <c r="H595">
        <v>0</v>
      </c>
      <c r="I595">
        <v>0</v>
      </c>
      <c r="J595">
        <v>0</v>
      </c>
      <c r="K595" s="1">
        <v>44040</v>
      </c>
      <c r="L595" t="s">
        <v>17</v>
      </c>
      <c r="M595">
        <v>13640</v>
      </c>
    </row>
    <row r="596" spans="1:13" ht="405" x14ac:dyDescent="0.25">
      <c r="A596">
        <v>594</v>
      </c>
      <c r="B596" s="2" t="s">
        <v>927</v>
      </c>
      <c r="C596">
        <f t="shared" ca="1" si="9"/>
        <v>0.57210441381229649</v>
      </c>
      <c r="D596" t="e" cm="1">
        <f t="array" aca="1" ref="D596" ca="1">INDEX($B$2:$B$201, RANK(C596,$C$2:$C$201), 1)</f>
        <v>#N/A</v>
      </c>
      <c r="E596" t="s">
        <v>11</v>
      </c>
      <c r="F596">
        <v>297</v>
      </c>
      <c r="G596">
        <v>3049</v>
      </c>
      <c r="H596">
        <v>1</v>
      </c>
      <c r="I596">
        <v>0</v>
      </c>
      <c r="J596">
        <v>0</v>
      </c>
      <c r="K596" s="1">
        <v>44040</v>
      </c>
      <c r="L596" t="s">
        <v>12</v>
      </c>
      <c r="M596">
        <v>13641</v>
      </c>
    </row>
    <row r="597" spans="1:13" x14ac:dyDescent="0.25">
      <c r="A597">
        <v>595</v>
      </c>
      <c r="B597" t="s">
        <v>928</v>
      </c>
      <c r="C597">
        <f t="shared" ca="1" si="9"/>
        <v>0.58891830576151949</v>
      </c>
      <c r="D597" t="e" cm="1">
        <f t="array" aca="1" ref="D597" ca="1">INDEX($B$2:$B$201, RANK(C597,$C$2:$C$201), 1)</f>
        <v>#N/A</v>
      </c>
      <c r="F597">
        <v>2020</v>
      </c>
      <c r="G597">
        <v>1400</v>
      </c>
      <c r="H597">
        <v>0</v>
      </c>
      <c r="I597">
        <v>0</v>
      </c>
      <c r="J597">
        <v>1</v>
      </c>
      <c r="K597" s="1">
        <v>44040</v>
      </c>
      <c r="L597" t="s">
        <v>17</v>
      </c>
      <c r="M597">
        <v>13642</v>
      </c>
    </row>
    <row r="598" spans="1:13" x14ac:dyDescent="0.25">
      <c r="A598">
        <v>596</v>
      </c>
      <c r="B598" t="s">
        <v>929</v>
      </c>
      <c r="C598">
        <f t="shared" ca="1" si="9"/>
        <v>0.57367405061709242</v>
      </c>
      <c r="D598" t="e" cm="1">
        <f t="array" aca="1" ref="D598" ca="1">INDEX($B$2:$B$201, RANK(C598,$C$2:$C$201), 1)</f>
        <v>#N/A</v>
      </c>
      <c r="E598" t="s">
        <v>930</v>
      </c>
      <c r="F598">
        <v>1450</v>
      </c>
      <c r="G598">
        <v>571</v>
      </c>
      <c r="H598">
        <v>2</v>
      </c>
      <c r="I598">
        <v>5</v>
      </c>
      <c r="J598">
        <v>5</v>
      </c>
      <c r="K598" s="1">
        <v>44040</v>
      </c>
      <c r="L598" t="s">
        <v>12</v>
      </c>
      <c r="M598">
        <v>13643</v>
      </c>
    </row>
    <row r="599" spans="1:13" ht="409.5" x14ac:dyDescent="0.25">
      <c r="A599">
        <v>597</v>
      </c>
      <c r="B599" s="2" t="s">
        <v>931</v>
      </c>
      <c r="C599">
        <f t="shared" ca="1" si="9"/>
        <v>0.33562152291082614</v>
      </c>
      <c r="D599" t="e" cm="1">
        <f t="array" aca="1" ref="D599" ca="1">INDEX($B$2:$B$201, RANK(C599,$C$2:$C$201), 1)</f>
        <v>#N/A</v>
      </c>
      <c r="E599" t="s">
        <v>932</v>
      </c>
      <c r="F599">
        <v>4120</v>
      </c>
      <c r="G599">
        <v>4872</v>
      </c>
      <c r="H599">
        <v>0</v>
      </c>
      <c r="I599">
        <v>0</v>
      </c>
      <c r="J599">
        <v>0</v>
      </c>
      <c r="K599" s="1">
        <v>44040</v>
      </c>
      <c r="L599" t="s">
        <v>17</v>
      </c>
      <c r="M599">
        <v>13644</v>
      </c>
    </row>
    <row r="600" spans="1:13" x14ac:dyDescent="0.25">
      <c r="A600">
        <v>598</v>
      </c>
      <c r="B600" t="s">
        <v>933</v>
      </c>
      <c r="C600">
        <f t="shared" ca="1" si="9"/>
        <v>0.79574806891767613</v>
      </c>
      <c r="D600" t="e" cm="1">
        <f t="array" aca="1" ref="D600" ca="1">INDEX($B$2:$B$201, RANK(C600,$C$2:$C$201), 1)</f>
        <v>#N/A</v>
      </c>
      <c r="E600" t="s">
        <v>934</v>
      </c>
      <c r="F600">
        <v>685</v>
      </c>
      <c r="G600">
        <v>141</v>
      </c>
      <c r="H600">
        <v>0</v>
      </c>
      <c r="I600">
        <v>0</v>
      </c>
      <c r="J600">
        <v>0</v>
      </c>
      <c r="K600" s="1">
        <v>44040</v>
      </c>
      <c r="L600" t="s">
        <v>12</v>
      </c>
      <c r="M600">
        <v>13645</v>
      </c>
    </row>
    <row r="601" spans="1:13" ht="180" x14ac:dyDescent="0.25">
      <c r="A601">
        <v>599</v>
      </c>
      <c r="B601" s="2" t="s">
        <v>935</v>
      </c>
      <c r="C601">
        <f t="shared" ca="1" si="9"/>
        <v>0.1125162979331622</v>
      </c>
      <c r="D601" t="e" cm="1">
        <f t="array" aca="1" ref="D601" ca="1">INDEX($B$2:$B$201, RANK(C601,$C$2:$C$201), 1)</f>
        <v>#N/A</v>
      </c>
      <c r="E601" t="s">
        <v>214</v>
      </c>
      <c r="F601">
        <v>242</v>
      </c>
      <c r="G601">
        <v>58</v>
      </c>
      <c r="H601">
        <v>0</v>
      </c>
      <c r="I601">
        <v>0</v>
      </c>
      <c r="J601">
        <v>1</v>
      </c>
      <c r="K601" s="1">
        <v>44040</v>
      </c>
      <c r="L601" t="s">
        <v>28</v>
      </c>
      <c r="M601">
        <v>13646</v>
      </c>
    </row>
    <row r="602" spans="1:13" x14ac:dyDescent="0.25">
      <c r="A602">
        <v>600</v>
      </c>
      <c r="B602" t="s">
        <v>936</v>
      </c>
      <c r="C602">
        <f t="shared" ca="1" si="9"/>
        <v>0.21088012614660423</v>
      </c>
      <c r="D602" t="e" cm="1">
        <f t="array" aca="1" ref="D602" ca="1">INDEX($B$2:$B$201, RANK(C602,$C$2:$C$201), 1)</f>
        <v>#N/A</v>
      </c>
      <c r="E602" t="s">
        <v>937</v>
      </c>
      <c r="F602">
        <v>171</v>
      </c>
      <c r="G602">
        <v>177</v>
      </c>
      <c r="H602">
        <v>1</v>
      </c>
      <c r="I602">
        <v>0</v>
      </c>
      <c r="J602">
        <v>0</v>
      </c>
      <c r="K602" s="1">
        <v>44040</v>
      </c>
      <c r="L602" t="s">
        <v>17</v>
      </c>
      <c r="M602">
        <v>13647</v>
      </c>
    </row>
    <row r="603" spans="1:13" x14ac:dyDescent="0.25">
      <c r="A603">
        <v>601</v>
      </c>
      <c r="B603" t="s">
        <v>938</v>
      </c>
      <c r="C603">
        <f t="shared" ca="1" si="9"/>
        <v>0.26800977708908258</v>
      </c>
      <c r="D603" t="e" cm="1">
        <f t="array" aca="1" ref="D603" ca="1">INDEX($B$2:$B$201, RANK(C603,$C$2:$C$201), 1)</f>
        <v>#N/A</v>
      </c>
      <c r="F603">
        <v>4973</v>
      </c>
      <c r="G603">
        <v>2162</v>
      </c>
      <c r="H603">
        <v>3</v>
      </c>
      <c r="I603">
        <v>0</v>
      </c>
      <c r="J603">
        <v>3</v>
      </c>
      <c r="K603" s="1">
        <v>44040</v>
      </c>
      <c r="L603" t="s">
        <v>12</v>
      </c>
      <c r="M603">
        <v>13648</v>
      </c>
    </row>
    <row r="604" spans="1:13" x14ac:dyDescent="0.25">
      <c r="A604">
        <v>602</v>
      </c>
      <c r="B604" t="s">
        <v>939</v>
      </c>
      <c r="C604">
        <f t="shared" ca="1" si="9"/>
        <v>0.20231492979549703</v>
      </c>
      <c r="D604" t="e" cm="1">
        <f t="array" aca="1" ref="D604" ca="1">INDEX($B$2:$B$201, RANK(C604,$C$2:$C$201), 1)</f>
        <v>#N/A</v>
      </c>
      <c r="E604" t="s">
        <v>82</v>
      </c>
      <c r="F604">
        <v>508</v>
      </c>
      <c r="G604">
        <v>602</v>
      </c>
      <c r="H604">
        <v>1</v>
      </c>
      <c r="I604">
        <v>5</v>
      </c>
      <c r="J604">
        <v>12</v>
      </c>
      <c r="K604" s="1">
        <v>44040</v>
      </c>
      <c r="L604" t="s">
        <v>12</v>
      </c>
      <c r="M604">
        <v>13649</v>
      </c>
    </row>
    <row r="605" spans="1:13" x14ac:dyDescent="0.25">
      <c r="A605">
        <v>603</v>
      </c>
      <c r="B605" t="s">
        <v>940</v>
      </c>
      <c r="C605">
        <f t="shared" ca="1" si="9"/>
        <v>0.88920086215610628</v>
      </c>
      <c r="D605" t="e" cm="1">
        <f t="array" aca="1" ref="D605" ca="1">INDEX($B$2:$B$201, RANK(C605,$C$2:$C$201), 1)</f>
        <v>#N/A</v>
      </c>
      <c r="F605">
        <v>123</v>
      </c>
      <c r="G605">
        <v>198</v>
      </c>
      <c r="H605">
        <v>0</v>
      </c>
      <c r="I605">
        <v>0</v>
      </c>
      <c r="J605">
        <v>2</v>
      </c>
      <c r="K605" s="1">
        <v>44040</v>
      </c>
      <c r="L605" t="s">
        <v>12</v>
      </c>
      <c r="M605">
        <v>13650</v>
      </c>
    </row>
    <row r="606" spans="1:13" x14ac:dyDescent="0.25">
      <c r="A606">
        <v>604</v>
      </c>
      <c r="B606" t="s">
        <v>941</v>
      </c>
      <c r="C606">
        <f t="shared" ca="1" si="9"/>
        <v>0.2229945130655947</v>
      </c>
      <c r="D606" t="e" cm="1">
        <f t="array" aca="1" ref="D606" ca="1">INDEX($B$2:$B$201, RANK(C606,$C$2:$C$201), 1)</f>
        <v>#N/A</v>
      </c>
      <c r="E606" t="s">
        <v>492</v>
      </c>
      <c r="F606">
        <v>734</v>
      </c>
      <c r="G606">
        <v>372</v>
      </c>
      <c r="H606">
        <v>0</v>
      </c>
      <c r="I606">
        <v>0</v>
      </c>
      <c r="J606">
        <v>0</v>
      </c>
      <c r="K606" s="1">
        <v>44040</v>
      </c>
      <c r="L606" t="s">
        <v>17</v>
      </c>
      <c r="M606">
        <v>13651</v>
      </c>
    </row>
    <row r="607" spans="1:13" x14ac:dyDescent="0.25">
      <c r="A607">
        <v>605</v>
      </c>
      <c r="B607" t="s">
        <v>942</v>
      </c>
      <c r="C607">
        <f t="shared" ca="1" si="9"/>
        <v>0.96537265645243275</v>
      </c>
      <c r="D607" t="e" cm="1">
        <f t="array" aca="1" ref="D607" ca="1">INDEX($B$2:$B$201, RANK(C607,$C$2:$C$201), 1)</f>
        <v>#N/A</v>
      </c>
      <c r="F607">
        <v>5088</v>
      </c>
      <c r="G607">
        <v>4636</v>
      </c>
      <c r="H607">
        <v>1</v>
      </c>
      <c r="I607">
        <v>0</v>
      </c>
      <c r="J607">
        <v>2</v>
      </c>
      <c r="K607" s="1">
        <v>44040</v>
      </c>
      <c r="L607" t="s">
        <v>28</v>
      </c>
      <c r="M607">
        <v>13652</v>
      </c>
    </row>
    <row r="608" spans="1:13" x14ac:dyDescent="0.25">
      <c r="A608">
        <v>606</v>
      </c>
      <c r="B608" t="s">
        <v>943</v>
      </c>
      <c r="C608">
        <f t="shared" ca="1" si="9"/>
        <v>0.33713016494750203</v>
      </c>
      <c r="D608" t="e" cm="1">
        <f t="array" aca="1" ref="D608" ca="1">INDEX($B$2:$B$201, RANK(C608,$C$2:$C$201), 1)</f>
        <v>#N/A</v>
      </c>
      <c r="E608" t="s">
        <v>65</v>
      </c>
      <c r="F608">
        <v>279</v>
      </c>
      <c r="G608">
        <v>176</v>
      </c>
      <c r="H608">
        <v>0</v>
      </c>
      <c r="I608">
        <v>1</v>
      </c>
      <c r="J608">
        <v>0</v>
      </c>
      <c r="K608" s="1">
        <v>44040</v>
      </c>
      <c r="L608" t="s">
        <v>28</v>
      </c>
      <c r="M608">
        <v>13653</v>
      </c>
    </row>
    <row r="609" spans="1:13" x14ac:dyDescent="0.25">
      <c r="A609">
        <v>607</v>
      </c>
      <c r="B609" t="s">
        <v>944</v>
      </c>
      <c r="C609">
        <f t="shared" ca="1" si="9"/>
        <v>0.57339755491281175</v>
      </c>
      <c r="D609" t="e" cm="1">
        <f t="array" aca="1" ref="D609" ca="1">INDEX($B$2:$B$201, RANK(C609,$C$2:$C$201), 1)</f>
        <v>#N/A</v>
      </c>
      <c r="E609" t="s">
        <v>699</v>
      </c>
      <c r="F609">
        <v>20296</v>
      </c>
      <c r="G609">
        <v>19608</v>
      </c>
      <c r="H609">
        <v>0</v>
      </c>
      <c r="I609">
        <v>1</v>
      </c>
      <c r="J609">
        <v>4</v>
      </c>
      <c r="K609" s="1">
        <v>44040</v>
      </c>
      <c r="L609" t="s">
        <v>12</v>
      </c>
      <c r="M609">
        <v>13654</v>
      </c>
    </row>
    <row r="610" spans="1:13" x14ac:dyDescent="0.25">
      <c r="A610">
        <v>608</v>
      </c>
      <c r="B610" t="s">
        <v>945</v>
      </c>
      <c r="C610">
        <f t="shared" ca="1" si="9"/>
        <v>0.48712763785267854</v>
      </c>
      <c r="D610" t="e" cm="1">
        <f t="array" aca="1" ref="D610" ca="1">INDEX($B$2:$B$201, RANK(C610,$C$2:$C$201), 1)</f>
        <v>#N/A</v>
      </c>
      <c r="E610" t="s">
        <v>352</v>
      </c>
      <c r="F610">
        <v>213</v>
      </c>
      <c r="G610">
        <v>925</v>
      </c>
      <c r="H610">
        <v>0</v>
      </c>
      <c r="I610">
        <v>1</v>
      </c>
      <c r="J610">
        <v>4</v>
      </c>
      <c r="K610" s="1">
        <v>44040</v>
      </c>
      <c r="L610" t="s">
        <v>12</v>
      </c>
      <c r="M610">
        <v>13655</v>
      </c>
    </row>
    <row r="611" spans="1:13" ht="195" x14ac:dyDescent="0.25">
      <c r="A611">
        <v>609</v>
      </c>
      <c r="B611" s="2" t="s">
        <v>946</v>
      </c>
      <c r="C611">
        <f t="shared" ca="1" si="9"/>
        <v>8.9687135889379599E-2</v>
      </c>
      <c r="D611" t="e" cm="1">
        <f t="array" aca="1" ref="D611" ca="1">INDEX($B$2:$B$201, RANK(C611,$C$2:$C$201), 1)</f>
        <v>#N/A</v>
      </c>
      <c r="E611" t="s">
        <v>947</v>
      </c>
      <c r="F611">
        <v>711</v>
      </c>
      <c r="G611">
        <v>577</v>
      </c>
      <c r="H611">
        <v>0</v>
      </c>
      <c r="I611">
        <v>0</v>
      </c>
      <c r="J611">
        <v>0</v>
      </c>
      <c r="K611" s="1">
        <v>44040</v>
      </c>
      <c r="L611" t="s">
        <v>12</v>
      </c>
      <c r="M611">
        <v>13656</v>
      </c>
    </row>
    <row r="612" spans="1:13" x14ac:dyDescent="0.25">
      <c r="A612">
        <v>610</v>
      </c>
      <c r="B612" t="s">
        <v>948</v>
      </c>
      <c r="C612">
        <f t="shared" ca="1" si="9"/>
        <v>0.87807832583963341</v>
      </c>
      <c r="D612" t="e" cm="1">
        <f t="array" aca="1" ref="D612" ca="1">INDEX($B$2:$B$201, RANK(C612,$C$2:$C$201), 1)</f>
        <v>#N/A</v>
      </c>
      <c r="F612">
        <v>61</v>
      </c>
      <c r="G612">
        <v>68</v>
      </c>
      <c r="H612">
        <v>0</v>
      </c>
      <c r="I612">
        <v>1</v>
      </c>
      <c r="J612">
        <v>0</v>
      </c>
      <c r="K612" s="1">
        <v>44040</v>
      </c>
      <c r="L612" t="s">
        <v>28</v>
      </c>
      <c r="M612">
        <v>13657</v>
      </c>
    </row>
    <row r="613" spans="1:13" x14ac:dyDescent="0.25">
      <c r="A613">
        <v>611</v>
      </c>
      <c r="B613" t="s">
        <v>949</v>
      </c>
      <c r="C613">
        <f t="shared" ca="1" si="9"/>
        <v>0.19774377423378342</v>
      </c>
      <c r="D613" t="e" cm="1">
        <f t="array" aca="1" ref="D613" ca="1">INDEX($B$2:$B$201, RANK(C613,$C$2:$C$201), 1)</f>
        <v>#N/A</v>
      </c>
      <c r="E613" t="s">
        <v>830</v>
      </c>
      <c r="F613">
        <v>553</v>
      </c>
      <c r="G613">
        <v>1103</v>
      </c>
      <c r="H613">
        <v>0</v>
      </c>
      <c r="I613">
        <v>1</v>
      </c>
      <c r="J613">
        <v>7</v>
      </c>
      <c r="K613" s="1">
        <v>44040</v>
      </c>
      <c r="L613" t="s">
        <v>17</v>
      </c>
      <c r="M613">
        <v>13658</v>
      </c>
    </row>
    <row r="614" spans="1:13" x14ac:dyDescent="0.25">
      <c r="A614">
        <v>612</v>
      </c>
      <c r="B614" t="s">
        <v>950</v>
      </c>
      <c r="C614">
        <f t="shared" ca="1" si="9"/>
        <v>0.66425842759549591</v>
      </c>
      <c r="D614" t="e" cm="1">
        <f t="array" aca="1" ref="D614" ca="1">INDEX($B$2:$B$201, RANK(C614,$C$2:$C$201), 1)</f>
        <v>#N/A</v>
      </c>
      <c r="E614" t="s">
        <v>951</v>
      </c>
      <c r="F614">
        <v>661</v>
      </c>
      <c r="G614">
        <v>1404</v>
      </c>
      <c r="H614">
        <v>0</v>
      </c>
      <c r="I614">
        <v>0</v>
      </c>
      <c r="J614">
        <v>1</v>
      </c>
      <c r="K614" s="1">
        <v>44040</v>
      </c>
      <c r="L614" t="s">
        <v>17</v>
      </c>
      <c r="M614">
        <v>13659</v>
      </c>
    </row>
    <row r="615" spans="1:13" ht="409.5" x14ac:dyDescent="0.25">
      <c r="A615">
        <v>613</v>
      </c>
      <c r="B615" s="2" t="s">
        <v>952</v>
      </c>
      <c r="C615">
        <f t="shared" ca="1" si="9"/>
        <v>0.51395192314951843</v>
      </c>
      <c r="D615" t="e" cm="1">
        <f t="array" aca="1" ref="D615" ca="1">INDEX($B$2:$B$201, RANK(C615,$C$2:$C$201), 1)</f>
        <v>#N/A</v>
      </c>
      <c r="E615" t="s">
        <v>953</v>
      </c>
      <c r="F615">
        <v>4691</v>
      </c>
      <c r="G615">
        <v>4660</v>
      </c>
      <c r="H615">
        <v>2</v>
      </c>
      <c r="I615">
        <v>0</v>
      </c>
      <c r="J615">
        <v>4</v>
      </c>
      <c r="K615" s="1">
        <v>44040</v>
      </c>
      <c r="L615" t="s">
        <v>28</v>
      </c>
      <c r="M615">
        <v>13660</v>
      </c>
    </row>
    <row r="616" spans="1:13" x14ac:dyDescent="0.25">
      <c r="A616">
        <v>614</v>
      </c>
      <c r="B616" t="s">
        <v>954</v>
      </c>
      <c r="C616">
        <f t="shared" ca="1" si="9"/>
        <v>0.73108947475762687</v>
      </c>
      <c r="D616" t="e" cm="1">
        <f t="array" aca="1" ref="D616" ca="1">INDEX($B$2:$B$201, RANK(C616,$C$2:$C$201), 1)</f>
        <v>#N/A</v>
      </c>
      <c r="E616" t="s">
        <v>955</v>
      </c>
      <c r="F616">
        <v>58</v>
      </c>
      <c r="G616">
        <v>10</v>
      </c>
      <c r="H616">
        <v>0</v>
      </c>
      <c r="I616">
        <v>0</v>
      </c>
      <c r="J616">
        <v>0</v>
      </c>
      <c r="K616" s="1">
        <v>44040</v>
      </c>
      <c r="L616" t="s">
        <v>28</v>
      </c>
      <c r="M616">
        <v>13661</v>
      </c>
    </row>
    <row r="617" spans="1:13" x14ac:dyDescent="0.25">
      <c r="A617">
        <v>615</v>
      </c>
      <c r="B617" t="s">
        <v>956</v>
      </c>
      <c r="C617">
        <f t="shared" ca="1" si="9"/>
        <v>0.75376095555097589</v>
      </c>
      <c r="D617" t="e" cm="1">
        <f t="array" aca="1" ref="D617" ca="1">INDEX($B$2:$B$201, RANK(C617,$C$2:$C$201), 1)</f>
        <v>#N/A</v>
      </c>
      <c r="E617" t="s">
        <v>957</v>
      </c>
      <c r="F617">
        <v>676</v>
      </c>
      <c r="G617">
        <v>76</v>
      </c>
      <c r="H617">
        <v>1</v>
      </c>
      <c r="I617">
        <v>0</v>
      </c>
      <c r="J617">
        <v>0</v>
      </c>
      <c r="K617" s="1">
        <v>44040</v>
      </c>
      <c r="L617" t="s">
        <v>17</v>
      </c>
      <c r="M617">
        <v>13662</v>
      </c>
    </row>
    <row r="618" spans="1:13" x14ac:dyDescent="0.25">
      <c r="A618">
        <v>616</v>
      </c>
      <c r="B618" t="s">
        <v>958</v>
      </c>
      <c r="C618">
        <f t="shared" ca="1" si="9"/>
        <v>0.51288950517389909</v>
      </c>
      <c r="D618" t="e" cm="1">
        <f t="array" aca="1" ref="D618" ca="1">INDEX($B$2:$B$201, RANK(C618,$C$2:$C$201), 1)</f>
        <v>#N/A</v>
      </c>
      <c r="F618">
        <v>78</v>
      </c>
      <c r="G618">
        <v>6</v>
      </c>
      <c r="H618">
        <v>0</v>
      </c>
      <c r="I618">
        <v>0</v>
      </c>
      <c r="J618">
        <v>0</v>
      </c>
      <c r="K618" s="1">
        <v>44040</v>
      </c>
      <c r="L618" t="s">
        <v>28</v>
      </c>
      <c r="M618">
        <v>13663</v>
      </c>
    </row>
    <row r="619" spans="1:13" x14ac:dyDescent="0.25">
      <c r="A619">
        <v>617</v>
      </c>
      <c r="B619" t="s">
        <v>959</v>
      </c>
      <c r="C619">
        <f t="shared" ca="1" si="9"/>
        <v>0.15630733871275393</v>
      </c>
      <c r="D619" t="e" cm="1">
        <f t="array" aca="1" ref="D619" ca="1">INDEX($B$2:$B$201, RANK(C619,$C$2:$C$201), 1)</f>
        <v>#N/A</v>
      </c>
      <c r="F619">
        <v>4085</v>
      </c>
      <c r="G619">
        <v>1507</v>
      </c>
      <c r="H619">
        <v>0</v>
      </c>
      <c r="I619">
        <v>0</v>
      </c>
      <c r="J619">
        <v>0</v>
      </c>
      <c r="K619" s="1">
        <v>44040</v>
      </c>
      <c r="L619" t="s">
        <v>28</v>
      </c>
      <c r="M619">
        <v>13664</v>
      </c>
    </row>
    <row r="620" spans="1:13" x14ac:dyDescent="0.25">
      <c r="A620">
        <v>618</v>
      </c>
      <c r="B620" t="s">
        <v>960</v>
      </c>
      <c r="C620">
        <f t="shared" ca="1" si="9"/>
        <v>0.54945689819915788</v>
      </c>
      <c r="D620" t="e" cm="1">
        <f t="array" aca="1" ref="D620" ca="1">INDEX($B$2:$B$201, RANK(C620,$C$2:$C$201), 1)</f>
        <v>#N/A</v>
      </c>
      <c r="F620">
        <v>4999</v>
      </c>
      <c r="G620">
        <v>3286</v>
      </c>
      <c r="H620">
        <v>0</v>
      </c>
      <c r="I620">
        <v>0</v>
      </c>
      <c r="J620">
        <v>2</v>
      </c>
      <c r="K620" s="1">
        <v>44040</v>
      </c>
      <c r="L620" t="s">
        <v>12</v>
      </c>
      <c r="M620">
        <v>13665</v>
      </c>
    </row>
    <row r="621" spans="1:13" x14ac:dyDescent="0.25">
      <c r="A621">
        <v>619</v>
      </c>
      <c r="B621" t="s">
        <v>961</v>
      </c>
      <c r="C621">
        <f t="shared" ca="1" si="9"/>
        <v>0.17640711856168256</v>
      </c>
      <c r="D621" t="e" cm="1">
        <f t="array" aca="1" ref="D621" ca="1">INDEX($B$2:$B$201, RANK(C621,$C$2:$C$201), 1)</f>
        <v>#N/A</v>
      </c>
      <c r="E621" t="s">
        <v>962</v>
      </c>
      <c r="F621">
        <v>1716</v>
      </c>
      <c r="G621">
        <v>1518</v>
      </c>
      <c r="H621">
        <v>0</v>
      </c>
      <c r="I621">
        <v>0</v>
      </c>
      <c r="J621">
        <v>0</v>
      </c>
      <c r="K621" s="1">
        <v>44040</v>
      </c>
      <c r="L621" t="s">
        <v>12</v>
      </c>
      <c r="M621">
        <v>13666</v>
      </c>
    </row>
    <row r="622" spans="1:13" x14ac:dyDescent="0.25">
      <c r="A622">
        <v>620</v>
      </c>
      <c r="B622" t="s">
        <v>963</v>
      </c>
      <c r="C622">
        <f t="shared" ca="1" si="9"/>
        <v>0.61067724226086406</v>
      </c>
      <c r="D622" t="e" cm="1">
        <f t="array" aca="1" ref="D622" ca="1">INDEX($B$2:$B$201, RANK(C622,$C$2:$C$201), 1)</f>
        <v>#N/A</v>
      </c>
      <c r="E622" t="s">
        <v>964</v>
      </c>
      <c r="F622">
        <v>2258</v>
      </c>
      <c r="G622">
        <v>3230</v>
      </c>
      <c r="H622">
        <v>1</v>
      </c>
      <c r="I622">
        <v>0</v>
      </c>
      <c r="J622">
        <v>5</v>
      </c>
      <c r="K622" s="1">
        <v>44040</v>
      </c>
      <c r="L622" t="s">
        <v>12</v>
      </c>
      <c r="M622">
        <v>13667</v>
      </c>
    </row>
    <row r="623" spans="1:13" x14ac:dyDescent="0.25">
      <c r="A623">
        <v>621</v>
      </c>
      <c r="B623" t="s">
        <v>965</v>
      </c>
      <c r="C623">
        <f t="shared" ca="1" si="9"/>
        <v>0.71593625818466122</v>
      </c>
      <c r="D623" t="e" cm="1">
        <f t="array" aca="1" ref="D623" ca="1">INDEX($B$2:$B$201, RANK(C623,$C$2:$C$201), 1)</f>
        <v>#N/A</v>
      </c>
      <c r="E623" t="s">
        <v>966</v>
      </c>
      <c r="F623">
        <v>102</v>
      </c>
      <c r="G623">
        <v>38</v>
      </c>
      <c r="H623">
        <v>0</v>
      </c>
      <c r="I623">
        <v>0</v>
      </c>
      <c r="J623">
        <v>1</v>
      </c>
      <c r="K623" s="1">
        <v>44040</v>
      </c>
      <c r="L623" t="s">
        <v>28</v>
      </c>
      <c r="M623">
        <v>13668</v>
      </c>
    </row>
    <row r="624" spans="1:13" x14ac:dyDescent="0.25">
      <c r="A624">
        <v>622</v>
      </c>
      <c r="B624" t="s">
        <v>967</v>
      </c>
      <c r="C624">
        <f t="shared" ca="1" si="9"/>
        <v>0.7068760277626589</v>
      </c>
      <c r="D624" t="e" cm="1">
        <f t="array" aca="1" ref="D624" ca="1">INDEX($B$2:$B$201, RANK(C624,$C$2:$C$201), 1)</f>
        <v>#N/A</v>
      </c>
      <c r="E624" t="s">
        <v>968</v>
      </c>
      <c r="F624">
        <v>335</v>
      </c>
      <c r="G624">
        <v>137</v>
      </c>
      <c r="H624">
        <v>0</v>
      </c>
      <c r="I624">
        <v>0</v>
      </c>
      <c r="J624">
        <v>1</v>
      </c>
      <c r="K624" s="1">
        <v>44040</v>
      </c>
      <c r="L624" t="s">
        <v>12</v>
      </c>
      <c r="M624">
        <v>13669</v>
      </c>
    </row>
    <row r="625" spans="1:13" x14ac:dyDescent="0.25">
      <c r="A625">
        <v>623</v>
      </c>
      <c r="B625" t="s">
        <v>969</v>
      </c>
      <c r="C625">
        <f t="shared" ca="1" si="9"/>
        <v>0.38698169404545735</v>
      </c>
      <c r="D625" t="e" cm="1">
        <f t="array" aca="1" ref="D625" ca="1">INDEX($B$2:$B$201, RANK(C625,$C$2:$C$201), 1)</f>
        <v>#N/A</v>
      </c>
      <c r="E625" t="s">
        <v>970</v>
      </c>
      <c r="F625">
        <v>2348</v>
      </c>
      <c r="G625">
        <v>1029</v>
      </c>
      <c r="H625">
        <v>0</v>
      </c>
      <c r="I625">
        <v>0</v>
      </c>
      <c r="J625">
        <v>0</v>
      </c>
      <c r="K625" s="1">
        <v>44040</v>
      </c>
      <c r="L625" t="s">
        <v>12</v>
      </c>
      <c r="M625">
        <v>13670</v>
      </c>
    </row>
    <row r="626" spans="1:13" ht="345" x14ac:dyDescent="0.25">
      <c r="A626">
        <v>624</v>
      </c>
      <c r="B626" s="2" t="s">
        <v>971</v>
      </c>
      <c r="C626">
        <f t="shared" ca="1" si="9"/>
        <v>0.94639220216805175</v>
      </c>
      <c r="D626" t="e" cm="1">
        <f t="array" aca="1" ref="D626" ca="1">INDEX($B$2:$B$201, RANK(C626,$C$2:$C$201), 1)</f>
        <v>#N/A</v>
      </c>
      <c r="E626" t="s">
        <v>972</v>
      </c>
      <c r="F626">
        <v>505</v>
      </c>
      <c r="G626">
        <v>652</v>
      </c>
      <c r="H626">
        <v>0</v>
      </c>
      <c r="I626">
        <v>1</v>
      </c>
      <c r="J626">
        <v>1</v>
      </c>
      <c r="K626" s="1">
        <v>44040</v>
      </c>
      <c r="L626" t="s">
        <v>12</v>
      </c>
      <c r="M626">
        <v>13671</v>
      </c>
    </row>
    <row r="627" spans="1:13" x14ac:dyDescent="0.25">
      <c r="A627">
        <v>625</v>
      </c>
      <c r="B627" t="s">
        <v>973</v>
      </c>
      <c r="C627">
        <f t="shared" ca="1" si="9"/>
        <v>4.4174063400266195E-2</v>
      </c>
      <c r="D627" t="e" cm="1">
        <f t="array" aca="1" ref="D627" ca="1">INDEX($B$2:$B$201, RANK(C627,$C$2:$C$201), 1)</f>
        <v>#N/A</v>
      </c>
      <c r="E627" t="s">
        <v>974</v>
      </c>
      <c r="F627">
        <v>754</v>
      </c>
      <c r="G627">
        <v>580</v>
      </c>
      <c r="H627">
        <v>1</v>
      </c>
      <c r="I627">
        <v>0</v>
      </c>
      <c r="J627">
        <v>1</v>
      </c>
      <c r="K627" s="1">
        <v>44040</v>
      </c>
      <c r="L627" t="s">
        <v>28</v>
      </c>
      <c r="M627">
        <v>13672</v>
      </c>
    </row>
    <row r="628" spans="1:13" ht="409.5" x14ac:dyDescent="0.25">
      <c r="A628">
        <v>626</v>
      </c>
      <c r="B628" s="2" t="s">
        <v>975</v>
      </c>
      <c r="C628">
        <f t="shared" ca="1" si="9"/>
        <v>0.72037731062838417</v>
      </c>
      <c r="D628" t="e" cm="1">
        <f t="array" aca="1" ref="D628" ca="1">INDEX($B$2:$B$201, RANK(C628,$C$2:$C$201), 1)</f>
        <v>#N/A</v>
      </c>
      <c r="E628" t="s">
        <v>426</v>
      </c>
      <c r="F628">
        <v>3639</v>
      </c>
      <c r="G628">
        <v>1716</v>
      </c>
      <c r="H628">
        <v>0</v>
      </c>
      <c r="I628">
        <v>1</v>
      </c>
      <c r="J628">
        <v>1</v>
      </c>
      <c r="K628" s="1">
        <v>44040</v>
      </c>
      <c r="L628" t="s">
        <v>28</v>
      </c>
      <c r="M628">
        <v>13673</v>
      </c>
    </row>
    <row r="629" spans="1:13" x14ac:dyDescent="0.25">
      <c r="A629">
        <v>627</v>
      </c>
      <c r="B629" t="s">
        <v>976</v>
      </c>
      <c r="C629">
        <f t="shared" ca="1" si="9"/>
        <v>0.37310480535924584</v>
      </c>
      <c r="D629" t="e" cm="1">
        <f t="array" aca="1" ref="D629" ca="1">INDEX($B$2:$B$201, RANK(C629,$C$2:$C$201), 1)</f>
        <v>#N/A</v>
      </c>
      <c r="E629" t="s">
        <v>155</v>
      </c>
      <c r="F629">
        <v>2042</v>
      </c>
      <c r="G629">
        <v>2068</v>
      </c>
      <c r="H629">
        <v>0</v>
      </c>
      <c r="I629">
        <v>0</v>
      </c>
      <c r="J629">
        <v>0</v>
      </c>
      <c r="K629" s="1">
        <v>44040</v>
      </c>
      <c r="L629" t="s">
        <v>12</v>
      </c>
      <c r="M629">
        <v>13674</v>
      </c>
    </row>
    <row r="630" spans="1:13" ht="405" x14ac:dyDescent="0.25">
      <c r="A630">
        <v>628</v>
      </c>
      <c r="B630" s="2" t="s">
        <v>977</v>
      </c>
      <c r="C630">
        <f t="shared" ca="1" si="9"/>
        <v>0.17923820186986983</v>
      </c>
      <c r="D630" t="e" cm="1">
        <f t="array" aca="1" ref="D630" ca="1">INDEX($B$2:$B$201, RANK(C630,$C$2:$C$201), 1)</f>
        <v>#N/A</v>
      </c>
      <c r="E630" t="s">
        <v>155</v>
      </c>
      <c r="F630">
        <v>1550</v>
      </c>
      <c r="G630">
        <v>620</v>
      </c>
      <c r="H630">
        <v>0</v>
      </c>
      <c r="I630">
        <v>0</v>
      </c>
      <c r="J630">
        <v>0</v>
      </c>
      <c r="K630" s="1">
        <v>44040</v>
      </c>
      <c r="L630" t="s">
        <v>12</v>
      </c>
      <c r="M630">
        <v>13675</v>
      </c>
    </row>
    <row r="631" spans="1:13" x14ac:dyDescent="0.25">
      <c r="A631">
        <v>629</v>
      </c>
      <c r="B631" t="s">
        <v>978</v>
      </c>
      <c r="C631">
        <f t="shared" ca="1" si="9"/>
        <v>0.87945760252687721</v>
      </c>
      <c r="D631" t="e" cm="1">
        <f t="array" aca="1" ref="D631" ca="1">INDEX($B$2:$B$201, RANK(C631,$C$2:$C$201), 1)</f>
        <v>#N/A</v>
      </c>
      <c r="E631" t="s">
        <v>297</v>
      </c>
      <c r="F631">
        <v>749</v>
      </c>
      <c r="G631">
        <v>7144</v>
      </c>
      <c r="H631">
        <v>5</v>
      </c>
      <c r="I631">
        <v>0</v>
      </c>
      <c r="J631">
        <v>1</v>
      </c>
      <c r="K631" s="1">
        <v>44040</v>
      </c>
      <c r="L631" t="s">
        <v>12</v>
      </c>
      <c r="M631">
        <v>13676</v>
      </c>
    </row>
    <row r="632" spans="1:13" x14ac:dyDescent="0.25">
      <c r="A632">
        <v>630</v>
      </c>
      <c r="B632" t="s">
        <v>979</v>
      </c>
      <c r="C632">
        <f t="shared" ca="1" si="9"/>
        <v>0.37691333882012945</v>
      </c>
      <c r="D632" t="e" cm="1">
        <f t="array" aca="1" ref="D632" ca="1">INDEX($B$2:$B$201, RANK(C632,$C$2:$C$201), 1)</f>
        <v>#N/A</v>
      </c>
      <c r="E632" t="s">
        <v>280</v>
      </c>
      <c r="F632">
        <v>549</v>
      </c>
      <c r="G632">
        <v>288</v>
      </c>
      <c r="H632">
        <v>2</v>
      </c>
      <c r="I632">
        <v>0</v>
      </c>
      <c r="J632">
        <v>1</v>
      </c>
      <c r="K632" s="1">
        <v>44040</v>
      </c>
      <c r="L632" t="s">
        <v>17</v>
      </c>
      <c r="M632">
        <v>13677</v>
      </c>
    </row>
    <row r="633" spans="1:13" x14ac:dyDescent="0.25">
      <c r="A633">
        <v>631</v>
      </c>
      <c r="B633" t="s">
        <v>980</v>
      </c>
      <c r="C633">
        <f t="shared" ca="1" si="9"/>
        <v>0.63897540364666738</v>
      </c>
      <c r="D633" t="e" cm="1">
        <f t="array" aca="1" ref="D633" ca="1">INDEX($B$2:$B$201, RANK(C633,$C$2:$C$201), 1)</f>
        <v>#N/A</v>
      </c>
      <c r="E633" t="s">
        <v>981</v>
      </c>
      <c r="F633">
        <v>1992</v>
      </c>
      <c r="G633">
        <v>214</v>
      </c>
      <c r="H633">
        <v>0</v>
      </c>
      <c r="I633">
        <v>1</v>
      </c>
      <c r="J633">
        <v>1</v>
      </c>
      <c r="K633" s="1">
        <v>44040</v>
      </c>
      <c r="L633" t="s">
        <v>12</v>
      </c>
      <c r="M633">
        <v>13678</v>
      </c>
    </row>
    <row r="634" spans="1:13" ht="409.5" x14ac:dyDescent="0.25">
      <c r="A634">
        <v>632</v>
      </c>
      <c r="B634" s="2" t="s">
        <v>982</v>
      </c>
      <c r="C634">
        <f t="shared" ca="1" si="9"/>
        <v>4.8354693534295334E-2</v>
      </c>
      <c r="D634" t="e" cm="1">
        <f t="array" aca="1" ref="D634" ca="1">INDEX($B$2:$B$201, RANK(C634,$C$2:$C$201), 1)</f>
        <v>#N/A</v>
      </c>
      <c r="E634" t="s">
        <v>180</v>
      </c>
      <c r="F634">
        <v>955</v>
      </c>
      <c r="G634">
        <v>1718</v>
      </c>
      <c r="H634">
        <v>1</v>
      </c>
      <c r="I634">
        <v>0</v>
      </c>
      <c r="J634">
        <v>3</v>
      </c>
      <c r="K634" s="1">
        <v>44040</v>
      </c>
      <c r="L634" t="s">
        <v>12</v>
      </c>
      <c r="M634">
        <v>13679</v>
      </c>
    </row>
    <row r="635" spans="1:13" x14ac:dyDescent="0.25">
      <c r="A635">
        <v>633</v>
      </c>
      <c r="B635" t="s">
        <v>983</v>
      </c>
      <c r="C635">
        <f t="shared" ca="1" si="9"/>
        <v>0.20122622828092707</v>
      </c>
      <c r="D635" t="e" cm="1">
        <f t="array" aca="1" ref="D635" ca="1">INDEX($B$2:$B$201, RANK(C635,$C$2:$C$201), 1)</f>
        <v>#N/A</v>
      </c>
      <c r="E635" t="s">
        <v>509</v>
      </c>
      <c r="F635">
        <v>13284</v>
      </c>
      <c r="G635">
        <v>12133</v>
      </c>
      <c r="H635">
        <v>0</v>
      </c>
      <c r="I635">
        <v>0</v>
      </c>
      <c r="J635">
        <v>0</v>
      </c>
      <c r="K635" s="1">
        <v>44040</v>
      </c>
      <c r="L635" t="s">
        <v>12</v>
      </c>
      <c r="M635">
        <v>13680</v>
      </c>
    </row>
    <row r="636" spans="1:13" x14ac:dyDescent="0.25">
      <c r="A636">
        <v>634</v>
      </c>
      <c r="B636" t="s">
        <v>984</v>
      </c>
      <c r="C636">
        <f t="shared" ca="1" si="9"/>
        <v>0.74564232858013568</v>
      </c>
      <c r="D636" t="e" cm="1">
        <f t="array" aca="1" ref="D636" ca="1">INDEX($B$2:$B$201, RANK(C636,$C$2:$C$201), 1)</f>
        <v>#N/A</v>
      </c>
      <c r="E636" t="s">
        <v>985</v>
      </c>
      <c r="F636">
        <v>565</v>
      </c>
      <c r="G636">
        <v>485</v>
      </c>
      <c r="H636">
        <v>0</v>
      </c>
      <c r="I636">
        <v>1</v>
      </c>
      <c r="J636">
        <v>1</v>
      </c>
      <c r="K636" s="1">
        <v>44040</v>
      </c>
      <c r="L636" t="s">
        <v>28</v>
      </c>
      <c r="M636">
        <v>13681</v>
      </c>
    </row>
    <row r="637" spans="1:13" x14ac:dyDescent="0.25">
      <c r="A637">
        <v>635</v>
      </c>
      <c r="B637" t="s">
        <v>986</v>
      </c>
      <c r="C637">
        <f t="shared" ca="1" si="9"/>
        <v>0.65730032899349011</v>
      </c>
      <c r="D637" t="e" cm="1">
        <f t="array" aca="1" ref="D637" ca="1">INDEX($B$2:$B$201, RANK(C637,$C$2:$C$201), 1)</f>
        <v>#N/A</v>
      </c>
      <c r="F637">
        <v>403</v>
      </c>
      <c r="G637">
        <v>461</v>
      </c>
      <c r="H637">
        <v>0</v>
      </c>
      <c r="I637">
        <v>0</v>
      </c>
      <c r="J637">
        <v>0</v>
      </c>
      <c r="K637" s="1">
        <v>44040</v>
      </c>
      <c r="L637" t="s">
        <v>28</v>
      </c>
      <c r="M637">
        <v>13682</v>
      </c>
    </row>
    <row r="638" spans="1:13" x14ac:dyDescent="0.25">
      <c r="A638">
        <v>636</v>
      </c>
      <c r="B638" t="s">
        <v>987</v>
      </c>
      <c r="C638">
        <f t="shared" ca="1" si="9"/>
        <v>0.55766344195134843</v>
      </c>
      <c r="D638" t="e" cm="1">
        <f t="array" aca="1" ref="D638" ca="1">INDEX($B$2:$B$201, RANK(C638,$C$2:$C$201), 1)</f>
        <v>#N/A</v>
      </c>
      <c r="E638" t="s">
        <v>988</v>
      </c>
      <c r="F638">
        <v>1823</v>
      </c>
      <c r="G638">
        <v>1213</v>
      </c>
      <c r="H638">
        <v>4</v>
      </c>
      <c r="I638">
        <v>0</v>
      </c>
      <c r="J638">
        <v>0</v>
      </c>
      <c r="K638" s="1">
        <v>44040</v>
      </c>
      <c r="L638" t="s">
        <v>28</v>
      </c>
      <c r="M638">
        <v>13683</v>
      </c>
    </row>
    <row r="639" spans="1:13" x14ac:dyDescent="0.25">
      <c r="A639">
        <v>637</v>
      </c>
      <c r="B639" t="s">
        <v>989</v>
      </c>
      <c r="C639">
        <f t="shared" ca="1" si="9"/>
        <v>0.70888231973622395</v>
      </c>
      <c r="D639" t="e" cm="1">
        <f t="array" aca="1" ref="D639" ca="1">INDEX($B$2:$B$201, RANK(C639,$C$2:$C$201), 1)</f>
        <v>#N/A</v>
      </c>
      <c r="E639" t="s">
        <v>990</v>
      </c>
      <c r="F639">
        <v>52</v>
      </c>
      <c r="G639">
        <v>70</v>
      </c>
      <c r="H639">
        <v>0</v>
      </c>
      <c r="I639">
        <v>0</v>
      </c>
      <c r="J639">
        <v>0</v>
      </c>
      <c r="K639" s="1">
        <v>44040</v>
      </c>
      <c r="L639" t="s">
        <v>28</v>
      </c>
      <c r="M639">
        <v>13684</v>
      </c>
    </row>
    <row r="640" spans="1:13" x14ac:dyDescent="0.25">
      <c r="A640">
        <v>638</v>
      </c>
      <c r="B640" t="s">
        <v>991</v>
      </c>
      <c r="C640">
        <f t="shared" ca="1" si="9"/>
        <v>0.31566807072376879</v>
      </c>
      <c r="D640" t="e" cm="1">
        <f t="array" aca="1" ref="D640" ca="1">INDEX($B$2:$B$201, RANK(C640,$C$2:$C$201), 1)</f>
        <v>#N/A</v>
      </c>
      <c r="E640" t="s">
        <v>992</v>
      </c>
      <c r="F640">
        <v>150</v>
      </c>
      <c r="G640">
        <v>364</v>
      </c>
      <c r="H640">
        <v>0</v>
      </c>
      <c r="I640">
        <v>1</v>
      </c>
      <c r="J640">
        <v>2</v>
      </c>
      <c r="K640" s="1">
        <v>44040</v>
      </c>
      <c r="L640" t="s">
        <v>28</v>
      </c>
      <c r="M640">
        <v>13685</v>
      </c>
    </row>
    <row r="641" spans="1:13" x14ac:dyDescent="0.25">
      <c r="A641">
        <v>639</v>
      </c>
      <c r="B641" t="s">
        <v>993</v>
      </c>
      <c r="C641">
        <f t="shared" ca="1" si="9"/>
        <v>0.50279845395764311</v>
      </c>
      <c r="D641" t="e" cm="1">
        <f t="array" aca="1" ref="D641" ca="1">INDEX($B$2:$B$201, RANK(C641,$C$2:$C$201), 1)</f>
        <v>#N/A</v>
      </c>
      <c r="F641">
        <v>1120</v>
      </c>
      <c r="G641">
        <v>584</v>
      </c>
      <c r="H641">
        <v>0</v>
      </c>
      <c r="I641">
        <v>0</v>
      </c>
      <c r="J641">
        <v>0</v>
      </c>
      <c r="K641" s="1">
        <v>44040</v>
      </c>
      <c r="L641" t="s">
        <v>17</v>
      </c>
      <c r="M641">
        <v>13686</v>
      </c>
    </row>
    <row r="642" spans="1:13" x14ac:dyDescent="0.25">
      <c r="A642">
        <v>640</v>
      </c>
      <c r="B642" t="s">
        <v>994</v>
      </c>
      <c r="C642">
        <f t="shared" ca="1" si="9"/>
        <v>0.5003729134531627</v>
      </c>
      <c r="D642" t="e" cm="1">
        <f t="array" aca="1" ref="D642" ca="1">INDEX($B$2:$B$201, RANK(C642,$C$2:$C$201), 1)</f>
        <v>#N/A</v>
      </c>
      <c r="E642" t="s">
        <v>995</v>
      </c>
      <c r="F642">
        <v>1478</v>
      </c>
      <c r="G642">
        <v>931</v>
      </c>
      <c r="H642">
        <v>1</v>
      </c>
      <c r="I642">
        <v>0</v>
      </c>
      <c r="J642">
        <v>6</v>
      </c>
      <c r="K642" s="1">
        <v>44040</v>
      </c>
      <c r="L642" t="s">
        <v>17</v>
      </c>
      <c r="M642">
        <v>13687</v>
      </c>
    </row>
    <row r="643" spans="1:13" x14ac:dyDescent="0.25">
      <c r="A643">
        <v>641</v>
      </c>
      <c r="B643" t="s">
        <v>996</v>
      </c>
      <c r="C643">
        <f t="shared" ref="C643:C706" ca="1" si="10">RAND()</f>
        <v>0.97994791660445779</v>
      </c>
      <c r="D643" t="e" cm="1">
        <f t="array" aca="1" ref="D643" ca="1">INDEX($B$2:$B$201, RANK(C643,$C$2:$C$201), 1)</f>
        <v>#N/A</v>
      </c>
      <c r="E643" t="s">
        <v>155</v>
      </c>
      <c r="F643">
        <v>4972</v>
      </c>
      <c r="G643">
        <v>1970</v>
      </c>
      <c r="H643">
        <v>0</v>
      </c>
      <c r="I643">
        <v>0</v>
      </c>
      <c r="J643">
        <v>0</v>
      </c>
      <c r="K643" s="1">
        <v>44040</v>
      </c>
      <c r="L643" t="s">
        <v>12</v>
      </c>
      <c r="M643">
        <v>13688</v>
      </c>
    </row>
    <row r="644" spans="1:13" x14ac:dyDescent="0.25">
      <c r="A644">
        <v>642</v>
      </c>
      <c r="B644" t="s">
        <v>997</v>
      </c>
      <c r="C644">
        <f t="shared" ca="1" si="10"/>
        <v>0.84404195404500126</v>
      </c>
      <c r="D644" t="e" cm="1">
        <f t="array" aca="1" ref="D644" ca="1">INDEX($B$2:$B$201, RANK(C644,$C$2:$C$201), 1)</f>
        <v>#N/A</v>
      </c>
      <c r="F644">
        <v>452</v>
      </c>
      <c r="G644">
        <v>645</v>
      </c>
      <c r="H644">
        <v>1</v>
      </c>
      <c r="I644">
        <v>0</v>
      </c>
      <c r="J644">
        <v>0</v>
      </c>
      <c r="K644" s="1">
        <v>44040</v>
      </c>
      <c r="L644" t="s">
        <v>12</v>
      </c>
      <c r="M644">
        <v>13689</v>
      </c>
    </row>
    <row r="645" spans="1:13" x14ac:dyDescent="0.25">
      <c r="A645">
        <v>643</v>
      </c>
      <c r="B645" t="s">
        <v>998</v>
      </c>
      <c r="C645">
        <f t="shared" ca="1" si="10"/>
        <v>1.4680665740508525E-3</v>
      </c>
      <c r="D645" t="e" cm="1">
        <f t="array" aca="1" ref="D645" ca="1">INDEX($B$2:$B$201, RANK(C645,$C$2:$C$201), 1)</f>
        <v>#N/A</v>
      </c>
      <c r="E645" t="s">
        <v>481</v>
      </c>
      <c r="F645">
        <v>189</v>
      </c>
      <c r="G645">
        <v>291</v>
      </c>
      <c r="H645">
        <v>0</v>
      </c>
      <c r="I645">
        <v>1</v>
      </c>
      <c r="J645">
        <v>1</v>
      </c>
      <c r="K645" s="1">
        <v>44040</v>
      </c>
      <c r="L645" t="s">
        <v>12</v>
      </c>
      <c r="M645">
        <v>13690</v>
      </c>
    </row>
    <row r="646" spans="1:13" x14ac:dyDescent="0.25">
      <c r="A646">
        <v>644</v>
      </c>
      <c r="B646" t="s">
        <v>999</v>
      </c>
      <c r="C646">
        <f t="shared" ca="1" si="10"/>
        <v>0.50773522653521741</v>
      </c>
      <c r="D646" t="e" cm="1">
        <f t="array" aca="1" ref="D646" ca="1">INDEX($B$2:$B$201, RANK(C646,$C$2:$C$201), 1)</f>
        <v>#N/A</v>
      </c>
      <c r="F646">
        <v>2953</v>
      </c>
      <c r="G646">
        <v>1790</v>
      </c>
      <c r="H646">
        <v>0</v>
      </c>
      <c r="I646">
        <v>0</v>
      </c>
      <c r="J646">
        <v>0</v>
      </c>
      <c r="K646" s="1">
        <v>44040</v>
      </c>
      <c r="L646" t="s">
        <v>12</v>
      </c>
      <c r="M646">
        <v>13691</v>
      </c>
    </row>
    <row r="647" spans="1:13" x14ac:dyDescent="0.25">
      <c r="A647">
        <v>645</v>
      </c>
      <c r="B647" t="s">
        <v>1000</v>
      </c>
      <c r="C647">
        <f t="shared" ca="1" si="10"/>
        <v>0.18366329572274986</v>
      </c>
      <c r="D647" t="e" cm="1">
        <f t="array" aca="1" ref="D647" ca="1">INDEX($B$2:$B$201, RANK(C647,$C$2:$C$201), 1)</f>
        <v>#N/A</v>
      </c>
      <c r="F647">
        <v>452</v>
      </c>
      <c r="G647">
        <v>645</v>
      </c>
      <c r="H647">
        <v>0</v>
      </c>
      <c r="I647">
        <v>0</v>
      </c>
      <c r="J647">
        <v>0</v>
      </c>
      <c r="K647" s="1">
        <v>44040</v>
      </c>
      <c r="L647" t="s">
        <v>28</v>
      </c>
      <c r="M647">
        <v>13692</v>
      </c>
    </row>
    <row r="648" spans="1:13" x14ac:dyDescent="0.25">
      <c r="A648">
        <v>646</v>
      </c>
      <c r="B648" t="s">
        <v>1001</v>
      </c>
      <c r="C648">
        <f t="shared" ca="1" si="10"/>
        <v>3.5442932562957941E-3</v>
      </c>
      <c r="D648" t="e" cm="1">
        <f t="array" aca="1" ref="D648" ca="1">INDEX($B$2:$B$201, RANK(C648,$C$2:$C$201), 1)</f>
        <v>#N/A</v>
      </c>
      <c r="E648" t="s">
        <v>1002</v>
      </c>
      <c r="F648">
        <v>1030</v>
      </c>
      <c r="G648">
        <v>32061</v>
      </c>
      <c r="H648">
        <v>6</v>
      </c>
      <c r="I648">
        <v>72</v>
      </c>
      <c r="J648">
        <v>204</v>
      </c>
      <c r="K648" s="1">
        <v>44040</v>
      </c>
      <c r="L648" t="s">
        <v>17</v>
      </c>
      <c r="M648">
        <v>13693</v>
      </c>
    </row>
    <row r="649" spans="1:13" x14ac:dyDescent="0.25">
      <c r="A649">
        <v>647</v>
      </c>
      <c r="B649" t="s">
        <v>1003</v>
      </c>
      <c r="C649">
        <f t="shared" ca="1" si="10"/>
        <v>0.29827996651377919</v>
      </c>
      <c r="D649" t="e" cm="1">
        <f t="array" aca="1" ref="D649" ca="1">INDEX($B$2:$B$201, RANK(C649,$C$2:$C$201), 1)</f>
        <v>#N/A</v>
      </c>
      <c r="E649" t="s">
        <v>1004</v>
      </c>
      <c r="F649">
        <v>1563</v>
      </c>
      <c r="G649">
        <v>810</v>
      </c>
      <c r="H649">
        <v>0</v>
      </c>
      <c r="I649">
        <v>0</v>
      </c>
      <c r="J649">
        <v>0</v>
      </c>
      <c r="K649" s="1">
        <v>44040</v>
      </c>
      <c r="L649" t="s">
        <v>12</v>
      </c>
      <c r="M649">
        <v>13694</v>
      </c>
    </row>
    <row r="650" spans="1:13" x14ac:dyDescent="0.25">
      <c r="A650">
        <v>648</v>
      </c>
      <c r="B650" t="s">
        <v>1005</v>
      </c>
      <c r="C650">
        <f t="shared" ca="1" si="10"/>
        <v>0.83084854270987774</v>
      </c>
      <c r="D650" t="e" cm="1">
        <f t="array" aca="1" ref="D650" ca="1">INDEX($B$2:$B$201, RANK(C650,$C$2:$C$201), 1)</f>
        <v>#N/A</v>
      </c>
      <c r="E650" t="s">
        <v>1006</v>
      </c>
      <c r="F650">
        <v>2086</v>
      </c>
      <c r="G650">
        <v>1096</v>
      </c>
      <c r="H650">
        <v>0</v>
      </c>
      <c r="I650">
        <v>0</v>
      </c>
      <c r="J650">
        <v>0</v>
      </c>
      <c r="K650" s="1">
        <v>44040</v>
      </c>
      <c r="L650" t="s">
        <v>28</v>
      </c>
      <c r="M650">
        <v>13695</v>
      </c>
    </row>
    <row r="651" spans="1:13" ht="285" x14ac:dyDescent="0.25">
      <c r="A651">
        <v>649</v>
      </c>
      <c r="B651" s="2" t="s">
        <v>1007</v>
      </c>
      <c r="C651">
        <f t="shared" ca="1" si="10"/>
        <v>0.4988146469941328</v>
      </c>
      <c r="D651" t="e" cm="1">
        <f t="array" aca="1" ref="D651" ca="1">INDEX($B$2:$B$201, RANK(C651,$C$2:$C$201), 1)</f>
        <v>#N/A</v>
      </c>
      <c r="F651">
        <v>1133</v>
      </c>
      <c r="G651">
        <v>234</v>
      </c>
      <c r="H651">
        <v>0</v>
      </c>
      <c r="I651">
        <v>0</v>
      </c>
      <c r="J651">
        <v>0</v>
      </c>
      <c r="K651" s="1">
        <v>44040</v>
      </c>
      <c r="L651" t="s">
        <v>17</v>
      </c>
      <c r="M651">
        <v>13696</v>
      </c>
    </row>
    <row r="652" spans="1:13" x14ac:dyDescent="0.25">
      <c r="A652">
        <v>650</v>
      </c>
      <c r="B652" t="s">
        <v>1008</v>
      </c>
      <c r="C652">
        <f t="shared" ca="1" si="10"/>
        <v>0.95759002986159425</v>
      </c>
      <c r="D652" t="e" cm="1">
        <f t="array" aca="1" ref="D652" ca="1">INDEX($B$2:$B$201, RANK(C652,$C$2:$C$201), 1)</f>
        <v>#N/A</v>
      </c>
      <c r="F652">
        <v>3241</v>
      </c>
      <c r="G652">
        <v>2519</v>
      </c>
      <c r="H652">
        <v>0</v>
      </c>
      <c r="I652">
        <v>0</v>
      </c>
      <c r="J652">
        <v>0</v>
      </c>
      <c r="K652" s="1">
        <v>44040</v>
      </c>
      <c r="L652" t="s">
        <v>12</v>
      </c>
      <c r="M652">
        <v>13697</v>
      </c>
    </row>
    <row r="653" spans="1:13" ht="180" x14ac:dyDescent="0.25">
      <c r="A653">
        <v>651</v>
      </c>
      <c r="B653" s="2" t="s">
        <v>1009</v>
      </c>
      <c r="C653">
        <f t="shared" ca="1" si="10"/>
        <v>0.7023144713956031</v>
      </c>
      <c r="D653" t="e" cm="1">
        <f t="array" aca="1" ref="D653" ca="1">INDEX($B$2:$B$201, RANK(C653,$C$2:$C$201), 1)</f>
        <v>#N/A</v>
      </c>
      <c r="E653" t="s">
        <v>85</v>
      </c>
      <c r="F653">
        <v>1505</v>
      </c>
      <c r="G653">
        <v>3672</v>
      </c>
      <c r="H653">
        <v>1</v>
      </c>
      <c r="I653">
        <v>0</v>
      </c>
      <c r="J653">
        <v>5</v>
      </c>
      <c r="K653" s="1">
        <v>44040</v>
      </c>
      <c r="L653" t="s">
        <v>28</v>
      </c>
      <c r="M653">
        <v>13698</v>
      </c>
    </row>
    <row r="654" spans="1:13" x14ac:dyDescent="0.25">
      <c r="A654">
        <v>652</v>
      </c>
      <c r="B654" t="s">
        <v>1010</v>
      </c>
      <c r="C654">
        <f t="shared" ca="1" si="10"/>
        <v>0.99591981137288255</v>
      </c>
      <c r="D654" t="e" cm="1">
        <f t="array" aca="1" ref="D654" ca="1">INDEX($B$2:$B$201, RANK(C654,$C$2:$C$201), 1)</f>
        <v>#N/A</v>
      </c>
      <c r="F654">
        <v>98</v>
      </c>
      <c r="G654">
        <v>62</v>
      </c>
      <c r="H654">
        <v>0</v>
      </c>
      <c r="I654">
        <v>0</v>
      </c>
      <c r="J654">
        <v>0</v>
      </c>
      <c r="K654" s="1">
        <v>44040</v>
      </c>
      <c r="L654" t="s">
        <v>17</v>
      </c>
      <c r="M654">
        <v>13699</v>
      </c>
    </row>
    <row r="655" spans="1:13" x14ac:dyDescent="0.25">
      <c r="A655">
        <v>653</v>
      </c>
      <c r="B655" t="s">
        <v>1011</v>
      </c>
      <c r="C655">
        <f t="shared" ca="1" si="10"/>
        <v>0.7425250568687668</v>
      </c>
      <c r="D655" t="e" cm="1">
        <f t="array" aca="1" ref="D655" ca="1">INDEX($B$2:$B$201, RANK(C655,$C$2:$C$201), 1)</f>
        <v>#N/A</v>
      </c>
      <c r="E655" t="s">
        <v>1012</v>
      </c>
      <c r="F655">
        <v>940</v>
      </c>
      <c r="G655">
        <v>845</v>
      </c>
      <c r="H655">
        <v>0</v>
      </c>
      <c r="I655">
        <v>0</v>
      </c>
      <c r="J655">
        <v>0</v>
      </c>
      <c r="K655" s="1">
        <v>44040</v>
      </c>
      <c r="L655" t="s">
        <v>28</v>
      </c>
      <c r="M655">
        <v>13700</v>
      </c>
    </row>
    <row r="656" spans="1:13" x14ac:dyDescent="0.25">
      <c r="A656">
        <v>654</v>
      </c>
      <c r="B656" t="s">
        <v>1013</v>
      </c>
      <c r="C656">
        <f t="shared" ca="1" si="10"/>
        <v>0.80427441838018765</v>
      </c>
      <c r="D656" t="e" cm="1">
        <f t="array" aca="1" ref="D656" ca="1">INDEX($B$2:$B$201, RANK(C656,$C$2:$C$201), 1)</f>
        <v>#N/A</v>
      </c>
      <c r="E656" t="s">
        <v>1014</v>
      </c>
      <c r="F656">
        <v>4755</v>
      </c>
      <c r="G656">
        <v>3338</v>
      </c>
      <c r="H656">
        <v>0</v>
      </c>
      <c r="I656">
        <v>0</v>
      </c>
      <c r="J656">
        <v>0</v>
      </c>
      <c r="K656" s="1">
        <v>44040</v>
      </c>
      <c r="L656" t="s">
        <v>17</v>
      </c>
      <c r="M656">
        <v>13701</v>
      </c>
    </row>
    <row r="657" spans="1:13" x14ac:dyDescent="0.25">
      <c r="A657">
        <v>655</v>
      </c>
      <c r="B657" t="s">
        <v>1015</v>
      </c>
      <c r="C657">
        <f t="shared" ca="1" si="10"/>
        <v>0.98447928238235582</v>
      </c>
      <c r="D657" t="e" cm="1">
        <f t="array" aca="1" ref="D657" ca="1">INDEX($B$2:$B$201, RANK(C657,$C$2:$C$201), 1)</f>
        <v>#N/A</v>
      </c>
      <c r="E657" t="s">
        <v>1016</v>
      </c>
      <c r="F657">
        <v>1092</v>
      </c>
      <c r="G657">
        <v>400</v>
      </c>
      <c r="H657">
        <v>0</v>
      </c>
      <c r="I657">
        <v>0</v>
      </c>
      <c r="J657">
        <v>0</v>
      </c>
      <c r="K657" s="1">
        <v>44040</v>
      </c>
      <c r="L657" t="s">
        <v>12</v>
      </c>
      <c r="M657">
        <v>13702</v>
      </c>
    </row>
    <row r="658" spans="1:13" x14ac:dyDescent="0.25">
      <c r="A658">
        <v>656</v>
      </c>
      <c r="B658" t="s">
        <v>1017</v>
      </c>
      <c r="C658">
        <f t="shared" ca="1" si="10"/>
        <v>9.2913860917839708E-2</v>
      </c>
      <c r="D658" t="e" cm="1">
        <f t="array" aca="1" ref="D658" ca="1">INDEX($B$2:$B$201, RANK(C658,$C$2:$C$201), 1)</f>
        <v>#N/A</v>
      </c>
      <c r="F658">
        <v>30</v>
      </c>
      <c r="G658">
        <v>38</v>
      </c>
      <c r="H658">
        <v>0</v>
      </c>
      <c r="I658">
        <v>0</v>
      </c>
      <c r="J658">
        <v>0</v>
      </c>
      <c r="K658" s="1">
        <v>44040</v>
      </c>
      <c r="L658" t="s">
        <v>17</v>
      </c>
      <c r="M658">
        <v>13703</v>
      </c>
    </row>
    <row r="659" spans="1:13" x14ac:dyDescent="0.25">
      <c r="A659">
        <v>657</v>
      </c>
      <c r="B659" t="s">
        <v>1018</v>
      </c>
      <c r="C659">
        <f t="shared" ca="1" si="10"/>
        <v>0.7171237635853227</v>
      </c>
      <c r="D659" t="e" cm="1">
        <f t="array" aca="1" ref="D659" ca="1">INDEX($B$2:$B$201, RANK(C659,$C$2:$C$201), 1)</f>
        <v>#N/A</v>
      </c>
      <c r="E659" t="s">
        <v>1019</v>
      </c>
      <c r="F659">
        <v>2786</v>
      </c>
      <c r="G659">
        <v>3183</v>
      </c>
      <c r="H659">
        <v>292</v>
      </c>
      <c r="I659">
        <v>101</v>
      </c>
      <c r="J659">
        <v>525</v>
      </c>
      <c r="K659" s="1">
        <v>44040</v>
      </c>
      <c r="L659" t="s">
        <v>28</v>
      </c>
      <c r="M659">
        <v>13704</v>
      </c>
    </row>
    <row r="660" spans="1:13" ht="409.5" x14ac:dyDescent="0.25">
      <c r="A660">
        <v>658</v>
      </c>
      <c r="B660" s="2" t="s">
        <v>1020</v>
      </c>
      <c r="C660">
        <f t="shared" ca="1" si="10"/>
        <v>0.21175162650107071</v>
      </c>
      <c r="D660" t="e" cm="1">
        <f t="array" aca="1" ref="D660" ca="1">INDEX($B$2:$B$201, RANK(C660,$C$2:$C$201), 1)</f>
        <v>#N/A</v>
      </c>
      <c r="E660" t="s">
        <v>608</v>
      </c>
      <c r="F660">
        <v>5205</v>
      </c>
      <c r="G660">
        <v>1312789</v>
      </c>
      <c r="H660">
        <v>790</v>
      </c>
      <c r="I660">
        <v>15506</v>
      </c>
      <c r="J660">
        <v>25087</v>
      </c>
      <c r="K660" s="1">
        <v>44040</v>
      </c>
      <c r="L660" t="s">
        <v>28</v>
      </c>
      <c r="M660">
        <v>13705</v>
      </c>
    </row>
    <row r="661" spans="1:13" x14ac:dyDescent="0.25">
      <c r="A661">
        <v>659</v>
      </c>
      <c r="B661" t="s">
        <v>1021</v>
      </c>
      <c r="C661">
        <f t="shared" ca="1" si="10"/>
        <v>0.71482327637408449</v>
      </c>
      <c r="D661" t="e" cm="1">
        <f t="array" aca="1" ref="D661" ca="1">INDEX($B$2:$B$201, RANK(C661,$C$2:$C$201), 1)</f>
        <v>#N/A</v>
      </c>
      <c r="F661">
        <v>44</v>
      </c>
      <c r="G661">
        <v>16</v>
      </c>
      <c r="H661">
        <v>0</v>
      </c>
      <c r="I661">
        <v>0</v>
      </c>
      <c r="J661">
        <v>0</v>
      </c>
      <c r="K661" s="1">
        <v>44040</v>
      </c>
      <c r="L661" t="s">
        <v>17</v>
      </c>
      <c r="M661">
        <v>13706</v>
      </c>
    </row>
    <row r="662" spans="1:13" x14ac:dyDescent="0.25">
      <c r="A662">
        <v>660</v>
      </c>
      <c r="B662" t="s">
        <v>1022</v>
      </c>
      <c r="C662">
        <f t="shared" ca="1" si="10"/>
        <v>0.29499030461286102</v>
      </c>
      <c r="D662" t="e" cm="1">
        <f t="array" aca="1" ref="D662" ca="1">INDEX($B$2:$B$201, RANK(C662,$C$2:$C$201), 1)</f>
        <v>#N/A</v>
      </c>
      <c r="F662">
        <v>73</v>
      </c>
      <c r="G662">
        <v>74</v>
      </c>
      <c r="H662">
        <v>0</v>
      </c>
      <c r="I662">
        <v>0</v>
      </c>
      <c r="J662">
        <v>0</v>
      </c>
      <c r="K662" s="1">
        <v>44040</v>
      </c>
      <c r="L662" t="s">
        <v>12</v>
      </c>
      <c r="M662">
        <v>13707</v>
      </c>
    </row>
    <row r="663" spans="1:13" x14ac:dyDescent="0.25">
      <c r="A663">
        <v>661</v>
      </c>
      <c r="B663" t="s">
        <v>1023</v>
      </c>
      <c r="C663">
        <f t="shared" ca="1" si="10"/>
        <v>0.20245293640149931</v>
      </c>
      <c r="D663" t="e" cm="1">
        <f t="array" aca="1" ref="D663" ca="1">INDEX($B$2:$B$201, RANK(C663,$C$2:$C$201), 1)</f>
        <v>#N/A</v>
      </c>
      <c r="E663" t="s">
        <v>872</v>
      </c>
      <c r="F663">
        <v>1226</v>
      </c>
      <c r="G663">
        <v>787</v>
      </c>
      <c r="H663">
        <v>0</v>
      </c>
      <c r="I663">
        <v>0</v>
      </c>
      <c r="J663">
        <v>9</v>
      </c>
      <c r="K663" s="1">
        <v>44040</v>
      </c>
      <c r="L663" t="s">
        <v>28</v>
      </c>
      <c r="M663">
        <v>13708</v>
      </c>
    </row>
    <row r="664" spans="1:13" x14ac:dyDescent="0.25">
      <c r="A664">
        <v>662</v>
      </c>
      <c r="B664" t="s">
        <v>1024</v>
      </c>
      <c r="C664">
        <f t="shared" ca="1" si="10"/>
        <v>0.50000884718894967</v>
      </c>
      <c r="D664" t="e" cm="1">
        <f t="array" aca="1" ref="D664" ca="1">INDEX($B$2:$B$201, RANK(C664,$C$2:$C$201), 1)</f>
        <v>#N/A</v>
      </c>
      <c r="E664" t="s">
        <v>1025</v>
      </c>
      <c r="F664">
        <v>2504</v>
      </c>
      <c r="G664">
        <v>99380</v>
      </c>
      <c r="H664">
        <v>209</v>
      </c>
      <c r="I664">
        <v>1852</v>
      </c>
      <c r="J664">
        <v>7870</v>
      </c>
      <c r="K664" s="1">
        <v>44040</v>
      </c>
      <c r="L664" t="s">
        <v>17</v>
      </c>
      <c r="M664">
        <v>13709</v>
      </c>
    </row>
    <row r="665" spans="1:13" ht="409.5" x14ac:dyDescent="0.25">
      <c r="A665">
        <v>663</v>
      </c>
      <c r="B665" s="2" t="s">
        <v>1026</v>
      </c>
      <c r="C665">
        <f t="shared" ca="1" si="10"/>
        <v>0.21417479758140967</v>
      </c>
      <c r="D665" t="e" cm="1">
        <f t="array" aca="1" ref="D665" ca="1">INDEX($B$2:$B$201, RANK(C665,$C$2:$C$201), 1)</f>
        <v>#N/A</v>
      </c>
      <c r="E665" t="s">
        <v>235</v>
      </c>
      <c r="F665">
        <v>3137</v>
      </c>
      <c r="G665">
        <v>11634</v>
      </c>
      <c r="H665">
        <v>1</v>
      </c>
      <c r="I665">
        <v>7</v>
      </c>
      <c r="J665">
        <v>14</v>
      </c>
      <c r="K665" s="1">
        <v>44040</v>
      </c>
      <c r="L665" t="s">
        <v>17</v>
      </c>
      <c r="M665">
        <v>13710</v>
      </c>
    </row>
    <row r="666" spans="1:13" ht="255" x14ac:dyDescent="0.25">
      <c r="A666">
        <v>664</v>
      </c>
      <c r="B666" s="2" t="s">
        <v>1027</v>
      </c>
      <c r="C666">
        <f t="shared" ca="1" si="10"/>
        <v>0.1280966029994689</v>
      </c>
      <c r="D666" t="e" cm="1">
        <f t="array" aca="1" ref="D666" ca="1">INDEX($B$2:$B$201, RANK(C666,$C$2:$C$201), 1)</f>
        <v>#N/A</v>
      </c>
      <c r="E666" t="s">
        <v>1028</v>
      </c>
      <c r="F666">
        <v>1113</v>
      </c>
      <c r="G666">
        <v>866</v>
      </c>
      <c r="H666">
        <v>0</v>
      </c>
      <c r="I666">
        <v>0</v>
      </c>
      <c r="J666">
        <v>0</v>
      </c>
      <c r="K666" s="1">
        <v>44040</v>
      </c>
      <c r="L666" t="s">
        <v>28</v>
      </c>
      <c r="M666">
        <v>13711</v>
      </c>
    </row>
    <row r="667" spans="1:13" x14ac:dyDescent="0.25">
      <c r="A667">
        <v>665</v>
      </c>
      <c r="B667" t="s">
        <v>1029</v>
      </c>
      <c r="C667">
        <f t="shared" ca="1" si="10"/>
        <v>0.87169874019915683</v>
      </c>
      <c r="D667" t="e" cm="1">
        <f t="array" aca="1" ref="D667" ca="1">INDEX($B$2:$B$201, RANK(C667,$C$2:$C$201), 1)</f>
        <v>#N/A</v>
      </c>
      <c r="F667">
        <v>73</v>
      </c>
      <c r="G667">
        <v>74</v>
      </c>
      <c r="H667">
        <v>0</v>
      </c>
      <c r="I667">
        <v>0</v>
      </c>
      <c r="J667">
        <v>0</v>
      </c>
      <c r="K667" s="1">
        <v>44040</v>
      </c>
      <c r="L667" t="s">
        <v>28</v>
      </c>
      <c r="M667">
        <v>13712</v>
      </c>
    </row>
    <row r="668" spans="1:13" x14ac:dyDescent="0.25">
      <c r="A668">
        <v>666</v>
      </c>
      <c r="B668" t="s">
        <v>1030</v>
      </c>
      <c r="C668">
        <f t="shared" ca="1" si="10"/>
        <v>0.11425367766604155</v>
      </c>
      <c r="D668" t="e" cm="1">
        <f t="array" aca="1" ref="D668" ca="1">INDEX($B$2:$B$201, RANK(C668,$C$2:$C$201), 1)</f>
        <v>#N/A</v>
      </c>
      <c r="E668" t="s">
        <v>65</v>
      </c>
      <c r="F668">
        <v>2791</v>
      </c>
      <c r="G668">
        <v>1448</v>
      </c>
      <c r="H668">
        <v>0</v>
      </c>
      <c r="I668">
        <v>0</v>
      </c>
      <c r="J668">
        <v>0</v>
      </c>
      <c r="K668" s="1">
        <v>44040</v>
      </c>
      <c r="L668" t="s">
        <v>17</v>
      </c>
      <c r="M668">
        <v>13713</v>
      </c>
    </row>
    <row r="669" spans="1:13" x14ac:dyDescent="0.25">
      <c r="A669">
        <v>667</v>
      </c>
      <c r="B669" t="s">
        <v>1031</v>
      </c>
      <c r="C669">
        <f t="shared" ca="1" si="10"/>
        <v>0.59073986980128945</v>
      </c>
      <c r="D669" t="e" cm="1">
        <f t="array" aca="1" ref="D669" ca="1">INDEX($B$2:$B$201, RANK(C669,$C$2:$C$201), 1)</f>
        <v>#N/A</v>
      </c>
      <c r="E669" t="s">
        <v>1032</v>
      </c>
      <c r="F669">
        <v>3648</v>
      </c>
      <c r="G669">
        <v>959</v>
      </c>
      <c r="H669">
        <v>7</v>
      </c>
      <c r="I669">
        <v>0</v>
      </c>
      <c r="J669">
        <v>1</v>
      </c>
      <c r="K669" s="1">
        <v>44040</v>
      </c>
      <c r="L669" t="s">
        <v>28</v>
      </c>
      <c r="M669">
        <v>13714</v>
      </c>
    </row>
    <row r="670" spans="1:13" ht="409.5" x14ac:dyDescent="0.25">
      <c r="A670">
        <v>668</v>
      </c>
      <c r="B670" s="2" t="s">
        <v>1033</v>
      </c>
      <c r="C670">
        <f t="shared" ca="1" si="10"/>
        <v>0.1348236448728668</v>
      </c>
      <c r="D670" t="e" cm="1">
        <f t="array" aca="1" ref="D670" ca="1">INDEX($B$2:$B$201, RANK(C670,$C$2:$C$201), 1)</f>
        <v>#N/A</v>
      </c>
      <c r="E670" t="s">
        <v>1034</v>
      </c>
      <c r="F670">
        <v>273</v>
      </c>
      <c r="G670">
        <v>47</v>
      </c>
      <c r="H670">
        <v>0</v>
      </c>
      <c r="I670">
        <v>0</v>
      </c>
      <c r="J670">
        <v>1</v>
      </c>
      <c r="K670" s="1">
        <v>44040</v>
      </c>
      <c r="L670" t="s">
        <v>12</v>
      </c>
      <c r="M670">
        <v>13715</v>
      </c>
    </row>
    <row r="671" spans="1:13" ht="360" x14ac:dyDescent="0.25">
      <c r="A671">
        <v>669</v>
      </c>
      <c r="B671" s="2" t="s">
        <v>1035</v>
      </c>
      <c r="C671">
        <f t="shared" ca="1" si="10"/>
        <v>0.83548376329482732</v>
      </c>
      <c r="D671" t="e" cm="1">
        <f t="array" aca="1" ref="D671" ca="1">INDEX($B$2:$B$201, RANK(C671,$C$2:$C$201), 1)</f>
        <v>#N/A</v>
      </c>
      <c r="E671" t="s">
        <v>1036</v>
      </c>
      <c r="F671">
        <v>58</v>
      </c>
      <c r="G671">
        <v>5683</v>
      </c>
      <c r="H671">
        <v>86</v>
      </c>
      <c r="I671">
        <v>165</v>
      </c>
      <c r="J671">
        <v>400</v>
      </c>
      <c r="K671" s="1">
        <v>44040</v>
      </c>
      <c r="L671" t="s">
        <v>17</v>
      </c>
      <c r="M671">
        <v>13716</v>
      </c>
    </row>
    <row r="672" spans="1:13" ht="409.5" x14ac:dyDescent="0.25">
      <c r="A672">
        <v>670</v>
      </c>
      <c r="B672" s="2" t="s">
        <v>1037</v>
      </c>
      <c r="C672">
        <f t="shared" ca="1" si="10"/>
        <v>0.64701760181622259</v>
      </c>
      <c r="D672" t="e" cm="1">
        <f t="array" aca="1" ref="D672" ca="1">INDEX($B$2:$B$201, RANK(C672,$C$2:$C$201), 1)</f>
        <v>#N/A</v>
      </c>
      <c r="E672" t="s">
        <v>1038</v>
      </c>
      <c r="F672">
        <v>4993</v>
      </c>
      <c r="G672">
        <v>4152</v>
      </c>
      <c r="H672">
        <v>0</v>
      </c>
      <c r="I672">
        <v>2</v>
      </c>
      <c r="J672">
        <v>1</v>
      </c>
      <c r="K672" s="1">
        <v>44040</v>
      </c>
      <c r="L672" t="s">
        <v>28</v>
      </c>
      <c r="M672">
        <v>13717</v>
      </c>
    </row>
    <row r="673" spans="1:13" ht="210" x14ac:dyDescent="0.25">
      <c r="A673">
        <v>671</v>
      </c>
      <c r="B673" s="2" t="s">
        <v>1039</v>
      </c>
      <c r="C673">
        <f t="shared" ca="1" si="10"/>
        <v>0.41856448903243482</v>
      </c>
      <c r="D673" t="e" cm="1">
        <f t="array" aca="1" ref="D673" ca="1">INDEX($B$2:$B$201, RANK(C673,$C$2:$C$201), 1)</f>
        <v>#N/A</v>
      </c>
      <c r="E673" t="s">
        <v>42</v>
      </c>
      <c r="F673">
        <v>269</v>
      </c>
      <c r="G673">
        <v>234</v>
      </c>
      <c r="H673">
        <v>1</v>
      </c>
      <c r="I673">
        <v>13</v>
      </c>
      <c r="J673">
        <v>45</v>
      </c>
      <c r="K673" s="1">
        <v>44040</v>
      </c>
      <c r="L673" t="s">
        <v>28</v>
      </c>
      <c r="M673">
        <v>13718</v>
      </c>
    </row>
    <row r="674" spans="1:13" x14ac:dyDescent="0.25">
      <c r="A674">
        <v>672</v>
      </c>
      <c r="B674" t="s">
        <v>1040</v>
      </c>
      <c r="C674">
        <f t="shared" ca="1" si="10"/>
        <v>0.44956772439327963</v>
      </c>
      <c r="D674" t="e" cm="1">
        <f t="array" aca="1" ref="D674" ca="1">INDEX($B$2:$B$201, RANK(C674,$C$2:$C$201), 1)</f>
        <v>#N/A</v>
      </c>
      <c r="E674" t="s">
        <v>1041</v>
      </c>
      <c r="F674">
        <v>188</v>
      </c>
      <c r="G674">
        <v>69</v>
      </c>
      <c r="H674">
        <v>1</v>
      </c>
      <c r="I674">
        <v>0</v>
      </c>
      <c r="J674">
        <v>1</v>
      </c>
      <c r="K674" s="1">
        <v>44040</v>
      </c>
      <c r="L674" t="s">
        <v>17</v>
      </c>
      <c r="M674">
        <v>13719</v>
      </c>
    </row>
    <row r="675" spans="1:13" ht="409.5" x14ac:dyDescent="0.25">
      <c r="A675">
        <v>673</v>
      </c>
      <c r="B675" s="2" t="s">
        <v>1042</v>
      </c>
      <c r="C675">
        <f t="shared" ca="1" si="10"/>
        <v>0.2751829248536205</v>
      </c>
      <c r="D675" t="e" cm="1">
        <f t="array" aca="1" ref="D675" ca="1">INDEX($B$2:$B$201, RANK(C675,$C$2:$C$201), 1)</f>
        <v>#N/A</v>
      </c>
      <c r="E675" t="s">
        <v>1043</v>
      </c>
      <c r="F675">
        <v>13243</v>
      </c>
      <c r="G675">
        <v>17833</v>
      </c>
      <c r="H675">
        <v>0</v>
      </c>
      <c r="I675">
        <v>0</v>
      </c>
      <c r="J675">
        <v>0</v>
      </c>
      <c r="K675" s="1">
        <v>44040</v>
      </c>
      <c r="L675" t="s">
        <v>12</v>
      </c>
      <c r="M675">
        <v>13720</v>
      </c>
    </row>
    <row r="676" spans="1:13" ht="315" x14ac:dyDescent="0.25">
      <c r="A676">
        <v>674</v>
      </c>
      <c r="B676" s="2" t="s">
        <v>1044</v>
      </c>
      <c r="C676">
        <f t="shared" ca="1" si="10"/>
        <v>8.2344790719074634E-2</v>
      </c>
      <c r="D676" t="e" cm="1">
        <f t="array" aca="1" ref="D676" ca="1">INDEX($B$2:$B$201, RANK(C676,$C$2:$C$201), 1)</f>
        <v>#N/A</v>
      </c>
      <c r="F676">
        <v>22976</v>
      </c>
      <c r="G676">
        <v>109013</v>
      </c>
      <c r="H676">
        <v>61</v>
      </c>
      <c r="I676">
        <v>555</v>
      </c>
      <c r="J676">
        <v>1418</v>
      </c>
      <c r="K676" s="1">
        <v>44040</v>
      </c>
      <c r="L676" t="s">
        <v>28</v>
      </c>
      <c r="M676">
        <v>13721</v>
      </c>
    </row>
    <row r="677" spans="1:13" x14ac:dyDescent="0.25">
      <c r="A677">
        <v>675</v>
      </c>
      <c r="B677" t="s">
        <v>1045</v>
      </c>
      <c r="C677">
        <f t="shared" ca="1" si="10"/>
        <v>1.1493439650381965E-2</v>
      </c>
      <c r="D677" t="e" cm="1">
        <f t="array" aca="1" ref="D677" ca="1">INDEX($B$2:$B$201, RANK(C677,$C$2:$C$201), 1)</f>
        <v>#N/A</v>
      </c>
      <c r="E677" t="s">
        <v>1046</v>
      </c>
      <c r="F677">
        <v>771</v>
      </c>
      <c r="G677">
        <v>658</v>
      </c>
      <c r="H677">
        <v>0</v>
      </c>
      <c r="I677">
        <v>0</v>
      </c>
      <c r="J677">
        <v>1</v>
      </c>
      <c r="K677" s="1">
        <v>44040</v>
      </c>
      <c r="L677" t="s">
        <v>28</v>
      </c>
      <c r="M677">
        <v>13722</v>
      </c>
    </row>
    <row r="678" spans="1:13" x14ac:dyDescent="0.25">
      <c r="A678">
        <v>676</v>
      </c>
      <c r="B678" t="s">
        <v>1047</v>
      </c>
      <c r="C678">
        <f t="shared" ca="1" si="10"/>
        <v>0.96729164363744879</v>
      </c>
      <c r="D678" t="e" cm="1">
        <f t="array" aca="1" ref="D678" ca="1">INDEX($B$2:$B$201, RANK(C678,$C$2:$C$201), 1)</f>
        <v>#N/A</v>
      </c>
      <c r="E678" t="s">
        <v>1048</v>
      </c>
      <c r="F678">
        <v>109</v>
      </c>
      <c r="G678">
        <v>437</v>
      </c>
      <c r="H678">
        <v>2</v>
      </c>
      <c r="I678">
        <v>0</v>
      </c>
      <c r="J678">
        <v>2</v>
      </c>
      <c r="K678" s="1">
        <v>44040</v>
      </c>
      <c r="L678" t="s">
        <v>12</v>
      </c>
      <c r="M678">
        <v>13723</v>
      </c>
    </row>
    <row r="679" spans="1:13" ht="405" x14ac:dyDescent="0.25">
      <c r="A679">
        <v>677</v>
      </c>
      <c r="B679" s="2" t="s">
        <v>1049</v>
      </c>
      <c r="C679">
        <f t="shared" ca="1" si="10"/>
        <v>0.43935176741183801</v>
      </c>
      <c r="D679" t="e" cm="1">
        <f t="array" aca="1" ref="D679" ca="1">INDEX($B$2:$B$201, RANK(C679,$C$2:$C$201), 1)</f>
        <v>#N/A</v>
      </c>
      <c r="E679" t="s">
        <v>901</v>
      </c>
      <c r="F679">
        <v>4985</v>
      </c>
      <c r="G679">
        <v>3340</v>
      </c>
      <c r="H679">
        <v>0</v>
      </c>
      <c r="I679">
        <v>0</v>
      </c>
      <c r="J679">
        <v>0</v>
      </c>
      <c r="K679" s="1">
        <v>44040</v>
      </c>
      <c r="L679" t="s">
        <v>28</v>
      </c>
      <c r="M679">
        <v>13724</v>
      </c>
    </row>
    <row r="680" spans="1:13" x14ac:dyDescent="0.25">
      <c r="A680">
        <v>678</v>
      </c>
      <c r="B680" t="s">
        <v>1050</v>
      </c>
      <c r="C680">
        <f t="shared" ca="1" si="10"/>
        <v>0.54138016602313499</v>
      </c>
      <c r="D680" t="e" cm="1">
        <f t="array" aca="1" ref="D680" ca="1">INDEX($B$2:$B$201, RANK(C680,$C$2:$C$201), 1)</f>
        <v>#N/A</v>
      </c>
      <c r="E680" t="s">
        <v>897</v>
      </c>
      <c r="F680">
        <v>270</v>
      </c>
      <c r="G680">
        <v>49</v>
      </c>
      <c r="H680">
        <v>1</v>
      </c>
      <c r="I680">
        <v>0</v>
      </c>
      <c r="J680">
        <v>0</v>
      </c>
      <c r="K680" s="1">
        <v>44040</v>
      </c>
      <c r="L680" t="s">
        <v>12</v>
      </c>
      <c r="M680">
        <v>13725</v>
      </c>
    </row>
    <row r="681" spans="1:13" ht="409.5" x14ac:dyDescent="0.25">
      <c r="A681">
        <v>679</v>
      </c>
      <c r="B681" s="2" t="s">
        <v>1051</v>
      </c>
      <c r="C681">
        <f t="shared" ca="1" si="10"/>
        <v>0.43640787501655742</v>
      </c>
      <c r="D681" t="e" cm="1">
        <f t="array" aca="1" ref="D681" ca="1">INDEX($B$2:$B$201, RANK(C681,$C$2:$C$201), 1)</f>
        <v>#N/A</v>
      </c>
      <c r="E681" t="s">
        <v>870</v>
      </c>
      <c r="F681">
        <v>983</v>
      </c>
      <c r="G681">
        <v>1061</v>
      </c>
      <c r="H681">
        <v>0</v>
      </c>
      <c r="I681">
        <v>0</v>
      </c>
      <c r="J681">
        <v>0</v>
      </c>
      <c r="K681" s="1">
        <v>44040</v>
      </c>
      <c r="L681" t="s">
        <v>28</v>
      </c>
      <c r="M681">
        <v>13726</v>
      </c>
    </row>
    <row r="682" spans="1:13" ht="409.5" x14ac:dyDescent="0.25">
      <c r="A682">
        <v>680</v>
      </c>
      <c r="B682" s="2" t="s">
        <v>1052</v>
      </c>
      <c r="C682">
        <f t="shared" ca="1" si="10"/>
        <v>0.52806515896101114</v>
      </c>
      <c r="D682" t="e" cm="1">
        <f t="array" aca="1" ref="D682" ca="1">INDEX($B$2:$B$201, RANK(C682,$C$2:$C$201), 1)</f>
        <v>#N/A</v>
      </c>
      <c r="E682" t="s">
        <v>1053</v>
      </c>
      <c r="F682">
        <v>782</v>
      </c>
      <c r="G682">
        <v>86</v>
      </c>
      <c r="H682">
        <v>0</v>
      </c>
      <c r="I682">
        <v>1</v>
      </c>
      <c r="J682">
        <v>1</v>
      </c>
      <c r="K682" s="1">
        <v>44040</v>
      </c>
      <c r="L682" t="s">
        <v>12</v>
      </c>
      <c r="M682">
        <v>13727</v>
      </c>
    </row>
    <row r="683" spans="1:13" x14ac:dyDescent="0.25">
      <c r="A683">
        <v>681</v>
      </c>
      <c r="B683" t="s">
        <v>1054</v>
      </c>
      <c r="C683">
        <f t="shared" ca="1" si="10"/>
        <v>0.89157138932961755</v>
      </c>
      <c r="D683" t="e" cm="1">
        <f t="array" aca="1" ref="D683" ca="1">INDEX($B$2:$B$201, RANK(C683,$C$2:$C$201), 1)</f>
        <v>#N/A</v>
      </c>
      <c r="E683" t="s">
        <v>1055</v>
      </c>
      <c r="F683">
        <v>693</v>
      </c>
      <c r="G683">
        <v>1181</v>
      </c>
      <c r="H683">
        <v>0</v>
      </c>
      <c r="I683">
        <v>0</v>
      </c>
      <c r="J683">
        <v>0</v>
      </c>
      <c r="K683" s="1">
        <v>44040</v>
      </c>
      <c r="L683" t="s">
        <v>12</v>
      </c>
      <c r="M683">
        <v>13728</v>
      </c>
    </row>
    <row r="684" spans="1:13" x14ac:dyDescent="0.25">
      <c r="A684">
        <v>682</v>
      </c>
      <c r="B684" t="s">
        <v>1056</v>
      </c>
      <c r="C684">
        <f t="shared" ca="1" si="10"/>
        <v>0.85014861179357082</v>
      </c>
      <c r="D684" t="e" cm="1">
        <f t="array" aca="1" ref="D684" ca="1">INDEX($B$2:$B$201, RANK(C684,$C$2:$C$201), 1)</f>
        <v>#N/A</v>
      </c>
      <c r="E684" t="s">
        <v>904</v>
      </c>
      <c r="F684">
        <v>261</v>
      </c>
      <c r="G684">
        <v>178</v>
      </c>
      <c r="H684">
        <v>0</v>
      </c>
      <c r="I684">
        <v>0</v>
      </c>
      <c r="J684">
        <v>0</v>
      </c>
      <c r="K684" s="1">
        <v>44040</v>
      </c>
      <c r="L684" t="s">
        <v>28</v>
      </c>
      <c r="M684">
        <v>13729</v>
      </c>
    </row>
    <row r="685" spans="1:13" x14ac:dyDescent="0.25">
      <c r="A685">
        <v>683</v>
      </c>
      <c r="B685" t="s">
        <v>1057</v>
      </c>
      <c r="C685">
        <f t="shared" ca="1" si="10"/>
        <v>0.81189914842026345</v>
      </c>
      <c r="D685" t="e" cm="1">
        <f t="array" aca="1" ref="D685" ca="1">INDEX($B$2:$B$201, RANK(C685,$C$2:$C$201), 1)</f>
        <v>#N/A</v>
      </c>
      <c r="E685" t="s">
        <v>155</v>
      </c>
      <c r="F685">
        <v>4972</v>
      </c>
      <c r="G685">
        <v>1970</v>
      </c>
      <c r="H685">
        <v>1</v>
      </c>
      <c r="I685">
        <v>0</v>
      </c>
      <c r="J685">
        <v>2</v>
      </c>
      <c r="K685" s="1">
        <v>44040</v>
      </c>
      <c r="L685" t="s">
        <v>28</v>
      </c>
      <c r="M685">
        <v>13730</v>
      </c>
    </row>
    <row r="686" spans="1:13" ht="409.5" x14ac:dyDescent="0.25">
      <c r="A686">
        <v>684</v>
      </c>
      <c r="B686" s="2" t="s">
        <v>1058</v>
      </c>
      <c r="C686">
        <f t="shared" ca="1" si="10"/>
        <v>0.12467226775787654</v>
      </c>
      <c r="D686" t="e" cm="1">
        <f t="array" aca="1" ref="D686" ca="1">INDEX($B$2:$B$201, RANK(C686,$C$2:$C$201), 1)</f>
        <v>#N/A</v>
      </c>
      <c r="E686" t="s">
        <v>11</v>
      </c>
      <c r="F686">
        <v>548</v>
      </c>
      <c r="G686">
        <v>290</v>
      </c>
      <c r="H686">
        <v>1</v>
      </c>
      <c r="I686">
        <v>0</v>
      </c>
      <c r="J686">
        <v>4</v>
      </c>
      <c r="K686" s="1">
        <v>44040</v>
      </c>
      <c r="L686" t="s">
        <v>17</v>
      </c>
      <c r="M686">
        <v>13731</v>
      </c>
    </row>
    <row r="687" spans="1:13" x14ac:dyDescent="0.25">
      <c r="A687">
        <v>685</v>
      </c>
      <c r="B687" t="s">
        <v>1059</v>
      </c>
      <c r="C687">
        <f t="shared" ca="1" si="10"/>
        <v>0.94965391157132484</v>
      </c>
      <c r="D687" t="e" cm="1">
        <f t="array" aca="1" ref="D687" ca="1">INDEX($B$2:$B$201, RANK(C687,$C$2:$C$201), 1)</f>
        <v>#N/A</v>
      </c>
      <c r="F687">
        <v>44</v>
      </c>
      <c r="G687">
        <v>13</v>
      </c>
      <c r="H687">
        <v>1</v>
      </c>
      <c r="I687">
        <v>0</v>
      </c>
      <c r="J687">
        <v>0</v>
      </c>
      <c r="K687" s="1">
        <v>44040</v>
      </c>
      <c r="L687" t="s">
        <v>12</v>
      </c>
      <c r="M687">
        <v>13732</v>
      </c>
    </row>
    <row r="688" spans="1:13" x14ac:dyDescent="0.25">
      <c r="A688">
        <v>686</v>
      </c>
      <c r="B688" t="s">
        <v>1060</v>
      </c>
      <c r="C688">
        <f t="shared" ca="1" si="10"/>
        <v>0.31210245897011857</v>
      </c>
      <c r="D688" t="e" cm="1">
        <f t="array" aca="1" ref="D688" ca="1">INDEX($B$2:$B$201, RANK(C688,$C$2:$C$201), 1)</f>
        <v>#N/A</v>
      </c>
      <c r="E688" t="s">
        <v>1061</v>
      </c>
      <c r="F688">
        <v>1792</v>
      </c>
      <c r="G688">
        <v>1757</v>
      </c>
      <c r="H688">
        <v>1</v>
      </c>
      <c r="I688">
        <v>0</v>
      </c>
      <c r="J688">
        <v>1</v>
      </c>
      <c r="K688" s="1">
        <v>44040</v>
      </c>
      <c r="L688" t="s">
        <v>12</v>
      </c>
      <c r="M688">
        <v>13733</v>
      </c>
    </row>
    <row r="689" spans="1:13" x14ac:dyDescent="0.25">
      <c r="A689">
        <v>687</v>
      </c>
      <c r="B689" t="s">
        <v>1062</v>
      </c>
      <c r="C689">
        <f t="shared" ca="1" si="10"/>
        <v>0.54996699864988829</v>
      </c>
      <c r="D689" t="e" cm="1">
        <f t="array" aca="1" ref="D689" ca="1">INDEX($B$2:$B$201, RANK(C689,$C$2:$C$201), 1)</f>
        <v>#N/A</v>
      </c>
      <c r="E689" t="s">
        <v>1063</v>
      </c>
      <c r="F689">
        <v>583</v>
      </c>
      <c r="G689">
        <v>371</v>
      </c>
      <c r="H689">
        <v>0</v>
      </c>
      <c r="I689">
        <v>0</v>
      </c>
      <c r="J689">
        <v>1</v>
      </c>
      <c r="K689" s="1">
        <v>44040</v>
      </c>
      <c r="L689" t="s">
        <v>17</v>
      </c>
      <c r="M689">
        <v>13734</v>
      </c>
    </row>
    <row r="690" spans="1:13" ht="409.5" x14ac:dyDescent="0.25">
      <c r="A690">
        <v>688</v>
      </c>
      <c r="B690" s="2" t="s">
        <v>1064</v>
      </c>
      <c r="C690">
        <f t="shared" ca="1" si="10"/>
        <v>0.29378600976892777</v>
      </c>
      <c r="D690" t="e" cm="1">
        <f t="array" aca="1" ref="D690" ca="1">INDEX($B$2:$B$201, RANK(C690,$C$2:$C$201), 1)</f>
        <v>#N/A</v>
      </c>
      <c r="E690" t="s">
        <v>1065</v>
      </c>
      <c r="F690">
        <v>84137</v>
      </c>
      <c r="G690">
        <v>165856</v>
      </c>
      <c r="H690">
        <v>40</v>
      </c>
      <c r="I690">
        <v>342</v>
      </c>
      <c r="J690">
        <v>1359</v>
      </c>
      <c r="K690" s="1">
        <v>44040</v>
      </c>
      <c r="L690" t="s">
        <v>17</v>
      </c>
      <c r="M690">
        <v>13735</v>
      </c>
    </row>
    <row r="691" spans="1:13" x14ac:dyDescent="0.25">
      <c r="A691">
        <v>689</v>
      </c>
      <c r="B691" t="s">
        <v>1066</v>
      </c>
      <c r="C691">
        <f t="shared" ca="1" si="10"/>
        <v>0.20077585978495005</v>
      </c>
      <c r="D691" t="e" cm="1">
        <f t="array" aca="1" ref="D691" ca="1">INDEX($B$2:$B$201, RANK(C691,$C$2:$C$201), 1)</f>
        <v>#N/A</v>
      </c>
      <c r="E691" t="s">
        <v>155</v>
      </c>
      <c r="F691">
        <v>4972</v>
      </c>
      <c r="G691">
        <v>1970</v>
      </c>
      <c r="H691">
        <v>0</v>
      </c>
      <c r="I691">
        <v>0</v>
      </c>
      <c r="J691">
        <v>3</v>
      </c>
      <c r="K691" s="1">
        <v>44040</v>
      </c>
      <c r="L691" t="s">
        <v>12</v>
      </c>
      <c r="M691">
        <v>13736</v>
      </c>
    </row>
    <row r="692" spans="1:13" x14ac:dyDescent="0.25">
      <c r="A692">
        <v>690</v>
      </c>
      <c r="B692" t="s">
        <v>1067</v>
      </c>
      <c r="C692">
        <f t="shared" ca="1" si="10"/>
        <v>0.57590614630895975</v>
      </c>
      <c r="D692" t="e" cm="1">
        <f t="array" aca="1" ref="D692" ca="1">INDEX($B$2:$B$201, RANK(C692,$C$2:$C$201), 1)</f>
        <v>#N/A</v>
      </c>
      <c r="E692" t="s">
        <v>1068</v>
      </c>
      <c r="F692">
        <v>4988</v>
      </c>
      <c r="G692">
        <v>3080</v>
      </c>
      <c r="H692">
        <v>1</v>
      </c>
      <c r="I692">
        <v>0</v>
      </c>
      <c r="J692">
        <v>0</v>
      </c>
      <c r="K692" s="1">
        <v>44040</v>
      </c>
      <c r="L692" t="s">
        <v>12</v>
      </c>
      <c r="M692">
        <v>13737</v>
      </c>
    </row>
    <row r="693" spans="1:13" x14ac:dyDescent="0.25">
      <c r="A693">
        <v>691</v>
      </c>
      <c r="B693" t="s">
        <v>1069</v>
      </c>
      <c r="C693">
        <f t="shared" ca="1" si="10"/>
        <v>0.39024931275681352</v>
      </c>
      <c r="D693" t="e" cm="1">
        <f t="array" aca="1" ref="D693" ca="1">INDEX($B$2:$B$201, RANK(C693,$C$2:$C$201), 1)</f>
        <v>#N/A</v>
      </c>
      <c r="E693" t="s">
        <v>556</v>
      </c>
      <c r="F693">
        <v>2113</v>
      </c>
      <c r="G693">
        <v>108</v>
      </c>
      <c r="H693">
        <v>1</v>
      </c>
      <c r="I693">
        <v>0</v>
      </c>
      <c r="J693">
        <v>0</v>
      </c>
      <c r="K693" s="1">
        <v>44040</v>
      </c>
      <c r="L693" t="s">
        <v>28</v>
      </c>
      <c r="M693">
        <v>13738</v>
      </c>
    </row>
    <row r="694" spans="1:13" ht="409.5" x14ac:dyDescent="0.25">
      <c r="A694">
        <v>692</v>
      </c>
      <c r="B694" s="2" t="s">
        <v>1070</v>
      </c>
      <c r="C694">
        <f t="shared" ca="1" si="10"/>
        <v>0.10099351453846406</v>
      </c>
      <c r="D694" t="e" cm="1">
        <f t="array" aca="1" ref="D694" ca="1">INDEX($B$2:$B$201, RANK(C694,$C$2:$C$201), 1)</f>
        <v>#N/A</v>
      </c>
      <c r="E694" t="s">
        <v>1068</v>
      </c>
      <c r="F694">
        <v>4988</v>
      </c>
      <c r="G694">
        <v>3080</v>
      </c>
      <c r="H694">
        <v>0</v>
      </c>
      <c r="I694">
        <v>0</v>
      </c>
      <c r="J694">
        <v>0</v>
      </c>
      <c r="K694" s="1">
        <v>44040</v>
      </c>
      <c r="L694" t="s">
        <v>12</v>
      </c>
      <c r="M694">
        <v>13739</v>
      </c>
    </row>
    <row r="695" spans="1:13" x14ac:dyDescent="0.25">
      <c r="A695">
        <v>693</v>
      </c>
      <c r="B695" t="s">
        <v>1071</v>
      </c>
      <c r="C695">
        <f t="shared" ca="1" si="10"/>
        <v>0.16307116462490889</v>
      </c>
      <c r="D695" t="e" cm="1">
        <f t="array" aca="1" ref="D695" ca="1">INDEX($B$2:$B$201, RANK(C695,$C$2:$C$201), 1)</f>
        <v>#N/A</v>
      </c>
      <c r="E695" t="s">
        <v>155</v>
      </c>
      <c r="F695">
        <v>4972</v>
      </c>
      <c r="G695">
        <v>1970</v>
      </c>
      <c r="H695">
        <v>0</v>
      </c>
      <c r="I695">
        <v>0</v>
      </c>
      <c r="J695">
        <v>0</v>
      </c>
      <c r="K695" s="1">
        <v>44040</v>
      </c>
      <c r="L695" t="s">
        <v>12</v>
      </c>
      <c r="M695">
        <v>13740</v>
      </c>
    </row>
    <row r="696" spans="1:13" x14ac:dyDescent="0.25">
      <c r="A696">
        <v>694</v>
      </c>
      <c r="B696" t="s">
        <v>1072</v>
      </c>
      <c r="C696">
        <f t="shared" ca="1" si="10"/>
        <v>0.51392808714210247</v>
      </c>
      <c r="D696" t="e" cm="1">
        <f t="array" aca="1" ref="D696" ca="1">INDEX($B$2:$B$201, RANK(C696,$C$2:$C$201), 1)</f>
        <v>#N/A</v>
      </c>
      <c r="E696" t="s">
        <v>1073</v>
      </c>
      <c r="F696">
        <v>2709</v>
      </c>
      <c r="G696">
        <v>1131</v>
      </c>
      <c r="H696">
        <v>0</v>
      </c>
      <c r="I696">
        <v>0</v>
      </c>
      <c r="J696">
        <v>0</v>
      </c>
      <c r="K696" s="1">
        <v>44040</v>
      </c>
      <c r="L696" t="s">
        <v>28</v>
      </c>
      <c r="M696">
        <v>13741</v>
      </c>
    </row>
    <row r="697" spans="1:13" x14ac:dyDescent="0.25">
      <c r="A697">
        <v>695</v>
      </c>
      <c r="B697" t="s">
        <v>1074</v>
      </c>
      <c r="C697">
        <f t="shared" ca="1" si="10"/>
        <v>0.89940568793007036</v>
      </c>
      <c r="D697" t="e" cm="1">
        <f t="array" aca="1" ref="D697" ca="1">INDEX($B$2:$B$201, RANK(C697,$C$2:$C$201), 1)</f>
        <v>#N/A</v>
      </c>
      <c r="F697">
        <v>42</v>
      </c>
      <c r="G697">
        <v>0</v>
      </c>
      <c r="H697">
        <v>0</v>
      </c>
      <c r="I697">
        <v>0</v>
      </c>
      <c r="J697">
        <v>0</v>
      </c>
      <c r="K697" s="1">
        <v>44040</v>
      </c>
      <c r="L697" t="s">
        <v>12</v>
      </c>
      <c r="M697">
        <v>13742</v>
      </c>
    </row>
    <row r="698" spans="1:13" x14ac:dyDescent="0.25">
      <c r="A698">
        <v>696</v>
      </c>
      <c r="B698" t="s">
        <v>1075</v>
      </c>
      <c r="C698">
        <f t="shared" ca="1" si="10"/>
        <v>0.23269591478565488</v>
      </c>
      <c r="D698" t="e" cm="1">
        <f t="array" aca="1" ref="D698" ca="1">INDEX($B$2:$B$201, RANK(C698,$C$2:$C$201), 1)</f>
        <v>#N/A</v>
      </c>
      <c r="E698" t="s">
        <v>155</v>
      </c>
      <c r="F698">
        <v>4972</v>
      </c>
      <c r="G698">
        <v>1970</v>
      </c>
      <c r="H698">
        <v>0</v>
      </c>
      <c r="I698">
        <v>3</v>
      </c>
      <c r="J698">
        <v>2</v>
      </c>
      <c r="K698" s="1">
        <v>44040</v>
      </c>
      <c r="L698" t="s">
        <v>28</v>
      </c>
      <c r="M698">
        <v>13743</v>
      </c>
    </row>
    <row r="699" spans="1:13" x14ac:dyDescent="0.25">
      <c r="A699">
        <v>697</v>
      </c>
      <c r="B699" t="s">
        <v>1076</v>
      </c>
      <c r="C699">
        <f t="shared" ca="1" si="10"/>
        <v>0.39405166745589204</v>
      </c>
      <c r="D699" t="e" cm="1">
        <f t="array" aca="1" ref="D699" ca="1">INDEX($B$2:$B$201, RANK(C699,$C$2:$C$201), 1)</f>
        <v>#N/A</v>
      </c>
      <c r="E699" t="s">
        <v>1077</v>
      </c>
      <c r="F699">
        <v>819</v>
      </c>
      <c r="G699">
        <v>343</v>
      </c>
      <c r="H699">
        <v>0</v>
      </c>
      <c r="I699">
        <v>1</v>
      </c>
      <c r="J699">
        <v>6</v>
      </c>
      <c r="K699" s="1">
        <v>44040</v>
      </c>
      <c r="L699" t="s">
        <v>28</v>
      </c>
      <c r="M699">
        <v>13744</v>
      </c>
    </row>
    <row r="700" spans="1:13" x14ac:dyDescent="0.25">
      <c r="A700">
        <v>698</v>
      </c>
      <c r="B700" t="s">
        <v>1078</v>
      </c>
      <c r="C700">
        <f t="shared" ca="1" si="10"/>
        <v>0.77369294452151816</v>
      </c>
      <c r="D700" t="e" cm="1">
        <f t="array" aca="1" ref="D700" ca="1">INDEX($B$2:$B$201, RANK(C700,$C$2:$C$201), 1)</f>
        <v>#N/A</v>
      </c>
      <c r="E700" t="s">
        <v>1079</v>
      </c>
      <c r="F700">
        <v>308049</v>
      </c>
      <c r="G700">
        <v>1049983</v>
      </c>
      <c r="H700">
        <v>836</v>
      </c>
      <c r="I700">
        <v>13008</v>
      </c>
      <c r="J700">
        <v>48567</v>
      </c>
      <c r="K700" s="1">
        <v>44040</v>
      </c>
      <c r="L700" t="s">
        <v>28</v>
      </c>
      <c r="M700">
        <v>13745</v>
      </c>
    </row>
    <row r="701" spans="1:13" x14ac:dyDescent="0.25">
      <c r="A701">
        <v>699</v>
      </c>
      <c r="B701" t="s">
        <v>1080</v>
      </c>
      <c r="C701">
        <f t="shared" ca="1" si="10"/>
        <v>0.9202998108704955</v>
      </c>
      <c r="D701" t="e" cm="1">
        <f t="array" aca="1" ref="D701" ca="1">INDEX($B$2:$B$201, RANK(C701,$C$2:$C$201), 1)</f>
        <v>#N/A</v>
      </c>
      <c r="E701" t="s">
        <v>155</v>
      </c>
      <c r="F701">
        <v>4972</v>
      </c>
      <c r="G701">
        <v>1970</v>
      </c>
      <c r="H701">
        <v>0</v>
      </c>
      <c r="I701">
        <v>0</v>
      </c>
      <c r="J701">
        <v>0</v>
      </c>
      <c r="K701" s="1">
        <v>44040</v>
      </c>
      <c r="L701" t="s">
        <v>28</v>
      </c>
      <c r="M701">
        <v>13746</v>
      </c>
    </row>
    <row r="702" spans="1:13" ht="409.5" x14ac:dyDescent="0.25">
      <c r="A702">
        <v>700</v>
      </c>
      <c r="B702" s="2" t="s">
        <v>1081</v>
      </c>
      <c r="C702">
        <f t="shared" ca="1" si="10"/>
        <v>0.95524157101856377</v>
      </c>
      <c r="D702" t="e" cm="1">
        <f t="array" aca="1" ref="D702" ca="1">INDEX($B$2:$B$201, RANK(C702,$C$2:$C$201), 1)</f>
        <v>#N/A</v>
      </c>
      <c r="E702" t="s">
        <v>1068</v>
      </c>
      <c r="F702">
        <v>4988</v>
      </c>
      <c r="G702">
        <v>3080</v>
      </c>
      <c r="H702">
        <v>0</v>
      </c>
      <c r="I702">
        <v>0</v>
      </c>
      <c r="J702">
        <v>0</v>
      </c>
      <c r="K702" s="1">
        <v>44040</v>
      </c>
      <c r="L702" t="s">
        <v>12</v>
      </c>
      <c r="M702">
        <v>13747</v>
      </c>
    </row>
    <row r="703" spans="1:13" x14ac:dyDescent="0.25">
      <c r="A703">
        <v>701</v>
      </c>
      <c r="B703" t="s">
        <v>1082</v>
      </c>
      <c r="C703">
        <f t="shared" ca="1" si="10"/>
        <v>0.9231315141856874</v>
      </c>
      <c r="D703" t="e" cm="1">
        <f t="array" aca="1" ref="D703" ca="1">INDEX($B$2:$B$201, RANK(C703,$C$2:$C$201), 1)</f>
        <v>#N/A</v>
      </c>
      <c r="E703" t="s">
        <v>1083</v>
      </c>
      <c r="F703">
        <v>3899</v>
      </c>
      <c r="G703">
        <v>4758</v>
      </c>
      <c r="H703">
        <v>0</v>
      </c>
      <c r="I703">
        <v>1</v>
      </c>
      <c r="J703">
        <v>7</v>
      </c>
      <c r="K703" s="1">
        <v>44040</v>
      </c>
      <c r="L703" t="s">
        <v>17</v>
      </c>
      <c r="M703">
        <v>13748</v>
      </c>
    </row>
    <row r="704" spans="1:13" x14ac:dyDescent="0.25">
      <c r="A704">
        <v>702</v>
      </c>
      <c r="B704" t="s">
        <v>1084</v>
      </c>
      <c r="C704">
        <f t="shared" ca="1" si="10"/>
        <v>0.37887287441665729</v>
      </c>
      <c r="D704" t="e" cm="1">
        <f t="array" aca="1" ref="D704" ca="1">INDEX($B$2:$B$201, RANK(C704,$C$2:$C$201), 1)</f>
        <v>#N/A</v>
      </c>
      <c r="E704" t="s">
        <v>1085</v>
      </c>
      <c r="F704">
        <v>1360</v>
      </c>
      <c r="G704">
        <v>286</v>
      </c>
      <c r="H704">
        <v>0</v>
      </c>
      <c r="I704">
        <v>0</v>
      </c>
      <c r="J704">
        <v>1</v>
      </c>
      <c r="K704" s="1">
        <v>44040</v>
      </c>
      <c r="L704" t="s">
        <v>28</v>
      </c>
      <c r="M704">
        <v>13749</v>
      </c>
    </row>
    <row r="705" spans="1:13" x14ac:dyDescent="0.25">
      <c r="A705">
        <v>703</v>
      </c>
      <c r="B705" t="s">
        <v>1086</v>
      </c>
      <c r="C705">
        <f t="shared" ca="1" si="10"/>
        <v>0.7035089265868707</v>
      </c>
      <c r="D705" t="e" cm="1">
        <f t="array" aca="1" ref="D705" ca="1">INDEX($B$2:$B$201, RANK(C705,$C$2:$C$201), 1)</f>
        <v>#N/A</v>
      </c>
      <c r="F705">
        <v>4339</v>
      </c>
      <c r="G705">
        <v>2551</v>
      </c>
      <c r="H705">
        <v>0</v>
      </c>
      <c r="I705">
        <v>0</v>
      </c>
      <c r="J705">
        <v>0</v>
      </c>
      <c r="K705" s="1">
        <v>44040</v>
      </c>
      <c r="L705" t="s">
        <v>28</v>
      </c>
      <c r="M705">
        <v>13750</v>
      </c>
    </row>
    <row r="706" spans="1:13" x14ac:dyDescent="0.25">
      <c r="A706">
        <v>704</v>
      </c>
      <c r="B706" t="s">
        <v>1087</v>
      </c>
      <c r="C706">
        <f t="shared" ca="1" si="10"/>
        <v>0.84348891081399546</v>
      </c>
      <c r="D706" t="e" cm="1">
        <f t="array" aca="1" ref="D706" ca="1">INDEX($B$2:$B$201, RANK(C706,$C$2:$C$201), 1)</f>
        <v>#N/A</v>
      </c>
      <c r="F706">
        <v>47</v>
      </c>
      <c r="G706">
        <v>14</v>
      </c>
      <c r="H706">
        <v>0</v>
      </c>
      <c r="I706">
        <v>0</v>
      </c>
      <c r="J706">
        <v>0</v>
      </c>
      <c r="K706" s="1">
        <v>44040</v>
      </c>
      <c r="L706" t="s">
        <v>12</v>
      </c>
      <c r="M706">
        <v>13751</v>
      </c>
    </row>
    <row r="707" spans="1:13" x14ac:dyDescent="0.25">
      <c r="A707">
        <v>705</v>
      </c>
      <c r="B707" t="s">
        <v>1088</v>
      </c>
      <c r="C707">
        <f t="shared" ref="C707:C770" ca="1" si="11">RAND()</f>
        <v>0.4736634295484653</v>
      </c>
      <c r="D707" t="e" cm="1">
        <f t="array" aca="1" ref="D707" ca="1">INDEX($B$2:$B$201, RANK(C707,$C$2:$C$201), 1)</f>
        <v>#N/A</v>
      </c>
      <c r="E707" t="s">
        <v>814</v>
      </c>
      <c r="F707">
        <v>5000</v>
      </c>
      <c r="G707">
        <v>3767</v>
      </c>
      <c r="H707">
        <v>0</v>
      </c>
      <c r="I707">
        <v>0</v>
      </c>
      <c r="J707">
        <v>0</v>
      </c>
      <c r="K707" s="1">
        <v>44040</v>
      </c>
      <c r="L707" t="s">
        <v>28</v>
      </c>
      <c r="M707">
        <v>13752</v>
      </c>
    </row>
    <row r="708" spans="1:13" ht="285" x14ac:dyDescent="0.25">
      <c r="A708">
        <v>706</v>
      </c>
      <c r="B708" s="2" t="s">
        <v>1089</v>
      </c>
      <c r="C708">
        <f t="shared" ca="1" si="11"/>
        <v>0.81098557192203702</v>
      </c>
      <c r="D708" t="e" cm="1">
        <f t="array" aca="1" ref="D708" ca="1">INDEX($B$2:$B$201, RANK(C708,$C$2:$C$201), 1)</f>
        <v>#N/A</v>
      </c>
      <c r="E708" t="s">
        <v>1083</v>
      </c>
      <c r="F708">
        <v>3899</v>
      </c>
      <c r="G708">
        <v>4758</v>
      </c>
      <c r="H708">
        <v>1</v>
      </c>
      <c r="I708">
        <v>0</v>
      </c>
      <c r="J708">
        <v>1</v>
      </c>
      <c r="K708" s="1">
        <v>44040</v>
      </c>
      <c r="L708" t="s">
        <v>17</v>
      </c>
      <c r="M708">
        <v>13753</v>
      </c>
    </row>
    <row r="709" spans="1:13" ht="409.5" x14ac:dyDescent="0.25">
      <c r="A709">
        <v>707</v>
      </c>
      <c r="B709" s="2" t="s">
        <v>1090</v>
      </c>
      <c r="C709">
        <f t="shared" ca="1" si="11"/>
        <v>0.96553430757673342</v>
      </c>
      <c r="D709" t="e" cm="1">
        <f t="array" aca="1" ref="D709" ca="1">INDEX($B$2:$B$201, RANK(C709,$C$2:$C$201), 1)</f>
        <v>#N/A</v>
      </c>
      <c r="E709" t="s">
        <v>1091</v>
      </c>
      <c r="F709">
        <v>39</v>
      </c>
      <c r="G709">
        <v>59</v>
      </c>
      <c r="H709">
        <v>0</v>
      </c>
      <c r="I709">
        <v>0</v>
      </c>
      <c r="J709">
        <v>0</v>
      </c>
      <c r="K709" s="1">
        <v>44040</v>
      </c>
      <c r="L709" t="s">
        <v>12</v>
      </c>
      <c r="M709">
        <v>13754</v>
      </c>
    </row>
    <row r="710" spans="1:13" x14ac:dyDescent="0.25">
      <c r="A710">
        <v>708</v>
      </c>
      <c r="B710" t="s">
        <v>1092</v>
      </c>
      <c r="C710">
        <f t="shared" ca="1" si="11"/>
        <v>0.98260232100219858</v>
      </c>
      <c r="D710" t="e" cm="1">
        <f t="array" aca="1" ref="D710" ca="1">INDEX($B$2:$B$201, RANK(C710,$C$2:$C$201), 1)</f>
        <v>#N/A</v>
      </c>
      <c r="E710" t="s">
        <v>962</v>
      </c>
      <c r="F710">
        <v>1716</v>
      </c>
      <c r="G710">
        <v>1518</v>
      </c>
      <c r="H710">
        <v>2</v>
      </c>
      <c r="I710">
        <v>1</v>
      </c>
      <c r="J710">
        <v>7</v>
      </c>
      <c r="K710" s="1">
        <v>44040</v>
      </c>
      <c r="L710" t="s">
        <v>12</v>
      </c>
      <c r="M710">
        <v>13755</v>
      </c>
    </row>
    <row r="711" spans="1:13" x14ac:dyDescent="0.25">
      <c r="A711">
        <v>709</v>
      </c>
      <c r="B711" t="s">
        <v>1093</v>
      </c>
      <c r="C711">
        <f t="shared" ca="1" si="11"/>
        <v>3.8516338213380186E-2</v>
      </c>
      <c r="D711" t="e" cm="1">
        <f t="array" aca="1" ref="D711" ca="1">INDEX($B$2:$B$201, RANK(C711,$C$2:$C$201), 1)</f>
        <v>#N/A</v>
      </c>
      <c r="E711" t="s">
        <v>1094</v>
      </c>
      <c r="F711">
        <v>9880</v>
      </c>
      <c r="G711">
        <v>10044</v>
      </c>
      <c r="H711">
        <v>0</v>
      </c>
      <c r="I711">
        <v>2</v>
      </c>
      <c r="J711">
        <v>1</v>
      </c>
      <c r="K711" s="1">
        <v>44040</v>
      </c>
      <c r="L711" t="s">
        <v>28</v>
      </c>
      <c r="M711">
        <v>13756</v>
      </c>
    </row>
    <row r="712" spans="1:13" x14ac:dyDescent="0.25">
      <c r="A712">
        <v>710</v>
      </c>
      <c r="B712" t="s">
        <v>1095</v>
      </c>
      <c r="C712">
        <f t="shared" ca="1" si="11"/>
        <v>0.18899380370267349</v>
      </c>
      <c r="D712" t="e" cm="1">
        <f t="array" aca="1" ref="D712" ca="1">INDEX($B$2:$B$201, RANK(C712,$C$2:$C$201), 1)</f>
        <v>#N/A</v>
      </c>
      <c r="E712" t="s">
        <v>1096</v>
      </c>
      <c r="F712">
        <v>1044</v>
      </c>
      <c r="G712">
        <v>490</v>
      </c>
      <c r="H712">
        <v>0</v>
      </c>
      <c r="I712">
        <v>0</v>
      </c>
      <c r="J712">
        <v>0</v>
      </c>
      <c r="K712" s="1">
        <v>44040</v>
      </c>
      <c r="L712" t="s">
        <v>17</v>
      </c>
      <c r="M712">
        <v>13757</v>
      </c>
    </row>
    <row r="713" spans="1:13" x14ac:dyDescent="0.25">
      <c r="A713">
        <v>711</v>
      </c>
      <c r="B713" t="s">
        <v>1097</v>
      </c>
      <c r="C713">
        <f t="shared" ca="1" si="11"/>
        <v>0.81306613683716633</v>
      </c>
      <c r="D713" t="e" cm="1">
        <f t="array" aca="1" ref="D713" ca="1">INDEX($B$2:$B$201, RANK(C713,$C$2:$C$201), 1)</f>
        <v>#N/A</v>
      </c>
      <c r="F713">
        <v>4998</v>
      </c>
      <c r="G713">
        <v>3406</v>
      </c>
      <c r="H713">
        <v>0</v>
      </c>
      <c r="I713">
        <v>1</v>
      </c>
      <c r="J713">
        <v>1</v>
      </c>
      <c r="K713" s="1">
        <v>44040</v>
      </c>
      <c r="L713" t="s">
        <v>12</v>
      </c>
      <c r="M713">
        <v>13758</v>
      </c>
    </row>
    <row r="714" spans="1:13" x14ac:dyDescent="0.25">
      <c r="A714">
        <v>712</v>
      </c>
      <c r="B714" t="s">
        <v>1098</v>
      </c>
      <c r="C714">
        <f t="shared" ca="1" si="11"/>
        <v>0.18361178093582153</v>
      </c>
      <c r="D714" t="e" cm="1">
        <f t="array" aca="1" ref="D714" ca="1">INDEX($B$2:$B$201, RANK(C714,$C$2:$C$201), 1)</f>
        <v>#N/A</v>
      </c>
      <c r="E714" t="s">
        <v>42</v>
      </c>
      <c r="F714">
        <v>4984</v>
      </c>
      <c r="G714">
        <v>1126</v>
      </c>
      <c r="H714">
        <v>1</v>
      </c>
      <c r="I714">
        <v>1</v>
      </c>
      <c r="J714">
        <v>2</v>
      </c>
      <c r="K714" s="1">
        <v>44040</v>
      </c>
      <c r="L714" t="s">
        <v>12</v>
      </c>
      <c r="M714">
        <v>13759</v>
      </c>
    </row>
    <row r="715" spans="1:13" ht="240" x14ac:dyDescent="0.25">
      <c r="A715">
        <v>713</v>
      </c>
      <c r="B715" s="2" t="s">
        <v>1099</v>
      </c>
      <c r="C715">
        <f t="shared" ca="1" si="11"/>
        <v>0.99980706948594655</v>
      </c>
      <c r="D715" t="e" cm="1">
        <f t="array" aca="1" ref="D715" ca="1">INDEX($B$2:$B$201, RANK(C715,$C$2:$C$201), 1)</f>
        <v>#N/A</v>
      </c>
      <c r="E715" t="s">
        <v>1100</v>
      </c>
      <c r="F715">
        <v>540</v>
      </c>
      <c r="G715">
        <v>884</v>
      </c>
      <c r="H715">
        <v>0</v>
      </c>
      <c r="I715">
        <v>0</v>
      </c>
      <c r="J715">
        <v>0</v>
      </c>
      <c r="K715" s="1">
        <v>44040</v>
      </c>
      <c r="L715" t="s">
        <v>12</v>
      </c>
      <c r="M715">
        <v>13760</v>
      </c>
    </row>
    <row r="716" spans="1:13" x14ac:dyDescent="0.25">
      <c r="A716">
        <v>714</v>
      </c>
      <c r="B716" t="s">
        <v>1101</v>
      </c>
      <c r="C716">
        <f t="shared" ca="1" si="11"/>
        <v>0.67200033697009232</v>
      </c>
      <c r="D716" t="e" cm="1">
        <f t="array" aca="1" ref="D716" ca="1">INDEX($B$2:$B$201, RANK(C716,$C$2:$C$201), 1)</f>
        <v>#N/A</v>
      </c>
      <c r="E716" t="s">
        <v>1102</v>
      </c>
      <c r="F716">
        <v>3298</v>
      </c>
      <c r="G716">
        <v>522</v>
      </c>
      <c r="H716">
        <v>0</v>
      </c>
      <c r="I716">
        <v>0</v>
      </c>
      <c r="J716">
        <v>0</v>
      </c>
      <c r="K716" s="1">
        <v>44040</v>
      </c>
      <c r="L716" t="s">
        <v>12</v>
      </c>
      <c r="M716">
        <v>13761</v>
      </c>
    </row>
    <row r="717" spans="1:13" ht="409.5" x14ac:dyDescent="0.25">
      <c r="A717">
        <v>715</v>
      </c>
      <c r="B717" s="2" t="s">
        <v>1103</v>
      </c>
      <c r="C717">
        <f t="shared" ca="1" si="11"/>
        <v>0.92814471264678677</v>
      </c>
      <c r="D717" t="e" cm="1">
        <f t="array" aca="1" ref="D717" ca="1">INDEX($B$2:$B$201, RANK(C717,$C$2:$C$201), 1)</f>
        <v>#N/A</v>
      </c>
      <c r="E717" t="s">
        <v>1104</v>
      </c>
      <c r="F717">
        <v>1061</v>
      </c>
      <c r="G717">
        <v>1323</v>
      </c>
      <c r="H717">
        <v>0</v>
      </c>
      <c r="I717">
        <v>0</v>
      </c>
      <c r="J717">
        <v>1</v>
      </c>
      <c r="K717" s="1">
        <v>44040</v>
      </c>
      <c r="L717" t="s">
        <v>12</v>
      </c>
      <c r="M717">
        <v>13762</v>
      </c>
    </row>
    <row r="718" spans="1:13" ht="409.5" x14ac:dyDescent="0.25">
      <c r="A718">
        <v>716</v>
      </c>
      <c r="B718" s="2" t="s">
        <v>1105</v>
      </c>
      <c r="C718">
        <f t="shared" ca="1" si="11"/>
        <v>0.39765469046381063</v>
      </c>
      <c r="D718" t="e" cm="1">
        <f t="array" aca="1" ref="D718" ca="1">INDEX($B$2:$B$201, RANK(C718,$C$2:$C$201), 1)</f>
        <v>#N/A</v>
      </c>
      <c r="E718" t="s">
        <v>768</v>
      </c>
      <c r="F718">
        <v>4655</v>
      </c>
      <c r="G718">
        <v>42538</v>
      </c>
      <c r="H718">
        <v>0</v>
      </c>
      <c r="I718">
        <v>0</v>
      </c>
      <c r="J718">
        <v>1</v>
      </c>
      <c r="K718" s="1">
        <v>44040</v>
      </c>
      <c r="L718" t="s">
        <v>12</v>
      </c>
      <c r="M718">
        <v>13763</v>
      </c>
    </row>
    <row r="719" spans="1:13" x14ac:dyDescent="0.25">
      <c r="A719">
        <v>717</v>
      </c>
      <c r="B719" t="s">
        <v>1106</v>
      </c>
      <c r="C719">
        <f t="shared" ca="1" si="11"/>
        <v>2.8001055563159571E-2</v>
      </c>
      <c r="D719" t="e" cm="1">
        <f t="array" aca="1" ref="D719" ca="1">INDEX($B$2:$B$201, RANK(C719,$C$2:$C$201), 1)</f>
        <v>#N/A</v>
      </c>
      <c r="E719" t="s">
        <v>87</v>
      </c>
      <c r="F719">
        <v>116</v>
      </c>
      <c r="G719">
        <v>97</v>
      </c>
      <c r="H719">
        <v>0</v>
      </c>
      <c r="I719">
        <v>0</v>
      </c>
      <c r="J719">
        <v>1</v>
      </c>
      <c r="K719" s="1">
        <v>44040</v>
      </c>
      <c r="L719" t="s">
        <v>17</v>
      </c>
      <c r="M719">
        <v>13764</v>
      </c>
    </row>
    <row r="720" spans="1:13" x14ac:dyDescent="0.25">
      <c r="A720">
        <v>718</v>
      </c>
      <c r="B720" t="s">
        <v>1107</v>
      </c>
      <c r="C720">
        <f t="shared" ca="1" si="11"/>
        <v>0.26454280373574957</v>
      </c>
      <c r="D720" t="e" cm="1">
        <f t="array" aca="1" ref="D720" ca="1">INDEX($B$2:$B$201, RANK(C720,$C$2:$C$201), 1)</f>
        <v>#N/A</v>
      </c>
      <c r="F720">
        <v>183</v>
      </c>
      <c r="G720">
        <v>90</v>
      </c>
      <c r="H720">
        <v>0</v>
      </c>
      <c r="I720">
        <v>1</v>
      </c>
      <c r="J720">
        <v>1</v>
      </c>
      <c r="K720" s="1">
        <v>44040</v>
      </c>
      <c r="L720" t="s">
        <v>28</v>
      </c>
      <c r="M720">
        <v>13765</v>
      </c>
    </row>
    <row r="721" spans="1:13" x14ac:dyDescent="0.25">
      <c r="A721">
        <v>719</v>
      </c>
      <c r="B721" t="s">
        <v>1108</v>
      </c>
      <c r="C721">
        <f t="shared" ca="1" si="11"/>
        <v>0.69350238165533662</v>
      </c>
      <c r="D721" t="e" cm="1">
        <f t="array" aca="1" ref="D721" ca="1">INDEX($B$2:$B$201, RANK(C721,$C$2:$C$201), 1)</f>
        <v>#N/A</v>
      </c>
      <c r="E721" t="s">
        <v>787</v>
      </c>
      <c r="F721">
        <v>425</v>
      </c>
      <c r="G721">
        <v>514</v>
      </c>
      <c r="H721">
        <v>1</v>
      </c>
      <c r="I721">
        <v>0</v>
      </c>
      <c r="J721">
        <v>0</v>
      </c>
      <c r="K721" s="1">
        <v>44040</v>
      </c>
      <c r="L721" t="s">
        <v>17</v>
      </c>
      <c r="M721">
        <v>13766</v>
      </c>
    </row>
    <row r="722" spans="1:13" x14ac:dyDescent="0.25">
      <c r="A722">
        <v>720</v>
      </c>
      <c r="B722" t="s">
        <v>1109</v>
      </c>
      <c r="C722">
        <f t="shared" ca="1" si="11"/>
        <v>0.90379485377923252</v>
      </c>
      <c r="D722" t="e" cm="1">
        <f t="array" aca="1" ref="D722" ca="1">INDEX($B$2:$B$201, RANK(C722,$C$2:$C$201), 1)</f>
        <v>#N/A</v>
      </c>
      <c r="E722" t="s">
        <v>1110</v>
      </c>
      <c r="F722">
        <v>1030</v>
      </c>
      <c r="G722">
        <v>2704</v>
      </c>
      <c r="H722">
        <v>0</v>
      </c>
      <c r="I722">
        <v>0</v>
      </c>
      <c r="J722">
        <v>2</v>
      </c>
      <c r="K722" s="1">
        <v>44040</v>
      </c>
      <c r="L722" t="s">
        <v>12</v>
      </c>
      <c r="M722">
        <v>13767</v>
      </c>
    </row>
    <row r="723" spans="1:13" x14ac:dyDescent="0.25">
      <c r="A723">
        <v>721</v>
      </c>
      <c r="B723" t="s">
        <v>1111</v>
      </c>
      <c r="C723">
        <f t="shared" ca="1" si="11"/>
        <v>0.69310838742227543</v>
      </c>
      <c r="D723" t="e" cm="1">
        <f t="array" aca="1" ref="D723" ca="1">INDEX($B$2:$B$201, RANK(C723,$C$2:$C$201), 1)</f>
        <v>#N/A</v>
      </c>
      <c r="F723">
        <v>374</v>
      </c>
      <c r="G723">
        <v>587</v>
      </c>
      <c r="H723">
        <v>0</v>
      </c>
      <c r="I723">
        <v>0</v>
      </c>
      <c r="J723">
        <v>0</v>
      </c>
      <c r="K723" s="1">
        <v>44040</v>
      </c>
      <c r="L723" t="s">
        <v>12</v>
      </c>
      <c r="M723">
        <v>13768</v>
      </c>
    </row>
    <row r="724" spans="1:13" x14ac:dyDescent="0.25">
      <c r="A724">
        <v>722</v>
      </c>
      <c r="B724" t="s">
        <v>1112</v>
      </c>
      <c r="C724">
        <f t="shared" ca="1" si="11"/>
        <v>0.92894542254112145</v>
      </c>
      <c r="D724" t="e" cm="1">
        <f t="array" aca="1" ref="D724" ca="1">INDEX($B$2:$B$201, RANK(C724,$C$2:$C$201), 1)</f>
        <v>#N/A</v>
      </c>
      <c r="E724" t="s">
        <v>1113</v>
      </c>
      <c r="F724">
        <v>372</v>
      </c>
      <c r="G724">
        <v>238</v>
      </c>
      <c r="H724">
        <v>0</v>
      </c>
      <c r="I724">
        <v>0</v>
      </c>
      <c r="J724">
        <v>1</v>
      </c>
      <c r="K724" s="1">
        <v>44040</v>
      </c>
      <c r="L724" t="s">
        <v>17</v>
      </c>
      <c r="M724">
        <v>13769</v>
      </c>
    </row>
    <row r="725" spans="1:13" x14ac:dyDescent="0.25">
      <c r="A725">
        <v>723</v>
      </c>
      <c r="B725" t="s">
        <v>1114</v>
      </c>
      <c r="C725">
        <f t="shared" ca="1" si="11"/>
        <v>0.893134305543412</v>
      </c>
      <c r="D725" t="e" cm="1">
        <f t="array" aca="1" ref="D725" ca="1">INDEX($B$2:$B$201, RANK(C725,$C$2:$C$201), 1)</f>
        <v>#N/A</v>
      </c>
      <c r="E725" t="s">
        <v>155</v>
      </c>
      <c r="F725">
        <v>1176</v>
      </c>
      <c r="G725">
        <v>2252</v>
      </c>
      <c r="H725">
        <v>0</v>
      </c>
      <c r="I725">
        <v>0</v>
      </c>
      <c r="J725">
        <v>1</v>
      </c>
      <c r="K725" s="1">
        <v>44040</v>
      </c>
      <c r="L725" t="s">
        <v>17</v>
      </c>
      <c r="M725">
        <v>13770</v>
      </c>
    </row>
    <row r="726" spans="1:13" x14ac:dyDescent="0.25">
      <c r="A726">
        <v>724</v>
      </c>
      <c r="B726" t="s">
        <v>1115</v>
      </c>
      <c r="C726">
        <f t="shared" ca="1" si="11"/>
        <v>0.29663803428205138</v>
      </c>
      <c r="D726" t="e" cm="1">
        <f t="array" aca="1" ref="D726" ca="1">INDEX($B$2:$B$201, RANK(C726,$C$2:$C$201), 1)</f>
        <v>#N/A</v>
      </c>
      <c r="F726">
        <v>8</v>
      </c>
      <c r="G726">
        <v>4</v>
      </c>
      <c r="H726">
        <v>0</v>
      </c>
      <c r="I726">
        <v>0</v>
      </c>
      <c r="J726">
        <v>0</v>
      </c>
      <c r="K726" s="1">
        <v>44040</v>
      </c>
      <c r="L726" t="s">
        <v>17</v>
      </c>
      <c r="M726">
        <v>13771</v>
      </c>
    </row>
    <row r="727" spans="1:13" ht="409.5" x14ac:dyDescent="0.25">
      <c r="A727">
        <v>725</v>
      </c>
      <c r="B727" s="2" t="s">
        <v>1116</v>
      </c>
      <c r="C727">
        <f t="shared" ca="1" si="11"/>
        <v>0.17712796965572575</v>
      </c>
      <c r="D727" t="e" cm="1">
        <f t="array" aca="1" ref="D727" ca="1">INDEX($B$2:$B$201, RANK(C727,$C$2:$C$201), 1)</f>
        <v>#N/A</v>
      </c>
      <c r="F727">
        <v>3298</v>
      </c>
      <c r="G727">
        <v>1447</v>
      </c>
      <c r="H727">
        <v>0</v>
      </c>
      <c r="I727">
        <v>0</v>
      </c>
      <c r="J727">
        <v>0</v>
      </c>
      <c r="K727" s="1">
        <v>44040</v>
      </c>
      <c r="L727" t="s">
        <v>28</v>
      </c>
      <c r="M727">
        <v>13772</v>
      </c>
    </row>
    <row r="728" spans="1:13" x14ac:dyDescent="0.25">
      <c r="A728">
        <v>726</v>
      </c>
      <c r="B728" t="s">
        <v>1117</v>
      </c>
      <c r="C728">
        <f t="shared" ca="1" si="11"/>
        <v>0.32997037632551685</v>
      </c>
      <c r="D728" t="e" cm="1">
        <f t="array" aca="1" ref="D728" ca="1">INDEX($B$2:$B$201, RANK(C728,$C$2:$C$201), 1)</f>
        <v>#N/A</v>
      </c>
      <c r="E728" t="s">
        <v>42</v>
      </c>
      <c r="F728">
        <v>319</v>
      </c>
      <c r="G728">
        <v>92</v>
      </c>
      <c r="H728">
        <v>3</v>
      </c>
      <c r="I728">
        <v>0</v>
      </c>
      <c r="J728">
        <v>0</v>
      </c>
      <c r="K728" s="1">
        <v>44040</v>
      </c>
      <c r="L728" t="s">
        <v>17</v>
      </c>
      <c r="M728">
        <v>13773</v>
      </c>
    </row>
    <row r="729" spans="1:13" x14ac:dyDescent="0.25">
      <c r="A729">
        <v>727</v>
      </c>
      <c r="B729" t="s">
        <v>1118</v>
      </c>
      <c r="C729">
        <f t="shared" ca="1" si="11"/>
        <v>8.8327511814903059E-2</v>
      </c>
      <c r="D729" t="e" cm="1">
        <f t="array" aca="1" ref="D729" ca="1">INDEX($B$2:$B$201, RANK(C729,$C$2:$C$201), 1)</f>
        <v>#N/A</v>
      </c>
      <c r="F729">
        <v>8</v>
      </c>
      <c r="G729">
        <v>4</v>
      </c>
      <c r="H729">
        <v>0</v>
      </c>
      <c r="I729">
        <v>0</v>
      </c>
      <c r="J729">
        <v>0</v>
      </c>
      <c r="K729" s="1">
        <v>44040</v>
      </c>
      <c r="L729" t="s">
        <v>28</v>
      </c>
      <c r="M729">
        <v>13774</v>
      </c>
    </row>
    <row r="730" spans="1:13" x14ac:dyDescent="0.25">
      <c r="A730">
        <v>728</v>
      </c>
      <c r="B730" t="s">
        <v>1119</v>
      </c>
      <c r="C730">
        <f t="shared" ca="1" si="11"/>
        <v>0.14901672627700269</v>
      </c>
      <c r="D730" t="e" cm="1">
        <f t="array" aca="1" ref="D730" ca="1">INDEX($B$2:$B$201, RANK(C730,$C$2:$C$201), 1)</f>
        <v>#N/A</v>
      </c>
      <c r="E730" t="s">
        <v>235</v>
      </c>
      <c r="F730">
        <v>1032</v>
      </c>
      <c r="G730">
        <v>499</v>
      </c>
      <c r="H730">
        <v>0</v>
      </c>
      <c r="I730">
        <v>0</v>
      </c>
      <c r="J730">
        <v>0</v>
      </c>
      <c r="K730" s="1">
        <v>44040</v>
      </c>
      <c r="L730" t="s">
        <v>12</v>
      </c>
      <c r="M730">
        <v>13775</v>
      </c>
    </row>
    <row r="731" spans="1:13" x14ac:dyDescent="0.25">
      <c r="A731">
        <v>729</v>
      </c>
      <c r="B731" t="s">
        <v>1120</v>
      </c>
      <c r="C731">
        <f t="shared" ca="1" si="11"/>
        <v>0.30602553186416659</v>
      </c>
      <c r="D731" t="e" cm="1">
        <f t="array" aca="1" ref="D731" ca="1">INDEX($B$2:$B$201, RANK(C731,$C$2:$C$201), 1)</f>
        <v>#N/A</v>
      </c>
      <c r="E731" t="s">
        <v>937</v>
      </c>
      <c r="F731">
        <v>171</v>
      </c>
      <c r="G731">
        <v>177</v>
      </c>
      <c r="H731">
        <v>1</v>
      </c>
      <c r="I731">
        <v>0</v>
      </c>
      <c r="J731">
        <v>0</v>
      </c>
      <c r="K731" s="1">
        <v>44040</v>
      </c>
      <c r="L731" t="s">
        <v>12</v>
      </c>
      <c r="M731">
        <v>13776</v>
      </c>
    </row>
    <row r="732" spans="1:13" ht="409.5" x14ac:dyDescent="0.25">
      <c r="A732">
        <v>730</v>
      </c>
      <c r="B732" s="2" t="s">
        <v>1121</v>
      </c>
      <c r="C732">
        <f t="shared" ca="1" si="11"/>
        <v>0.87908350244695221</v>
      </c>
      <c r="D732" t="e" cm="1">
        <f t="array" aca="1" ref="D732" ca="1">INDEX($B$2:$B$201, RANK(C732,$C$2:$C$201), 1)</f>
        <v>#N/A</v>
      </c>
      <c r="E732" t="s">
        <v>801</v>
      </c>
      <c r="F732">
        <v>316</v>
      </c>
      <c r="G732">
        <v>314</v>
      </c>
      <c r="H732">
        <v>0</v>
      </c>
      <c r="I732">
        <v>1</v>
      </c>
      <c r="J732">
        <v>1</v>
      </c>
      <c r="K732" s="1">
        <v>44040</v>
      </c>
      <c r="L732" t="s">
        <v>12</v>
      </c>
      <c r="M732">
        <v>13777</v>
      </c>
    </row>
    <row r="733" spans="1:13" x14ac:dyDescent="0.25">
      <c r="A733">
        <v>731</v>
      </c>
      <c r="B733" t="s">
        <v>1122</v>
      </c>
      <c r="C733">
        <f t="shared" ca="1" si="11"/>
        <v>5.0017516590129873E-2</v>
      </c>
      <c r="D733" t="e" cm="1">
        <f t="array" aca="1" ref="D733" ca="1">INDEX($B$2:$B$201, RANK(C733,$C$2:$C$201), 1)</f>
        <v>#N/A</v>
      </c>
      <c r="E733" t="s">
        <v>1096</v>
      </c>
      <c r="F733">
        <v>439</v>
      </c>
      <c r="G733">
        <v>3629</v>
      </c>
      <c r="H733">
        <v>0</v>
      </c>
      <c r="I733">
        <v>0</v>
      </c>
      <c r="J733">
        <v>0</v>
      </c>
      <c r="K733" s="1">
        <v>44040</v>
      </c>
      <c r="L733" t="s">
        <v>12</v>
      </c>
      <c r="M733">
        <v>13778</v>
      </c>
    </row>
    <row r="734" spans="1:13" x14ac:dyDescent="0.25">
      <c r="A734">
        <v>732</v>
      </c>
      <c r="B734" t="s">
        <v>1123</v>
      </c>
      <c r="C734">
        <f t="shared" ca="1" si="11"/>
        <v>0.80842571203038227</v>
      </c>
      <c r="D734" t="e" cm="1">
        <f t="array" aca="1" ref="D734" ca="1">INDEX($B$2:$B$201, RANK(C734,$C$2:$C$201), 1)</f>
        <v>#N/A</v>
      </c>
      <c r="E734" t="s">
        <v>1124</v>
      </c>
      <c r="F734">
        <v>159</v>
      </c>
      <c r="G734">
        <v>133</v>
      </c>
      <c r="H734">
        <v>1</v>
      </c>
      <c r="I734">
        <v>0</v>
      </c>
      <c r="J734">
        <v>0</v>
      </c>
      <c r="K734" s="1">
        <v>44040</v>
      </c>
      <c r="L734" t="s">
        <v>28</v>
      </c>
      <c r="M734">
        <v>13779</v>
      </c>
    </row>
    <row r="735" spans="1:13" ht="180" x14ac:dyDescent="0.25">
      <c r="A735">
        <v>733</v>
      </c>
      <c r="B735" s="2" t="s">
        <v>1125</v>
      </c>
      <c r="C735">
        <f t="shared" ca="1" si="11"/>
        <v>0.9730214525929608</v>
      </c>
      <c r="D735" t="e" cm="1">
        <f t="array" aca="1" ref="D735" ca="1">INDEX($B$2:$B$201, RANK(C735,$C$2:$C$201), 1)</f>
        <v>#N/A</v>
      </c>
      <c r="E735" t="s">
        <v>1126</v>
      </c>
      <c r="F735">
        <v>2453</v>
      </c>
      <c r="G735">
        <v>817</v>
      </c>
      <c r="H735">
        <v>1</v>
      </c>
      <c r="I735">
        <v>0</v>
      </c>
      <c r="J735">
        <v>2</v>
      </c>
      <c r="K735" s="1">
        <v>44040</v>
      </c>
      <c r="L735" t="s">
        <v>17</v>
      </c>
      <c r="M735">
        <v>13780</v>
      </c>
    </row>
    <row r="736" spans="1:13" x14ac:dyDescent="0.25">
      <c r="A736">
        <v>734</v>
      </c>
      <c r="B736" t="s">
        <v>1127</v>
      </c>
      <c r="C736">
        <f t="shared" ca="1" si="11"/>
        <v>0.47817254521632546</v>
      </c>
      <c r="D736" t="e" cm="1">
        <f t="array" aca="1" ref="D736" ca="1">INDEX($B$2:$B$201, RANK(C736,$C$2:$C$201), 1)</f>
        <v>#N/A</v>
      </c>
      <c r="E736" t="s">
        <v>1128</v>
      </c>
      <c r="F736">
        <v>5001</v>
      </c>
      <c r="G736">
        <v>3414</v>
      </c>
      <c r="H736">
        <v>0</v>
      </c>
      <c r="I736">
        <v>1</v>
      </c>
      <c r="J736">
        <v>1</v>
      </c>
      <c r="K736" s="1">
        <v>44040</v>
      </c>
      <c r="L736" t="s">
        <v>28</v>
      </c>
      <c r="M736">
        <v>13781</v>
      </c>
    </row>
    <row r="737" spans="1:13" x14ac:dyDescent="0.25">
      <c r="A737">
        <v>735</v>
      </c>
      <c r="B737" t="s">
        <v>1129</v>
      </c>
      <c r="C737">
        <f t="shared" ca="1" si="11"/>
        <v>0.30327722733826967</v>
      </c>
      <c r="D737" t="e" cm="1">
        <f t="array" aca="1" ref="D737" ca="1">INDEX($B$2:$B$201, RANK(C737,$C$2:$C$201), 1)</f>
        <v>#N/A</v>
      </c>
      <c r="F737">
        <v>46741</v>
      </c>
      <c r="G737">
        <v>45050</v>
      </c>
      <c r="H737">
        <v>1</v>
      </c>
      <c r="I737">
        <v>8</v>
      </c>
      <c r="J737">
        <v>4</v>
      </c>
      <c r="K737" s="1">
        <v>44040</v>
      </c>
      <c r="L737" t="s">
        <v>12</v>
      </c>
      <c r="M737">
        <v>13782</v>
      </c>
    </row>
    <row r="738" spans="1:13" x14ac:dyDescent="0.25">
      <c r="A738">
        <v>736</v>
      </c>
      <c r="B738" t="s">
        <v>1130</v>
      </c>
      <c r="C738">
        <f t="shared" ca="1" si="11"/>
        <v>8.3382518297543728E-2</v>
      </c>
      <c r="D738" t="e" cm="1">
        <f t="array" aca="1" ref="D738" ca="1">INDEX($B$2:$B$201, RANK(C738,$C$2:$C$201), 1)</f>
        <v>#N/A</v>
      </c>
      <c r="E738" t="s">
        <v>992</v>
      </c>
      <c r="F738">
        <v>150</v>
      </c>
      <c r="G738">
        <v>364</v>
      </c>
      <c r="H738">
        <v>0</v>
      </c>
      <c r="I738">
        <v>0</v>
      </c>
      <c r="J738">
        <v>0</v>
      </c>
      <c r="K738" s="1">
        <v>44040</v>
      </c>
      <c r="L738" t="s">
        <v>28</v>
      </c>
      <c r="M738">
        <v>13783</v>
      </c>
    </row>
    <row r="739" spans="1:13" x14ac:dyDescent="0.25">
      <c r="A739">
        <v>737</v>
      </c>
      <c r="B739" t="s">
        <v>1131</v>
      </c>
      <c r="C739">
        <f t="shared" ca="1" si="11"/>
        <v>0.31147054231605986</v>
      </c>
      <c r="D739" t="e" cm="1">
        <f t="array" aca="1" ref="D739" ca="1">INDEX($B$2:$B$201, RANK(C739,$C$2:$C$201), 1)</f>
        <v>#N/A</v>
      </c>
      <c r="E739" t="s">
        <v>1132</v>
      </c>
      <c r="F739">
        <v>300</v>
      </c>
      <c r="G739">
        <v>137</v>
      </c>
      <c r="H739">
        <v>0</v>
      </c>
      <c r="I739">
        <v>0</v>
      </c>
      <c r="J739">
        <v>0</v>
      </c>
      <c r="K739" s="1">
        <v>44040</v>
      </c>
      <c r="L739" t="s">
        <v>28</v>
      </c>
      <c r="M739">
        <v>13784</v>
      </c>
    </row>
    <row r="740" spans="1:13" x14ac:dyDescent="0.25">
      <c r="A740">
        <v>738</v>
      </c>
      <c r="B740" t="s">
        <v>1133</v>
      </c>
      <c r="C740">
        <f t="shared" ca="1" si="11"/>
        <v>0.49524329085756003</v>
      </c>
      <c r="D740" t="e" cm="1">
        <f t="array" aca="1" ref="D740" ca="1">INDEX($B$2:$B$201, RANK(C740,$C$2:$C$201), 1)</f>
        <v>#N/A</v>
      </c>
      <c r="E740" t="s">
        <v>1134</v>
      </c>
      <c r="F740">
        <v>3165</v>
      </c>
      <c r="G740">
        <v>2270</v>
      </c>
      <c r="H740">
        <v>0</v>
      </c>
      <c r="I740">
        <v>0</v>
      </c>
      <c r="J740">
        <v>1</v>
      </c>
      <c r="K740" s="1">
        <v>44040</v>
      </c>
      <c r="L740" t="s">
        <v>12</v>
      </c>
      <c r="M740">
        <v>13785</v>
      </c>
    </row>
    <row r="741" spans="1:13" x14ac:dyDescent="0.25">
      <c r="A741">
        <v>739</v>
      </c>
      <c r="B741" t="s">
        <v>1135</v>
      </c>
      <c r="C741">
        <f t="shared" ca="1" si="11"/>
        <v>0.37020071669630761</v>
      </c>
      <c r="D741" t="e" cm="1">
        <f t="array" aca="1" ref="D741" ca="1">INDEX($B$2:$B$201, RANK(C741,$C$2:$C$201), 1)</f>
        <v>#N/A</v>
      </c>
      <c r="E741" t="s">
        <v>1136</v>
      </c>
      <c r="F741">
        <v>1256</v>
      </c>
      <c r="G741">
        <v>652</v>
      </c>
      <c r="H741">
        <v>0</v>
      </c>
      <c r="I741">
        <v>1</v>
      </c>
      <c r="J741">
        <v>0</v>
      </c>
      <c r="K741" s="1">
        <v>44040</v>
      </c>
      <c r="L741" t="s">
        <v>12</v>
      </c>
      <c r="M741">
        <v>13786</v>
      </c>
    </row>
    <row r="742" spans="1:13" x14ac:dyDescent="0.25">
      <c r="A742">
        <v>740</v>
      </c>
      <c r="B742" t="s">
        <v>1137</v>
      </c>
      <c r="C742">
        <f t="shared" ca="1" si="11"/>
        <v>0.86730551662355915</v>
      </c>
      <c r="D742" t="e" cm="1">
        <f t="array" aca="1" ref="D742" ca="1">INDEX($B$2:$B$201, RANK(C742,$C$2:$C$201), 1)</f>
        <v>#N/A</v>
      </c>
      <c r="E742" t="s">
        <v>160</v>
      </c>
      <c r="F742">
        <v>32421</v>
      </c>
      <c r="G742">
        <v>48784</v>
      </c>
      <c r="H742">
        <v>1</v>
      </c>
      <c r="I742">
        <v>0</v>
      </c>
      <c r="J742">
        <v>0</v>
      </c>
      <c r="K742" s="1">
        <v>44040</v>
      </c>
      <c r="L742" t="s">
        <v>17</v>
      </c>
      <c r="M742">
        <v>13787</v>
      </c>
    </row>
    <row r="743" spans="1:13" ht="409.5" x14ac:dyDescent="0.25">
      <c r="A743">
        <v>741</v>
      </c>
      <c r="B743" s="2" t="s">
        <v>1138</v>
      </c>
      <c r="C743">
        <f t="shared" ca="1" si="11"/>
        <v>0.30487280248465898</v>
      </c>
      <c r="D743" t="e" cm="1">
        <f t="array" aca="1" ref="D743" ca="1">INDEX($B$2:$B$201, RANK(C743,$C$2:$C$201), 1)</f>
        <v>#N/A</v>
      </c>
      <c r="E743" t="s">
        <v>953</v>
      </c>
      <c r="F743">
        <v>4691</v>
      </c>
      <c r="G743">
        <v>4660</v>
      </c>
      <c r="H743">
        <v>1</v>
      </c>
      <c r="I743">
        <v>1</v>
      </c>
      <c r="J743">
        <v>4</v>
      </c>
      <c r="K743" s="1">
        <v>44040</v>
      </c>
      <c r="L743" t="s">
        <v>17</v>
      </c>
      <c r="M743">
        <v>13788</v>
      </c>
    </row>
    <row r="744" spans="1:13" x14ac:dyDescent="0.25">
      <c r="A744">
        <v>742</v>
      </c>
      <c r="B744" t="s">
        <v>1139</v>
      </c>
      <c r="C744">
        <f t="shared" ca="1" si="11"/>
        <v>0.39356412845545719</v>
      </c>
      <c r="D744" t="e" cm="1">
        <f t="array" aca="1" ref="D744" ca="1">INDEX($B$2:$B$201, RANK(C744,$C$2:$C$201), 1)</f>
        <v>#N/A</v>
      </c>
      <c r="F744">
        <v>985</v>
      </c>
      <c r="G744">
        <v>1085</v>
      </c>
      <c r="H744">
        <v>2</v>
      </c>
      <c r="I744">
        <v>7</v>
      </c>
      <c r="J744">
        <v>13</v>
      </c>
      <c r="K744" s="1">
        <v>44040</v>
      </c>
      <c r="L744" t="s">
        <v>28</v>
      </c>
      <c r="M744">
        <v>13789</v>
      </c>
    </row>
    <row r="745" spans="1:13" x14ac:dyDescent="0.25">
      <c r="A745">
        <v>743</v>
      </c>
      <c r="B745" t="s">
        <v>1140</v>
      </c>
      <c r="C745">
        <f t="shared" ca="1" si="11"/>
        <v>0.494701314495536</v>
      </c>
      <c r="D745" t="e" cm="1">
        <f t="array" aca="1" ref="D745" ca="1">INDEX($B$2:$B$201, RANK(C745,$C$2:$C$201), 1)</f>
        <v>#N/A</v>
      </c>
      <c r="E745" t="s">
        <v>1141</v>
      </c>
      <c r="F745">
        <v>154</v>
      </c>
      <c r="G745">
        <v>46</v>
      </c>
      <c r="H745">
        <v>1</v>
      </c>
      <c r="I745">
        <v>2</v>
      </c>
      <c r="J745">
        <v>1</v>
      </c>
      <c r="K745" s="1">
        <v>44040</v>
      </c>
      <c r="L745" t="s">
        <v>28</v>
      </c>
      <c r="M745">
        <v>13790</v>
      </c>
    </row>
    <row r="746" spans="1:13" x14ac:dyDescent="0.25">
      <c r="A746">
        <v>744</v>
      </c>
      <c r="B746" t="s">
        <v>1142</v>
      </c>
      <c r="C746">
        <f t="shared" ca="1" si="11"/>
        <v>0.74737203175568201</v>
      </c>
      <c r="D746" t="e" cm="1">
        <f t="array" aca="1" ref="D746" ca="1">INDEX($B$2:$B$201, RANK(C746,$C$2:$C$201), 1)</f>
        <v>#N/A</v>
      </c>
      <c r="F746">
        <v>78</v>
      </c>
      <c r="G746">
        <v>6</v>
      </c>
      <c r="H746">
        <v>0</v>
      </c>
      <c r="I746">
        <v>0</v>
      </c>
      <c r="J746">
        <v>0</v>
      </c>
      <c r="K746" s="1">
        <v>44040</v>
      </c>
      <c r="L746" t="s">
        <v>28</v>
      </c>
      <c r="M746">
        <v>13791</v>
      </c>
    </row>
    <row r="747" spans="1:13" x14ac:dyDescent="0.25">
      <c r="A747">
        <v>745</v>
      </c>
      <c r="B747" t="s">
        <v>1143</v>
      </c>
      <c r="C747">
        <f t="shared" ca="1" si="11"/>
        <v>0.22743250324183106</v>
      </c>
      <c r="D747" t="e" cm="1">
        <f t="array" aca="1" ref="D747" ca="1">INDEX($B$2:$B$201, RANK(C747,$C$2:$C$201), 1)</f>
        <v>#N/A</v>
      </c>
      <c r="E747" t="s">
        <v>818</v>
      </c>
      <c r="F747">
        <v>2216</v>
      </c>
      <c r="G747">
        <v>142</v>
      </c>
      <c r="H747">
        <v>0</v>
      </c>
      <c r="I747">
        <v>0</v>
      </c>
      <c r="J747">
        <v>0</v>
      </c>
      <c r="K747" s="1">
        <v>44040</v>
      </c>
      <c r="L747" t="s">
        <v>28</v>
      </c>
      <c r="M747">
        <v>13792</v>
      </c>
    </row>
    <row r="748" spans="1:13" x14ac:dyDescent="0.25">
      <c r="A748">
        <v>746</v>
      </c>
      <c r="B748" t="s">
        <v>1144</v>
      </c>
      <c r="C748">
        <f t="shared" ca="1" si="11"/>
        <v>0.32678812218145148</v>
      </c>
      <c r="D748" t="e" cm="1">
        <f t="array" aca="1" ref="D748" ca="1">INDEX($B$2:$B$201, RANK(C748,$C$2:$C$201), 1)</f>
        <v>#N/A</v>
      </c>
      <c r="E748" t="s">
        <v>1145</v>
      </c>
      <c r="F748">
        <v>757</v>
      </c>
      <c r="G748">
        <v>204</v>
      </c>
      <c r="H748">
        <v>0</v>
      </c>
      <c r="I748">
        <v>0</v>
      </c>
      <c r="J748">
        <v>2</v>
      </c>
      <c r="K748" s="1">
        <v>44040</v>
      </c>
      <c r="L748" t="s">
        <v>12</v>
      </c>
      <c r="M748">
        <v>13793</v>
      </c>
    </row>
    <row r="749" spans="1:13" x14ac:dyDescent="0.25">
      <c r="A749">
        <v>747</v>
      </c>
      <c r="B749" t="s">
        <v>1146</v>
      </c>
      <c r="C749">
        <f t="shared" ca="1" si="11"/>
        <v>0.74664162924576982</v>
      </c>
      <c r="D749" t="e" cm="1">
        <f t="array" aca="1" ref="D749" ca="1">INDEX($B$2:$B$201, RANK(C749,$C$2:$C$201), 1)</f>
        <v>#N/A</v>
      </c>
      <c r="F749">
        <v>1477</v>
      </c>
      <c r="G749">
        <v>357</v>
      </c>
      <c r="H749">
        <v>0</v>
      </c>
      <c r="I749">
        <v>1</v>
      </c>
      <c r="J749">
        <v>1</v>
      </c>
      <c r="K749" s="1">
        <v>44040</v>
      </c>
      <c r="L749" t="s">
        <v>28</v>
      </c>
      <c r="M749">
        <v>13794</v>
      </c>
    </row>
    <row r="750" spans="1:13" ht="409.5" x14ac:dyDescent="0.25">
      <c r="A750">
        <v>748</v>
      </c>
      <c r="B750" s="2" t="s">
        <v>1147</v>
      </c>
      <c r="C750">
        <f t="shared" ca="1" si="11"/>
        <v>0.42541368436535654</v>
      </c>
      <c r="D750" t="e" cm="1">
        <f t="array" aca="1" ref="D750" ca="1">INDEX($B$2:$B$201, RANK(C750,$C$2:$C$201), 1)</f>
        <v>#N/A</v>
      </c>
      <c r="E750" t="s">
        <v>1104</v>
      </c>
      <c r="F750">
        <v>1061</v>
      </c>
      <c r="G750">
        <v>1323</v>
      </c>
      <c r="H750">
        <v>0</v>
      </c>
      <c r="I750">
        <v>0</v>
      </c>
      <c r="J750">
        <v>3</v>
      </c>
      <c r="K750" s="1">
        <v>44040</v>
      </c>
      <c r="L750" t="s">
        <v>12</v>
      </c>
      <c r="M750">
        <v>13795</v>
      </c>
    </row>
    <row r="751" spans="1:13" x14ac:dyDescent="0.25">
      <c r="A751">
        <v>749</v>
      </c>
      <c r="B751" t="s">
        <v>1148</v>
      </c>
      <c r="C751">
        <f t="shared" ca="1" si="11"/>
        <v>0.2548587781000814</v>
      </c>
      <c r="D751" t="e" cm="1">
        <f t="array" aca="1" ref="D751" ca="1">INDEX($B$2:$B$201, RANK(C751,$C$2:$C$201), 1)</f>
        <v>#N/A</v>
      </c>
      <c r="E751" t="s">
        <v>354</v>
      </c>
      <c r="F751">
        <v>2252</v>
      </c>
      <c r="G751">
        <v>32084</v>
      </c>
      <c r="H751">
        <v>359</v>
      </c>
      <c r="I751">
        <v>677</v>
      </c>
      <c r="J751">
        <v>842</v>
      </c>
      <c r="K751" s="1">
        <v>44040</v>
      </c>
      <c r="L751" t="s">
        <v>17</v>
      </c>
      <c r="M751">
        <v>13796</v>
      </c>
    </row>
    <row r="752" spans="1:13" ht="409.5" x14ac:dyDescent="0.25">
      <c r="A752">
        <v>750</v>
      </c>
      <c r="B752" s="2" t="s">
        <v>1149</v>
      </c>
      <c r="C752">
        <f t="shared" ca="1" si="11"/>
        <v>0.88044304506690052</v>
      </c>
      <c r="D752" t="e" cm="1">
        <f t="array" aca="1" ref="D752" ca="1">INDEX($B$2:$B$201, RANK(C752,$C$2:$C$201), 1)</f>
        <v>#N/A</v>
      </c>
      <c r="E752" t="s">
        <v>1150</v>
      </c>
      <c r="F752">
        <v>1268</v>
      </c>
      <c r="G752">
        <v>572</v>
      </c>
      <c r="H752">
        <v>0</v>
      </c>
      <c r="I752">
        <v>0</v>
      </c>
      <c r="J752">
        <v>0</v>
      </c>
      <c r="K752" s="1">
        <v>44040</v>
      </c>
      <c r="L752" t="s">
        <v>12</v>
      </c>
      <c r="M752">
        <v>13797</v>
      </c>
    </row>
    <row r="753" spans="1:13" x14ac:dyDescent="0.25">
      <c r="A753">
        <v>751</v>
      </c>
      <c r="B753" t="s">
        <v>1151</v>
      </c>
      <c r="C753">
        <f t="shared" ca="1" si="11"/>
        <v>0.29504543327486965</v>
      </c>
      <c r="D753" t="e" cm="1">
        <f t="array" aca="1" ref="D753" ca="1">INDEX($B$2:$B$201, RANK(C753,$C$2:$C$201), 1)</f>
        <v>#N/A</v>
      </c>
      <c r="F753">
        <v>18</v>
      </c>
      <c r="G753">
        <v>18</v>
      </c>
      <c r="H753">
        <v>0</v>
      </c>
      <c r="I753">
        <v>0</v>
      </c>
      <c r="J753">
        <v>1</v>
      </c>
      <c r="K753" s="1">
        <v>44040</v>
      </c>
      <c r="L753" t="s">
        <v>28</v>
      </c>
      <c r="M753">
        <v>13798</v>
      </c>
    </row>
    <row r="754" spans="1:13" ht="409.5" x14ac:dyDescent="0.25">
      <c r="A754">
        <v>752</v>
      </c>
      <c r="B754" s="2" t="s">
        <v>1152</v>
      </c>
      <c r="C754">
        <f t="shared" ca="1" si="11"/>
        <v>0.16462678074633763</v>
      </c>
      <c r="D754" t="e" cm="1">
        <f t="array" aca="1" ref="D754" ca="1">INDEX($B$2:$B$201, RANK(C754,$C$2:$C$201), 1)</f>
        <v>#N/A</v>
      </c>
      <c r="E754" t="s">
        <v>1150</v>
      </c>
      <c r="F754">
        <v>812</v>
      </c>
      <c r="G754">
        <v>333</v>
      </c>
      <c r="H754">
        <v>0</v>
      </c>
      <c r="I754">
        <v>0</v>
      </c>
      <c r="J754">
        <v>0</v>
      </c>
      <c r="K754" s="1">
        <v>44040</v>
      </c>
      <c r="L754" t="s">
        <v>12</v>
      </c>
      <c r="M754">
        <v>13799</v>
      </c>
    </row>
    <row r="755" spans="1:13" ht="409.5" x14ac:dyDescent="0.25">
      <c r="A755">
        <v>753</v>
      </c>
      <c r="B755" s="2" t="s">
        <v>1153</v>
      </c>
      <c r="C755">
        <f t="shared" ca="1" si="11"/>
        <v>0.36061983651855267</v>
      </c>
      <c r="D755" t="e" cm="1">
        <f t="array" aca="1" ref="D755" ca="1">INDEX($B$2:$B$201, RANK(C755,$C$2:$C$201), 1)</f>
        <v>#N/A</v>
      </c>
      <c r="E755" t="s">
        <v>87</v>
      </c>
      <c r="F755">
        <v>3483</v>
      </c>
      <c r="G755">
        <v>1432</v>
      </c>
      <c r="H755">
        <v>0</v>
      </c>
      <c r="I755">
        <v>0</v>
      </c>
      <c r="J755">
        <v>0</v>
      </c>
      <c r="K755" s="1">
        <v>44040</v>
      </c>
      <c r="L755" t="s">
        <v>12</v>
      </c>
      <c r="M755">
        <v>13800</v>
      </c>
    </row>
    <row r="756" spans="1:13" x14ac:dyDescent="0.25">
      <c r="A756">
        <v>754</v>
      </c>
      <c r="B756" t="s">
        <v>1154</v>
      </c>
      <c r="C756">
        <f t="shared" ca="1" si="11"/>
        <v>0.67872322266986307</v>
      </c>
      <c r="D756" t="e" cm="1">
        <f t="array" aca="1" ref="D756" ca="1">INDEX($B$2:$B$201, RANK(C756,$C$2:$C$201), 1)</f>
        <v>#N/A</v>
      </c>
      <c r="E756" t="s">
        <v>760</v>
      </c>
      <c r="F756">
        <v>677</v>
      </c>
      <c r="G756">
        <v>2234</v>
      </c>
      <c r="H756">
        <v>0</v>
      </c>
      <c r="I756">
        <v>0</v>
      </c>
      <c r="J756">
        <v>0</v>
      </c>
      <c r="K756" s="1">
        <v>44040</v>
      </c>
      <c r="L756" t="s">
        <v>17</v>
      </c>
      <c r="M756">
        <v>13801</v>
      </c>
    </row>
    <row r="757" spans="1:13" x14ac:dyDescent="0.25">
      <c r="A757">
        <v>755</v>
      </c>
      <c r="B757" t="s">
        <v>1155</v>
      </c>
      <c r="C757">
        <f t="shared" ca="1" si="11"/>
        <v>0.17515588182196373</v>
      </c>
      <c r="D757" t="e" cm="1">
        <f t="array" aca="1" ref="D757" ca="1">INDEX($B$2:$B$201, RANK(C757,$C$2:$C$201), 1)</f>
        <v>#N/A</v>
      </c>
      <c r="E757" t="s">
        <v>1068</v>
      </c>
      <c r="F757">
        <v>4988</v>
      </c>
      <c r="G757">
        <v>3080</v>
      </c>
      <c r="H757">
        <v>1</v>
      </c>
      <c r="I757">
        <v>0</v>
      </c>
      <c r="J757">
        <v>0</v>
      </c>
      <c r="K757" s="1">
        <v>44040</v>
      </c>
      <c r="L757" t="s">
        <v>17</v>
      </c>
      <c r="M757">
        <v>13802</v>
      </c>
    </row>
    <row r="758" spans="1:13" x14ac:dyDescent="0.25">
      <c r="A758">
        <v>756</v>
      </c>
      <c r="B758" t="s">
        <v>1156</v>
      </c>
      <c r="C758">
        <f t="shared" ca="1" si="11"/>
        <v>0.73806023261054809</v>
      </c>
      <c r="D758" t="e" cm="1">
        <f t="array" aca="1" ref="D758" ca="1">INDEX($B$2:$B$201, RANK(C758,$C$2:$C$201), 1)</f>
        <v>#N/A</v>
      </c>
      <c r="E758" t="s">
        <v>1157</v>
      </c>
      <c r="F758">
        <v>728</v>
      </c>
      <c r="G758">
        <v>242</v>
      </c>
      <c r="H758">
        <v>0</v>
      </c>
      <c r="I758">
        <v>0</v>
      </c>
      <c r="J758">
        <v>0</v>
      </c>
      <c r="K758" s="1">
        <v>44040</v>
      </c>
      <c r="L758" t="s">
        <v>17</v>
      </c>
      <c r="M758">
        <v>13803</v>
      </c>
    </row>
    <row r="759" spans="1:13" x14ac:dyDescent="0.25">
      <c r="A759">
        <v>757</v>
      </c>
      <c r="B759" t="s">
        <v>1158</v>
      </c>
      <c r="C759">
        <f t="shared" ca="1" si="11"/>
        <v>0.32965900081773303</v>
      </c>
      <c r="D759" t="e" cm="1">
        <f t="array" aca="1" ref="D759" ca="1">INDEX($B$2:$B$201, RANK(C759,$C$2:$C$201), 1)</f>
        <v>#N/A</v>
      </c>
      <c r="E759" t="s">
        <v>297</v>
      </c>
      <c r="F759">
        <v>1360</v>
      </c>
      <c r="G759">
        <v>1685</v>
      </c>
      <c r="H759">
        <v>1</v>
      </c>
      <c r="I759">
        <v>3</v>
      </c>
      <c r="J759">
        <v>2</v>
      </c>
      <c r="K759" s="1">
        <v>44040</v>
      </c>
      <c r="L759" t="s">
        <v>12</v>
      </c>
      <c r="M759">
        <v>13804</v>
      </c>
    </row>
    <row r="760" spans="1:13" x14ac:dyDescent="0.25">
      <c r="A760">
        <v>758</v>
      </c>
      <c r="B760" t="s">
        <v>1159</v>
      </c>
      <c r="C760">
        <f t="shared" ca="1" si="11"/>
        <v>0.80668539880001788</v>
      </c>
      <c r="D760" t="e" cm="1">
        <f t="array" aca="1" ref="D760" ca="1">INDEX($B$2:$B$201, RANK(C760,$C$2:$C$201), 1)</f>
        <v>#N/A</v>
      </c>
      <c r="E760" t="s">
        <v>934</v>
      </c>
      <c r="F760">
        <v>685</v>
      </c>
      <c r="G760">
        <v>141</v>
      </c>
      <c r="H760">
        <v>0</v>
      </c>
      <c r="I760">
        <v>0</v>
      </c>
      <c r="J760">
        <v>0</v>
      </c>
      <c r="K760" s="1">
        <v>44040</v>
      </c>
      <c r="L760" t="s">
        <v>17</v>
      </c>
      <c r="M760">
        <v>13805</v>
      </c>
    </row>
    <row r="761" spans="1:13" x14ac:dyDescent="0.25">
      <c r="A761">
        <v>759</v>
      </c>
      <c r="B761" t="s">
        <v>1160</v>
      </c>
      <c r="C761">
        <f t="shared" ca="1" si="11"/>
        <v>0.33667434231794924</v>
      </c>
      <c r="D761" t="e" cm="1">
        <f t="array" aca="1" ref="D761" ca="1">INDEX($B$2:$B$201, RANK(C761,$C$2:$C$201), 1)</f>
        <v>#N/A</v>
      </c>
      <c r="E761" t="s">
        <v>1161</v>
      </c>
      <c r="F761">
        <v>1242</v>
      </c>
      <c r="G761">
        <v>558</v>
      </c>
      <c r="H761">
        <v>0</v>
      </c>
      <c r="I761">
        <v>0</v>
      </c>
      <c r="J761">
        <v>2</v>
      </c>
      <c r="K761" s="1">
        <v>44040</v>
      </c>
      <c r="L761" t="s">
        <v>17</v>
      </c>
      <c r="M761">
        <v>13806</v>
      </c>
    </row>
    <row r="762" spans="1:13" x14ac:dyDescent="0.25">
      <c r="A762">
        <v>760</v>
      </c>
      <c r="B762" t="s">
        <v>1162</v>
      </c>
      <c r="C762">
        <f t="shared" ca="1" si="11"/>
        <v>0.52592868703835982</v>
      </c>
      <c r="D762" t="e" cm="1">
        <f t="array" aca="1" ref="D762" ca="1">INDEX($B$2:$B$201, RANK(C762,$C$2:$C$201), 1)</f>
        <v>#N/A</v>
      </c>
      <c r="E762" t="s">
        <v>1163</v>
      </c>
      <c r="F762">
        <v>513</v>
      </c>
      <c r="G762">
        <v>343</v>
      </c>
      <c r="H762">
        <v>0</v>
      </c>
      <c r="I762">
        <v>0</v>
      </c>
      <c r="J762">
        <v>0</v>
      </c>
      <c r="K762" s="1">
        <v>44040</v>
      </c>
      <c r="L762" t="s">
        <v>28</v>
      </c>
      <c r="M762">
        <v>13807</v>
      </c>
    </row>
    <row r="763" spans="1:13" ht="375" x14ac:dyDescent="0.25">
      <c r="A763">
        <v>761</v>
      </c>
      <c r="B763" s="2" t="s">
        <v>1164</v>
      </c>
      <c r="C763">
        <f t="shared" ca="1" si="11"/>
        <v>0.46544069110168085</v>
      </c>
      <c r="D763" t="e" cm="1">
        <f t="array" aca="1" ref="D763" ca="1">INDEX($B$2:$B$201, RANK(C763,$C$2:$C$201), 1)</f>
        <v>#N/A</v>
      </c>
      <c r="E763" t="s">
        <v>1165</v>
      </c>
      <c r="F763">
        <v>36282</v>
      </c>
      <c r="G763">
        <v>36597</v>
      </c>
      <c r="H763">
        <v>12</v>
      </c>
      <c r="I763">
        <v>247</v>
      </c>
      <c r="J763">
        <v>338</v>
      </c>
      <c r="K763" s="1">
        <v>44040</v>
      </c>
      <c r="L763" t="s">
        <v>12</v>
      </c>
      <c r="M763">
        <v>13808</v>
      </c>
    </row>
    <row r="764" spans="1:13" x14ac:dyDescent="0.25">
      <c r="A764">
        <v>762</v>
      </c>
      <c r="B764" t="s">
        <v>1166</v>
      </c>
      <c r="C764">
        <f t="shared" ca="1" si="11"/>
        <v>0.29479352792353697</v>
      </c>
      <c r="D764" t="e" cm="1">
        <f t="array" aca="1" ref="D764" ca="1">INDEX($B$2:$B$201, RANK(C764,$C$2:$C$201), 1)</f>
        <v>#N/A</v>
      </c>
      <c r="E764" t="s">
        <v>1167</v>
      </c>
      <c r="F764">
        <v>10296</v>
      </c>
      <c r="G764">
        <v>9485</v>
      </c>
      <c r="H764">
        <v>0</v>
      </c>
      <c r="I764">
        <v>3</v>
      </c>
      <c r="J764">
        <v>0</v>
      </c>
      <c r="K764" s="1">
        <v>44040</v>
      </c>
      <c r="L764" t="s">
        <v>17</v>
      </c>
      <c r="M764">
        <v>13809</v>
      </c>
    </row>
    <row r="765" spans="1:13" x14ac:dyDescent="0.25">
      <c r="A765">
        <v>763</v>
      </c>
      <c r="B765" t="s">
        <v>1168</v>
      </c>
      <c r="C765">
        <f t="shared" ca="1" si="11"/>
        <v>0.32521029701795912</v>
      </c>
      <c r="D765" t="e" cm="1">
        <f t="array" aca="1" ref="D765" ca="1">INDEX($B$2:$B$201, RANK(C765,$C$2:$C$201), 1)</f>
        <v>#N/A</v>
      </c>
      <c r="E765" t="s">
        <v>571</v>
      </c>
      <c r="F765">
        <v>392</v>
      </c>
      <c r="G765">
        <v>603</v>
      </c>
      <c r="H765">
        <v>2</v>
      </c>
      <c r="I765">
        <v>1</v>
      </c>
      <c r="J765">
        <v>6</v>
      </c>
      <c r="K765" s="1">
        <v>44040</v>
      </c>
      <c r="L765" t="s">
        <v>12</v>
      </c>
      <c r="M765">
        <v>13810</v>
      </c>
    </row>
    <row r="766" spans="1:13" x14ac:dyDescent="0.25">
      <c r="A766">
        <v>764</v>
      </c>
      <c r="B766" t="s">
        <v>1169</v>
      </c>
      <c r="C766">
        <f t="shared" ca="1" si="11"/>
        <v>0.23564027055327375</v>
      </c>
      <c r="D766" t="e" cm="1">
        <f t="array" aca="1" ref="D766" ca="1">INDEX($B$2:$B$201, RANK(C766,$C$2:$C$201), 1)</f>
        <v>#N/A</v>
      </c>
      <c r="E766" t="s">
        <v>65</v>
      </c>
      <c r="F766">
        <v>279</v>
      </c>
      <c r="G766">
        <v>176</v>
      </c>
      <c r="H766">
        <v>0</v>
      </c>
      <c r="I766">
        <v>1</v>
      </c>
      <c r="J766">
        <v>0</v>
      </c>
      <c r="K766" s="1">
        <v>44040</v>
      </c>
      <c r="L766" t="s">
        <v>17</v>
      </c>
      <c r="M766">
        <v>13811</v>
      </c>
    </row>
    <row r="767" spans="1:13" x14ac:dyDescent="0.25">
      <c r="A767">
        <v>765</v>
      </c>
      <c r="B767" t="s">
        <v>1170</v>
      </c>
      <c r="C767">
        <f t="shared" ca="1" si="11"/>
        <v>0.74048858203888612</v>
      </c>
      <c r="D767" t="e" cm="1">
        <f t="array" aca="1" ref="D767" ca="1">INDEX($B$2:$B$201, RANK(C767,$C$2:$C$201), 1)</f>
        <v>#N/A</v>
      </c>
      <c r="E767" t="s">
        <v>695</v>
      </c>
      <c r="F767">
        <v>1955</v>
      </c>
      <c r="G767">
        <v>722</v>
      </c>
      <c r="H767">
        <v>0</v>
      </c>
      <c r="I767">
        <v>0</v>
      </c>
      <c r="J767">
        <v>0</v>
      </c>
      <c r="K767" s="1">
        <v>44040</v>
      </c>
      <c r="L767" t="s">
        <v>28</v>
      </c>
      <c r="M767">
        <v>13812</v>
      </c>
    </row>
    <row r="768" spans="1:13" x14ac:dyDescent="0.25">
      <c r="A768">
        <v>766</v>
      </c>
      <c r="B768" t="s">
        <v>1171</v>
      </c>
      <c r="C768">
        <f t="shared" ca="1" si="11"/>
        <v>0.26926313694574699</v>
      </c>
      <c r="D768" t="e" cm="1">
        <f t="array" aca="1" ref="D768" ca="1">INDEX($B$2:$B$201, RANK(C768,$C$2:$C$201), 1)</f>
        <v>#N/A</v>
      </c>
      <c r="E768" t="s">
        <v>273</v>
      </c>
      <c r="F768">
        <v>423</v>
      </c>
      <c r="G768">
        <v>174</v>
      </c>
      <c r="H768">
        <v>1</v>
      </c>
      <c r="I768">
        <v>0</v>
      </c>
      <c r="J768">
        <v>2</v>
      </c>
      <c r="K768" s="1">
        <v>44040</v>
      </c>
      <c r="L768" t="s">
        <v>28</v>
      </c>
      <c r="M768">
        <v>13813</v>
      </c>
    </row>
    <row r="769" spans="1:13" ht="180" x14ac:dyDescent="0.25">
      <c r="A769">
        <v>767</v>
      </c>
      <c r="B769" s="2" t="s">
        <v>1172</v>
      </c>
      <c r="C769">
        <f t="shared" ca="1" si="11"/>
        <v>0.36839563372576289</v>
      </c>
      <c r="D769" t="e" cm="1">
        <f t="array" aca="1" ref="D769" ca="1">INDEX($B$2:$B$201, RANK(C769,$C$2:$C$201), 1)</f>
        <v>#N/A</v>
      </c>
      <c r="F769">
        <v>663</v>
      </c>
      <c r="G769">
        <v>333</v>
      </c>
      <c r="H769">
        <v>0</v>
      </c>
      <c r="I769">
        <v>0</v>
      </c>
      <c r="J769">
        <v>1</v>
      </c>
      <c r="K769" s="1">
        <v>44040</v>
      </c>
      <c r="L769" t="s">
        <v>28</v>
      </c>
      <c r="M769">
        <v>13814</v>
      </c>
    </row>
    <row r="770" spans="1:13" x14ac:dyDescent="0.25">
      <c r="A770">
        <v>768</v>
      </c>
      <c r="B770" t="s">
        <v>1173</v>
      </c>
      <c r="C770">
        <f t="shared" ca="1" si="11"/>
        <v>0.36654878643300848</v>
      </c>
      <c r="D770" t="e" cm="1">
        <f t="array" aca="1" ref="D770" ca="1">INDEX($B$2:$B$201, RANK(C770,$C$2:$C$201), 1)</f>
        <v>#N/A</v>
      </c>
      <c r="E770" t="s">
        <v>1174</v>
      </c>
      <c r="F770">
        <v>1284</v>
      </c>
      <c r="G770">
        <v>2167</v>
      </c>
      <c r="H770">
        <v>2</v>
      </c>
      <c r="I770">
        <v>0</v>
      </c>
      <c r="J770">
        <v>1</v>
      </c>
      <c r="K770" s="1">
        <v>44040</v>
      </c>
      <c r="L770" t="s">
        <v>17</v>
      </c>
      <c r="M770">
        <v>13815</v>
      </c>
    </row>
    <row r="771" spans="1:13" ht="165" x14ac:dyDescent="0.25">
      <c r="A771">
        <v>769</v>
      </c>
      <c r="B771" s="2" t="s">
        <v>1175</v>
      </c>
      <c r="C771">
        <f t="shared" ref="C771:C834" ca="1" si="12">RAND()</f>
        <v>0.74956634227338037</v>
      </c>
      <c r="D771" t="e" cm="1">
        <f t="array" aca="1" ref="D771" ca="1">INDEX($B$2:$B$201, RANK(C771,$C$2:$C$201), 1)</f>
        <v>#N/A</v>
      </c>
      <c r="E771">
        <v>626</v>
      </c>
      <c r="F771">
        <v>1526</v>
      </c>
      <c r="G771">
        <v>828</v>
      </c>
      <c r="H771">
        <v>0</v>
      </c>
      <c r="I771">
        <v>0</v>
      </c>
      <c r="J771">
        <v>1</v>
      </c>
      <c r="K771" s="1">
        <v>44040</v>
      </c>
      <c r="L771" t="s">
        <v>28</v>
      </c>
      <c r="M771">
        <v>13816</v>
      </c>
    </row>
    <row r="772" spans="1:13" x14ac:dyDescent="0.25">
      <c r="A772">
        <v>770</v>
      </c>
      <c r="B772" t="s">
        <v>1176</v>
      </c>
      <c r="C772">
        <f t="shared" ca="1" si="12"/>
        <v>0.19551531208380157</v>
      </c>
      <c r="D772" t="e" cm="1">
        <f t="array" aca="1" ref="D772" ca="1">INDEX($B$2:$B$201, RANK(C772,$C$2:$C$201), 1)</f>
        <v>#N/A</v>
      </c>
      <c r="E772" t="s">
        <v>1177</v>
      </c>
      <c r="F772">
        <v>169</v>
      </c>
      <c r="G772">
        <v>6</v>
      </c>
      <c r="H772">
        <v>0</v>
      </c>
      <c r="I772">
        <v>0</v>
      </c>
      <c r="J772">
        <v>1</v>
      </c>
      <c r="K772" s="1">
        <v>44040</v>
      </c>
      <c r="L772" t="s">
        <v>12</v>
      </c>
      <c r="M772">
        <v>13817</v>
      </c>
    </row>
    <row r="773" spans="1:13" x14ac:dyDescent="0.25">
      <c r="A773">
        <v>771</v>
      </c>
      <c r="B773" t="s">
        <v>1178</v>
      </c>
      <c r="C773">
        <f t="shared" ca="1" si="12"/>
        <v>0.10279080281190167</v>
      </c>
      <c r="D773" t="e" cm="1">
        <f t="array" aca="1" ref="D773" ca="1">INDEX($B$2:$B$201, RANK(C773,$C$2:$C$201), 1)</f>
        <v>#N/A</v>
      </c>
      <c r="E773" t="s">
        <v>1179</v>
      </c>
      <c r="F773">
        <v>272431</v>
      </c>
      <c r="G773">
        <v>291982</v>
      </c>
      <c r="H773">
        <v>0</v>
      </c>
      <c r="I773">
        <v>3</v>
      </c>
      <c r="J773">
        <v>7</v>
      </c>
      <c r="K773" s="1">
        <v>44040</v>
      </c>
      <c r="L773" t="s">
        <v>17</v>
      </c>
      <c r="M773">
        <v>13818</v>
      </c>
    </row>
    <row r="774" spans="1:13" x14ac:dyDescent="0.25">
      <c r="A774">
        <v>772</v>
      </c>
      <c r="B774" t="s">
        <v>1180</v>
      </c>
      <c r="C774">
        <f t="shared" ca="1" si="12"/>
        <v>0.84435749395748616</v>
      </c>
      <c r="D774" t="e" cm="1">
        <f t="array" aca="1" ref="D774" ca="1">INDEX($B$2:$B$201, RANK(C774,$C$2:$C$201), 1)</f>
        <v>#N/A</v>
      </c>
      <c r="E774" t="s">
        <v>1181</v>
      </c>
      <c r="F774">
        <v>271</v>
      </c>
      <c r="G774">
        <v>638</v>
      </c>
      <c r="H774">
        <v>0</v>
      </c>
      <c r="I774">
        <v>0</v>
      </c>
      <c r="J774">
        <v>0</v>
      </c>
      <c r="K774" s="1">
        <v>44040</v>
      </c>
      <c r="L774" t="s">
        <v>12</v>
      </c>
      <c r="M774">
        <v>13819</v>
      </c>
    </row>
    <row r="775" spans="1:13" x14ac:dyDescent="0.25">
      <c r="A775">
        <v>773</v>
      </c>
      <c r="B775" t="s">
        <v>1182</v>
      </c>
      <c r="C775">
        <f t="shared" ca="1" si="12"/>
        <v>0.87025915518029584</v>
      </c>
      <c r="D775" t="e" cm="1">
        <f t="array" aca="1" ref="D775" ca="1">INDEX($B$2:$B$201, RANK(C775,$C$2:$C$201), 1)</f>
        <v>#N/A</v>
      </c>
      <c r="E775" t="s">
        <v>1183</v>
      </c>
      <c r="F775">
        <v>452</v>
      </c>
      <c r="G775">
        <v>100</v>
      </c>
      <c r="H775">
        <v>0</v>
      </c>
      <c r="I775">
        <v>0</v>
      </c>
      <c r="J775">
        <v>2</v>
      </c>
      <c r="K775" s="1">
        <v>44106</v>
      </c>
      <c r="L775" t="s">
        <v>17</v>
      </c>
      <c r="M775">
        <v>107198</v>
      </c>
    </row>
    <row r="776" spans="1:13" x14ac:dyDescent="0.25">
      <c r="A776">
        <v>774</v>
      </c>
      <c r="B776" t="s">
        <v>1184</v>
      </c>
      <c r="C776">
        <f t="shared" ca="1" si="12"/>
        <v>0.67679099251524133</v>
      </c>
      <c r="D776" t="e" cm="1">
        <f t="array" aca="1" ref="D776" ca="1">INDEX($B$2:$B$201, RANK(C776,$C$2:$C$201), 1)</f>
        <v>#N/A</v>
      </c>
      <c r="E776" t="s">
        <v>1185</v>
      </c>
      <c r="F776">
        <v>633</v>
      </c>
      <c r="G776">
        <v>630</v>
      </c>
      <c r="H776">
        <v>0</v>
      </c>
      <c r="I776">
        <v>0</v>
      </c>
      <c r="J776">
        <v>0</v>
      </c>
      <c r="K776" s="1">
        <v>44106</v>
      </c>
      <c r="L776" t="s">
        <v>28</v>
      </c>
      <c r="M776">
        <v>107199</v>
      </c>
    </row>
    <row r="777" spans="1:13" ht="285" x14ac:dyDescent="0.25">
      <c r="A777">
        <v>775</v>
      </c>
      <c r="B777" s="2" t="s">
        <v>1186</v>
      </c>
      <c r="C777">
        <f t="shared" ca="1" si="12"/>
        <v>0.23628321924077045</v>
      </c>
      <c r="D777" t="e" cm="1">
        <f t="array" aca="1" ref="D777" ca="1">INDEX($B$2:$B$201, RANK(C777,$C$2:$C$201), 1)</f>
        <v>#N/A</v>
      </c>
      <c r="F777">
        <v>888</v>
      </c>
      <c r="G777">
        <v>497</v>
      </c>
      <c r="H777">
        <v>0</v>
      </c>
      <c r="I777">
        <v>0</v>
      </c>
      <c r="J777">
        <v>0</v>
      </c>
      <c r="K777" s="1">
        <v>44106</v>
      </c>
      <c r="L777" t="s">
        <v>17</v>
      </c>
      <c r="M777">
        <v>107200</v>
      </c>
    </row>
    <row r="778" spans="1:13" x14ac:dyDescent="0.25">
      <c r="A778">
        <v>776</v>
      </c>
      <c r="B778" t="s">
        <v>1187</v>
      </c>
      <c r="C778">
        <f t="shared" ca="1" si="12"/>
        <v>0.90213910346720017</v>
      </c>
      <c r="D778" t="e" cm="1">
        <f t="array" aca="1" ref="D778" ca="1">INDEX($B$2:$B$201, RANK(C778,$C$2:$C$201), 1)</f>
        <v>#N/A</v>
      </c>
      <c r="F778">
        <v>321</v>
      </c>
      <c r="G778">
        <v>77</v>
      </c>
      <c r="H778">
        <v>0</v>
      </c>
      <c r="I778">
        <v>0</v>
      </c>
      <c r="J778">
        <v>0</v>
      </c>
      <c r="K778" s="1">
        <v>44106</v>
      </c>
      <c r="L778" t="s">
        <v>12</v>
      </c>
      <c r="M778">
        <v>107201</v>
      </c>
    </row>
    <row r="779" spans="1:13" x14ac:dyDescent="0.25">
      <c r="A779">
        <v>777</v>
      </c>
      <c r="B779" t="s">
        <v>1188</v>
      </c>
      <c r="C779">
        <f t="shared" ca="1" si="12"/>
        <v>3.1356451362491877E-2</v>
      </c>
      <c r="D779" t="e" cm="1">
        <f t="array" aca="1" ref="D779" ca="1">INDEX($B$2:$B$201, RANK(C779,$C$2:$C$201), 1)</f>
        <v>#N/A</v>
      </c>
      <c r="F779">
        <v>37</v>
      </c>
      <c r="G779">
        <v>2</v>
      </c>
      <c r="H779">
        <v>0</v>
      </c>
      <c r="I779">
        <v>0</v>
      </c>
      <c r="J779">
        <v>0</v>
      </c>
      <c r="K779" s="1">
        <v>44106</v>
      </c>
      <c r="L779" t="s">
        <v>17</v>
      </c>
      <c r="M779">
        <v>107202</v>
      </c>
    </row>
    <row r="780" spans="1:13" x14ac:dyDescent="0.25">
      <c r="A780">
        <v>778</v>
      </c>
      <c r="B780" t="s">
        <v>1189</v>
      </c>
      <c r="C780">
        <f t="shared" ca="1" si="12"/>
        <v>0.99805439350366831</v>
      </c>
      <c r="D780" t="e" cm="1">
        <f t="array" aca="1" ref="D780" ca="1">INDEX($B$2:$B$201, RANK(C780,$C$2:$C$201), 1)</f>
        <v>#N/A</v>
      </c>
      <c r="F780">
        <v>266</v>
      </c>
      <c r="G780">
        <v>514</v>
      </c>
      <c r="H780">
        <v>0</v>
      </c>
      <c r="I780">
        <v>0</v>
      </c>
      <c r="J780">
        <v>0</v>
      </c>
      <c r="K780" s="1">
        <v>44106</v>
      </c>
      <c r="L780" t="s">
        <v>12</v>
      </c>
      <c r="M780">
        <v>107203</v>
      </c>
    </row>
    <row r="781" spans="1:13" x14ac:dyDescent="0.25">
      <c r="A781">
        <v>779</v>
      </c>
      <c r="B781" t="s">
        <v>1190</v>
      </c>
      <c r="C781">
        <f t="shared" ca="1" si="12"/>
        <v>0.74078441996643429</v>
      </c>
      <c r="D781" t="e" cm="1">
        <f t="array" aca="1" ref="D781" ca="1">INDEX($B$2:$B$201, RANK(C781,$C$2:$C$201), 1)</f>
        <v>#N/A</v>
      </c>
      <c r="F781">
        <v>7036</v>
      </c>
      <c r="G781">
        <v>6967</v>
      </c>
      <c r="H781">
        <v>0</v>
      </c>
      <c r="I781">
        <v>0</v>
      </c>
      <c r="J781">
        <v>1</v>
      </c>
      <c r="K781" s="1">
        <v>44106</v>
      </c>
      <c r="L781" t="s">
        <v>28</v>
      </c>
      <c r="M781">
        <v>107204</v>
      </c>
    </row>
    <row r="782" spans="1:13" x14ac:dyDescent="0.25">
      <c r="A782">
        <v>780</v>
      </c>
      <c r="B782" t="s">
        <v>1191</v>
      </c>
      <c r="C782">
        <f t="shared" ca="1" si="12"/>
        <v>0.2907472896827985</v>
      </c>
      <c r="D782" t="e" cm="1">
        <f t="array" aca="1" ref="D782" ca="1">INDEX($B$2:$B$201, RANK(C782,$C$2:$C$201), 1)</f>
        <v>#N/A</v>
      </c>
      <c r="E782" t="s">
        <v>1192</v>
      </c>
      <c r="F782">
        <v>9797</v>
      </c>
      <c r="G782">
        <v>14492</v>
      </c>
      <c r="H782">
        <v>3</v>
      </c>
      <c r="I782">
        <v>14</v>
      </c>
      <c r="J782">
        <v>36</v>
      </c>
      <c r="K782" s="1">
        <v>44106</v>
      </c>
      <c r="L782" t="s">
        <v>17</v>
      </c>
      <c r="M782">
        <v>107205</v>
      </c>
    </row>
    <row r="783" spans="1:13" x14ac:dyDescent="0.25">
      <c r="A783">
        <v>781</v>
      </c>
      <c r="B783" t="s">
        <v>1193</v>
      </c>
      <c r="C783">
        <f t="shared" ca="1" si="12"/>
        <v>0.53399276274032981</v>
      </c>
      <c r="D783" t="e" cm="1">
        <f t="array" aca="1" ref="D783" ca="1">INDEX($B$2:$B$201, RANK(C783,$C$2:$C$201), 1)</f>
        <v>#N/A</v>
      </c>
      <c r="E783" t="s">
        <v>392</v>
      </c>
      <c r="F783">
        <v>1042</v>
      </c>
      <c r="G783">
        <v>177</v>
      </c>
      <c r="H783">
        <v>0</v>
      </c>
      <c r="I783">
        <v>0</v>
      </c>
      <c r="J783">
        <v>0</v>
      </c>
      <c r="K783" s="1">
        <v>44106</v>
      </c>
      <c r="L783" t="s">
        <v>12</v>
      </c>
      <c r="M783">
        <v>107206</v>
      </c>
    </row>
    <row r="784" spans="1:13" x14ac:dyDescent="0.25">
      <c r="A784">
        <v>782</v>
      </c>
      <c r="B784" t="s">
        <v>1194</v>
      </c>
      <c r="C784">
        <f t="shared" ca="1" si="12"/>
        <v>5.5388256105183942E-2</v>
      </c>
      <c r="D784" t="e" cm="1">
        <f t="array" aca="1" ref="D784" ca="1">INDEX($B$2:$B$201, RANK(C784,$C$2:$C$201), 1)</f>
        <v>#N/A</v>
      </c>
      <c r="E784" t="s">
        <v>337</v>
      </c>
      <c r="F784">
        <v>352</v>
      </c>
      <c r="G784">
        <v>53</v>
      </c>
      <c r="H784">
        <v>0</v>
      </c>
      <c r="I784">
        <v>0</v>
      </c>
      <c r="J784">
        <v>0</v>
      </c>
      <c r="K784" s="1">
        <v>44106</v>
      </c>
      <c r="L784" t="s">
        <v>17</v>
      </c>
      <c r="M784">
        <v>107207</v>
      </c>
    </row>
    <row r="785" spans="1:13" x14ac:dyDescent="0.25">
      <c r="A785">
        <v>783</v>
      </c>
      <c r="B785" t="s">
        <v>1195</v>
      </c>
      <c r="C785">
        <f t="shared" ca="1" si="12"/>
        <v>0.27488313022801503</v>
      </c>
      <c r="D785" t="e" cm="1">
        <f t="array" aca="1" ref="D785" ca="1">INDEX($B$2:$B$201, RANK(C785,$C$2:$C$201), 1)</f>
        <v>#N/A</v>
      </c>
      <c r="F785">
        <v>24</v>
      </c>
      <c r="G785">
        <v>9</v>
      </c>
      <c r="H785">
        <v>1</v>
      </c>
      <c r="I785">
        <v>0</v>
      </c>
      <c r="J785">
        <v>0</v>
      </c>
      <c r="K785" s="1">
        <v>44106</v>
      </c>
      <c r="L785" t="s">
        <v>17</v>
      </c>
      <c r="M785">
        <v>107208</v>
      </c>
    </row>
    <row r="786" spans="1:13" x14ac:dyDescent="0.25">
      <c r="A786">
        <v>784</v>
      </c>
      <c r="B786" t="s">
        <v>1196</v>
      </c>
      <c r="C786">
        <f t="shared" ca="1" si="12"/>
        <v>0.87792516420259503</v>
      </c>
      <c r="D786" t="e" cm="1">
        <f t="array" aca="1" ref="D786" ca="1">INDEX($B$2:$B$201, RANK(C786,$C$2:$C$201), 1)</f>
        <v>#N/A</v>
      </c>
      <c r="F786">
        <v>1457</v>
      </c>
      <c r="G786">
        <v>30</v>
      </c>
      <c r="H786">
        <v>0</v>
      </c>
      <c r="I786">
        <v>0</v>
      </c>
      <c r="J786">
        <v>0</v>
      </c>
      <c r="K786" s="1">
        <v>44106</v>
      </c>
      <c r="L786" t="s">
        <v>17</v>
      </c>
      <c r="M786">
        <v>107209</v>
      </c>
    </row>
    <row r="787" spans="1:13" x14ac:dyDescent="0.25">
      <c r="A787">
        <v>785</v>
      </c>
      <c r="B787" t="s">
        <v>1197</v>
      </c>
      <c r="C787">
        <f t="shared" ca="1" si="12"/>
        <v>0.18149801513599395</v>
      </c>
      <c r="D787" t="e" cm="1">
        <f t="array" aca="1" ref="D787" ca="1">INDEX($B$2:$B$201, RANK(C787,$C$2:$C$201), 1)</f>
        <v>#N/A</v>
      </c>
      <c r="F787">
        <v>369</v>
      </c>
      <c r="G787">
        <v>175</v>
      </c>
      <c r="H787">
        <v>0</v>
      </c>
      <c r="I787">
        <v>0</v>
      </c>
      <c r="J787">
        <v>1</v>
      </c>
      <c r="K787" s="1">
        <v>44106</v>
      </c>
      <c r="L787" t="s">
        <v>17</v>
      </c>
      <c r="M787">
        <v>107210</v>
      </c>
    </row>
    <row r="788" spans="1:13" x14ac:dyDescent="0.25">
      <c r="A788">
        <v>786</v>
      </c>
      <c r="B788" t="s">
        <v>1198</v>
      </c>
      <c r="C788">
        <f t="shared" ca="1" si="12"/>
        <v>0.14459480518689871</v>
      </c>
      <c r="D788" t="e" cm="1">
        <f t="array" aca="1" ref="D788" ca="1">INDEX($B$2:$B$201, RANK(C788,$C$2:$C$201), 1)</f>
        <v>#N/A</v>
      </c>
      <c r="F788">
        <v>13</v>
      </c>
      <c r="G788">
        <v>8</v>
      </c>
      <c r="H788">
        <v>0</v>
      </c>
      <c r="I788">
        <v>0</v>
      </c>
      <c r="J788">
        <v>1</v>
      </c>
      <c r="K788" s="1">
        <v>44106</v>
      </c>
      <c r="L788" t="s">
        <v>17</v>
      </c>
      <c r="M788">
        <v>107211</v>
      </c>
    </row>
    <row r="789" spans="1:13" x14ac:dyDescent="0.25">
      <c r="A789">
        <v>787</v>
      </c>
      <c r="B789" t="s">
        <v>1199</v>
      </c>
      <c r="C789">
        <f t="shared" ca="1" si="12"/>
        <v>0.1046750900314688</v>
      </c>
      <c r="D789" t="e" cm="1">
        <f t="array" aca="1" ref="D789" ca="1">INDEX($B$2:$B$201, RANK(C789,$C$2:$C$201), 1)</f>
        <v>#N/A</v>
      </c>
      <c r="F789">
        <v>60</v>
      </c>
      <c r="G789">
        <v>39</v>
      </c>
      <c r="H789">
        <v>0</v>
      </c>
      <c r="I789">
        <v>0</v>
      </c>
      <c r="J789">
        <v>0</v>
      </c>
      <c r="K789" s="1">
        <v>44106</v>
      </c>
      <c r="L789" t="s">
        <v>17</v>
      </c>
      <c r="M789">
        <v>107212</v>
      </c>
    </row>
    <row r="790" spans="1:13" x14ac:dyDescent="0.25">
      <c r="A790">
        <v>788</v>
      </c>
      <c r="B790" t="s">
        <v>1200</v>
      </c>
      <c r="C790">
        <f t="shared" ca="1" si="12"/>
        <v>0.73807560873647893</v>
      </c>
      <c r="D790" t="e" cm="1">
        <f t="array" aca="1" ref="D790" ca="1">INDEX($B$2:$B$201, RANK(C790,$C$2:$C$201), 1)</f>
        <v>#N/A</v>
      </c>
      <c r="F790">
        <v>35</v>
      </c>
      <c r="G790">
        <v>13</v>
      </c>
      <c r="H790">
        <v>0</v>
      </c>
      <c r="I790">
        <v>0</v>
      </c>
      <c r="J790">
        <v>0</v>
      </c>
      <c r="K790" s="1">
        <v>44106</v>
      </c>
      <c r="L790" t="s">
        <v>17</v>
      </c>
      <c r="M790">
        <v>107213</v>
      </c>
    </row>
    <row r="791" spans="1:13" x14ac:dyDescent="0.25">
      <c r="A791">
        <v>789</v>
      </c>
      <c r="B791" t="s">
        <v>1201</v>
      </c>
      <c r="C791">
        <f t="shared" ca="1" si="12"/>
        <v>0.5438359925404711</v>
      </c>
      <c r="D791" t="e" cm="1">
        <f t="array" aca="1" ref="D791" ca="1">INDEX($B$2:$B$201, RANK(C791,$C$2:$C$201), 1)</f>
        <v>#N/A</v>
      </c>
      <c r="F791">
        <v>190</v>
      </c>
      <c r="G791">
        <v>14</v>
      </c>
      <c r="H791">
        <v>0</v>
      </c>
      <c r="I791">
        <v>0</v>
      </c>
      <c r="J791">
        <v>0</v>
      </c>
      <c r="K791" s="1">
        <v>44106</v>
      </c>
      <c r="L791" t="s">
        <v>17</v>
      </c>
      <c r="M791">
        <v>107214</v>
      </c>
    </row>
    <row r="792" spans="1:13" x14ac:dyDescent="0.25">
      <c r="A792">
        <v>790</v>
      </c>
      <c r="B792" t="s">
        <v>1202</v>
      </c>
      <c r="C792">
        <f t="shared" ca="1" si="12"/>
        <v>0.48588406373996285</v>
      </c>
      <c r="D792" t="e" cm="1">
        <f t="array" aca="1" ref="D792" ca="1">INDEX($B$2:$B$201, RANK(C792,$C$2:$C$201), 1)</f>
        <v>#N/A</v>
      </c>
      <c r="E792" t="s">
        <v>160</v>
      </c>
      <c r="F792">
        <v>1585</v>
      </c>
      <c r="G792">
        <v>429</v>
      </c>
      <c r="H792">
        <v>0</v>
      </c>
      <c r="I792">
        <v>0</v>
      </c>
      <c r="J792">
        <v>4</v>
      </c>
      <c r="K792" s="1">
        <v>44106</v>
      </c>
      <c r="L792" t="s">
        <v>17</v>
      </c>
      <c r="M792">
        <v>107215</v>
      </c>
    </row>
    <row r="793" spans="1:13" x14ac:dyDescent="0.25">
      <c r="A793">
        <v>791</v>
      </c>
      <c r="B793" t="s">
        <v>1203</v>
      </c>
      <c r="C793">
        <f t="shared" ca="1" si="12"/>
        <v>0.469951866686659</v>
      </c>
      <c r="D793" t="e" cm="1">
        <f t="array" aca="1" ref="D793" ca="1">INDEX($B$2:$B$201, RANK(C793,$C$2:$C$201), 1)</f>
        <v>#N/A</v>
      </c>
      <c r="E793" t="s">
        <v>256</v>
      </c>
      <c r="F793">
        <v>1122</v>
      </c>
      <c r="G793">
        <v>51</v>
      </c>
      <c r="H793">
        <v>0</v>
      </c>
      <c r="I793">
        <v>0</v>
      </c>
      <c r="J793">
        <v>0</v>
      </c>
      <c r="K793" s="1">
        <v>44106</v>
      </c>
      <c r="L793" t="s">
        <v>17</v>
      </c>
      <c r="M793">
        <v>107216</v>
      </c>
    </row>
    <row r="794" spans="1:13" x14ac:dyDescent="0.25">
      <c r="A794">
        <v>792</v>
      </c>
      <c r="B794" t="s">
        <v>1204</v>
      </c>
      <c r="C794">
        <f t="shared" ca="1" si="12"/>
        <v>8.7502847660069882E-2</v>
      </c>
      <c r="D794" t="e" cm="1">
        <f t="array" aca="1" ref="D794" ca="1">INDEX($B$2:$B$201, RANK(C794,$C$2:$C$201), 1)</f>
        <v>#N/A</v>
      </c>
      <c r="F794">
        <v>162</v>
      </c>
      <c r="G794">
        <v>10</v>
      </c>
      <c r="H794">
        <v>0</v>
      </c>
      <c r="I794">
        <v>0</v>
      </c>
      <c r="J794">
        <v>0</v>
      </c>
      <c r="K794" s="1">
        <v>44106</v>
      </c>
      <c r="L794" t="s">
        <v>17</v>
      </c>
      <c r="M794">
        <v>107217</v>
      </c>
    </row>
    <row r="795" spans="1:13" x14ac:dyDescent="0.25">
      <c r="A795">
        <v>793</v>
      </c>
      <c r="B795" t="s">
        <v>1205</v>
      </c>
      <c r="C795">
        <f t="shared" ca="1" si="12"/>
        <v>0.5151195607264899</v>
      </c>
      <c r="D795" t="e" cm="1">
        <f t="array" aca="1" ref="D795" ca="1">INDEX($B$2:$B$201, RANK(C795,$C$2:$C$201), 1)</f>
        <v>#N/A</v>
      </c>
      <c r="F795">
        <v>94</v>
      </c>
      <c r="G795">
        <v>41</v>
      </c>
      <c r="H795">
        <v>1</v>
      </c>
      <c r="I795">
        <v>0</v>
      </c>
      <c r="J795">
        <v>0</v>
      </c>
      <c r="K795" s="1">
        <v>44106</v>
      </c>
      <c r="L795" t="s">
        <v>17</v>
      </c>
      <c r="M795">
        <v>107218</v>
      </c>
    </row>
    <row r="796" spans="1:13" x14ac:dyDescent="0.25">
      <c r="A796">
        <v>794</v>
      </c>
      <c r="B796" t="s">
        <v>1206</v>
      </c>
      <c r="C796">
        <f t="shared" ca="1" si="12"/>
        <v>0.36310421938095816</v>
      </c>
      <c r="D796" t="e" cm="1">
        <f t="array" aca="1" ref="D796" ca="1">INDEX($B$2:$B$201, RANK(C796,$C$2:$C$201), 1)</f>
        <v>#N/A</v>
      </c>
      <c r="E796" t="s">
        <v>1207</v>
      </c>
      <c r="F796">
        <v>1367</v>
      </c>
      <c r="G796">
        <v>1378</v>
      </c>
      <c r="H796">
        <v>1</v>
      </c>
      <c r="I796">
        <v>0</v>
      </c>
      <c r="J796">
        <v>3</v>
      </c>
      <c r="K796" s="1">
        <v>44106</v>
      </c>
      <c r="L796" t="s">
        <v>17</v>
      </c>
      <c r="M796">
        <v>107219</v>
      </c>
    </row>
    <row r="797" spans="1:13" ht="409.5" x14ac:dyDescent="0.25">
      <c r="A797">
        <v>795</v>
      </c>
      <c r="B797" s="2" t="s">
        <v>1208</v>
      </c>
      <c r="C797">
        <f t="shared" ca="1" si="12"/>
        <v>2.0712757713549523E-2</v>
      </c>
      <c r="D797" t="e" cm="1">
        <f t="array" aca="1" ref="D797" ca="1">INDEX($B$2:$B$201, RANK(C797,$C$2:$C$201), 1)</f>
        <v>#N/A</v>
      </c>
      <c r="E797" t="s">
        <v>1209</v>
      </c>
      <c r="F797">
        <v>1876</v>
      </c>
      <c r="G797">
        <v>1585</v>
      </c>
      <c r="H797">
        <v>0</v>
      </c>
      <c r="I797">
        <v>0</v>
      </c>
      <c r="J797">
        <v>0</v>
      </c>
      <c r="K797" s="1">
        <v>44106</v>
      </c>
      <c r="L797" t="s">
        <v>17</v>
      </c>
      <c r="M797">
        <v>107220</v>
      </c>
    </row>
    <row r="798" spans="1:13" x14ac:dyDescent="0.25">
      <c r="A798">
        <v>796</v>
      </c>
      <c r="B798" t="s">
        <v>1210</v>
      </c>
      <c r="C798">
        <f t="shared" ca="1" si="12"/>
        <v>0.95691527015579636</v>
      </c>
      <c r="D798" t="e" cm="1">
        <f t="array" aca="1" ref="D798" ca="1">INDEX($B$2:$B$201, RANK(C798,$C$2:$C$201), 1)</f>
        <v>#N/A</v>
      </c>
      <c r="E798" t="s">
        <v>579</v>
      </c>
      <c r="F798">
        <v>763</v>
      </c>
      <c r="G798">
        <v>32</v>
      </c>
      <c r="H798">
        <v>1</v>
      </c>
      <c r="I798">
        <v>0</v>
      </c>
      <c r="J798">
        <v>0</v>
      </c>
      <c r="K798" s="1">
        <v>44106</v>
      </c>
      <c r="L798" t="s">
        <v>12</v>
      </c>
      <c r="M798">
        <v>107221</v>
      </c>
    </row>
    <row r="799" spans="1:13" ht="409.5" x14ac:dyDescent="0.25">
      <c r="A799">
        <v>797</v>
      </c>
      <c r="B799" s="2" t="s">
        <v>1211</v>
      </c>
      <c r="C799">
        <f t="shared" ca="1" si="12"/>
        <v>6.7153595296096102E-2</v>
      </c>
      <c r="D799" t="e" cm="1">
        <f t="array" aca="1" ref="D799" ca="1">INDEX($B$2:$B$201, RANK(C799,$C$2:$C$201), 1)</f>
        <v>#N/A</v>
      </c>
      <c r="E799" t="s">
        <v>1212</v>
      </c>
      <c r="F799">
        <v>252</v>
      </c>
      <c r="G799">
        <v>115</v>
      </c>
      <c r="H799">
        <v>0</v>
      </c>
      <c r="I799">
        <v>1</v>
      </c>
      <c r="J799">
        <v>1</v>
      </c>
      <c r="K799" s="1">
        <v>44106</v>
      </c>
      <c r="L799" t="s">
        <v>17</v>
      </c>
      <c r="M799">
        <v>107222</v>
      </c>
    </row>
    <row r="800" spans="1:13" x14ac:dyDescent="0.25">
      <c r="A800">
        <v>798</v>
      </c>
      <c r="B800" t="s">
        <v>1213</v>
      </c>
      <c r="C800">
        <f t="shared" ca="1" si="12"/>
        <v>0.76822530920933285</v>
      </c>
      <c r="D800" t="e" cm="1">
        <f t="array" aca="1" ref="D800" ca="1">INDEX($B$2:$B$201, RANK(C800,$C$2:$C$201), 1)</f>
        <v>#N/A</v>
      </c>
      <c r="E800" t="s">
        <v>1214</v>
      </c>
      <c r="F800">
        <v>44</v>
      </c>
      <c r="G800">
        <v>8</v>
      </c>
      <c r="H800">
        <v>0</v>
      </c>
      <c r="I800">
        <v>0</v>
      </c>
      <c r="J800">
        <v>0</v>
      </c>
      <c r="K800" s="1">
        <v>44106</v>
      </c>
      <c r="L800" t="s">
        <v>12</v>
      </c>
      <c r="M800">
        <v>107223</v>
      </c>
    </row>
    <row r="801" spans="1:13" x14ac:dyDescent="0.25">
      <c r="A801">
        <v>799</v>
      </c>
      <c r="B801" t="s">
        <v>1215</v>
      </c>
      <c r="C801">
        <f t="shared" ca="1" si="12"/>
        <v>1.3136917700096173E-2</v>
      </c>
      <c r="D801" t="e" cm="1">
        <f t="array" aca="1" ref="D801" ca="1">INDEX($B$2:$B$201, RANK(C801,$C$2:$C$201), 1)</f>
        <v>#N/A</v>
      </c>
      <c r="E801" t="s">
        <v>1216</v>
      </c>
      <c r="F801">
        <v>281</v>
      </c>
      <c r="G801">
        <v>1059</v>
      </c>
      <c r="H801">
        <v>0</v>
      </c>
      <c r="I801">
        <v>0</v>
      </c>
      <c r="J801">
        <v>0</v>
      </c>
      <c r="K801" s="1">
        <v>44106</v>
      </c>
      <c r="L801" t="s">
        <v>17</v>
      </c>
      <c r="M801">
        <v>107224</v>
      </c>
    </row>
    <row r="802" spans="1:13" x14ac:dyDescent="0.25">
      <c r="A802">
        <v>800</v>
      </c>
      <c r="B802" t="s">
        <v>1217</v>
      </c>
      <c r="C802">
        <f t="shared" ca="1" si="12"/>
        <v>0.38242504867744742</v>
      </c>
      <c r="D802" t="e" cm="1">
        <f t="array" aca="1" ref="D802" ca="1">INDEX($B$2:$B$201, RANK(C802,$C$2:$C$201), 1)</f>
        <v>#N/A</v>
      </c>
      <c r="E802" t="s">
        <v>155</v>
      </c>
      <c r="F802">
        <v>415</v>
      </c>
      <c r="G802">
        <v>121</v>
      </c>
      <c r="H802">
        <v>0</v>
      </c>
      <c r="I802">
        <v>0</v>
      </c>
      <c r="J802">
        <v>4</v>
      </c>
      <c r="K802" s="1">
        <v>44106</v>
      </c>
      <c r="L802" t="s">
        <v>12</v>
      </c>
      <c r="M802">
        <v>107225</v>
      </c>
    </row>
    <row r="803" spans="1:13" ht="409.5" x14ac:dyDescent="0.25">
      <c r="A803">
        <v>801</v>
      </c>
      <c r="B803" s="2" t="s">
        <v>1218</v>
      </c>
      <c r="C803">
        <f t="shared" ca="1" si="12"/>
        <v>0.75828398838289168</v>
      </c>
      <c r="D803" t="e" cm="1">
        <f t="array" aca="1" ref="D803" ca="1">INDEX($B$2:$B$201, RANK(C803,$C$2:$C$201), 1)</f>
        <v>#N/A</v>
      </c>
      <c r="E803" t="s">
        <v>1212</v>
      </c>
      <c r="F803">
        <v>252</v>
      </c>
      <c r="G803">
        <v>115</v>
      </c>
      <c r="H803">
        <v>0</v>
      </c>
      <c r="I803">
        <v>0</v>
      </c>
      <c r="J803">
        <v>0</v>
      </c>
      <c r="K803" s="1">
        <v>44106</v>
      </c>
      <c r="L803" t="s">
        <v>17</v>
      </c>
      <c r="M803">
        <v>107226</v>
      </c>
    </row>
    <row r="804" spans="1:13" x14ac:dyDescent="0.25">
      <c r="A804">
        <v>802</v>
      </c>
      <c r="B804" t="s">
        <v>1219</v>
      </c>
      <c r="C804">
        <f t="shared" ca="1" si="12"/>
        <v>0.10468694749657881</v>
      </c>
      <c r="D804" t="e" cm="1">
        <f t="array" aca="1" ref="D804" ca="1">INDEX($B$2:$B$201, RANK(C804,$C$2:$C$201), 1)</f>
        <v>#N/A</v>
      </c>
      <c r="E804" t="s">
        <v>1220</v>
      </c>
      <c r="F804">
        <v>639</v>
      </c>
      <c r="G804">
        <v>605</v>
      </c>
      <c r="H804">
        <v>1</v>
      </c>
      <c r="I804">
        <v>1</v>
      </c>
      <c r="J804">
        <v>4</v>
      </c>
      <c r="K804" s="1">
        <v>44106</v>
      </c>
      <c r="L804" t="s">
        <v>17</v>
      </c>
      <c r="M804">
        <v>107227</v>
      </c>
    </row>
    <row r="805" spans="1:13" x14ac:dyDescent="0.25">
      <c r="A805">
        <v>803</v>
      </c>
      <c r="B805" t="s">
        <v>1221</v>
      </c>
      <c r="C805">
        <f t="shared" ca="1" si="12"/>
        <v>6.4605942113295067E-2</v>
      </c>
      <c r="D805" t="e" cm="1">
        <f t="array" aca="1" ref="D805" ca="1">INDEX($B$2:$B$201, RANK(C805,$C$2:$C$201), 1)</f>
        <v>#N/A</v>
      </c>
      <c r="E805" t="s">
        <v>273</v>
      </c>
      <c r="F805">
        <v>2064</v>
      </c>
      <c r="G805">
        <v>19250</v>
      </c>
      <c r="H805">
        <v>6</v>
      </c>
      <c r="I805">
        <v>28</v>
      </c>
      <c r="J805">
        <v>240</v>
      </c>
      <c r="K805" s="1">
        <v>44106</v>
      </c>
      <c r="L805" t="s">
        <v>17</v>
      </c>
      <c r="M805">
        <v>107228</v>
      </c>
    </row>
    <row r="806" spans="1:13" x14ac:dyDescent="0.25">
      <c r="A806">
        <v>804</v>
      </c>
      <c r="B806" t="s">
        <v>1222</v>
      </c>
      <c r="C806">
        <f t="shared" ca="1" si="12"/>
        <v>0.97057866153681238</v>
      </c>
      <c r="D806" t="e" cm="1">
        <f t="array" aca="1" ref="D806" ca="1">INDEX($B$2:$B$201, RANK(C806,$C$2:$C$201), 1)</f>
        <v>#N/A</v>
      </c>
      <c r="E806" t="s">
        <v>1223</v>
      </c>
      <c r="F806">
        <v>124</v>
      </c>
      <c r="G806">
        <v>128</v>
      </c>
      <c r="H806">
        <v>0</v>
      </c>
      <c r="I806">
        <v>0</v>
      </c>
      <c r="J806">
        <v>1</v>
      </c>
      <c r="K806" s="1">
        <v>44106</v>
      </c>
      <c r="L806" t="s">
        <v>17</v>
      </c>
      <c r="M806">
        <v>107229</v>
      </c>
    </row>
    <row r="807" spans="1:13" x14ac:dyDescent="0.25">
      <c r="A807">
        <v>805</v>
      </c>
      <c r="B807" t="s">
        <v>1224</v>
      </c>
      <c r="C807">
        <f t="shared" ca="1" si="12"/>
        <v>0.10567476381722374</v>
      </c>
      <c r="D807" t="e" cm="1">
        <f t="array" aca="1" ref="D807" ca="1">INDEX($B$2:$B$201, RANK(C807,$C$2:$C$201), 1)</f>
        <v>#N/A</v>
      </c>
      <c r="E807" t="s">
        <v>1167</v>
      </c>
      <c r="F807">
        <v>939</v>
      </c>
      <c r="G807">
        <v>92</v>
      </c>
      <c r="H807">
        <v>0</v>
      </c>
      <c r="I807">
        <v>0</v>
      </c>
      <c r="J807">
        <v>0</v>
      </c>
      <c r="K807" s="1">
        <v>44106</v>
      </c>
      <c r="L807" t="s">
        <v>17</v>
      </c>
      <c r="M807">
        <v>107230</v>
      </c>
    </row>
    <row r="808" spans="1:13" x14ac:dyDescent="0.25">
      <c r="A808">
        <v>806</v>
      </c>
      <c r="B808" t="s">
        <v>1225</v>
      </c>
      <c r="C808">
        <f t="shared" ca="1" si="12"/>
        <v>0.1598069342174725</v>
      </c>
      <c r="D808" t="e" cm="1">
        <f t="array" aca="1" ref="D808" ca="1">INDEX($B$2:$B$201, RANK(C808,$C$2:$C$201), 1)</f>
        <v>#N/A</v>
      </c>
      <c r="F808">
        <v>324</v>
      </c>
      <c r="G808">
        <v>134</v>
      </c>
      <c r="H808">
        <v>0</v>
      </c>
      <c r="I808">
        <v>0</v>
      </c>
      <c r="J808">
        <v>2</v>
      </c>
      <c r="K808" s="1">
        <v>44106</v>
      </c>
      <c r="L808" t="s">
        <v>17</v>
      </c>
      <c r="M808">
        <v>107231</v>
      </c>
    </row>
    <row r="809" spans="1:13" x14ac:dyDescent="0.25">
      <c r="A809">
        <v>807</v>
      </c>
      <c r="B809" t="s">
        <v>1226</v>
      </c>
      <c r="C809">
        <f t="shared" ca="1" si="12"/>
        <v>0.66404737822016358</v>
      </c>
      <c r="D809" t="e" cm="1">
        <f t="array" aca="1" ref="D809" ca="1">INDEX($B$2:$B$201, RANK(C809,$C$2:$C$201), 1)</f>
        <v>#N/A</v>
      </c>
      <c r="E809" t="s">
        <v>42</v>
      </c>
      <c r="F809">
        <v>3295</v>
      </c>
      <c r="G809">
        <v>1486</v>
      </c>
      <c r="H809">
        <v>0</v>
      </c>
      <c r="I809">
        <v>0</v>
      </c>
      <c r="J809">
        <v>1</v>
      </c>
      <c r="K809" s="1">
        <v>44106</v>
      </c>
      <c r="L809" t="s">
        <v>17</v>
      </c>
      <c r="M809">
        <v>107232</v>
      </c>
    </row>
    <row r="810" spans="1:13" x14ac:dyDescent="0.25">
      <c r="A810">
        <v>808</v>
      </c>
      <c r="B810" t="s">
        <v>1227</v>
      </c>
      <c r="C810">
        <f t="shared" ca="1" si="12"/>
        <v>0.82028807337168419</v>
      </c>
      <c r="D810" t="e" cm="1">
        <f t="array" aca="1" ref="D810" ca="1">INDEX($B$2:$B$201, RANK(C810,$C$2:$C$201), 1)</f>
        <v>#N/A</v>
      </c>
      <c r="F810">
        <v>115</v>
      </c>
      <c r="G810">
        <v>15</v>
      </c>
      <c r="H810">
        <v>0</v>
      </c>
      <c r="I810">
        <v>0</v>
      </c>
      <c r="J810">
        <v>0</v>
      </c>
      <c r="K810" s="1">
        <v>44106</v>
      </c>
      <c r="L810" t="s">
        <v>17</v>
      </c>
      <c r="M810">
        <v>107233</v>
      </c>
    </row>
    <row r="811" spans="1:13" x14ac:dyDescent="0.25">
      <c r="A811">
        <v>809</v>
      </c>
      <c r="B811" t="s">
        <v>1228</v>
      </c>
      <c r="C811">
        <f t="shared" ca="1" si="12"/>
        <v>0.69113720004678147</v>
      </c>
      <c r="D811" t="e" cm="1">
        <f t="array" aca="1" ref="D811" ca="1">INDEX($B$2:$B$201, RANK(C811,$C$2:$C$201), 1)</f>
        <v>#N/A</v>
      </c>
      <c r="E811" t="s">
        <v>1229</v>
      </c>
      <c r="F811">
        <v>1300</v>
      </c>
      <c r="G811">
        <v>1593</v>
      </c>
      <c r="H811">
        <v>1</v>
      </c>
      <c r="I811">
        <v>0</v>
      </c>
      <c r="J811">
        <v>1</v>
      </c>
      <c r="K811" s="1">
        <v>44106</v>
      </c>
      <c r="L811" t="s">
        <v>17</v>
      </c>
      <c r="M811">
        <v>107234</v>
      </c>
    </row>
    <row r="812" spans="1:13" x14ac:dyDescent="0.25">
      <c r="A812">
        <v>810</v>
      </c>
      <c r="B812" t="s">
        <v>1230</v>
      </c>
      <c r="C812">
        <f t="shared" ca="1" si="12"/>
        <v>0.26646781613358361</v>
      </c>
      <c r="D812" t="e" cm="1">
        <f t="array" aca="1" ref="D812" ca="1">INDEX($B$2:$B$201, RANK(C812,$C$2:$C$201), 1)</f>
        <v>#N/A</v>
      </c>
      <c r="F812">
        <v>77</v>
      </c>
      <c r="G812">
        <v>63</v>
      </c>
      <c r="H812">
        <v>1</v>
      </c>
      <c r="I812">
        <v>0</v>
      </c>
      <c r="J812">
        <v>0</v>
      </c>
      <c r="K812" s="1">
        <v>44106</v>
      </c>
      <c r="L812" t="s">
        <v>17</v>
      </c>
      <c r="M812">
        <v>107235</v>
      </c>
    </row>
    <row r="813" spans="1:13" x14ac:dyDescent="0.25">
      <c r="A813">
        <v>811</v>
      </c>
      <c r="B813" t="s">
        <v>1231</v>
      </c>
      <c r="C813">
        <f t="shared" ca="1" si="12"/>
        <v>0.28021858451304549</v>
      </c>
      <c r="D813" t="e" cm="1">
        <f t="array" aca="1" ref="D813" ca="1">INDEX($B$2:$B$201, RANK(C813,$C$2:$C$201), 1)</f>
        <v>#N/A</v>
      </c>
      <c r="E813" t="s">
        <v>1232</v>
      </c>
      <c r="F813">
        <v>409</v>
      </c>
      <c r="G813">
        <v>102</v>
      </c>
      <c r="H813">
        <v>0</v>
      </c>
      <c r="I813">
        <v>0</v>
      </c>
      <c r="J813">
        <v>1</v>
      </c>
      <c r="K813" s="1">
        <v>44106</v>
      </c>
      <c r="L813" t="s">
        <v>17</v>
      </c>
      <c r="M813">
        <v>107236</v>
      </c>
    </row>
    <row r="814" spans="1:13" x14ac:dyDescent="0.25">
      <c r="A814">
        <v>812</v>
      </c>
      <c r="B814" t="s">
        <v>1233</v>
      </c>
      <c r="C814">
        <f t="shared" ca="1" si="12"/>
        <v>0.74749134496832548</v>
      </c>
      <c r="D814" t="e" cm="1">
        <f t="array" aca="1" ref="D814" ca="1">INDEX($B$2:$B$201, RANK(C814,$C$2:$C$201), 1)</f>
        <v>#N/A</v>
      </c>
      <c r="E814" t="s">
        <v>919</v>
      </c>
      <c r="F814">
        <v>2874</v>
      </c>
      <c r="G814">
        <v>50135</v>
      </c>
      <c r="H814">
        <v>1</v>
      </c>
      <c r="I814">
        <v>0</v>
      </c>
      <c r="J814">
        <v>2</v>
      </c>
      <c r="K814" s="1">
        <v>44106</v>
      </c>
      <c r="L814" t="s">
        <v>17</v>
      </c>
      <c r="M814">
        <v>107237</v>
      </c>
    </row>
    <row r="815" spans="1:13" x14ac:dyDescent="0.25">
      <c r="A815">
        <v>813</v>
      </c>
      <c r="B815" t="s">
        <v>1234</v>
      </c>
      <c r="C815">
        <f t="shared" ca="1" si="12"/>
        <v>3.444606319003074E-2</v>
      </c>
      <c r="D815" t="e" cm="1">
        <f t="array" aca="1" ref="D815" ca="1">INDEX($B$2:$B$201, RANK(C815,$C$2:$C$201), 1)</f>
        <v>#N/A</v>
      </c>
      <c r="F815">
        <v>18</v>
      </c>
      <c r="G815">
        <v>0</v>
      </c>
      <c r="H815">
        <v>0</v>
      </c>
      <c r="I815">
        <v>0</v>
      </c>
      <c r="J815">
        <v>0</v>
      </c>
      <c r="K815" s="1">
        <v>44106</v>
      </c>
      <c r="L815" t="s">
        <v>17</v>
      </c>
      <c r="M815">
        <v>107238</v>
      </c>
    </row>
    <row r="816" spans="1:13" x14ac:dyDescent="0.25">
      <c r="A816">
        <v>814</v>
      </c>
      <c r="B816" t="s">
        <v>1235</v>
      </c>
      <c r="C816">
        <f t="shared" ca="1" si="12"/>
        <v>1.7486365310319107E-2</v>
      </c>
      <c r="D816" t="e" cm="1">
        <f t="array" aca="1" ref="D816" ca="1">INDEX($B$2:$B$201, RANK(C816,$C$2:$C$201), 1)</f>
        <v>#N/A</v>
      </c>
      <c r="E816" t="s">
        <v>352</v>
      </c>
      <c r="F816">
        <v>408</v>
      </c>
      <c r="G816">
        <v>372</v>
      </c>
      <c r="H816">
        <v>0</v>
      </c>
      <c r="I816">
        <v>0</v>
      </c>
      <c r="J816">
        <v>1</v>
      </c>
      <c r="K816" s="1">
        <v>44106</v>
      </c>
      <c r="L816" t="s">
        <v>17</v>
      </c>
      <c r="M816">
        <v>107239</v>
      </c>
    </row>
    <row r="817" spans="1:13" x14ac:dyDescent="0.25">
      <c r="A817">
        <v>815</v>
      </c>
      <c r="B817" t="s">
        <v>1236</v>
      </c>
      <c r="C817">
        <f t="shared" ca="1" si="12"/>
        <v>3.1350341075166099E-2</v>
      </c>
      <c r="D817" t="e" cm="1">
        <f t="array" aca="1" ref="D817" ca="1">INDEX($B$2:$B$201, RANK(C817,$C$2:$C$201), 1)</f>
        <v>#N/A</v>
      </c>
      <c r="E817" t="s">
        <v>1237</v>
      </c>
      <c r="F817">
        <v>2458</v>
      </c>
      <c r="G817">
        <v>1088</v>
      </c>
      <c r="H817">
        <v>0</v>
      </c>
      <c r="I817">
        <v>0</v>
      </c>
      <c r="J817">
        <v>4</v>
      </c>
      <c r="K817" s="1">
        <v>44106</v>
      </c>
      <c r="L817" t="s">
        <v>17</v>
      </c>
      <c r="M817">
        <v>107240</v>
      </c>
    </row>
    <row r="818" spans="1:13" x14ac:dyDescent="0.25">
      <c r="A818">
        <v>816</v>
      </c>
      <c r="B818" t="s">
        <v>1238</v>
      </c>
      <c r="C818">
        <f t="shared" ca="1" si="12"/>
        <v>0.23750854131074917</v>
      </c>
      <c r="D818" t="e" cm="1">
        <f t="array" aca="1" ref="D818" ca="1">INDEX($B$2:$B$201, RANK(C818,$C$2:$C$201), 1)</f>
        <v>#N/A</v>
      </c>
      <c r="E818" t="s">
        <v>1239</v>
      </c>
      <c r="F818">
        <v>64</v>
      </c>
      <c r="G818">
        <v>71</v>
      </c>
      <c r="H818">
        <v>0</v>
      </c>
      <c r="I818">
        <v>0</v>
      </c>
      <c r="J818">
        <v>0</v>
      </c>
      <c r="K818" s="1">
        <v>44106</v>
      </c>
      <c r="L818" t="s">
        <v>17</v>
      </c>
      <c r="M818">
        <v>107241</v>
      </c>
    </row>
    <row r="819" spans="1:13" ht="409.5" x14ac:dyDescent="0.25">
      <c r="A819">
        <v>817</v>
      </c>
      <c r="B819" s="2" t="s">
        <v>1240</v>
      </c>
      <c r="C819">
        <f t="shared" ca="1" si="12"/>
        <v>0.4196849163975036</v>
      </c>
      <c r="D819" t="e" cm="1">
        <f t="array" aca="1" ref="D819" ca="1">INDEX($B$2:$B$201, RANK(C819,$C$2:$C$201), 1)</f>
        <v>#N/A</v>
      </c>
      <c r="E819" t="s">
        <v>1241</v>
      </c>
      <c r="F819">
        <v>206</v>
      </c>
      <c r="G819">
        <v>75</v>
      </c>
      <c r="H819">
        <v>0</v>
      </c>
      <c r="I819">
        <v>1</v>
      </c>
      <c r="J819">
        <v>1</v>
      </c>
      <c r="K819" s="1">
        <v>44106</v>
      </c>
      <c r="L819" t="s">
        <v>28</v>
      </c>
      <c r="M819">
        <v>107242</v>
      </c>
    </row>
    <row r="820" spans="1:13" x14ac:dyDescent="0.25">
      <c r="A820">
        <v>818</v>
      </c>
      <c r="B820" t="s">
        <v>1242</v>
      </c>
      <c r="C820">
        <f t="shared" ca="1" si="12"/>
        <v>0.97638722873224493</v>
      </c>
      <c r="D820" t="e" cm="1">
        <f t="array" aca="1" ref="D820" ca="1">INDEX($B$2:$B$201, RANK(C820,$C$2:$C$201), 1)</f>
        <v>#N/A</v>
      </c>
      <c r="E820" t="s">
        <v>1243</v>
      </c>
      <c r="F820">
        <v>6274</v>
      </c>
      <c r="G820">
        <v>5704</v>
      </c>
      <c r="H820">
        <v>0</v>
      </c>
      <c r="I820">
        <v>0</v>
      </c>
      <c r="J820">
        <v>0</v>
      </c>
      <c r="K820" s="1">
        <v>44106</v>
      </c>
      <c r="L820" t="s">
        <v>17</v>
      </c>
      <c r="M820">
        <v>107243</v>
      </c>
    </row>
    <row r="821" spans="1:13" x14ac:dyDescent="0.25">
      <c r="A821">
        <v>819</v>
      </c>
      <c r="B821" t="s">
        <v>1244</v>
      </c>
      <c r="C821">
        <f t="shared" ca="1" si="12"/>
        <v>5.7500386952112903E-2</v>
      </c>
      <c r="D821" t="e" cm="1">
        <f t="array" aca="1" ref="D821" ca="1">INDEX($B$2:$B$201, RANK(C821,$C$2:$C$201), 1)</f>
        <v>#N/A</v>
      </c>
      <c r="F821">
        <v>154</v>
      </c>
      <c r="G821">
        <v>24</v>
      </c>
      <c r="H821">
        <v>0</v>
      </c>
      <c r="I821">
        <v>0</v>
      </c>
      <c r="J821">
        <v>0</v>
      </c>
      <c r="K821" s="1">
        <v>44106</v>
      </c>
      <c r="L821" t="s">
        <v>17</v>
      </c>
      <c r="M821">
        <v>107244</v>
      </c>
    </row>
    <row r="822" spans="1:13" x14ac:dyDescent="0.25">
      <c r="A822">
        <v>820</v>
      </c>
      <c r="B822" t="s">
        <v>1245</v>
      </c>
      <c r="C822">
        <f t="shared" ca="1" si="12"/>
        <v>0.22009172935235943</v>
      </c>
      <c r="D822" t="e" cm="1">
        <f t="array" aca="1" ref="D822" ca="1">INDEX($B$2:$B$201, RANK(C822,$C$2:$C$201), 1)</f>
        <v>#N/A</v>
      </c>
      <c r="E822" t="s">
        <v>1246</v>
      </c>
      <c r="F822">
        <v>4770</v>
      </c>
      <c r="G822">
        <v>4587</v>
      </c>
      <c r="H822">
        <v>1</v>
      </c>
      <c r="I822">
        <v>1</v>
      </c>
      <c r="J822">
        <v>2</v>
      </c>
      <c r="K822" s="1">
        <v>44106</v>
      </c>
      <c r="L822" t="s">
        <v>17</v>
      </c>
      <c r="M822">
        <v>107245</v>
      </c>
    </row>
    <row r="823" spans="1:13" x14ac:dyDescent="0.25">
      <c r="A823">
        <v>821</v>
      </c>
      <c r="B823" t="s">
        <v>1247</v>
      </c>
      <c r="C823">
        <f t="shared" ca="1" si="12"/>
        <v>0.51195126759339082</v>
      </c>
      <c r="D823" t="e" cm="1">
        <f t="array" aca="1" ref="D823" ca="1">INDEX($B$2:$B$201, RANK(C823,$C$2:$C$201), 1)</f>
        <v>#N/A</v>
      </c>
      <c r="E823" t="s">
        <v>1248</v>
      </c>
      <c r="F823">
        <v>2737</v>
      </c>
      <c r="G823">
        <v>177</v>
      </c>
      <c r="H823">
        <v>0</v>
      </c>
      <c r="I823">
        <v>0</v>
      </c>
      <c r="J823">
        <v>0</v>
      </c>
      <c r="K823" s="1">
        <v>44106</v>
      </c>
      <c r="L823" t="s">
        <v>17</v>
      </c>
      <c r="M823">
        <v>107246</v>
      </c>
    </row>
    <row r="824" spans="1:13" ht="195" x14ac:dyDescent="0.25">
      <c r="A824">
        <v>822</v>
      </c>
      <c r="B824" s="2" t="s">
        <v>1249</v>
      </c>
      <c r="C824">
        <f t="shared" ca="1" si="12"/>
        <v>0.92821854838612117</v>
      </c>
      <c r="D824" t="e" cm="1">
        <f t="array" aca="1" ref="D824" ca="1">INDEX($B$2:$B$201, RANK(C824,$C$2:$C$201), 1)</f>
        <v>#N/A</v>
      </c>
      <c r="F824">
        <v>754</v>
      </c>
      <c r="G824">
        <v>544</v>
      </c>
      <c r="H824">
        <v>0</v>
      </c>
      <c r="I824">
        <v>0</v>
      </c>
      <c r="J824">
        <v>0</v>
      </c>
      <c r="K824" s="1">
        <v>44106</v>
      </c>
      <c r="L824" t="s">
        <v>17</v>
      </c>
      <c r="M824">
        <v>107247</v>
      </c>
    </row>
    <row r="825" spans="1:13" x14ac:dyDescent="0.25">
      <c r="A825">
        <v>823</v>
      </c>
      <c r="B825" t="s">
        <v>1250</v>
      </c>
      <c r="C825">
        <f t="shared" ca="1" si="12"/>
        <v>0.11932683011674416</v>
      </c>
      <c r="D825" t="e" cm="1">
        <f t="array" aca="1" ref="D825" ca="1">INDEX($B$2:$B$201, RANK(C825,$C$2:$C$201), 1)</f>
        <v>#N/A</v>
      </c>
      <c r="F825">
        <v>247</v>
      </c>
      <c r="G825">
        <v>18</v>
      </c>
      <c r="H825">
        <v>0</v>
      </c>
      <c r="I825">
        <v>0</v>
      </c>
      <c r="J825">
        <v>0</v>
      </c>
      <c r="K825" s="1">
        <v>44106</v>
      </c>
      <c r="L825" t="s">
        <v>17</v>
      </c>
      <c r="M825">
        <v>107248</v>
      </c>
    </row>
    <row r="826" spans="1:13" x14ac:dyDescent="0.25">
      <c r="A826">
        <v>824</v>
      </c>
      <c r="B826" t="s">
        <v>1251</v>
      </c>
      <c r="C826">
        <f t="shared" ca="1" si="12"/>
        <v>0.31063876160233073</v>
      </c>
      <c r="D826" t="e" cm="1">
        <f t="array" aca="1" ref="D826" ca="1">INDEX($B$2:$B$201, RANK(C826,$C$2:$C$201), 1)</f>
        <v>#N/A</v>
      </c>
      <c r="E826" t="s">
        <v>1252</v>
      </c>
      <c r="F826">
        <v>504</v>
      </c>
      <c r="G826">
        <v>729</v>
      </c>
      <c r="H826">
        <v>1</v>
      </c>
      <c r="I826">
        <v>1</v>
      </c>
      <c r="J826">
        <v>0</v>
      </c>
      <c r="K826" s="1">
        <v>44106</v>
      </c>
      <c r="L826" t="s">
        <v>17</v>
      </c>
      <c r="M826">
        <v>107249</v>
      </c>
    </row>
    <row r="827" spans="1:13" x14ac:dyDescent="0.25">
      <c r="A827">
        <v>825</v>
      </c>
      <c r="B827" t="s">
        <v>1253</v>
      </c>
      <c r="C827">
        <f t="shared" ca="1" si="12"/>
        <v>0.91095671182126514</v>
      </c>
      <c r="D827" t="e" cm="1">
        <f t="array" aca="1" ref="D827" ca="1">INDEX($B$2:$B$201, RANK(C827,$C$2:$C$201), 1)</f>
        <v>#N/A</v>
      </c>
      <c r="E827" t="s">
        <v>492</v>
      </c>
      <c r="F827">
        <v>375</v>
      </c>
      <c r="G827">
        <v>124</v>
      </c>
      <c r="H827">
        <v>0</v>
      </c>
      <c r="I827">
        <v>1</v>
      </c>
      <c r="J827">
        <v>0</v>
      </c>
      <c r="K827" s="1">
        <v>44106</v>
      </c>
      <c r="L827" t="s">
        <v>17</v>
      </c>
      <c r="M827">
        <v>107250</v>
      </c>
    </row>
    <row r="828" spans="1:13" ht="409.5" x14ac:dyDescent="0.25">
      <c r="A828">
        <v>826</v>
      </c>
      <c r="B828" s="2" t="s">
        <v>1254</v>
      </c>
      <c r="C828">
        <f t="shared" ca="1" si="12"/>
        <v>0.70497859207189073</v>
      </c>
      <c r="D828" t="e" cm="1">
        <f t="array" aca="1" ref="D828" ca="1">INDEX($B$2:$B$201, RANK(C828,$C$2:$C$201), 1)</f>
        <v>#N/A</v>
      </c>
      <c r="F828">
        <v>430</v>
      </c>
      <c r="G828">
        <v>50</v>
      </c>
      <c r="H828">
        <v>0</v>
      </c>
      <c r="I828">
        <v>0</v>
      </c>
      <c r="J828">
        <v>0</v>
      </c>
      <c r="K828" s="1">
        <v>44106</v>
      </c>
      <c r="L828" t="s">
        <v>28</v>
      </c>
      <c r="M828">
        <v>107251</v>
      </c>
    </row>
    <row r="829" spans="1:13" ht="285" x14ac:dyDescent="0.25">
      <c r="A829">
        <v>827</v>
      </c>
      <c r="B829" s="2" t="s">
        <v>1255</v>
      </c>
      <c r="C829">
        <f t="shared" ca="1" si="12"/>
        <v>0.53810455791359602</v>
      </c>
      <c r="D829" t="e" cm="1">
        <f t="array" aca="1" ref="D829" ca="1">INDEX($B$2:$B$201, RANK(C829,$C$2:$C$201), 1)</f>
        <v>#N/A</v>
      </c>
      <c r="E829" t="s">
        <v>1256</v>
      </c>
      <c r="F829">
        <v>105</v>
      </c>
      <c r="G829">
        <v>112</v>
      </c>
      <c r="H829">
        <v>0</v>
      </c>
      <c r="I829">
        <v>0</v>
      </c>
      <c r="J829">
        <v>0</v>
      </c>
      <c r="K829" s="1">
        <v>44106</v>
      </c>
      <c r="L829" t="s">
        <v>17</v>
      </c>
      <c r="M829">
        <v>107252</v>
      </c>
    </row>
    <row r="830" spans="1:13" x14ac:dyDescent="0.25">
      <c r="A830">
        <v>828</v>
      </c>
      <c r="B830" t="s">
        <v>1257</v>
      </c>
      <c r="C830">
        <f t="shared" ca="1" si="12"/>
        <v>0.16642545435172995</v>
      </c>
      <c r="D830" t="e" cm="1">
        <f t="array" aca="1" ref="D830" ca="1">INDEX($B$2:$B$201, RANK(C830,$C$2:$C$201), 1)</f>
        <v>#N/A</v>
      </c>
      <c r="E830" t="s">
        <v>1258</v>
      </c>
      <c r="F830">
        <v>7391</v>
      </c>
      <c r="G830">
        <v>10978</v>
      </c>
      <c r="H830">
        <v>0</v>
      </c>
      <c r="I830">
        <v>0</v>
      </c>
      <c r="J830">
        <v>0</v>
      </c>
      <c r="K830" s="1">
        <v>44106</v>
      </c>
      <c r="L830" t="s">
        <v>28</v>
      </c>
      <c r="M830">
        <v>107253</v>
      </c>
    </row>
    <row r="831" spans="1:13" ht="330" x14ac:dyDescent="0.25">
      <c r="A831">
        <v>829</v>
      </c>
      <c r="B831" s="2" t="s">
        <v>1259</v>
      </c>
      <c r="C831">
        <f t="shared" ca="1" si="12"/>
        <v>0.63236576590027394</v>
      </c>
      <c r="D831" t="e" cm="1">
        <f t="array" aca="1" ref="D831" ca="1">INDEX($B$2:$B$201, RANK(C831,$C$2:$C$201), 1)</f>
        <v>#N/A</v>
      </c>
      <c r="E831" t="s">
        <v>509</v>
      </c>
      <c r="F831">
        <v>308</v>
      </c>
      <c r="G831">
        <v>40</v>
      </c>
      <c r="H831">
        <v>0</v>
      </c>
      <c r="I831">
        <v>0</v>
      </c>
      <c r="J831">
        <v>0</v>
      </c>
      <c r="K831" s="1">
        <v>44106</v>
      </c>
      <c r="L831" t="s">
        <v>17</v>
      </c>
      <c r="M831">
        <v>107254</v>
      </c>
    </row>
    <row r="832" spans="1:13" x14ac:dyDescent="0.25">
      <c r="A832">
        <v>830</v>
      </c>
      <c r="B832" t="s">
        <v>1260</v>
      </c>
      <c r="C832">
        <f t="shared" ca="1" si="12"/>
        <v>0.75148596343931151</v>
      </c>
      <c r="D832" t="e" cm="1">
        <f t="array" aca="1" ref="D832" ca="1">INDEX($B$2:$B$201, RANK(C832,$C$2:$C$201), 1)</f>
        <v>#N/A</v>
      </c>
      <c r="E832" t="s">
        <v>1261</v>
      </c>
      <c r="F832">
        <v>4993</v>
      </c>
      <c r="G832">
        <v>2156</v>
      </c>
      <c r="H832">
        <v>2</v>
      </c>
      <c r="I832">
        <v>1</v>
      </c>
      <c r="J832">
        <v>5</v>
      </c>
      <c r="K832" s="1">
        <v>44106</v>
      </c>
      <c r="L832" t="s">
        <v>17</v>
      </c>
      <c r="M832">
        <v>107255</v>
      </c>
    </row>
    <row r="833" spans="1:13" x14ac:dyDescent="0.25">
      <c r="A833">
        <v>831</v>
      </c>
      <c r="B833" t="s">
        <v>1262</v>
      </c>
      <c r="C833">
        <f t="shared" ca="1" si="12"/>
        <v>5.8656357967600159E-2</v>
      </c>
      <c r="D833" t="e" cm="1">
        <f t="array" aca="1" ref="D833" ca="1">INDEX($B$2:$B$201, RANK(C833,$C$2:$C$201), 1)</f>
        <v>#N/A</v>
      </c>
      <c r="E833" t="s">
        <v>42</v>
      </c>
      <c r="F833">
        <v>758</v>
      </c>
      <c r="G833">
        <v>519</v>
      </c>
      <c r="H833">
        <v>0</v>
      </c>
      <c r="I833">
        <v>0</v>
      </c>
      <c r="J833">
        <v>0</v>
      </c>
      <c r="K833" s="1">
        <v>44106</v>
      </c>
      <c r="L833" t="s">
        <v>17</v>
      </c>
      <c r="M833">
        <v>107256</v>
      </c>
    </row>
    <row r="834" spans="1:13" x14ac:dyDescent="0.25">
      <c r="A834">
        <v>832</v>
      </c>
      <c r="B834" t="s">
        <v>1263</v>
      </c>
      <c r="C834">
        <f t="shared" ca="1" si="12"/>
        <v>0.61343661230406943</v>
      </c>
      <c r="D834" t="e" cm="1">
        <f t="array" aca="1" ref="D834" ca="1">INDEX($B$2:$B$201, RANK(C834,$C$2:$C$201), 1)</f>
        <v>#N/A</v>
      </c>
      <c r="F834">
        <v>111</v>
      </c>
      <c r="G834">
        <v>9</v>
      </c>
      <c r="H834">
        <v>0</v>
      </c>
      <c r="I834">
        <v>0</v>
      </c>
      <c r="J834">
        <v>0</v>
      </c>
      <c r="K834" s="1">
        <v>44106</v>
      </c>
      <c r="L834" t="s">
        <v>17</v>
      </c>
      <c r="M834">
        <v>107257</v>
      </c>
    </row>
    <row r="835" spans="1:13" x14ac:dyDescent="0.25">
      <c r="A835">
        <v>833</v>
      </c>
      <c r="B835" t="s">
        <v>1264</v>
      </c>
      <c r="C835">
        <f t="shared" ref="C835:C898" ca="1" si="13">RAND()</f>
        <v>0.3459347056158899</v>
      </c>
      <c r="D835" t="e" cm="1">
        <f t="array" aca="1" ref="D835" ca="1">INDEX($B$2:$B$201, RANK(C835,$C$2:$C$201), 1)</f>
        <v>#N/A</v>
      </c>
      <c r="E835" t="s">
        <v>814</v>
      </c>
      <c r="F835">
        <v>1504</v>
      </c>
      <c r="G835">
        <v>72</v>
      </c>
      <c r="H835">
        <v>0</v>
      </c>
      <c r="I835">
        <v>1</v>
      </c>
      <c r="J835">
        <v>0</v>
      </c>
      <c r="K835" s="1">
        <v>44106</v>
      </c>
      <c r="L835" t="s">
        <v>17</v>
      </c>
      <c r="M835">
        <v>107258</v>
      </c>
    </row>
    <row r="836" spans="1:13" x14ac:dyDescent="0.25">
      <c r="A836">
        <v>834</v>
      </c>
      <c r="B836" t="s">
        <v>1265</v>
      </c>
      <c r="C836">
        <f t="shared" ca="1" si="13"/>
        <v>4.0438525545087534E-2</v>
      </c>
      <c r="D836" t="e" cm="1">
        <f t="array" aca="1" ref="D836" ca="1">INDEX($B$2:$B$201, RANK(C836,$C$2:$C$201), 1)</f>
        <v>#N/A</v>
      </c>
      <c r="F836">
        <v>49</v>
      </c>
      <c r="G836">
        <v>35</v>
      </c>
      <c r="H836">
        <v>0</v>
      </c>
      <c r="I836">
        <v>0</v>
      </c>
      <c r="J836">
        <v>0</v>
      </c>
      <c r="K836" s="1">
        <v>44106</v>
      </c>
      <c r="L836" t="s">
        <v>17</v>
      </c>
      <c r="M836">
        <v>107259</v>
      </c>
    </row>
    <row r="837" spans="1:13" x14ac:dyDescent="0.25">
      <c r="A837">
        <v>835</v>
      </c>
      <c r="B837" t="s">
        <v>1266</v>
      </c>
      <c r="C837">
        <f t="shared" ca="1" si="13"/>
        <v>7.8619651215989239E-2</v>
      </c>
      <c r="D837" t="e" cm="1">
        <f t="array" aca="1" ref="D837" ca="1">INDEX($B$2:$B$201, RANK(C837,$C$2:$C$201), 1)</f>
        <v>#N/A</v>
      </c>
      <c r="F837">
        <v>318</v>
      </c>
      <c r="G837">
        <v>775</v>
      </c>
      <c r="H837">
        <v>0</v>
      </c>
      <c r="I837">
        <v>0</v>
      </c>
      <c r="J837">
        <v>0</v>
      </c>
      <c r="K837" s="1">
        <v>44106</v>
      </c>
      <c r="L837" t="s">
        <v>17</v>
      </c>
      <c r="M837">
        <v>107260</v>
      </c>
    </row>
    <row r="838" spans="1:13" x14ac:dyDescent="0.25">
      <c r="A838">
        <v>836</v>
      </c>
      <c r="B838" t="s">
        <v>1267</v>
      </c>
      <c r="C838">
        <f t="shared" ca="1" si="13"/>
        <v>0.72027382100726456</v>
      </c>
      <c r="D838" t="e" cm="1">
        <f t="array" aca="1" ref="D838" ca="1">INDEX($B$2:$B$201, RANK(C838,$C$2:$C$201), 1)</f>
        <v>#N/A</v>
      </c>
      <c r="E838" t="s">
        <v>1268</v>
      </c>
      <c r="F838">
        <v>94</v>
      </c>
      <c r="G838">
        <v>56</v>
      </c>
      <c r="H838">
        <v>0</v>
      </c>
      <c r="I838">
        <v>1</v>
      </c>
      <c r="J838">
        <v>0</v>
      </c>
      <c r="K838" s="1">
        <v>44106</v>
      </c>
      <c r="L838" t="s">
        <v>17</v>
      </c>
      <c r="M838">
        <v>107261</v>
      </c>
    </row>
    <row r="839" spans="1:13" ht="409.5" x14ac:dyDescent="0.25">
      <c r="A839">
        <v>837</v>
      </c>
      <c r="B839" s="2" t="s">
        <v>1269</v>
      </c>
      <c r="C839">
        <f t="shared" ca="1" si="13"/>
        <v>0.88647619349170703</v>
      </c>
      <c r="D839" t="e" cm="1">
        <f t="array" aca="1" ref="D839" ca="1">INDEX($B$2:$B$201, RANK(C839,$C$2:$C$201), 1)</f>
        <v>#N/A</v>
      </c>
      <c r="E839" t="s">
        <v>1270</v>
      </c>
      <c r="F839">
        <v>870</v>
      </c>
      <c r="G839">
        <v>275</v>
      </c>
      <c r="H839">
        <v>1</v>
      </c>
      <c r="I839">
        <v>0</v>
      </c>
      <c r="J839">
        <v>1</v>
      </c>
      <c r="K839" s="1">
        <v>44106</v>
      </c>
      <c r="L839" t="s">
        <v>17</v>
      </c>
      <c r="M839">
        <v>107262</v>
      </c>
    </row>
    <row r="840" spans="1:13" x14ac:dyDescent="0.25">
      <c r="A840">
        <v>838</v>
      </c>
      <c r="B840" t="s">
        <v>1271</v>
      </c>
      <c r="C840">
        <f t="shared" ca="1" si="13"/>
        <v>0.18231109943594592</v>
      </c>
      <c r="D840" t="e" cm="1">
        <f t="array" aca="1" ref="D840" ca="1">INDEX($B$2:$B$201, RANK(C840,$C$2:$C$201), 1)</f>
        <v>#N/A</v>
      </c>
      <c r="F840">
        <v>75</v>
      </c>
      <c r="G840">
        <v>25</v>
      </c>
      <c r="H840">
        <v>0</v>
      </c>
      <c r="I840">
        <v>0</v>
      </c>
      <c r="J840">
        <v>3</v>
      </c>
      <c r="K840" s="1">
        <v>44106</v>
      </c>
      <c r="L840" t="s">
        <v>17</v>
      </c>
      <c r="M840">
        <v>107263</v>
      </c>
    </row>
    <row r="841" spans="1:13" x14ac:dyDescent="0.25">
      <c r="A841">
        <v>839</v>
      </c>
      <c r="B841" t="s">
        <v>1272</v>
      </c>
      <c r="C841">
        <f t="shared" ca="1" si="13"/>
        <v>0.86409492580984471</v>
      </c>
      <c r="D841" t="e" cm="1">
        <f t="array" aca="1" ref="D841" ca="1">INDEX($B$2:$B$201, RANK(C841,$C$2:$C$201), 1)</f>
        <v>#N/A</v>
      </c>
      <c r="F841">
        <v>166</v>
      </c>
      <c r="G841">
        <v>39</v>
      </c>
      <c r="H841">
        <v>0</v>
      </c>
      <c r="I841">
        <v>1</v>
      </c>
      <c r="J841">
        <v>2</v>
      </c>
      <c r="K841" s="1">
        <v>44106</v>
      </c>
      <c r="L841" t="s">
        <v>17</v>
      </c>
      <c r="M841">
        <v>107264</v>
      </c>
    </row>
    <row r="842" spans="1:13" x14ac:dyDescent="0.25">
      <c r="A842">
        <v>840</v>
      </c>
      <c r="B842" t="s">
        <v>1273</v>
      </c>
      <c r="C842">
        <f t="shared" ca="1" si="13"/>
        <v>0.78861086397919689</v>
      </c>
      <c r="D842" t="e" cm="1">
        <f t="array" aca="1" ref="D842" ca="1">INDEX($B$2:$B$201, RANK(C842,$C$2:$C$201), 1)</f>
        <v>#N/A</v>
      </c>
      <c r="E842" t="s">
        <v>1274</v>
      </c>
      <c r="F842">
        <v>274</v>
      </c>
      <c r="G842">
        <v>74</v>
      </c>
      <c r="H842">
        <v>0</v>
      </c>
      <c r="I842">
        <v>0</v>
      </c>
      <c r="J842">
        <v>0</v>
      </c>
      <c r="K842" s="1">
        <v>44106</v>
      </c>
      <c r="L842" t="s">
        <v>17</v>
      </c>
      <c r="M842">
        <v>107265</v>
      </c>
    </row>
    <row r="843" spans="1:13" x14ac:dyDescent="0.25">
      <c r="A843">
        <v>841</v>
      </c>
      <c r="B843" t="s">
        <v>1275</v>
      </c>
      <c r="C843">
        <f t="shared" ca="1" si="13"/>
        <v>0.61783001086533507</v>
      </c>
      <c r="D843" t="e" cm="1">
        <f t="array" aca="1" ref="D843" ca="1">INDEX($B$2:$B$201, RANK(C843,$C$2:$C$201), 1)</f>
        <v>#N/A</v>
      </c>
      <c r="F843">
        <v>421</v>
      </c>
      <c r="G843">
        <v>109</v>
      </c>
      <c r="H843">
        <v>0</v>
      </c>
      <c r="I843">
        <v>0</v>
      </c>
      <c r="J843">
        <v>0</v>
      </c>
      <c r="K843" s="1">
        <v>44106</v>
      </c>
      <c r="L843" t="s">
        <v>17</v>
      </c>
      <c r="M843">
        <v>107266</v>
      </c>
    </row>
    <row r="844" spans="1:13" x14ac:dyDescent="0.25">
      <c r="A844">
        <v>842</v>
      </c>
      <c r="B844" t="s">
        <v>1276</v>
      </c>
      <c r="C844">
        <f t="shared" ca="1" si="13"/>
        <v>0.9810430347576129</v>
      </c>
      <c r="D844" t="e" cm="1">
        <f t="array" aca="1" ref="D844" ca="1">INDEX($B$2:$B$201, RANK(C844,$C$2:$C$201), 1)</f>
        <v>#N/A</v>
      </c>
      <c r="E844" t="s">
        <v>1277</v>
      </c>
      <c r="F844">
        <v>1663</v>
      </c>
      <c r="G844">
        <v>764</v>
      </c>
      <c r="H844">
        <v>0</v>
      </c>
      <c r="I844">
        <v>0</v>
      </c>
      <c r="J844">
        <v>4</v>
      </c>
      <c r="K844" s="1">
        <v>44106</v>
      </c>
      <c r="L844" t="s">
        <v>12</v>
      </c>
      <c r="M844">
        <v>107267</v>
      </c>
    </row>
    <row r="845" spans="1:13" x14ac:dyDescent="0.25">
      <c r="A845">
        <v>843</v>
      </c>
      <c r="B845" t="s">
        <v>1278</v>
      </c>
      <c r="C845">
        <f t="shared" ca="1" si="13"/>
        <v>0.97243750034311494</v>
      </c>
      <c r="D845" t="e" cm="1">
        <f t="array" aca="1" ref="D845" ca="1">INDEX($B$2:$B$201, RANK(C845,$C$2:$C$201), 1)</f>
        <v>#N/A</v>
      </c>
      <c r="E845" t="s">
        <v>1279</v>
      </c>
      <c r="F845">
        <v>252</v>
      </c>
      <c r="G845">
        <v>207</v>
      </c>
      <c r="H845">
        <v>0</v>
      </c>
      <c r="I845">
        <v>0</v>
      </c>
      <c r="J845">
        <v>1</v>
      </c>
      <c r="K845" s="1">
        <v>44106</v>
      </c>
      <c r="L845" t="s">
        <v>17</v>
      </c>
      <c r="M845">
        <v>107268</v>
      </c>
    </row>
    <row r="846" spans="1:13" x14ac:dyDescent="0.25">
      <c r="A846">
        <v>844</v>
      </c>
      <c r="B846" t="s">
        <v>1280</v>
      </c>
      <c r="C846">
        <f t="shared" ca="1" si="13"/>
        <v>0.39846684809180899</v>
      </c>
      <c r="D846" t="e" cm="1">
        <f t="array" aca="1" ref="D846" ca="1">INDEX($B$2:$B$201, RANK(C846,$C$2:$C$201), 1)</f>
        <v>#N/A</v>
      </c>
      <c r="E846" t="s">
        <v>1281</v>
      </c>
      <c r="F846">
        <v>1359</v>
      </c>
      <c r="G846">
        <v>583</v>
      </c>
      <c r="H846">
        <v>0</v>
      </c>
      <c r="I846">
        <v>0</v>
      </c>
      <c r="J846">
        <v>0</v>
      </c>
      <c r="K846" s="1">
        <v>44106</v>
      </c>
      <c r="L846" t="s">
        <v>17</v>
      </c>
      <c r="M846">
        <v>107269</v>
      </c>
    </row>
    <row r="847" spans="1:13" x14ac:dyDescent="0.25">
      <c r="A847">
        <v>845</v>
      </c>
      <c r="B847" t="s">
        <v>1282</v>
      </c>
      <c r="C847">
        <f t="shared" ca="1" si="13"/>
        <v>0.84369628057065693</v>
      </c>
      <c r="D847" t="e" cm="1">
        <f t="array" aca="1" ref="D847" ca="1">INDEX($B$2:$B$201, RANK(C847,$C$2:$C$201), 1)</f>
        <v>#N/A</v>
      </c>
      <c r="F847">
        <v>89</v>
      </c>
      <c r="G847">
        <v>64</v>
      </c>
      <c r="H847">
        <v>0</v>
      </c>
      <c r="I847">
        <v>0</v>
      </c>
      <c r="J847">
        <v>0</v>
      </c>
      <c r="K847" s="1">
        <v>44106</v>
      </c>
      <c r="L847" t="s">
        <v>17</v>
      </c>
      <c r="M847">
        <v>107270</v>
      </c>
    </row>
    <row r="848" spans="1:13" x14ac:dyDescent="0.25">
      <c r="A848">
        <v>846</v>
      </c>
      <c r="B848" t="s">
        <v>1283</v>
      </c>
      <c r="C848">
        <f t="shared" ca="1" si="13"/>
        <v>0.97356870142119856</v>
      </c>
      <c r="D848" t="e" cm="1">
        <f t="array" aca="1" ref="D848" ca="1">INDEX($B$2:$B$201, RANK(C848,$C$2:$C$201), 1)</f>
        <v>#N/A</v>
      </c>
      <c r="E848" t="s">
        <v>155</v>
      </c>
      <c r="F848">
        <v>130</v>
      </c>
      <c r="G848">
        <v>35</v>
      </c>
      <c r="H848">
        <v>0</v>
      </c>
      <c r="I848">
        <v>0</v>
      </c>
      <c r="J848">
        <v>0</v>
      </c>
      <c r="K848" s="1">
        <v>44106</v>
      </c>
      <c r="L848" t="s">
        <v>17</v>
      </c>
      <c r="M848">
        <v>107271</v>
      </c>
    </row>
    <row r="849" spans="1:13" x14ac:dyDescent="0.25">
      <c r="A849">
        <v>847</v>
      </c>
      <c r="B849" t="s">
        <v>1284</v>
      </c>
      <c r="C849">
        <f t="shared" ca="1" si="13"/>
        <v>0.34614371776874275</v>
      </c>
      <c r="D849" t="e" cm="1">
        <f t="array" aca="1" ref="D849" ca="1">INDEX($B$2:$B$201, RANK(C849,$C$2:$C$201), 1)</f>
        <v>#N/A</v>
      </c>
      <c r="E849" t="s">
        <v>1285</v>
      </c>
      <c r="F849">
        <v>274</v>
      </c>
      <c r="G849">
        <v>48</v>
      </c>
      <c r="H849">
        <v>1</v>
      </c>
      <c r="I849">
        <v>0</v>
      </c>
      <c r="J849">
        <v>0</v>
      </c>
      <c r="K849" s="1">
        <v>44106</v>
      </c>
      <c r="L849" t="s">
        <v>28</v>
      </c>
      <c r="M849">
        <v>107272</v>
      </c>
    </row>
    <row r="850" spans="1:13" x14ac:dyDescent="0.25">
      <c r="A850">
        <v>848</v>
      </c>
      <c r="B850" t="s">
        <v>1286</v>
      </c>
      <c r="C850">
        <f t="shared" ca="1" si="13"/>
        <v>0.22773815833792233</v>
      </c>
      <c r="D850" t="e" cm="1">
        <f t="array" aca="1" ref="D850" ca="1">INDEX($B$2:$B$201, RANK(C850,$C$2:$C$201), 1)</f>
        <v>#N/A</v>
      </c>
      <c r="E850" t="s">
        <v>155</v>
      </c>
      <c r="F850">
        <v>254</v>
      </c>
      <c r="G850">
        <v>115</v>
      </c>
      <c r="H850">
        <v>0</v>
      </c>
      <c r="I850">
        <v>0</v>
      </c>
      <c r="J850">
        <v>0</v>
      </c>
      <c r="K850" s="1">
        <v>44106</v>
      </c>
      <c r="L850" t="s">
        <v>17</v>
      </c>
      <c r="M850">
        <v>107273</v>
      </c>
    </row>
    <row r="851" spans="1:13" ht="409.5" x14ac:dyDescent="0.25">
      <c r="A851">
        <v>849</v>
      </c>
      <c r="B851" s="2" t="s">
        <v>1287</v>
      </c>
      <c r="C851">
        <f t="shared" ca="1" si="13"/>
        <v>0.31297080426113277</v>
      </c>
      <c r="D851" t="e" cm="1">
        <f t="array" aca="1" ref="D851" ca="1">INDEX($B$2:$B$201, RANK(C851,$C$2:$C$201), 1)</f>
        <v>#N/A</v>
      </c>
      <c r="E851" t="s">
        <v>256</v>
      </c>
      <c r="F851">
        <v>82</v>
      </c>
      <c r="G851">
        <v>96</v>
      </c>
      <c r="H851">
        <v>0</v>
      </c>
      <c r="I851">
        <v>0</v>
      </c>
      <c r="J851">
        <v>1</v>
      </c>
      <c r="K851" s="1">
        <v>44106</v>
      </c>
      <c r="L851" t="s">
        <v>17</v>
      </c>
      <c r="M851">
        <v>107274</v>
      </c>
    </row>
    <row r="852" spans="1:13" x14ac:dyDescent="0.25">
      <c r="A852">
        <v>850</v>
      </c>
      <c r="B852" t="s">
        <v>1288</v>
      </c>
      <c r="C852">
        <f t="shared" ca="1" si="13"/>
        <v>0.8608880951561052</v>
      </c>
      <c r="D852" t="e" cm="1">
        <f t="array" aca="1" ref="D852" ca="1">INDEX($B$2:$B$201, RANK(C852,$C$2:$C$201), 1)</f>
        <v>#N/A</v>
      </c>
      <c r="E852" t="s">
        <v>1289</v>
      </c>
      <c r="F852">
        <v>1560</v>
      </c>
      <c r="G852">
        <v>823</v>
      </c>
      <c r="H852">
        <v>0</v>
      </c>
      <c r="I852">
        <v>0</v>
      </c>
      <c r="J852">
        <v>0</v>
      </c>
      <c r="K852" s="1">
        <v>44106</v>
      </c>
      <c r="L852" t="s">
        <v>17</v>
      </c>
      <c r="M852">
        <v>107275</v>
      </c>
    </row>
    <row r="853" spans="1:13" x14ac:dyDescent="0.25">
      <c r="A853">
        <v>851</v>
      </c>
      <c r="B853" t="s">
        <v>1290</v>
      </c>
      <c r="C853">
        <f t="shared" ca="1" si="13"/>
        <v>0.90082571287082258</v>
      </c>
      <c r="D853" t="e" cm="1">
        <f t="array" aca="1" ref="D853" ca="1">INDEX($B$2:$B$201, RANK(C853,$C$2:$C$201), 1)</f>
        <v>#N/A</v>
      </c>
      <c r="E853" t="s">
        <v>1291</v>
      </c>
      <c r="F853">
        <v>1279</v>
      </c>
      <c r="G853">
        <v>621</v>
      </c>
      <c r="H853">
        <v>0</v>
      </c>
      <c r="I853">
        <v>0</v>
      </c>
      <c r="J853">
        <v>0</v>
      </c>
      <c r="K853" s="1">
        <v>44106</v>
      </c>
      <c r="L853" t="s">
        <v>12</v>
      </c>
      <c r="M853">
        <v>107276</v>
      </c>
    </row>
    <row r="854" spans="1:13" x14ac:dyDescent="0.25">
      <c r="A854">
        <v>852</v>
      </c>
      <c r="B854" t="s">
        <v>1292</v>
      </c>
      <c r="C854">
        <f t="shared" ca="1" si="13"/>
        <v>2.6410242129344397E-2</v>
      </c>
      <c r="D854" t="e" cm="1">
        <f t="array" aca="1" ref="D854" ca="1">INDEX($B$2:$B$201, RANK(C854,$C$2:$C$201), 1)</f>
        <v>#N/A</v>
      </c>
      <c r="E854" t="s">
        <v>1293</v>
      </c>
      <c r="F854">
        <v>154</v>
      </c>
      <c r="G854">
        <v>181</v>
      </c>
      <c r="H854">
        <v>0</v>
      </c>
      <c r="I854">
        <v>0</v>
      </c>
      <c r="J854">
        <v>0</v>
      </c>
      <c r="K854" s="1">
        <v>44106</v>
      </c>
      <c r="L854" t="s">
        <v>17</v>
      </c>
      <c r="M854">
        <v>107277</v>
      </c>
    </row>
    <row r="855" spans="1:13" x14ac:dyDescent="0.25">
      <c r="A855">
        <v>853</v>
      </c>
      <c r="B855" t="s">
        <v>1294</v>
      </c>
      <c r="C855">
        <f t="shared" ca="1" si="13"/>
        <v>0.5844625365476952</v>
      </c>
      <c r="D855" t="e" cm="1">
        <f t="array" aca="1" ref="D855" ca="1">INDEX($B$2:$B$201, RANK(C855,$C$2:$C$201), 1)</f>
        <v>#N/A</v>
      </c>
      <c r="E855" t="s">
        <v>11</v>
      </c>
      <c r="F855">
        <v>610</v>
      </c>
      <c r="G855">
        <v>113</v>
      </c>
      <c r="H855">
        <v>0</v>
      </c>
      <c r="I855">
        <v>0</v>
      </c>
      <c r="J855">
        <v>4</v>
      </c>
      <c r="K855" s="1">
        <v>44106</v>
      </c>
      <c r="L855" t="s">
        <v>17</v>
      </c>
      <c r="M855">
        <v>107278</v>
      </c>
    </row>
    <row r="856" spans="1:13" x14ac:dyDescent="0.25">
      <c r="A856">
        <v>854</v>
      </c>
      <c r="B856" t="s">
        <v>1295</v>
      </c>
      <c r="C856">
        <f t="shared" ca="1" si="13"/>
        <v>0.12126887130230413</v>
      </c>
      <c r="D856" t="e" cm="1">
        <f t="array" aca="1" ref="D856" ca="1">INDEX($B$2:$B$201, RANK(C856,$C$2:$C$201), 1)</f>
        <v>#N/A</v>
      </c>
      <c r="E856" t="s">
        <v>1296</v>
      </c>
      <c r="F856">
        <v>808</v>
      </c>
      <c r="G856">
        <v>759</v>
      </c>
      <c r="H856">
        <v>0</v>
      </c>
      <c r="I856">
        <v>0</v>
      </c>
      <c r="J856">
        <v>1</v>
      </c>
      <c r="K856" s="1">
        <v>44106</v>
      </c>
      <c r="L856" t="s">
        <v>12</v>
      </c>
      <c r="M856">
        <v>107279</v>
      </c>
    </row>
    <row r="857" spans="1:13" x14ac:dyDescent="0.25">
      <c r="A857">
        <v>855</v>
      </c>
      <c r="B857" t="s">
        <v>1297</v>
      </c>
      <c r="C857">
        <f t="shared" ca="1" si="13"/>
        <v>0.23771287183910195</v>
      </c>
      <c r="D857" t="e" cm="1">
        <f t="array" aca="1" ref="D857" ca="1">INDEX($B$2:$B$201, RANK(C857,$C$2:$C$201), 1)</f>
        <v>#N/A</v>
      </c>
      <c r="E857" t="s">
        <v>1298</v>
      </c>
      <c r="F857">
        <v>2301</v>
      </c>
      <c r="G857">
        <v>973</v>
      </c>
      <c r="H857">
        <v>0</v>
      </c>
      <c r="I857">
        <v>0</v>
      </c>
      <c r="J857">
        <v>1</v>
      </c>
      <c r="K857" s="1">
        <v>44106</v>
      </c>
      <c r="L857" t="s">
        <v>17</v>
      </c>
      <c r="M857">
        <v>107280</v>
      </c>
    </row>
    <row r="858" spans="1:13" x14ac:dyDescent="0.25">
      <c r="A858">
        <v>856</v>
      </c>
      <c r="B858" t="s">
        <v>1299</v>
      </c>
      <c r="C858">
        <f t="shared" ca="1" si="13"/>
        <v>0.97663460354064491</v>
      </c>
      <c r="D858" t="e" cm="1">
        <f t="array" aca="1" ref="D858" ca="1">INDEX($B$2:$B$201, RANK(C858,$C$2:$C$201), 1)</f>
        <v>#N/A</v>
      </c>
      <c r="E858" t="s">
        <v>1126</v>
      </c>
      <c r="F858">
        <v>1305</v>
      </c>
      <c r="G858">
        <v>612</v>
      </c>
      <c r="H858">
        <v>0</v>
      </c>
      <c r="I858">
        <v>0</v>
      </c>
      <c r="J858">
        <v>0</v>
      </c>
      <c r="K858" s="1">
        <v>44106</v>
      </c>
      <c r="L858" t="s">
        <v>17</v>
      </c>
      <c r="M858">
        <v>107281</v>
      </c>
    </row>
    <row r="859" spans="1:13" x14ac:dyDescent="0.25">
      <c r="A859">
        <v>857</v>
      </c>
      <c r="B859" t="s">
        <v>1300</v>
      </c>
      <c r="C859">
        <f t="shared" ca="1" si="13"/>
        <v>0.22667427783968963</v>
      </c>
      <c r="D859" t="e" cm="1">
        <f t="array" aca="1" ref="D859" ca="1">INDEX($B$2:$B$201, RANK(C859,$C$2:$C$201), 1)</f>
        <v>#N/A</v>
      </c>
      <c r="E859" t="s">
        <v>1301</v>
      </c>
      <c r="F859">
        <v>2477</v>
      </c>
      <c r="G859">
        <v>1455</v>
      </c>
      <c r="H859">
        <v>0</v>
      </c>
      <c r="I859">
        <v>4</v>
      </c>
      <c r="J859">
        <v>38</v>
      </c>
      <c r="K859" s="1">
        <v>44106</v>
      </c>
      <c r="L859" t="s">
        <v>17</v>
      </c>
      <c r="M859">
        <v>107282</v>
      </c>
    </row>
    <row r="860" spans="1:13" x14ac:dyDescent="0.25">
      <c r="A860">
        <v>858</v>
      </c>
      <c r="B860" t="s">
        <v>1302</v>
      </c>
      <c r="C860">
        <f t="shared" ca="1" si="13"/>
        <v>0.91838705275583443</v>
      </c>
      <c r="D860" t="e" cm="1">
        <f t="array" aca="1" ref="D860" ca="1">INDEX($B$2:$B$201, RANK(C860,$C$2:$C$201), 1)</f>
        <v>#N/A</v>
      </c>
      <c r="F860">
        <v>26</v>
      </c>
      <c r="G860">
        <v>1</v>
      </c>
      <c r="H860">
        <v>0</v>
      </c>
      <c r="I860">
        <v>0</v>
      </c>
      <c r="J860">
        <v>0</v>
      </c>
      <c r="K860" s="1">
        <v>44106</v>
      </c>
      <c r="L860" t="s">
        <v>17</v>
      </c>
      <c r="M860">
        <v>107283</v>
      </c>
    </row>
    <row r="861" spans="1:13" x14ac:dyDescent="0.25">
      <c r="A861">
        <v>859</v>
      </c>
      <c r="B861" t="s">
        <v>1303</v>
      </c>
      <c r="C861">
        <f t="shared" ca="1" si="13"/>
        <v>0.96714306755113144</v>
      </c>
      <c r="D861" t="e" cm="1">
        <f t="array" aca="1" ref="D861" ca="1">INDEX($B$2:$B$201, RANK(C861,$C$2:$C$201), 1)</f>
        <v>#N/A</v>
      </c>
      <c r="E861" t="s">
        <v>1216</v>
      </c>
      <c r="F861">
        <v>281</v>
      </c>
      <c r="G861">
        <v>1059</v>
      </c>
      <c r="H861">
        <v>0</v>
      </c>
      <c r="I861">
        <v>0</v>
      </c>
      <c r="J861">
        <v>0</v>
      </c>
      <c r="K861" s="1">
        <v>44106</v>
      </c>
      <c r="L861" t="s">
        <v>17</v>
      </c>
      <c r="M861">
        <v>107284</v>
      </c>
    </row>
    <row r="862" spans="1:13" x14ac:dyDescent="0.25">
      <c r="A862">
        <v>860</v>
      </c>
      <c r="B862" t="s">
        <v>1304</v>
      </c>
      <c r="C862">
        <f t="shared" ca="1" si="13"/>
        <v>0.79167846134978115</v>
      </c>
      <c r="D862" t="e" cm="1">
        <f t="array" aca="1" ref="D862" ca="1">INDEX($B$2:$B$201, RANK(C862,$C$2:$C$201), 1)</f>
        <v>#N/A</v>
      </c>
      <c r="E862" t="s">
        <v>1305</v>
      </c>
      <c r="F862">
        <v>2043</v>
      </c>
      <c r="G862">
        <v>1490</v>
      </c>
      <c r="H862">
        <v>0</v>
      </c>
      <c r="I862">
        <v>0</v>
      </c>
      <c r="J862">
        <v>0</v>
      </c>
      <c r="K862" s="1">
        <v>44106</v>
      </c>
      <c r="L862" t="s">
        <v>17</v>
      </c>
      <c r="M862">
        <v>107285</v>
      </c>
    </row>
    <row r="863" spans="1:13" x14ac:dyDescent="0.25">
      <c r="A863">
        <v>861</v>
      </c>
      <c r="B863" t="s">
        <v>1306</v>
      </c>
      <c r="C863">
        <f t="shared" ca="1" si="13"/>
        <v>0.76135241168207757</v>
      </c>
      <c r="D863" t="e" cm="1">
        <f t="array" aca="1" ref="D863" ca="1">INDEX($B$2:$B$201, RANK(C863,$C$2:$C$201), 1)</f>
        <v>#N/A</v>
      </c>
      <c r="E863" t="s">
        <v>1307</v>
      </c>
      <c r="F863">
        <v>1191</v>
      </c>
      <c r="G863">
        <v>491</v>
      </c>
      <c r="H863">
        <v>0</v>
      </c>
      <c r="I863">
        <v>0</v>
      </c>
      <c r="J863">
        <v>0</v>
      </c>
      <c r="K863" s="1">
        <v>44106</v>
      </c>
      <c r="L863" t="s">
        <v>12</v>
      </c>
      <c r="M863">
        <v>107286</v>
      </c>
    </row>
    <row r="864" spans="1:13" ht="409.5" x14ac:dyDescent="0.25">
      <c r="A864">
        <v>862</v>
      </c>
      <c r="B864" s="2" t="s">
        <v>1308</v>
      </c>
      <c r="C864">
        <f t="shared" ca="1" si="13"/>
        <v>0.48919319519003479</v>
      </c>
      <c r="D864" t="e" cm="1">
        <f t="array" aca="1" ref="D864" ca="1">INDEX($B$2:$B$201, RANK(C864,$C$2:$C$201), 1)</f>
        <v>#N/A</v>
      </c>
      <c r="E864" t="s">
        <v>352</v>
      </c>
      <c r="F864">
        <v>7437</v>
      </c>
      <c r="G864">
        <v>7599</v>
      </c>
      <c r="H864">
        <v>0</v>
      </c>
      <c r="I864">
        <v>0</v>
      </c>
      <c r="J864">
        <v>0</v>
      </c>
      <c r="K864" s="1">
        <v>44106</v>
      </c>
      <c r="L864" t="s">
        <v>17</v>
      </c>
      <c r="M864">
        <v>107287</v>
      </c>
    </row>
    <row r="865" spans="1:13" x14ac:dyDescent="0.25">
      <c r="A865">
        <v>863</v>
      </c>
      <c r="B865" t="s">
        <v>1309</v>
      </c>
      <c r="C865">
        <f t="shared" ca="1" si="13"/>
        <v>0.913893159603825</v>
      </c>
      <c r="D865" t="e" cm="1">
        <f t="array" aca="1" ref="D865" ca="1">INDEX($B$2:$B$201, RANK(C865,$C$2:$C$201), 1)</f>
        <v>#N/A</v>
      </c>
      <c r="E865" t="s">
        <v>1310</v>
      </c>
      <c r="F865">
        <v>4976</v>
      </c>
      <c r="G865">
        <v>242</v>
      </c>
      <c r="H865">
        <v>0</v>
      </c>
      <c r="I865">
        <v>0</v>
      </c>
      <c r="J865">
        <v>1</v>
      </c>
      <c r="K865" s="1">
        <v>44106</v>
      </c>
      <c r="L865" t="s">
        <v>17</v>
      </c>
      <c r="M865">
        <v>107288</v>
      </c>
    </row>
    <row r="866" spans="1:13" x14ac:dyDescent="0.25">
      <c r="A866">
        <v>864</v>
      </c>
      <c r="B866" t="s">
        <v>1311</v>
      </c>
      <c r="C866">
        <f t="shared" ca="1" si="13"/>
        <v>0.26908023558715655</v>
      </c>
      <c r="D866" t="e" cm="1">
        <f t="array" aca="1" ref="D866" ca="1">INDEX($B$2:$B$201, RANK(C866,$C$2:$C$201), 1)</f>
        <v>#N/A</v>
      </c>
      <c r="F866">
        <v>77</v>
      </c>
      <c r="G866">
        <v>50</v>
      </c>
      <c r="H866">
        <v>0</v>
      </c>
      <c r="I866">
        <v>0</v>
      </c>
      <c r="J866">
        <v>1</v>
      </c>
      <c r="K866" s="1">
        <v>44106</v>
      </c>
      <c r="L866" t="s">
        <v>17</v>
      </c>
      <c r="M866">
        <v>107289</v>
      </c>
    </row>
    <row r="867" spans="1:13" x14ac:dyDescent="0.25">
      <c r="A867">
        <v>865</v>
      </c>
      <c r="B867" t="s">
        <v>1312</v>
      </c>
      <c r="C867">
        <f t="shared" ca="1" si="13"/>
        <v>0.38773859932340426</v>
      </c>
      <c r="D867" t="e" cm="1">
        <f t="array" aca="1" ref="D867" ca="1">INDEX($B$2:$B$201, RANK(C867,$C$2:$C$201), 1)</f>
        <v>#N/A</v>
      </c>
      <c r="E867" t="s">
        <v>51</v>
      </c>
      <c r="F867">
        <v>423</v>
      </c>
      <c r="G867">
        <v>26</v>
      </c>
      <c r="H867">
        <v>0</v>
      </c>
      <c r="I867">
        <v>0</v>
      </c>
      <c r="J867">
        <v>0</v>
      </c>
      <c r="K867" s="1">
        <v>44106</v>
      </c>
      <c r="L867" t="s">
        <v>17</v>
      </c>
      <c r="M867">
        <v>107290</v>
      </c>
    </row>
    <row r="868" spans="1:13" x14ac:dyDescent="0.25">
      <c r="A868">
        <v>866</v>
      </c>
      <c r="B868" t="s">
        <v>1313</v>
      </c>
      <c r="C868">
        <f t="shared" ca="1" si="13"/>
        <v>0.72175202651432113</v>
      </c>
      <c r="D868" t="e" cm="1">
        <f t="array" aca="1" ref="D868" ca="1">INDEX($B$2:$B$201, RANK(C868,$C$2:$C$201), 1)</f>
        <v>#N/A</v>
      </c>
      <c r="E868" t="s">
        <v>431</v>
      </c>
      <c r="F868">
        <v>1172</v>
      </c>
      <c r="G868">
        <v>1073</v>
      </c>
      <c r="H868">
        <v>1</v>
      </c>
      <c r="I868">
        <v>0</v>
      </c>
      <c r="J868">
        <v>3</v>
      </c>
      <c r="K868" s="1">
        <v>44106</v>
      </c>
      <c r="L868" t="s">
        <v>17</v>
      </c>
      <c r="M868">
        <v>107291</v>
      </c>
    </row>
    <row r="869" spans="1:13" ht="409.5" x14ac:dyDescent="0.25">
      <c r="A869">
        <v>867</v>
      </c>
      <c r="B869" s="2" t="s">
        <v>1314</v>
      </c>
      <c r="C869">
        <f t="shared" ca="1" si="13"/>
        <v>0.98272810171486513</v>
      </c>
      <c r="D869" t="e" cm="1">
        <f t="array" aca="1" ref="D869" ca="1">INDEX($B$2:$B$201, RANK(C869,$C$2:$C$201), 1)</f>
        <v>#N/A</v>
      </c>
      <c r="E869" t="s">
        <v>1315</v>
      </c>
      <c r="F869">
        <v>88</v>
      </c>
      <c r="G869">
        <v>35</v>
      </c>
      <c r="H869">
        <v>0</v>
      </c>
      <c r="I869">
        <v>0</v>
      </c>
      <c r="J869">
        <v>0</v>
      </c>
      <c r="K869" s="1">
        <v>44106</v>
      </c>
      <c r="L869" t="s">
        <v>28</v>
      </c>
      <c r="M869">
        <v>107292</v>
      </c>
    </row>
    <row r="870" spans="1:13" x14ac:dyDescent="0.25">
      <c r="A870">
        <v>868</v>
      </c>
      <c r="B870" t="s">
        <v>1316</v>
      </c>
      <c r="C870">
        <f t="shared" ca="1" si="13"/>
        <v>0.91050090263683581</v>
      </c>
      <c r="D870" t="e" cm="1">
        <f t="array" aca="1" ref="D870" ca="1">INDEX($B$2:$B$201, RANK(C870,$C$2:$C$201), 1)</f>
        <v>#N/A</v>
      </c>
      <c r="E870" t="s">
        <v>1317</v>
      </c>
      <c r="F870">
        <v>297</v>
      </c>
      <c r="G870">
        <v>66</v>
      </c>
      <c r="H870">
        <v>1</v>
      </c>
      <c r="I870">
        <v>0</v>
      </c>
      <c r="J870">
        <v>0</v>
      </c>
      <c r="K870" s="1">
        <v>44106</v>
      </c>
      <c r="L870" t="s">
        <v>17</v>
      </c>
      <c r="M870">
        <v>107293</v>
      </c>
    </row>
    <row r="871" spans="1:13" ht="225" x14ac:dyDescent="0.25">
      <c r="A871">
        <v>869</v>
      </c>
      <c r="B871" s="2" t="s">
        <v>1318</v>
      </c>
      <c r="C871">
        <f t="shared" ca="1" si="13"/>
        <v>0.8211101096892236</v>
      </c>
      <c r="D871" t="e" cm="1">
        <f t="array" aca="1" ref="D871" ca="1">INDEX($B$2:$B$201, RANK(C871,$C$2:$C$201), 1)</f>
        <v>#N/A</v>
      </c>
      <c r="F871">
        <v>347</v>
      </c>
      <c r="G871">
        <v>265</v>
      </c>
      <c r="H871">
        <v>0</v>
      </c>
      <c r="I871">
        <v>0</v>
      </c>
      <c r="J871">
        <v>0</v>
      </c>
      <c r="K871" s="1">
        <v>44106</v>
      </c>
      <c r="L871" t="s">
        <v>17</v>
      </c>
      <c r="M871">
        <v>107294</v>
      </c>
    </row>
    <row r="872" spans="1:13" x14ac:dyDescent="0.25">
      <c r="A872">
        <v>870</v>
      </c>
      <c r="B872" t="s">
        <v>1319</v>
      </c>
      <c r="C872">
        <f t="shared" ca="1" si="13"/>
        <v>0.45752455685793614</v>
      </c>
      <c r="D872" t="e" cm="1">
        <f t="array" aca="1" ref="D872" ca="1">INDEX($B$2:$B$201, RANK(C872,$C$2:$C$201), 1)</f>
        <v>#N/A</v>
      </c>
      <c r="E872" t="s">
        <v>1320</v>
      </c>
      <c r="F872">
        <v>1553</v>
      </c>
      <c r="G872">
        <v>1747</v>
      </c>
      <c r="H872">
        <v>0</v>
      </c>
      <c r="I872">
        <v>0</v>
      </c>
      <c r="J872">
        <v>0</v>
      </c>
      <c r="K872" s="1">
        <v>44106</v>
      </c>
      <c r="L872" t="s">
        <v>12</v>
      </c>
      <c r="M872">
        <v>107295</v>
      </c>
    </row>
    <row r="873" spans="1:13" x14ac:dyDescent="0.25">
      <c r="A873">
        <v>871</v>
      </c>
      <c r="B873" t="s">
        <v>1321</v>
      </c>
      <c r="C873">
        <f t="shared" ca="1" si="13"/>
        <v>0.76883662599737468</v>
      </c>
      <c r="D873" t="e" cm="1">
        <f t="array" aca="1" ref="D873" ca="1">INDEX($B$2:$B$201, RANK(C873,$C$2:$C$201), 1)</f>
        <v>#N/A</v>
      </c>
      <c r="E873" t="s">
        <v>1322</v>
      </c>
      <c r="F873">
        <v>290</v>
      </c>
      <c r="G873">
        <v>2769</v>
      </c>
      <c r="H873">
        <v>0</v>
      </c>
      <c r="I873">
        <v>0</v>
      </c>
      <c r="J873">
        <v>1</v>
      </c>
      <c r="K873" s="1">
        <v>44106</v>
      </c>
      <c r="L873" t="s">
        <v>17</v>
      </c>
      <c r="M873">
        <v>107296</v>
      </c>
    </row>
    <row r="874" spans="1:13" x14ac:dyDescent="0.25">
      <c r="A874">
        <v>872</v>
      </c>
      <c r="B874" t="s">
        <v>1323</v>
      </c>
      <c r="C874">
        <f t="shared" ca="1" si="13"/>
        <v>0.87466402570585489</v>
      </c>
      <c r="D874" t="e" cm="1">
        <f t="array" aca="1" ref="D874" ca="1">INDEX($B$2:$B$201, RANK(C874,$C$2:$C$201), 1)</f>
        <v>#N/A</v>
      </c>
      <c r="E874" t="s">
        <v>1324</v>
      </c>
      <c r="F874">
        <v>79</v>
      </c>
      <c r="G874">
        <v>42</v>
      </c>
      <c r="H874">
        <v>0</v>
      </c>
      <c r="I874">
        <v>0</v>
      </c>
      <c r="J874">
        <v>1</v>
      </c>
      <c r="K874" s="1">
        <v>44106</v>
      </c>
      <c r="L874" t="s">
        <v>17</v>
      </c>
      <c r="M874">
        <v>107297</v>
      </c>
    </row>
    <row r="875" spans="1:13" x14ac:dyDescent="0.25">
      <c r="A875">
        <v>873</v>
      </c>
      <c r="B875" t="s">
        <v>1325</v>
      </c>
      <c r="C875">
        <f t="shared" ca="1" si="13"/>
        <v>0.30755922179093986</v>
      </c>
      <c r="D875" t="e" cm="1">
        <f t="array" aca="1" ref="D875" ca="1">INDEX($B$2:$B$201, RANK(C875,$C$2:$C$201), 1)</f>
        <v>#N/A</v>
      </c>
      <c r="F875">
        <v>2777</v>
      </c>
      <c r="G875">
        <v>2325</v>
      </c>
      <c r="H875">
        <v>0</v>
      </c>
      <c r="I875">
        <v>0</v>
      </c>
      <c r="J875">
        <v>0</v>
      </c>
      <c r="K875" s="1">
        <v>44106</v>
      </c>
      <c r="L875" t="s">
        <v>17</v>
      </c>
      <c r="M875">
        <v>107298</v>
      </c>
    </row>
    <row r="876" spans="1:13" x14ac:dyDescent="0.25">
      <c r="A876">
        <v>874</v>
      </c>
      <c r="B876" t="s">
        <v>1326</v>
      </c>
      <c r="C876">
        <f t="shared" ca="1" si="13"/>
        <v>0.91170823742118068</v>
      </c>
      <c r="D876" t="e" cm="1">
        <f t="array" aca="1" ref="D876" ca="1">INDEX($B$2:$B$201, RANK(C876,$C$2:$C$201), 1)</f>
        <v>#N/A</v>
      </c>
      <c r="F876">
        <v>105</v>
      </c>
      <c r="G876">
        <v>14</v>
      </c>
      <c r="H876">
        <v>1</v>
      </c>
      <c r="I876">
        <v>0</v>
      </c>
      <c r="J876">
        <v>1</v>
      </c>
      <c r="K876" s="1">
        <v>44106</v>
      </c>
      <c r="L876" t="s">
        <v>17</v>
      </c>
      <c r="M876">
        <v>107299</v>
      </c>
    </row>
    <row r="877" spans="1:13" x14ac:dyDescent="0.25">
      <c r="A877">
        <v>875</v>
      </c>
      <c r="B877" t="s">
        <v>1327</v>
      </c>
      <c r="C877">
        <f t="shared" ca="1" si="13"/>
        <v>0.31672502681255099</v>
      </c>
      <c r="D877" t="e" cm="1">
        <f t="array" aca="1" ref="D877" ca="1">INDEX($B$2:$B$201, RANK(C877,$C$2:$C$201), 1)</f>
        <v>#N/A</v>
      </c>
      <c r="F877">
        <v>11</v>
      </c>
      <c r="G877">
        <v>28</v>
      </c>
      <c r="H877">
        <v>1</v>
      </c>
      <c r="I877">
        <v>0</v>
      </c>
      <c r="J877">
        <v>0</v>
      </c>
      <c r="K877" s="1">
        <v>44106</v>
      </c>
      <c r="L877" t="s">
        <v>17</v>
      </c>
      <c r="M877">
        <v>107300</v>
      </c>
    </row>
    <row r="878" spans="1:13" x14ac:dyDescent="0.25">
      <c r="A878">
        <v>876</v>
      </c>
      <c r="B878" t="s">
        <v>1328</v>
      </c>
      <c r="C878">
        <f t="shared" ca="1" si="13"/>
        <v>0.17908485260389884</v>
      </c>
      <c r="D878" t="e" cm="1">
        <f t="array" aca="1" ref="D878" ca="1">INDEX($B$2:$B$201, RANK(C878,$C$2:$C$201), 1)</f>
        <v>#N/A</v>
      </c>
      <c r="E878" t="s">
        <v>1329</v>
      </c>
      <c r="F878">
        <v>671</v>
      </c>
      <c r="G878">
        <v>2523</v>
      </c>
      <c r="H878">
        <v>1</v>
      </c>
      <c r="I878">
        <v>3</v>
      </c>
      <c r="J878">
        <v>3</v>
      </c>
      <c r="K878" s="1">
        <v>44106</v>
      </c>
      <c r="L878" t="s">
        <v>17</v>
      </c>
      <c r="M878">
        <v>107301</v>
      </c>
    </row>
    <row r="879" spans="1:13" x14ac:dyDescent="0.25">
      <c r="A879">
        <v>877</v>
      </c>
      <c r="B879" t="s">
        <v>1330</v>
      </c>
      <c r="C879">
        <f t="shared" ca="1" si="13"/>
        <v>0.29139676269308146</v>
      </c>
      <c r="D879" t="e" cm="1">
        <f t="array" aca="1" ref="D879" ca="1">INDEX($B$2:$B$201, RANK(C879,$C$2:$C$201), 1)</f>
        <v>#N/A</v>
      </c>
      <c r="F879">
        <v>104</v>
      </c>
      <c r="G879">
        <v>77</v>
      </c>
      <c r="H879">
        <v>0</v>
      </c>
      <c r="I879">
        <v>0</v>
      </c>
      <c r="J879">
        <v>0</v>
      </c>
      <c r="K879" s="1">
        <v>44106</v>
      </c>
      <c r="L879" t="s">
        <v>17</v>
      </c>
      <c r="M879">
        <v>107302</v>
      </c>
    </row>
    <row r="880" spans="1:13" x14ac:dyDescent="0.25">
      <c r="A880">
        <v>878</v>
      </c>
      <c r="B880" t="s">
        <v>1331</v>
      </c>
      <c r="C880">
        <f t="shared" ca="1" si="13"/>
        <v>0.23877555902528158</v>
      </c>
      <c r="D880" t="e" cm="1">
        <f t="array" aca="1" ref="D880" ca="1">INDEX($B$2:$B$201, RANK(C880,$C$2:$C$201), 1)</f>
        <v>#N/A</v>
      </c>
      <c r="E880" t="s">
        <v>1332</v>
      </c>
      <c r="F880">
        <v>1004</v>
      </c>
      <c r="G880">
        <v>486</v>
      </c>
      <c r="H880">
        <v>1</v>
      </c>
      <c r="I880">
        <v>0</v>
      </c>
      <c r="J880">
        <v>0</v>
      </c>
      <c r="K880" s="1">
        <v>44106</v>
      </c>
      <c r="L880" t="s">
        <v>17</v>
      </c>
      <c r="M880">
        <v>107303</v>
      </c>
    </row>
    <row r="881" spans="1:13" x14ac:dyDescent="0.25">
      <c r="A881">
        <v>879</v>
      </c>
      <c r="B881" t="s">
        <v>1333</v>
      </c>
      <c r="C881">
        <f t="shared" ca="1" si="13"/>
        <v>0.53919890042017127</v>
      </c>
      <c r="D881" t="e" cm="1">
        <f t="array" aca="1" ref="D881" ca="1">INDEX($B$2:$B$201, RANK(C881,$C$2:$C$201), 1)</f>
        <v>#N/A</v>
      </c>
      <c r="F881">
        <v>4386</v>
      </c>
      <c r="G881">
        <v>2460</v>
      </c>
      <c r="H881">
        <v>0</v>
      </c>
      <c r="I881">
        <v>0</v>
      </c>
      <c r="J881">
        <v>0</v>
      </c>
      <c r="K881" s="1">
        <v>44106</v>
      </c>
      <c r="L881" t="s">
        <v>17</v>
      </c>
      <c r="M881">
        <v>107304</v>
      </c>
    </row>
    <row r="882" spans="1:13" x14ac:dyDescent="0.25">
      <c r="A882">
        <v>880</v>
      </c>
      <c r="B882" t="s">
        <v>1334</v>
      </c>
      <c r="C882">
        <f t="shared" ca="1" si="13"/>
        <v>0.89461292532038694</v>
      </c>
      <c r="D882" t="e" cm="1">
        <f t="array" aca="1" ref="D882" ca="1">INDEX($B$2:$B$201, RANK(C882,$C$2:$C$201), 1)</f>
        <v>#N/A</v>
      </c>
      <c r="E882" t="s">
        <v>1335</v>
      </c>
      <c r="F882">
        <v>263</v>
      </c>
      <c r="G882">
        <v>497</v>
      </c>
      <c r="H882">
        <v>0</v>
      </c>
      <c r="I882">
        <v>0</v>
      </c>
      <c r="J882">
        <v>0</v>
      </c>
      <c r="K882" s="1">
        <v>44106</v>
      </c>
      <c r="L882" t="s">
        <v>17</v>
      </c>
      <c r="M882">
        <v>107305</v>
      </c>
    </row>
    <row r="883" spans="1:13" x14ac:dyDescent="0.25">
      <c r="A883">
        <v>881</v>
      </c>
      <c r="B883" t="s">
        <v>1336</v>
      </c>
      <c r="C883">
        <f t="shared" ca="1" si="13"/>
        <v>0.55918469987228936</v>
      </c>
      <c r="D883" t="e" cm="1">
        <f t="array" aca="1" ref="D883" ca="1">INDEX($B$2:$B$201, RANK(C883,$C$2:$C$201), 1)</f>
        <v>#N/A</v>
      </c>
      <c r="F883">
        <v>5108</v>
      </c>
      <c r="G883">
        <v>4988</v>
      </c>
      <c r="H883">
        <v>2</v>
      </c>
      <c r="I883">
        <v>0</v>
      </c>
      <c r="J883">
        <v>2</v>
      </c>
      <c r="K883" s="1">
        <v>44106</v>
      </c>
      <c r="L883" t="s">
        <v>17</v>
      </c>
      <c r="M883">
        <v>107306</v>
      </c>
    </row>
    <row r="884" spans="1:13" x14ac:dyDescent="0.25">
      <c r="A884">
        <v>882</v>
      </c>
      <c r="B884" t="s">
        <v>1337</v>
      </c>
      <c r="C884">
        <f t="shared" ca="1" si="13"/>
        <v>0.58165415423157396</v>
      </c>
      <c r="D884" t="e" cm="1">
        <f t="array" aca="1" ref="D884" ca="1">INDEX($B$2:$B$201, RANK(C884,$C$2:$C$201), 1)</f>
        <v>#N/A</v>
      </c>
      <c r="E884" t="s">
        <v>1338</v>
      </c>
      <c r="F884">
        <v>1225</v>
      </c>
      <c r="G884">
        <v>3111</v>
      </c>
      <c r="H884">
        <v>1</v>
      </c>
      <c r="I884">
        <v>1</v>
      </c>
      <c r="J884">
        <v>2</v>
      </c>
      <c r="K884" s="1">
        <v>44106</v>
      </c>
      <c r="L884" t="s">
        <v>17</v>
      </c>
      <c r="M884">
        <v>107307</v>
      </c>
    </row>
    <row r="885" spans="1:13" x14ac:dyDescent="0.25">
      <c r="A885">
        <v>883</v>
      </c>
      <c r="B885" t="s">
        <v>1339</v>
      </c>
      <c r="C885">
        <f t="shared" ca="1" si="13"/>
        <v>7.6010510505628237E-2</v>
      </c>
      <c r="D885" t="e" cm="1">
        <f t="array" aca="1" ref="D885" ca="1">INDEX($B$2:$B$201, RANK(C885,$C$2:$C$201), 1)</f>
        <v>#N/A</v>
      </c>
      <c r="F885">
        <v>3448</v>
      </c>
      <c r="G885">
        <v>1481</v>
      </c>
      <c r="H885">
        <v>0</v>
      </c>
      <c r="I885">
        <v>1</v>
      </c>
      <c r="J885">
        <v>2</v>
      </c>
      <c r="K885" s="1">
        <v>44106</v>
      </c>
      <c r="L885" t="s">
        <v>17</v>
      </c>
      <c r="M885">
        <v>107308</v>
      </c>
    </row>
    <row r="886" spans="1:13" x14ac:dyDescent="0.25">
      <c r="A886">
        <v>884</v>
      </c>
      <c r="B886" t="s">
        <v>1340</v>
      </c>
      <c r="C886">
        <f t="shared" ca="1" si="13"/>
        <v>5.3838544748888606E-2</v>
      </c>
      <c r="D886" t="e" cm="1">
        <f t="array" aca="1" ref="D886" ca="1">INDEX($B$2:$B$201, RANK(C886,$C$2:$C$201), 1)</f>
        <v>#N/A</v>
      </c>
      <c r="E886" t="s">
        <v>42</v>
      </c>
      <c r="F886">
        <v>14</v>
      </c>
      <c r="G886">
        <v>2</v>
      </c>
      <c r="H886">
        <v>0</v>
      </c>
      <c r="I886">
        <v>0</v>
      </c>
      <c r="J886">
        <v>0</v>
      </c>
      <c r="K886" s="1">
        <v>44106</v>
      </c>
      <c r="L886" t="s">
        <v>17</v>
      </c>
      <c r="M886">
        <v>107309</v>
      </c>
    </row>
    <row r="887" spans="1:13" x14ac:dyDescent="0.25">
      <c r="A887">
        <v>885</v>
      </c>
      <c r="B887" t="s">
        <v>1341</v>
      </c>
      <c r="C887">
        <f t="shared" ca="1" si="13"/>
        <v>0.68902732917794018</v>
      </c>
      <c r="D887" t="e" cm="1">
        <f t="array" aca="1" ref="D887" ca="1">INDEX($B$2:$B$201, RANK(C887,$C$2:$C$201), 1)</f>
        <v>#N/A</v>
      </c>
      <c r="E887" t="s">
        <v>554</v>
      </c>
      <c r="F887">
        <v>62</v>
      </c>
      <c r="G887">
        <v>7</v>
      </c>
      <c r="H887">
        <v>0</v>
      </c>
      <c r="I887">
        <v>0</v>
      </c>
      <c r="J887">
        <v>0</v>
      </c>
      <c r="K887" s="1">
        <v>44106</v>
      </c>
      <c r="L887" t="s">
        <v>17</v>
      </c>
      <c r="M887">
        <v>107310</v>
      </c>
    </row>
    <row r="888" spans="1:13" x14ac:dyDescent="0.25">
      <c r="A888">
        <v>886</v>
      </c>
      <c r="B888" t="s">
        <v>1342</v>
      </c>
      <c r="C888">
        <f t="shared" ca="1" si="13"/>
        <v>0.61370731592273087</v>
      </c>
      <c r="D888" t="e" cm="1">
        <f t="array" aca="1" ref="D888" ca="1">INDEX($B$2:$B$201, RANK(C888,$C$2:$C$201), 1)</f>
        <v>#N/A</v>
      </c>
      <c r="E888" t="s">
        <v>1320</v>
      </c>
      <c r="F888">
        <v>1553</v>
      </c>
      <c r="G888">
        <v>1747</v>
      </c>
      <c r="H888">
        <v>0</v>
      </c>
      <c r="I888">
        <v>0</v>
      </c>
      <c r="J888">
        <v>0</v>
      </c>
      <c r="K888" s="1">
        <v>44106</v>
      </c>
      <c r="L888" t="s">
        <v>12</v>
      </c>
      <c r="M888">
        <v>107311</v>
      </c>
    </row>
    <row r="889" spans="1:13" x14ac:dyDescent="0.25">
      <c r="A889">
        <v>887</v>
      </c>
      <c r="B889" t="s">
        <v>1343</v>
      </c>
      <c r="C889">
        <f t="shared" ca="1" si="13"/>
        <v>0.16666758927191194</v>
      </c>
      <c r="D889" t="e" cm="1">
        <f t="array" aca="1" ref="D889" ca="1">INDEX($B$2:$B$201, RANK(C889,$C$2:$C$201), 1)</f>
        <v>#N/A</v>
      </c>
      <c r="E889" t="s">
        <v>1344</v>
      </c>
      <c r="F889">
        <v>1481</v>
      </c>
      <c r="G889">
        <v>893</v>
      </c>
      <c r="H889">
        <v>1</v>
      </c>
      <c r="I889">
        <v>0</v>
      </c>
      <c r="J889">
        <v>0</v>
      </c>
      <c r="K889" s="1">
        <v>44106</v>
      </c>
      <c r="L889" t="s">
        <v>17</v>
      </c>
      <c r="M889">
        <v>107312</v>
      </c>
    </row>
    <row r="890" spans="1:13" x14ac:dyDescent="0.25">
      <c r="A890">
        <v>888</v>
      </c>
      <c r="B890" t="s">
        <v>1345</v>
      </c>
      <c r="C890">
        <f t="shared" ca="1" si="13"/>
        <v>0.98633693987016835</v>
      </c>
      <c r="D890" t="e" cm="1">
        <f t="array" aca="1" ref="D890" ca="1">INDEX($B$2:$B$201, RANK(C890,$C$2:$C$201), 1)</f>
        <v>#N/A</v>
      </c>
      <c r="E890" t="s">
        <v>431</v>
      </c>
      <c r="F890">
        <v>635</v>
      </c>
      <c r="G890">
        <v>264</v>
      </c>
      <c r="H890">
        <v>1</v>
      </c>
      <c r="I890">
        <v>0</v>
      </c>
      <c r="J890">
        <v>3</v>
      </c>
      <c r="K890" s="1">
        <v>44106</v>
      </c>
      <c r="L890" t="s">
        <v>17</v>
      </c>
      <c r="M890">
        <v>107313</v>
      </c>
    </row>
    <row r="891" spans="1:13" ht="255" x14ac:dyDescent="0.25">
      <c r="A891">
        <v>889</v>
      </c>
      <c r="B891" s="2" t="s">
        <v>1346</v>
      </c>
      <c r="C891">
        <f t="shared" ca="1" si="13"/>
        <v>0.38720441386836935</v>
      </c>
      <c r="D891" t="e" cm="1">
        <f t="array" aca="1" ref="D891" ca="1">INDEX($B$2:$B$201, RANK(C891,$C$2:$C$201), 1)</f>
        <v>#N/A</v>
      </c>
      <c r="F891">
        <v>2389</v>
      </c>
      <c r="G891">
        <v>710</v>
      </c>
      <c r="H891">
        <v>0</v>
      </c>
      <c r="I891">
        <v>0</v>
      </c>
      <c r="J891">
        <v>1</v>
      </c>
      <c r="K891" s="1">
        <v>44106</v>
      </c>
      <c r="L891" t="s">
        <v>17</v>
      </c>
      <c r="M891">
        <v>107314</v>
      </c>
    </row>
    <row r="892" spans="1:13" x14ac:dyDescent="0.25">
      <c r="A892">
        <v>890</v>
      </c>
      <c r="B892" t="s">
        <v>1347</v>
      </c>
      <c r="C892">
        <f t="shared" ca="1" si="13"/>
        <v>0.63043930537742354</v>
      </c>
      <c r="D892" t="e" cm="1">
        <f t="array" aca="1" ref="D892" ca="1">INDEX($B$2:$B$201, RANK(C892,$C$2:$C$201), 1)</f>
        <v>#N/A</v>
      </c>
      <c r="F892">
        <v>15</v>
      </c>
      <c r="G892">
        <v>7</v>
      </c>
      <c r="H892">
        <v>0</v>
      </c>
      <c r="I892">
        <v>0</v>
      </c>
      <c r="J892">
        <v>0</v>
      </c>
      <c r="K892" s="1">
        <v>44106</v>
      </c>
      <c r="L892" t="s">
        <v>17</v>
      </c>
      <c r="M892">
        <v>107315</v>
      </c>
    </row>
    <row r="893" spans="1:13" x14ac:dyDescent="0.25">
      <c r="A893">
        <v>891</v>
      </c>
      <c r="B893" t="s">
        <v>1348</v>
      </c>
      <c r="C893">
        <f t="shared" ca="1" si="13"/>
        <v>0.82686222385061237</v>
      </c>
      <c r="D893" t="e" cm="1">
        <f t="array" aca="1" ref="D893" ca="1">INDEX($B$2:$B$201, RANK(C893,$C$2:$C$201), 1)</f>
        <v>#N/A</v>
      </c>
      <c r="F893">
        <v>180</v>
      </c>
      <c r="G893">
        <v>69</v>
      </c>
      <c r="H893">
        <v>1</v>
      </c>
      <c r="I893">
        <v>1</v>
      </c>
      <c r="J893">
        <v>36</v>
      </c>
      <c r="K893" s="1">
        <v>44106</v>
      </c>
      <c r="L893" t="s">
        <v>17</v>
      </c>
      <c r="M893">
        <v>107316</v>
      </c>
    </row>
    <row r="894" spans="1:13" ht="409.5" x14ac:dyDescent="0.25">
      <c r="A894">
        <v>892</v>
      </c>
      <c r="B894" s="2" t="s">
        <v>1349</v>
      </c>
      <c r="C894">
        <f t="shared" ca="1" si="13"/>
        <v>0.44940370185333034</v>
      </c>
      <c r="D894" t="e" cm="1">
        <f t="array" aca="1" ref="D894" ca="1">INDEX($B$2:$B$201, RANK(C894,$C$2:$C$201), 1)</f>
        <v>#N/A</v>
      </c>
      <c r="F894">
        <v>50</v>
      </c>
      <c r="G894">
        <v>20</v>
      </c>
      <c r="H894">
        <v>0</v>
      </c>
      <c r="I894">
        <v>0</v>
      </c>
      <c r="J894">
        <v>1</v>
      </c>
      <c r="K894" s="1">
        <v>44106</v>
      </c>
      <c r="L894" t="s">
        <v>17</v>
      </c>
      <c r="M894">
        <v>107317</v>
      </c>
    </row>
    <row r="895" spans="1:13" x14ac:dyDescent="0.25">
      <c r="A895">
        <v>893</v>
      </c>
      <c r="B895" t="s">
        <v>1350</v>
      </c>
      <c r="C895">
        <f t="shared" ca="1" si="13"/>
        <v>0.22594394056442668</v>
      </c>
      <c r="D895" t="e" cm="1">
        <f t="array" aca="1" ref="D895" ca="1">INDEX($B$2:$B$201, RANK(C895,$C$2:$C$201), 1)</f>
        <v>#N/A</v>
      </c>
      <c r="E895" t="s">
        <v>1351</v>
      </c>
      <c r="F895">
        <v>1906</v>
      </c>
      <c r="G895">
        <v>1695</v>
      </c>
      <c r="H895">
        <v>0</v>
      </c>
      <c r="I895">
        <v>0</v>
      </c>
      <c r="J895">
        <v>1</v>
      </c>
      <c r="K895" s="1">
        <v>44106</v>
      </c>
      <c r="L895" t="s">
        <v>12</v>
      </c>
      <c r="M895">
        <v>107318</v>
      </c>
    </row>
    <row r="896" spans="1:13" x14ac:dyDescent="0.25">
      <c r="A896">
        <v>894</v>
      </c>
      <c r="B896" t="s">
        <v>1352</v>
      </c>
      <c r="C896">
        <f t="shared" ca="1" si="13"/>
        <v>0.66197440566566934</v>
      </c>
      <c r="D896" t="e" cm="1">
        <f t="array" aca="1" ref="D896" ca="1">INDEX($B$2:$B$201, RANK(C896,$C$2:$C$201), 1)</f>
        <v>#N/A</v>
      </c>
      <c r="E896" t="s">
        <v>1353</v>
      </c>
      <c r="F896">
        <v>1348</v>
      </c>
      <c r="G896">
        <v>302</v>
      </c>
      <c r="H896">
        <v>0</v>
      </c>
      <c r="I896">
        <v>0</v>
      </c>
      <c r="J896">
        <v>0</v>
      </c>
      <c r="K896" s="1">
        <v>44106</v>
      </c>
      <c r="L896" t="s">
        <v>12</v>
      </c>
      <c r="M896">
        <v>107319</v>
      </c>
    </row>
    <row r="897" spans="1:13" x14ac:dyDescent="0.25">
      <c r="A897">
        <v>895</v>
      </c>
      <c r="B897" t="s">
        <v>1354</v>
      </c>
      <c r="C897">
        <f t="shared" ca="1" si="13"/>
        <v>2.2039563565225295E-2</v>
      </c>
      <c r="D897" t="e" cm="1">
        <f t="array" aca="1" ref="D897" ca="1">INDEX($B$2:$B$201, RANK(C897,$C$2:$C$201), 1)</f>
        <v>#N/A</v>
      </c>
      <c r="F897">
        <v>111</v>
      </c>
      <c r="G897">
        <v>21</v>
      </c>
      <c r="H897">
        <v>0</v>
      </c>
      <c r="I897">
        <v>0</v>
      </c>
      <c r="J897">
        <v>0</v>
      </c>
      <c r="K897" s="1">
        <v>44106</v>
      </c>
      <c r="L897" t="s">
        <v>17</v>
      </c>
      <c r="M897">
        <v>107320</v>
      </c>
    </row>
    <row r="898" spans="1:13" x14ac:dyDescent="0.25">
      <c r="A898">
        <v>896</v>
      </c>
      <c r="B898" t="s">
        <v>1355</v>
      </c>
      <c r="C898">
        <f t="shared" ca="1" si="13"/>
        <v>0.77211471165910928</v>
      </c>
      <c r="D898" t="e" cm="1">
        <f t="array" aca="1" ref="D898" ca="1">INDEX($B$2:$B$201, RANK(C898,$C$2:$C$201), 1)</f>
        <v>#N/A</v>
      </c>
      <c r="E898" t="s">
        <v>352</v>
      </c>
      <c r="F898">
        <v>7437</v>
      </c>
      <c r="G898">
        <v>7599</v>
      </c>
      <c r="H898">
        <v>0</v>
      </c>
      <c r="I898">
        <v>0</v>
      </c>
      <c r="J898">
        <v>3</v>
      </c>
      <c r="K898" s="1">
        <v>44106</v>
      </c>
      <c r="L898" t="s">
        <v>17</v>
      </c>
      <c r="M898">
        <v>107321</v>
      </c>
    </row>
    <row r="899" spans="1:13" x14ac:dyDescent="0.25">
      <c r="A899">
        <v>897</v>
      </c>
      <c r="B899" t="s">
        <v>1356</v>
      </c>
      <c r="C899">
        <f t="shared" ref="C899:C962" ca="1" si="14">RAND()</f>
        <v>0.53075756700325394</v>
      </c>
      <c r="D899" t="e" cm="1">
        <f t="array" aca="1" ref="D899" ca="1">INDEX($B$2:$B$201, RANK(C899,$C$2:$C$201), 1)</f>
        <v>#N/A</v>
      </c>
      <c r="E899" t="s">
        <v>352</v>
      </c>
      <c r="F899">
        <v>660</v>
      </c>
      <c r="G899">
        <v>1109</v>
      </c>
      <c r="H899">
        <v>0</v>
      </c>
      <c r="I899">
        <v>0</v>
      </c>
      <c r="J899">
        <v>0</v>
      </c>
      <c r="K899" s="1">
        <v>44106</v>
      </c>
      <c r="L899" t="s">
        <v>17</v>
      </c>
      <c r="M899">
        <v>107322</v>
      </c>
    </row>
    <row r="900" spans="1:13" x14ac:dyDescent="0.25">
      <c r="A900">
        <v>898</v>
      </c>
      <c r="B900" t="s">
        <v>1357</v>
      </c>
      <c r="C900">
        <f t="shared" ca="1" si="14"/>
        <v>0.12913897501386329</v>
      </c>
      <c r="D900" t="e" cm="1">
        <f t="array" aca="1" ref="D900" ca="1">INDEX($B$2:$B$201, RANK(C900,$C$2:$C$201), 1)</f>
        <v>#N/A</v>
      </c>
      <c r="F900">
        <v>166</v>
      </c>
      <c r="G900">
        <v>39</v>
      </c>
      <c r="H900">
        <v>0</v>
      </c>
      <c r="I900">
        <v>0</v>
      </c>
      <c r="J900">
        <v>0</v>
      </c>
      <c r="K900" s="1">
        <v>44106</v>
      </c>
      <c r="L900" t="s">
        <v>12</v>
      </c>
      <c r="M900">
        <v>107323</v>
      </c>
    </row>
    <row r="901" spans="1:13" x14ac:dyDescent="0.25">
      <c r="A901">
        <v>899</v>
      </c>
      <c r="B901" t="s">
        <v>1358</v>
      </c>
      <c r="C901">
        <f t="shared" ca="1" si="14"/>
        <v>0.507185906556191</v>
      </c>
      <c r="D901" t="e" cm="1">
        <f t="array" aca="1" ref="D901" ca="1">INDEX($B$2:$B$201, RANK(C901,$C$2:$C$201), 1)</f>
        <v>#N/A</v>
      </c>
      <c r="E901" t="s">
        <v>1359</v>
      </c>
      <c r="F901">
        <v>932</v>
      </c>
      <c r="G901">
        <v>373</v>
      </c>
      <c r="H901">
        <v>0</v>
      </c>
      <c r="I901">
        <v>1</v>
      </c>
      <c r="J901">
        <v>3</v>
      </c>
      <c r="K901" s="1">
        <v>44106</v>
      </c>
      <c r="L901" t="s">
        <v>12</v>
      </c>
      <c r="M901">
        <v>107324</v>
      </c>
    </row>
    <row r="902" spans="1:13" x14ac:dyDescent="0.25">
      <c r="A902">
        <v>900</v>
      </c>
      <c r="B902" t="s">
        <v>1360</v>
      </c>
      <c r="C902">
        <f t="shared" ca="1" si="14"/>
        <v>0.10561865752747357</v>
      </c>
      <c r="D902" t="e" cm="1">
        <f t="array" aca="1" ref="D902" ca="1">INDEX($B$2:$B$201, RANK(C902,$C$2:$C$201), 1)</f>
        <v>#N/A</v>
      </c>
      <c r="E902" t="s">
        <v>256</v>
      </c>
      <c r="F902">
        <v>500</v>
      </c>
      <c r="G902">
        <v>2435</v>
      </c>
      <c r="H902">
        <v>1</v>
      </c>
      <c r="I902">
        <v>2</v>
      </c>
      <c r="J902">
        <v>5</v>
      </c>
      <c r="K902" s="1">
        <v>44106</v>
      </c>
      <c r="L902" t="s">
        <v>17</v>
      </c>
      <c r="M902">
        <v>107325</v>
      </c>
    </row>
    <row r="903" spans="1:13" x14ac:dyDescent="0.25">
      <c r="A903">
        <v>901</v>
      </c>
      <c r="B903" t="s">
        <v>1361</v>
      </c>
      <c r="C903">
        <f t="shared" ca="1" si="14"/>
        <v>0.23309575534016902</v>
      </c>
      <c r="D903" t="e" cm="1">
        <f t="array" aca="1" ref="D903" ca="1">INDEX($B$2:$B$201, RANK(C903,$C$2:$C$201), 1)</f>
        <v>#N/A</v>
      </c>
      <c r="F903">
        <v>6</v>
      </c>
      <c r="G903">
        <v>0</v>
      </c>
      <c r="H903">
        <v>0</v>
      </c>
      <c r="I903">
        <v>0</v>
      </c>
      <c r="J903">
        <v>1</v>
      </c>
      <c r="K903" s="1">
        <v>44106</v>
      </c>
      <c r="L903" t="s">
        <v>17</v>
      </c>
      <c r="M903">
        <v>107326</v>
      </c>
    </row>
    <row r="904" spans="1:13" ht="165" x14ac:dyDescent="0.25">
      <c r="A904">
        <v>902</v>
      </c>
      <c r="B904" s="2" t="s">
        <v>1362</v>
      </c>
      <c r="C904">
        <f t="shared" ca="1" si="14"/>
        <v>0.37180378725139962</v>
      </c>
      <c r="D904" t="e" cm="1">
        <f t="array" aca="1" ref="D904" ca="1">INDEX($B$2:$B$201, RANK(C904,$C$2:$C$201), 1)</f>
        <v>#N/A</v>
      </c>
      <c r="E904" t="s">
        <v>1363</v>
      </c>
      <c r="F904">
        <v>2</v>
      </c>
      <c r="G904">
        <v>3</v>
      </c>
      <c r="H904">
        <v>1</v>
      </c>
      <c r="I904">
        <v>0</v>
      </c>
      <c r="J904">
        <v>1</v>
      </c>
      <c r="K904" s="1">
        <v>44106</v>
      </c>
      <c r="L904" t="s">
        <v>12</v>
      </c>
      <c r="M904">
        <v>107327</v>
      </c>
    </row>
    <row r="905" spans="1:13" ht="409.5" x14ac:dyDescent="0.25">
      <c r="A905">
        <v>903</v>
      </c>
      <c r="B905" s="2" t="s">
        <v>1364</v>
      </c>
      <c r="C905">
        <f t="shared" ca="1" si="14"/>
        <v>0.96566702330211129</v>
      </c>
      <c r="D905" t="e" cm="1">
        <f t="array" aca="1" ref="D905" ca="1">INDEX($B$2:$B$201, RANK(C905,$C$2:$C$201), 1)</f>
        <v>#N/A</v>
      </c>
      <c r="F905">
        <v>88</v>
      </c>
      <c r="G905">
        <v>1</v>
      </c>
      <c r="H905">
        <v>0</v>
      </c>
      <c r="I905">
        <v>0</v>
      </c>
      <c r="J905">
        <v>1</v>
      </c>
      <c r="K905" s="1">
        <v>44106</v>
      </c>
      <c r="L905" t="s">
        <v>17</v>
      </c>
      <c r="M905">
        <v>107328</v>
      </c>
    </row>
    <row r="906" spans="1:13" x14ac:dyDescent="0.25">
      <c r="A906">
        <v>904</v>
      </c>
      <c r="B906" t="s">
        <v>1365</v>
      </c>
      <c r="C906">
        <f t="shared" ca="1" si="14"/>
        <v>0.22609924292768202</v>
      </c>
      <c r="D906" t="e" cm="1">
        <f t="array" aca="1" ref="D906" ca="1">INDEX($B$2:$B$201, RANK(C906,$C$2:$C$201), 1)</f>
        <v>#N/A</v>
      </c>
      <c r="E906" t="s">
        <v>876</v>
      </c>
      <c r="F906">
        <v>663</v>
      </c>
      <c r="G906">
        <v>3143</v>
      </c>
      <c r="H906">
        <v>1</v>
      </c>
      <c r="I906">
        <v>0</v>
      </c>
      <c r="J906">
        <v>4</v>
      </c>
      <c r="K906" s="1">
        <v>44106</v>
      </c>
      <c r="L906" t="s">
        <v>12</v>
      </c>
      <c r="M906">
        <v>107329</v>
      </c>
    </row>
    <row r="907" spans="1:13" ht="405" x14ac:dyDescent="0.25">
      <c r="A907">
        <v>905</v>
      </c>
      <c r="B907" s="2" t="s">
        <v>1366</v>
      </c>
      <c r="C907">
        <f t="shared" ca="1" si="14"/>
        <v>0.51914329744052845</v>
      </c>
      <c r="D907" t="e" cm="1">
        <f t="array" aca="1" ref="D907" ca="1">INDEX($B$2:$B$201, RANK(C907,$C$2:$C$201), 1)</f>
        <v>#N/A</v>
      </c>
      <c r="E907" t="s">
        <v>160</v>
      </c>
      <c r="F907">
        <v>460</v>
      </c>
      <c r="G907">
        <v>989</v>
      </c>
      <c r="H907">
        <v>0</v>
      </c>
      <c r="I907">
        <v>4</v>
      </c>
      <c r="J907">
        <v>11</v>
      </c>
      <c r="K907" s="1">
        <v>44106</v>
      </c>
      <c r="L907" t="s">
        <v>17</v>
      </c>
      <c r="M907">
        <v>107330</v>
      </c>
    </row>
    <row r="908" spans="1:13" x14ac:dyDescent="0.25">
      <c r="A908">
        <v>906</v>
      </c>
      <c r="B908" t="s">
        <v>1367</v>
      </c>
      <c r="C908">
        <f t="shared" ca="1" si="14"/>
        <v>5.093523938293476E-2</v>
      </c>
      <c r="D908" t="e" cm="1">
        <f t="array" aca="1" ref="D908" ca="1">INDEX($B$2:$B$201, RANK(C908,$C$2:$C$201), 1)</f>
        <v>#N/A</v>
      </c>
      <c r="E908" t="s">
        <v>1368</v>
      </c>
      <c r="F908">
        <v>25349</v>
      </c>
      <c r="G908">
        <v>55549</v>
      </c>
      <c r="H908">
        <v>5</v>
      </c>
      <c r="I908">
        <v>6</v>
      </c>
      <c r="J908">
        <v>31</v>
      </c>
      <c r="K908" s="1">
        <v>44106</v>
      </c>
      <c r="L908" t="s">
        <v>17</v>
      </c>
      <c r="M908">
        <v>107331</v>
      </c>
    </row>
    <row r="909" spans="1:13" x14ac:dyDescent="0.25">
      <c r="A909">
        <v>907</v>
      </c>
      <c r="B909" t="s">
        <v>1369</v>
      </c>
      <c r="C909">
        <f t="shared" ca="1" si="14"/>
        <v>0.16961955320053657</v>
      </c>
      <c r="D909" t="e" cm="1">
        <f t="array" aca="1" ref="D909" ca="1">INDEX($B$2:$B$201, RANK(C909,$C$2:$C$201), 1)</f>
        <v>#N/A</v>
      </c>
      <c r="F909">
        <v>98</v>
      </c>
      <c r="G909">
        <v>71</v>
      </c>
      <c r="H909">
        <v>0</v>
      </c>
      <c r="I909">
        <v>0</v>
      </c>
      <c r="J909">
        <v>0</v>
      </c>
      <c r="K909" s="1">
        <v>44106</v>
      </c>
      <c r="L909" t="s">
        <v>17</v>
      </c>
      <c r="M909">
        <v>107332</v>
      </c>
    </row>
    <row r="910" spans="1:13" x14ac:dyDescent="0.25">
      <c r="A910">
        <v>908</v>
      </c>
      <c r="B910" t="s">
        <v>1370</v>
      </c>
      <c r="C910">
        <f t="shared" ca="1" si="14"/>
        <v>0.42538367262436039</v>
      </c>
      <c r="D910" t="e" cm="1">
        <f t="array" aca="1" ref="D910" ca="1">INDEX($B$2:$B$201, RANK(C910,$C$2:$C$201), 1)</f>
        <v>#N/A</v>
      </c>
      <c r="E910" t="s">
        <v>1371</v>
      </c>
      <c r="F910">
        <v>376</v>
      </c>
      <c r="G910">
        <v>386</v>
      </c>
      <c r="H910">
        <v>0</v>
      </c>
      <c r="I910">
        <v>0</v>
      </c>
      <c r="J910">
        <v>1</v>
      </c>
      <c r="K910" s="1">
        <v>44106</v>
      </c>
      <c r="L910" t="s">
        <v>17</v>
      </c>
      <c r="M910">
        <v>107333</v>
      </c>
    </row>
    <row r="911" spans="1:13" x14ac:dyDescent="0.25">
      <c r="A911">
        <v>909</v>
      </c>
      <c r="B911" t="s">
        <v>1372</v>
      </c>
      <c r="C911">
        <f t="shared" ca="1" si="14"/>
        <v>0.81268386038939622</v>
      </c>
      <c r="D911" t="e" cm="1">
        <f t="array" aca="1" ref="D911" ca="1">INDEX($B$2:$B$201, RANK(C911,$C$2:$C$201), 1)</f>
        <v>#N/A</v>
      </c>
      <c r="E911" t="s">
        <v>1239</v>
      </c>
      <c r="F911">
        <v>541</v>
      </c>
      <c r="G911">
        <v>547</v>
      </c>
      <c r="H911">
        <v>3</v>
      </c>
      <c r="I911">
        <v>0</v>
      </c>
      <c r="J911">
        <v>4</v>
      </c>
      <c r="K911" s="1">
        <v>44106</v>
      </c>
      <c r="L911" t="s">
        <v>12</v>
      </c>
      <c r="M911">
        <v>107334</v>
      </c>
    </row>
    <row r="912" spans="1:13" x14ac:dyDescent="0.25">
      <c r="A912">
        <v>910</v>
      </c>
      <c r="B912" t="s">
        <v>1373</v>
      </c>
      <c r="C912">
        <f t="shared" ca="1" si="14"/>
        <v>0.81305087643336416</v>
      </c>
      <c r="D912" t="e" cm="1">
        <f t="array" aca="1" ref="D912" ca="1">INDEX($B$2:$B$201, RANK(C912,$C$2:$C$201), 1)</f>
        <v>#N/A</v>
      </c>
      <c r="E912" t="s">
        <v>1374</v>
      </c>
      <c r="F912">
        <v>423</v>
      </c>
      <c r="G912">
        <v>34</v>
      </c>
      <c r="H912">
        <v>1</v>
      </c>
      <c r="I912">
        <v>0</v>
      </c>
      <c r="J912">
        <v>7</v>
      </c>
      <c r="K912" s="1">
        <v>44106</v>
      </c>
      <c r="L912" t="s">
        <v>17</v>
      </c>
      <c r="M912">
        <v>107335</v>
      </c>
    </row>
    <row r="913" spans="1:13" x14ac:dyDescent="0.25">
      <c r="A913">
        <v>911</v>
      </c>
      <c r="B913" t="s">
        <v>1375</v>
      </c>
      <c r="C913">
        <f t="shared" ca="1" si="14"/>
        <v>7.4794904603322609E-2</v>
      </c>
      <c r="D913" t="e" cm="1">
        <f t="array" aca="1" ref="D913" ca="1">INDEX($B$2:$B$201, RANK(C913,$C$2:$C$201), 1)</f>
        <v>#N/A</v>
      </c>
      <c r="E913" t="s">
        <v>1376</v>
      </c>
      <c r="F913">
        <v>601</v>
      </c>
      <c r="G913">
        <v>329</v>
      </c>
      <c r="H913">
        <v>0</v>
      </c>
      <c r="I913">
        <v>0</v>
      </c>
      <c r="J913">
        <v>1</v>
      </c>
      <c r="K913" s="1">
        <v>44106</v>
      </c>
      <c r="L913" t="s">
        <v>17</v>
      </c>
      <c r="M913">
        <v>107336</v>
      </c>
    </row>
    <row r="914" spans="1:13" x14ac:dyDescent="0.25">
      <c r="A914">
        <v>912</v>
      </c>
      <c r="B914" t="s">
        <v>1377</v>
      </c>
      <c r="C914">
        <f t="shared" ca="1" si="14"/>
        <v>0.9732289195033802</v>
      </c>
      <c r="D914" t="e" cm="1">
        <f t="array" aca="1" ref="D914" ca="1">INDEX($B$2:$B$201, RANK(C914,$C$2:$C$201), 1)</f>
        <v>#N/A</v>
      </c>
      <c r="F914">
        <v>293</v>
      </c>
      <c r="G914">
        <v>155</v>
      </c>
      <c r="H914">
        <v>0</v>
      </c>
      <c r="I914">
        <v>0</v>
      </c>
      <c r="J914">
        <v>0</v>
      </c>
      <c r="K914" s="1">
        <v>44106</v>
      </c>
      <c r="L914" t="s">
        <v>17</v>
      </c>
      <c r="M914">
        <v>107337</v>
      </c>
    </row>
    <row r="915" spans="1:13" x14ac:dyDescent="0.25">
      <c r="A915">
        <v>913</v>
      </c>
      <c r="B915" t="s">
        <v>1378</v>
      </c>
      <c r="C915">
        <f t="shared" ca="1" si="14"/>
        <v>6.0139974682009711E-2</v>
      </c>
      <c r="D915" t="e" cm="1">
        <f t="array" aca="1" ref="D915" ca="1">INDEX($B$2:$B$201, RANK(C915,$C$2:$C$201), 1)</f>
        <v>#N/A</v>
      </c>
      <c r="E915" t="s">
        <v>1379</v>
      </c>
      <c r="F915">
        <v>943</v>
      </c>
      <c r="G915">
        <v>545</v>
      </c>
      <c r="H915">
        <v>0</v>
      </c>
      <c r="I915">
        <v>0</v>
      </c>
      <c r="J915">
        <v>0</v>
      </c>
      <c r="K915" s="1">
        <v>44106</v>
      </c>
      <c r="L915" t="s">
        <v>17</v>
      </c>
      <c r="M915">
        <v>107338</v>
      </c>
    </row>
    <row r="916" spans="1:13" x14ac:dyDescent="0.25">
      <c r="A916">
        <v>914</v>
      </c>
      <c r="B916" t="s">
        <v>1380</v>
      </c>
      <c r="C916">
        <f t="shared" ca="1" si="14"/>
        <v>0.75270101613196749</v>
      </c>
      <c r="D916" t="e" cm="1">
        <f t="array" aca="1" ref="D916" ca="1">INDEX($B$2:$B$201, RANK(C916,$C$2:$C$201), 1)</f>
        <v>#N/A</v>
      </c>
      <c r="E916" t="s">
        <v>1381</v>
      </c>
      <c r="F916">
        <v>4581</v>
      </c>
      <c r="G916">
        <v>2594</v>
      </c>
      <c r="H916">
        <v>1</v>
      </c>
      <c r="I916">
        <v>0</v>
      </c>
      <c r="J916">
        <v>2</v>
      </c>
      <c r="K916" s="1">
        <v>44106</v>
      </c>
      <c r="L916" t="s">
        <v>17</v>
      </c>
      <c r="M916">
        <v>107339</v>
      </c>
    </row>
    <row r="917" spans="1:13" x14ac:dyDescent="0.25">
      <c r="A917">
        <v>915</v>
      </c>
      <c r="B917" t="s">
        <v>1382</v>
      </c>
      <c r="C917">
        <f t="shared" ca="1" si="14"/>
        <v>0.50972169491963537</v>
      </c>
      <c r="D917" t="e" cm="1">
        <f t="array" aca="1" ref="D917" ca="1">INDEX($B$2:$B$201, RANK(C917,$C$2:$C$201), 1)</f>
        <v>#N/A</v>
      </c>
      <c r="E917" t="s">
        <v>1383</v>
      </c>
      <c r="F917">
        <v>379</v>
      </c>
      <c r="G917">
        <v>180</v>
      </c>
      <c r="H917">
        <v>0</v>
      </c>
      <c r="I917">
        <v>0</v>
      </c>
      <c r="J917">
        <v>0</v>
      </c>
      <c r="K917" s="1">
        <v>44106</v>
      </c>
      <c r="L917" t="s">
        <v>17</v>
      </c>
      <c r="M917">
        <v>107340</v>
      </c>
    </row>
    <row r="918" spans="1:13" x14ac:dyDescent="0.25">
      <c r="A918">
        <v>916</v>
      </c>
      <c r="B918" t="s">
        <v>1384</v>
      </c>
      <c r="C918">
        <f t="shared" ca="1" si="14"/>
        <v>0.45809044785084896</v>
      </c>
      <c r="D918" t="e" cm="1">
        <f t="array" aca="1" ref="D918" ca="1">INDEX($B$2:$B$201, RANK(C918,$C$2:$C$201), 1)</f>
        <v>#N/A</v>
      </c>
      <c r="E918" t="s">
        <v>160</v>
      </c>
      <c r="F918">
        <v>278</v>
      </c>
      <c r="G918">
        <v>117</v>
      </c>
      <c r="H918">
        <v>1</v>
      </c>
      <c r="I918">
        <v>0</v>
      </c>
      <c r="J918">
        <v>0</v>
      </c>
      <c r="K918" s="1">
        <v>44106</v>
      </c>
      <c r="L918" t="s">
        <v>28</v>
      </c>
      <c r="M918">
        <v>107341</v>
      </c>
    </row>
    <row r="919" spans="1:13" x14ac:dyDescent="0.25">
      <c r="A919">
        <v>917</v>
      </c>
      <c r="B919" t="s">
        <v>1385</v>
      </c>
      <c r="C919">
        <f t="shared" ca="1" si="14"/>
        <v>0.18107378059770629</v>
      </c>
      <c r="D919" t="e" cm="1">
        <f t="array" aca="1" ref="D919" ca="1">INDEX($B$2:$B$201, RANK(C919,$C$2:$C$201), 1)</f>
        <v>#N/A</v>
      </c>
      <c r="F919">
        <v>794</v>
      </c>
      <c r="G919">
        <v>425</v>
      </c>
      <c r="H919">
        <v>0</v>
      </c>
      <c r="I919">
        <v>0</v>
      </c>
      <c r="J919">
        <v>3</v>
      </c>
      <c r="K919" s="1">
        <v>44106</v>
      </c>
      <c r="L919" t="s">
        <v>17</v>
      </c>
      <c r="M919">
        <v>107342</v>
      </c>
    </row>
    <row r="920" spans="1:13" x14ac:dyDescent="0.25">
      <c r="A920">
        <v>918</v>
      </c>
      <c r="B920" t="s">
        <v>1386</v>
      </c>
      <c r="C920">
        <f t="shared" ca="1" si="14"/>
        <v>0.60430861108096323</v>
      </c>
      <c r="D920" t="e" cm="1">
        <f t="array" aca="1" ref="D920" ca="1">INDEX($B$2:$B$201, RANK(C920,$C$2:$C$201), 1)</f>
        <v>#N/A</v>
      </c>
      <c r="F920">
        <v>35</v>
      </c>
      <c r="G920">
        <v>8</v>
      </c>
      <c r="H920">
        <v>0</v>
      </c>
      <c r="I920">
        <v>0</v>
      </c>
      <c r="J920">
        <v>0</v>
      </c>
      <c r="K920" s="1">
        <v>44106</v>
      </c>
      <c r="L920" t="s">
        <v>17</v>
      </c>
      <c r="M920">
        <v>107343</v>
      </c>
    </row>
    <row r="921" spans="1:13" x14ac:dyDescent="0.25">
      <c r="A921">
        <v>919</v>
      </c>
      <c r="B921" t="s">
        <v>1309</v>
      </c>
      <c r="C921">
        <f t="shared" ca="1" si="14"/>
        <v>0.86006442239226255</v>
      </c>
      <c r="D921" t="e" cm="1">
        <f t="array" aca="1" ref="D921" ca="1">INDEX($B$2:$B$201, RANK(C921,$C$2:$C$201), 1)</f>
        <v>#N/A</v>
      </c>
      <c r="E921" t="s">
        <v>1310</v>
      </c>
      <c r="F921">
        <v>4976</v>
      </c>
      <c r="G921">
        <v>242</v>
      </c>
      <c r="H921">
        <v>0</v>
      </c>
      <c r="I921">
        <v>0</v>
      </c>
      <c r="J921">
        <v>2</v>
      </c>
      <c r="K921" s="1">
        <v>44106</v>
      </c>
      <c r="L921" t="s">
        <v>17</v>
      </c>
      <c r="M921">
        <v>107344</v>
      </c>
    </row>
    <row r="922" spans="1:13" x14ac:dyDescent="0.25">
      <c r="A922">
        <v>920</v>
      </c>
      <c r="B922" t="s">
        <v>1387</v>
      </c>
      <c r="C922">
        <f t="shared" ca="1" si="14"/>
        <v>0.66281460176370544</v>
      </c>
      <c r="D922" t="e" cm="1">
        <f t="array" aca="1" ref="D922" ca="1">INDEX($B$2:$B$201, RANK(C922,$C$2:$C$201), 1)</f>
        <v>#N/A</v>
      </c>
      <c r="E922" t="s">
        <v>1388</v>
      </c>
      <c r="F922">
        <v>7494</v>
      </c>
      <c r="G922">
        <v>7868</v>
      </c>
      <c r="H922">
        <v>1</v>
      </c>
      <c r="I922">
        <v>1</v>
      </c>
      <c r="J922">
        <v>10</v>
      </c>
      <c r="K922" s="1">
        <v>44106</v>
      </c>
      <c r="L922" t="s">
        <v>17</v>
      </c>
      <c r="M922">
        <v>107345</v>
      </c>
    </row>
    <row r="923" spans="1:13" ht="255" x14ac:dyDescent="0.25">
      <c r="A923">
        <v>921</v>
      </c>
      <c r="B923" s="2" t="s">
        <v>1389</v>
      </c>
      <c r="C923">
        <f t="shared" ca="1" si="14"/>
        <v>0.58253547833679931</v>
      </c>
      <c r="D923" t="e" cm="1">
        <f t="array" aca="1" ref="D923" ca="1">INDEX($B$2:$B$201, RANK(C923,$C$2:$C$201), 1)</f>
        <v>#N/A</v>
      </c>
      <c r="E923" t="s">
        <v>706</v>
      </c>
      <c r="F923">
        <v>610</v>
      </c>
      <c r="G923">
        <v>5410</v>
      </c>
      <c r="H923">
        <v>5</v>
      </c>
      <c r="I923">
        <v>0</v>
      </c>
      <c r="J923">
        <v>6</v>
      </c>
      <c r="K923" s="1">
        <v>44106</v>
      </c>
      <c r="L923" t="s">
        <v>17</v>
      </c>
      <c r="M923">
        <v>107346</v>
      </c>
    </row>
    <row r="924" spans="1:13" ht="345" x14ac:dyDescent="0.25">
      <c r="A924">
        <v>922</v>
      </c>
      <c r="B924" s="2" t="s">
        <v>1390</v>
      </c>
      <c r="C924">
        <f t="shared" ca="1" si="14"/>
        <v>0.32282413699237966</v>
      </c>
      <c r="D924" t="e" cm="1">
        <f t="array" aca="1" ref="D924" ca="1">INDEX($B$2:$B$201, RANK(C924,$C$2:$C$201), 1)</f>
        <v>#N/A</v>
      </c>
      <c r="E924" t="s">
        <v>1391</v>
      </c>
      <c r="F924">
        <v>5</v>
      </c>
      <c r="G924">
        <v>4</v>
      </c>
      <c r="H924">
        <v>0</v>
      </c>
      <c r="I924">
        <v>0</v>
      </c>
      <c r="J924">
        <v>0</v>
      </c>
      <c r="K924" s="1">
        <v>44106</v>
      </c>
      <c r="L924" t="s">
        <v>17</v>
      </c>
      <c r="M924">
        <v>107347</v>
      </c>
    </row>
    <row r="925" spans="1:13" ht="409.5" x14ac:dyDescent="0.25">
      <c r="A925">
        <v>923</v>
      </c>
      <c r="B925" s="2" t="s">
        <v>1392</v>
      </c>
      <c r="C925">
        <f t="shared" ca="1" si="14"/>
        <v>7.9711181117451124E-2</v>
      </c>
      <c r="D925" t="e" cm="1">
        <f t="array" aca="1" ref="D925" ca="1">INDEX($B$2:$B$201, RANK(C925,$C$2:$C$201), 1)</f>
        <v>#N/A</v>
      </c>
      <c r="E925" t="s">
        <v>1393</v>
      </c>
      <c r="F925">
        <v>344</v>
      </c>
      <c r="G925">
        <v>932</v>
      </c>
      <c r="H925">
        <v>0</v>
      </c>
      <c r="I925">
        <v>0</v>
      </c>
      <c r="J925">
        <v>1</v>
      </c>
      <c r="K925" s="1">
        <v>44106</v>
      </c>
      <c r="L925" t="s">
        <v>12</v>
      </c>
      <c r="M925">
        <v>107348</v>
      </c>
    </row>
    <row r="926" spans="1:13" x14ac:dyDescent="0.25">
      <c r="A926">
        <v>924</v>
      </c>
      <c r="B926" t="s">
        <v>1394</v>
      </c>
      <c r="C926">
        <f t="shared" ca="1" si="14"/>
        <v>0.94980207997509269</v>
      </c>
      <c r="D926" t="e" cm="1">
        <f t="array" aca="1" ref="D926" ca="1">INDEX($B$2:$B$201, RANK(C926,$C$2:$C$201), 1)</f>
        <v>#N/A</v>
      </c>
      <c r="F926">
        <v>122</v>
      </c>
      <c r="G926">
        <v>44</v>
      </c>
      <c r="H926">
        <v>0</v>
      </c>
      <c r="I926">
        <v>0</v>
      </c>
      <c r="J926">
        <v>0</v>
      </c>
      <c r="K926" s="1">
        <v>44106</v>
      </c>
      <c r="L926" t="s">
        <v>17</v>
      </c>
      <c r="M926">
        <v>107349</v>
      </c>
    </row>
    <row r="927" spans="1:13" x14ac:dyDescent="0.25">
      <c r="A927">
        <v>925</v>
      </c>
      <c r="B927" t="s">
        <v>1395</v>
      </c>
      <c r="C927">
        <f t="shared" ca="1" si="14"/>
        <v>0.50052094258738877</v>
      </c>
      <c r="D927" t="e" cm="1">
        <f t="array" aca="1" ref="D927" ca="1">INDEX($B$2:$B$201, RANK(C927,$C$2:$C$201), 1)</f>
        <v>#N/A</v>
      </c>
      <c r="E927" t="s">
        <v>492</v>
      </c>
      <c r="F927">
        <v>245</v>
      </c>
      <c r="G927">
        <v>42794</v>
      </c>
      <c r="H927">
        <v>8</v>
      </c>
      <c r="I927">
        <v>1</v>
      </c>
      <c r="J927">
        <v>28</v>
      </c>
      <c r="K927" s="1">
        <v>44106</v>
      </c>
      <c r="L927" t="s">
        <v>17</v>
      </c>
      <c r="M927">
        <v>107350</v>
      </c>
    </row>
    <row r="928" spans="1:13" x14ac:dyDescent="0.25">
      <c r="A928">
        <v>926</v>
      </c>
      <c r="B928" t="s">
        <v>1396</v>
      </c>
      <c r="C928">
        <f t="shared" ca="1" si="14"/>
        <v>0.34480058375777567</v>
      </c>
      <c r="D928" t="e" cm="1">
        <f t="array" aca="1" ref="D928" ca="1">INDEX($B$2:$B$201, RANK(C928,$C$2:$C$201), 1)</f>
        <v>#N/A</v>
      </c>
      <c r="E928" t="s">
        <v>1397</v>
      </c>
      <c r="F928">
        <v>358</v>
      </c>
      <c r="G928">
        <v>69</v>
      </c>
      <c r="H928">
        <v>1</v>
      </c>
      <c r="I928">
        <v>0</v>
      </c>
      <c r="J928">
        <v>8</v>
      </c>
      <c r="K928" s="1">
        <v>44106</v>
      </c>
      <c r="L928" t="s">
        <v>17</v>
      </c>
      <c r="M928">
        <v>107351</v>
      </c>
    </row>
    <row r="929" spans="1:13" x14ac:dyDescent="0.25">
      <c r="A929">
        <v>927</v>
      </c>
      <c r="B929" t="s">
        <v>1398</v>
      </c>
      <c r="C929">
        <f t="shared" ca="1" si="14"/>
        <v>0.44211879786331354</v>
      </c>
      <c r="D929" t="e" cm="1">
        <f t="array" aca="1" ref="D929" ca="1">INDEX($B$2:$B$201, RANK(C929,$C$2:$C$201), 1)</f>
        <v>#N/A</v>
      </c>
      <c r="F929">
        <v>21</v>
      </c>
      <c r="G929">
        <v>10</v>
      </c>
      <c r="H929">
        <v>0</v>
      </c>
      <c r="I929">
        <v>0</v>
      </c>
      <c r="J929">
        <v>0</v>
      </c>
      <c r="K929" s="1">
        <v>44106</v>
      </c>
      <c r="L929" t="s">
        <v>17</v>
      </c>
      <c r="M929">
        <v>107352</v>
      </c>
    </row>
    <row r="930" spans="1:13" x14ac:dyDescent="0.25">
      <c r="A930">
        <v>928</v>
      </c>
      <c r="B930" t="s">
        <v>1399</v>
      </c>
      <c r="C930">
        <f t="shared" ca="1" si="14"/>
        <v>0.77170806207022247</v>
      </c>
      <c r="D930" t="e" cm="1">
        <f t="array" aca="1" ref="D930" ca="1">INDEX($B$2:$B$201, RANK(C930,$C$2:$C$201), 1)</f>
        <v>#N/A</v>
      </c>
      <c r="E930" t="s">
        <v>65</v>
      </c>
      <c r="F930">
        <v>2128</v>
      </c>
      <c r="G930">
        <v>362</v>
      </c>
      <c r="H930">
        <v>0</v>
      </c>
      <c r="I930">
        <v>0</v>
      </c>
      <c r="J930">
        <v>0</v>
      </c>
      <c r="K930" s="1">
        <v>44106</v>
      </c>
      <c r="L930" t="s">
        <v>12</v>
      </c>
      <c r="M930">
        <v>107353</v>
      </c>
    </row>
    <row r="931" spans="1:13" ht="180" x14ac:dyDescent="0.25">
      <c r="A931">
        <v>929</v>
      </c>
      <c r="B931" s="2" t="s">
        <v>1400</v>
      </c>
      <c r="C931">
        <f t="shared" ca="1" si="14"/>
        <v>0.20369662924750032</v>
      </c>
      <c r="D931" t="e" cm="1">
        <f t="array" aca="1" ref="D931" ca="1">INDEX($B$2:$B$201, RANK(C931,$C$2:$C$201), 1)</f>
        <v>#N/A</v>
      </c>
      <c r="F931">
        <v>1710</v>
      </c>
      <c r="G931">
        <v>314</v>
      </c>
      <c r="H931">
        <v>0</v>
      </c>
      <c r="I931">
        <v>0</v>
      </c>
      <c r="J931">
        <v>0</v>
      </c>
      <c r="K931" s="1">
        <v>44106</v>
      </c>
      <c r="L931" t="s">
        <v>17</v>
      </c>
      <c r="M931">
        <v>107354</v>
      </c>
    </row>
    <row r="932" spans="1:13" x14ac:dyDescent="0.25">
      <c r="A932">
        <v>930</v>
      </c>
      <c r="B932" t="s">
        <v>1401</v>
      </c>
      <c r="C932">
        <f t="shared" ca="1" si="14"/>
        <v>0.32092909147161242</v>
      </c>
      <c r="D932" t="e" cm="1">
        <f t="array" aca="1" ref="D932" ca="1">INDEX($B$2:$B$201, RANK(C932,$C$2:$C$201), 1)</f>
        <v>#N/A</v>
      </c>
      <c r="F932">
        <v>57</v>
      </c>
      <c r="G932">
        <v>0</v>
      </c>
      <c r="H932">
        <v>0</v>
      </c>
      <c r="I932">
        <v>0</v>
      </c>
      <c r="J932">
        <v>0</v>
      </c>
      <c r="K932" s="1">
        <v>44106</v>
      </c>
      <c r="L932" t="s">
        <v>17</v>
      </c>
      <c r="M932">
        <v>107355</v>
      </c>
    </row>
    <row r="933" spans="1:13" x14ac:dyDescent="0.25">
      <c r="A933">
        <v>931</v>
      </c>
      <c r="B933" t="s">
        <v>1402</v>
      </c>
      <c r="C933">
        <f t="shared" ca="1" si="14"/>
        <v>0.31607032961337678</v>
      </c>
      <c r="D933" t="e" cm="1">
        <f t="array" aca="1" ref="D933" ca="1">INDEX($B$2:$B$201, RANK(C933,$C$2:$C$201), 1)</f>
        <v>#N/A</v>
      </c>
      <c r="E933" t="s">
        <v>1403</v>
      </c>
      <c r="F933">
        <v>1290</v>
      </c>
      <c r="G933">
        <v>900</v>
      </c>
      <c r="H933">
        <v>0</v>
      </c>
      <c r="I933">
        <v>0</v>
      </c>
      <c r="J933">
        <v>0</v>
      </c>
      <c r="K933" s="1">
        <v>44106</v>
      </c>
      <c r="L933" t="s">
        <v>17</v>
      </c>
      <c r="M933">
        <v>107356</v>
      </c>
    </row>
    <row r="934" spans="1:13" x14ac:dyDescent="0.25">
      <c r="A934">
        <v>932</v>
      </c>
      <c r="B934" t="s">
        <v>1404</v>
      </c>
      <c r="C934">
        <f t="shared" ca="1" si="14"/>
        <v>0.75130251625036548</v>
      </c>
      <c r="D934" t="e" cm="1">
        <f t="array" aca="1" ref="D934" ca="1">INDEX($B$2:$B$201, RANK(C934,$C$2:$C$201), 1)</f>
        <v>#N/A</v>
      </c>
      <c r="E934" t="s">
        <v>1405</v>
      </c>
      <c r="F934">
        <v>181</v>
      </c>
      <c r="G934">
        <v>687</v>
      </c>
      <c r="H934">
        <v>1</v>
      </c>
      <c r="I934">
        <v>0</v>
      </c>
      <c r="J934">
        <v>0</v>
      </c>
      <c r="K934" s="1">
        <v>44106</v>
      </c>
      <c r="L934" t="s">
        <v>12</v>
      </c>
      <c r="M934">
        <v>107357</v>
      </c>
    </row>
    <row r="935" spans="1:13" x14ac:dyDescent="0.25">
      <c r="A935">
        <v>933</v>
      </c>
      <c r="B935" t="s">
        <v>1406</v>
      </c>
      <c r="C935">
        <f t="shared" ca="1" si="14"/>
        <v>0.90855788583912789</v>
      </c>
      <c r="D935" t="e" cm="1">
        <f t="array" aca="1" ref="D935" ca="1">INDEX($B$2:$B$201, RANK(C935,$C$2:$C$201), 1)</f>
        <v>#N/A</v>
      </c>
      <c r="F935">
        <v>235</v>
      </c>
      <c r="G935">
        <v>110</v>
      </c>
      <c r="H935">
        <v>0</v>
      </c>
      <c r="I935">
        <v>0</v>
      </c>
      <c r="J935">
        <v>0</v>
      </c>
      <c r="K935" s="1">
        <v>44106</v>
      </c>
      <c r="L935" t="s">
        <v>12</v>
      </c>
      <c r="M935">
        <v>107358</v>
      </c>
    </row>
    <row r="936" spans="1:13" x14ac:dyDescent="0.25">
      <c r="A936">
        <v>934</v>
      </c>
      <c r="B936" t="s">
        <v>1407</v>
      </c>
      <c r="C936">
        <f t="shared" ca="1" si="14"/>
        <v>0.74146424511472331</v>
      </c>
      <c r="D936" t="e" cm="1">
        <f t="array" aca="1" ref="D936" ca="1">INDEX($B$2:$B$201, RANK(C936,$C$2:$C$201), 1)</f>
        <v>#N/A</v>
      </c>
      <c r="E936" t="s">
        <v>1408</v>
      </c>
      <c r="F936">
        <v>239</v>
      </c>
      <c r="G936">
        <v>60</v>
      </c>
      <c r="H936">
        <v>0</v>
      </c>
      <c r="I936">
        <v>0</v>
      </c>
      <c r="J936">
        <v>0</v>
      </c>
      <c r="K936" s="1">
        <v>44106</v>
      </c>
      <c r="L936" t="s">
        <v>17</v>
      </c>
      <c r="M936">
        <v>107359</v>
      </c>
    </row>
    <row r="937" spans="1:13" x14ac:dyDescent="0.25">
      <c r="A937">
        <v>935</v>
      </c>
      <c r="B937" t="s">
        <v>1409</v>
      </c>
      <c r="C937">
        <f t="shared" ca="1" si="14"/>
        <v>0.63702207174378445</v>
      </c>
      <c r="D937" t="e" cm="1">
        <f t="array" aca="1" ref="D937" ca="1">INDEX($B$2:$B$201, RANK(C937,$C$2:$C$201), 1)</f>
        <v>#N/A</v>
      </c>
      <c r="F937">
        <v>223</v>
      </c>
      <c r="G937">
        <v>129</v>
      </c>
      <c r="H937">
        <v>0</v>
      </c>
      <c r="I937">
        <v>0</v>
      </c>
      <c r="J937">
        <v>3</v>
      </c>
      <c r="K937" s="1">
        <v>44106</v>
      </c>
      <c r="L937" t="s">
        <v>17</v>
      </c>
      <c r="M937">
        <v>107360</v>
      </c>
    </row>
    <row r="938" spans="1:13" x14ac:dyDescent="0.25">
      <c r="A938">
        <v>936</v>
      </c>
      <c r="B938" t="s">
        <v>1410</v>
      </c>
      <c r="C938">
        <f t="shared" ca="1" si="14"/>
        <v>1.4531115825801022E-2</v>
      </c>
      <c r="D938" t="e" cm="1">
        <f t="array" aca="1" ref="D938" ca="1">INDEX($B$2:$B$201, RANK(C938,$C$2:$C$201), 1)</f>
        <v>#N/A</v>
      </c>
      <c r="F938">
        <v>1034</v>
      </c>
      <c r="G938">
        <v>431</v>
      </c>
      <c r="H938">
        <v>0</v>
      </c>
      <c r="I938">
        <v>0</v>
      </c>
      <c r="J938">
        <v>0</v>
      </c>
      <c r="K938" s="1">
        <v>44106</v>
      </c>
      <c r="L938" t="s">
        <v>12</v>
      </c>
      <c r="M938">
        <v>107361</v>
      </c>
    </row>
    <row r="939" spans="1:13" ht="409.5" x14ac:dyDescent="0.25">
      <c r="A939">
        <v>937</v>
      </c>
      <c r="B939" s="2" t="s">
        <v>1411</v>
      </c>
      <c r="C939">
        <f t="shared" ca="1" si="14"/>
        <v>0.26952706988993846</v>
      </c>
      <c r="D939" t="e" cm="1">
        <f t="array" aca="1" ref="D939" ca="1">INDEX($B$2:$B$201, RANK(C939,$C$2:$C$201), 1)</f>
        <v>#N/A</v>
      </c>
      <c r="E939" t="s">
        <v>42</v>
      </c>
      <c r="F939">
        <v>8035</v>
      </c>
      <c r="G939">
        <v>8067</v>
      </c>
      <c r="H939">
        <v>0</v>
      </c>
      <c r="I939">
        <v>2</v>
      </c>
      <c r="J939">
        <v>0</v>
      </c>
      <c r="K939" s="1">
        <v>44106</v>
      </c>
      <c r="L939" t="s">
        <v>17</v>
      </c>
      <c r="M939">
        <v>107362</v>
      </c>
    </row>
    <row r="940" spans="1:13" x14ac:dyDescent="0.25">
      <c r="A940">
        <v>938</v>
      </c>
      <c r="B940" t="s">
        <v>1412</v>
      </c>
      <c r="C940">
        <f t="shared" ca="1" si="14"/>
        <v>0.13943310339172788</v>
      </c>
      <c r="D940" t="e" cm="1">
        <f t="array" aca="1" ref="D940" ca="1">INDEX($B$2:$B$201, RANK(C940,$C$2:$C$201), 1)</f>
        <v>#N/A</v>
      </c>
      <c r="E940" t="s">
        <v>1413</v>
      </c>
      <c r="F940">
        <v>586</v>
      </c>
      <c r="G940">
        <v>2830</v>
      </c>
      <c r="H940">
        <v>0</v>
      </c>
      <c r="I940">
        <v>0</v>
      </c>
      <c r="J940">
        <v>1</v>
      </c>
      <c r="K940" s="1">
        <v>44106</v>
      </c>
      <c r="L940" t="s">
        <v>17</v>
      </c>
      <c r="M940">
        <v>107363</v>
      </c>
    </row>
    <row r="941" spans="1:13" x14ac:dyDescent="0.25">
      <c r="A941">
        <v>939</v>
      </c>
      <c r="B941" t="s">
        <v>1414</v>
      </c>
      <c r="C941">
        <f t="shared" ca="1" si="14"/>
        <v>0.38018527960709814</v>
      </c>
      <c r="D941" t="e" cm="1">
        <f t="array" aca="1" ref="D941" ca="1">INDEX($B$2:$B$201, RANK(C941,$C$2:$C$201), 1)</f>
        <v>#N/A</v>
      </c>
      <c r="E941" t="s">
        <v>1415</v>
      </c>
      <c r="F941">
        <v>4</v>
      </c>
      <c r="G941">
        <v>4</v>
      </c>
      <c r="H941">
        <v>0</v>
      </c>
      <c r="I941">
        <v>0</v>
      </c>
      <c r="J941">
        <v>0</v>
      </c>
      <c r="K941" s="1">
        <v>44106</v>
      </c>
      <c r="L941" t="s">
        <v>17</v>
      </c>
      <c r="M941">
        <v>107364</v>
      </c>
    </row>
    <row r="942" spans="1:13" ht="409.5" x14ac:dyDescent="0.25">
      <c r="A942">
        <v>940</v>
      </c>
      <c r="B942" s="2" t="s">
        <v>1416</v>
      </c>
      <c r="C942">
        <f t="shared" ca="1" si="14"/>
        <v>0.50746329919066258</v>
      </c>
      <c r="D942" t="e" cm="1">
        <f t="array" aca="1" ref="D942" ca="1">INDEX($B$2:$B$201, RANK(C942,$C$2:$C$201), 1)</f>
        <v>#N/A</v>
      </c>
      <c r="E942" t="s">
        <v>392</v>
      </c>
      <c r="F942">
        <v>188</v>
      </c>
      <c r="G942">
        <v>708</v>
      </c>
      <c r="H942">
        <v>0</v>
      </c>
      <c r="I942">
        <v>0</v>
      </c>
      <c r="J942">
        <v>0</v>
      </c>
      <c r="K942" s="1">
        <v>44106</v>
      </c>
      <c r="L942" t="s">
        <v>17</v>
      </c>
      <c r="M942">
        <v>107365</v>
      </c>
    </row>
    <row r="943" spans="1:13" x14ac:dyDescent="0.25">
      <c r="A943">
        <v>941</v>
      </c>
      <c r="B943" t="s">
        <v>1417</v>
      </c>
      <c r="C943">
        <f t="shared" ca="1" si="14"/>
        <v>0.70679072307377644</v>
      </c>
      <c r="D943" t="e" cm="1">
        <f t="array" aca="1" ref="D943" ca="1">INDEX($B$2:$B$201, RANK(C943,$C$2:$C$201), 1)</f>
        <v>#N/A</v>
      </c>
      <c r="E943" t="s">
        <v>1418</v>
      </c>
      <c r="F943">
        <v>365</v>
      </c>
      <c r="G943">
        <v>91</v>
      </c>
      <c r="H943">
        <v>2</v>
      </c>
      <c r="I943">
        <v>0</v>
      </c>
      <c r="J943">
        <v>2</v>
      </c>
      <c r="K943" s="1">
        <v>44106</v>
      </c>
      <c r="L943" t="s">
        <v>12</v>
      </c>
      <c r="M943">
        <v>107366</v>
      </c>
    </row>
    <row r="944" spans="1:13" x14ac:dyDescent="0.25">
      <c r="A944">
        <v>942</v>
      </c>
      <c r="B944" t="s">
        <v>1419</v>
      </c>
      <c r="C944">
        <f t="shared" ca="1" si="14"/>
        <v>0.85559027149971345</v>
      </c>
      <c r="D944" t="e" cm="1">
        <f t="array" aca="1" ref="D944" ca="1">INDEX($B$2:$B$201, RANK(C944,$C$2:$C$201), 1)</f>
        <v>#N/A</v>
      </c>
      <c r="E944" t="s">
        <v>1420</v>
      </c>
      <c r="F944">
        <v>2356</v>
      </c>
      <c r="G944">
        <v>1289</v>
      </c>
      <c r="H944">
        <v>0</v>
      </c>
      <c r="I944">
        <v>0</v>
      </c>
      <c r="J944">
        <v>6</v>
      </c>
      <c r="K944" s="1">
        <v>44106</v>
      </c>
      <c r="L944" t="s">
        <v>17</v>
      </c>
      <c r="M944">
        <v>107367</v>
      </c>
    </row>
    <row r="945" spans="1:13" x14ac:dyDescent="0.25">
      <c r="A945">
        <v>943</v>
      </c>
      <c r="B945" t="s">
        <v>1421</v>
      </c>
      <c r="C945">
        <f t="shared" ca="1" si="14"/>
        <v>0.18152145919470986</v>
      </c>
      <c r="D945" t="e" cm="1">
        <f t="array" aca="1" ref="D945" ca="1">INDEX($B$2:$B$201, RANK(C945,$C$2:$C$201), 1)</f>
        <v>#N/A</v>
      </c>
      <c r="E945" t="s">
        <v>1422</v>
      </c>
      <c r="F945">
        <v>358</v>
      </c>
      <c r="G945">
        <v>68</v>
      </c>
      <c r="H945">
        <v>0</v>
      </c>
      <c r="I945">
        <v>0</v>
      </c>
      <c r="J945">
        <v>0</v>
      </c>
      <c r="K945" s="1">
        <v>44106</v>
      </c>
      <c r="L945" t="s">
        <v>12</v>
      </c>
      <c r="M945">
        <v>107368</v>
      </c>
    </row>
    <row r="946" spans="1:13" ht="345" x14ac:dyDescent="0.25">
      <c r="A946">
        <v>944</v>
      </c>
      <c r="B946" s="2" t="s">
        <v>1423</v>
      </c>
      <c r="C946">
        <f t="shared" ca="1" si="14"/>
        <v>0.81630557948876603</v>
      </c>
      <c r="D946" t="e" cm="1">
        <f t="array" aca="1" ref="D946" ca="1">INDEX($B$2:$B$201, RANK(C946,$C$2:$C$201), 1)</f>
        <v>#N/A</v>
      </c>
      <c r="E946" t="s">
        <v>1424</v>
      </c>
      <c r="F946">
        <v>540</v>
      </c>
      <c r="G946">
        <v>2461</v>
      </c>
      <c r="H946">
        <v>1</v>
      </c>
      <c r="I946">
        <v>0</v>
      </c>
      <c r="J946">
        <v>2</v>
      </c>
      <c r="K946" s="1">
        <v>44106</v>
      </c>
      <c r="L946" t="s">
        <v>17</v>
      </c>
      <c r="M946">
        <v>107369</v>
      </c>
    </row>
    <row r="947" spans="1:13" ht="409.5" x14ac:dyDescent="0.25">
      <c r="A947">
        <v>945</v>
      </c>
      <c r="B947" s="2" t="s">
        <v>1425</v>
      </c>
      <c r="C947">
        <f t="shared" ca="1" si="14"/>
        <v>0.15512951709016654</v>
      </c>
      <c r="D947" t="e" cm="1">
        <f t="array" aca="1" ref="D947" ca="1">INDEX($B$2:$B$201, RANK(C947,$C$2:$C$201), 1)</f>
        <v>#N/A</v>
      </c>
      <c r="E947" t="s">
        <v>1426</v>
      </c>
      <c r="F947">
        <v>485</v>
      </c>
      <c r="G947">
        <v>424</v>
      </c>
      <c r="H947">
        <v>0</v>
      </c>
      <c r="I947">
        <v>1</v>
      </c>
      <c r="J947">
        <v>3</v>
      </c>
      <c r="K947" s="1">
        <v>44106</v>
      </c>
      <c r="L947" t="s">
        <v>17</v>
      </c>
      <c r="M947">
        <v>107370</v>
      </c>
    </row>
    <row r="948" spans="1:13" x14ac:dyDescent="0.25">
      <c r="A948">
        <v>946</v>
      </c>
      <c r="B948" t="s">
        <v>1427</v>
      </c>
      <c r="C948">
        <f t="shared" ca="1" si="14"/>
        <v>0.49030414753366525</v>
      </c>
      <c r="D948" t="e" cm="1">
        <f t="array" aca="1" ref="D948" ca="1">INDEX($B$2:$B$201, RANK(C948,$C$2:$C$201), 1)</f>
        <v>#N/A</v>
      </c>
      <c r="F948">
        <v>1090</v>
      </c>
      <c r="G948">
        <v>1065</v>
      </c>
      <c r="H948">
        <v>2</v>
      </c>
      <c r="I948">
        <v>0</v>
      </c>
      <c r="J948">
        <v>1</v>
      </c>
      <c r="K948" s="1">
        <v>44106</v>
      </c>
      <c r="L948" t="s">
        <v>17</v>
      </c>
      <c r="M948">
        <v>107371</v>
      </c>
    </row>
    <row r="949" spans="1:13" x14ac:dyDescent="0.25">
      <c r="A949">
        <v>947</v>
      </c>
      <c r="B949" t="s">
        <v>1428</v>
      </c>
      <c r="C949">
        <f t="shared" ca="1" si="14"/>
        <v>0.59692198024283472</v>
      </c>
      <c r="D949" t="e" cm="1">
        <f t="array" aca="1" ref="D949" ca="1">INDEX($B$2:$B$201, RANK(C949,$C$2:$C$201), 1)</f>
        <v>#N/A</v>
      </c>
      <c r="E949" t="s">
        <v>488</v>
      </c>
      <c r="F949">
        <v>364</v>
      </c>
      <c r="G949">
        <v>500</v>
      </c>
      <c r="H949">
        <v>0</v>
      </c>
      <c r="I949">
        <v>0</v>
      </c>
      <c r="J949">
        <v>0</v>
      </c>
      <c r="K949" s="1">
        <v>44106</v>
      </c>
      <c r="L949" t="s">
        <v>17</v>
      </c>
      <c r="M949">
        <v>107372</v>
      </c>
    </row>
    <row r="950" spans="1:13" x14ac:dyDescent="0.25">
      <c r="A950">
        <v>948</v>
      </c>
      <c r="B950" t="s">
        <v>1429</v>
      </c>
      <c r="C950">
        <f t="shared" ca="1" si="14"/>
        <v>0.16834715203314543</v>
      </c>
      <c r="D950" t="e" cm="1">
        <f t="array" aca="1" ref="D950" ca="1">INDEX($B$2:$B$201, RANK(C950,$C$2:$C$201), 1)</f>
        <v>#N/A</v>
      </c>
      <c r="F950">
        <v>808</v>
      </c>
      <c r="G950">
        <v>322</v>
      </c>
      <c r="H950">
        <v>0</v>
      </c>
      <c r="I950">
        <v>0</v>
      </c>
      <c r="J950">
        <v>0</v>
      </c>
      <c r="K950" s="1">
        <v>44106</v>
      </c>
      <c r="L950" t="s">
        <v>17</v>
      </c>
      <c r="M950">
        <v>107373</v>
      </c>
    </row>
    <row r="951" spans="1:13" x14ac:dyDescent="0.25">
      <c r="A951">
        <v>949</v>
      </c>
      <c r="B951" t="s">
        <v>1430</v>
      </c>
      <c r="C951">
        <f t="shared" ca="1" si="14"/>
        <v>0.9169491096599599</v>
      </c>
      <c r="D951" t="e" cm="1">
        <f t="array" aca="1" ref="D951" ca="1">INDEX($B$2:$B$201, RANK(C951,$C$2:$C$201), 1)</f>
        <v>#N/A</v>
      </c>
      <c r="E951" t="s">
        <v>1431</v>
      </c>
      <c r="F951">
        <v>2945</v>
      </c>
      <c r="G951">
        <v>3311</v>
      </c>
      <c r="H951">
        <v>0</v>
      </c>
      <c r="I951">
        <v>0</v>
      </c>
      <c r="J951">
        <v>0</v>
      </c>
      <c r="K951" s="1">
        <v>44106</v>
      </c>
      <c r="L951" t="s">
        <v>12</v>
      </c>
      <c r="M951">
        <v>107374</v>
      </c>
    </row>
    <row r="952" spans="1:13" x14ac:dyDescent="0.25">
      <c r="A952">
        <v>950</v>
      </c>
      <c r="B952" t="s">
        <v>1432</v>
      </c>
      <c r="C952">
        <f t="shared" ca="1" si="14"/>
        <v>7.0394917697268244E-2</v>
      </c>
      <c r="D952" t="e" cm="1">
        <f t="array" aca="1" ref="D952" ca="1">INDEX($B$2:$B$201, RANK(C952,$C$2:$C$201), 1)</f>
        <v>#N/A</v>
      </c>
      <c r="E952" t="s">
        <v>1433</v>
      </c>
      <c r="F952">
        <v>3931</v>
      </c>
      <c r="G952">
        <v>16130</v>
      </c>
      <c r="H952">
        <v>3</v>
      </c>
      <c r="I952">
        <v>18</v>
      </c>
      <c r="J952">
        <v>20</v>
      </c>
      <c r="K952" s="1">
        <v>44106</v>
      </c>
      <c r="L952" t="s">
        <v>17</v>
      </c>
      <c r="M952">
        <v>107375</v>
      </c>
    </row>
    <row r="953" spans="1:13" ht="409.5" x14ac:dyDescent="0.25">
      <c r="A953">
        <v>951</v>
      </c>
      <c r="B953" s="2" t="s">
        <v>1434</v>
      </c>
      <c r="C953">
        <f t="shared" ca="1" si="14"/>
        <v>1.5200298176703986E-2</v>
      </c>
      <c r="D953" t="e" cm="1">
        <f t="array" aca="1" ref="D953" ca="1">INDEX($B$2:$B$201, RANK(C953,$C$2:$C$201), 1)</f>
        <v>#N/A</v>
      </c>
      <c r="E953" t="s">
        <v>1435</v>
      </c>
      <c r="F953">
        <v>57</v>
      </c>
      <c r="G953">
        <v>13</v>
      </c>
      <c r="H953">
        <v>0</v>
      </c>
      <c r="I953">
        <v>0</v>
      </c>
      <c r="J953">
        <v>0</v>
      </c>
      <c r="K953" s="1">
        <v>44106</v>
      </c>
      <c r="L953" t="s">
        <v>17</v>
      </c>
      <c r="M953">
        <v>107376</v>
      </c>
    </row>
    <row r="954" spans="1:13" x14ac:dyDescent="0.25">
      <c r="A954">
        <v>952</v>
      </c>
      <c r="B954" t="s">
        <v>1436</v>
      </c>
      <c r="C954">
        <f t="shared" ca="1" si="14"/>
        <v>0.32127155744789793</v>
      </c>
      <c r="D954" t="e" cm="1">
        <f t="array" aca="1" ref="D954" ca="1">INDEX($B$2:$B$201, RANK(C954,$C$2:$C$201), 1)</f>
        <v>#N/A</v>
      </c>
      <c r="E954" t="s">
        <v>1418</v>
      </c>
      <c r="F954">
        <v>365</v>
      </c>
      <c r="G954">
        <v>91</v>
      </c>
      <c r="H954">
        <v>0</v>
      </c>
      <c r="I954">
        <v>1</v>
      </c>
      <c r="J954">
        <v>3</v>
      </c>
      <c r="K954" s="1">
        <v>44106</v>
      </c>
      <c r="L954" t="s">
        <v>17</v>
      </c>
      <c r="M954">
        <v>107377</v>
      </c>
    </row>
    <row r="955" spans="1:13" x14ac:dyDescent="0.25">
      <c r="A955">
        <v>953</v>
      </c>
      <c r="B955" t="s">
        <v>1437</v>
      </c>
      <c r="C955">
        <f t="shared" ca="1" si="14"/>
        <v>0.91624025093283934</v>
      </c>
      <c r="D955" t="e" cm="1">
        <f t="array" aca="1" ref="D955" ca="1">INDEX($B$2:$B$201, RANK(C955,$C$2:$C$201), 1)</f>
        <v>#N/A</v>
      </c>
      <c r="E955" t="s">
        <v>1438</v>
      </c>
      <c r="F955">
        <v>335</v>
      </c>
      <c r="G955">
        <v>251</v>
      </c>
      <c r="H955">
        <v>0</v>
      </c>
      <c r="I955">
        <v>0</v>
      </c>
      <c r="J955">
        <v>0</v>
      </c>
      <c r="K955" s="1">
        <v>44106</v>
      </c>
      <c r="L955" t="s">
        <v>17</v>
      </c>
      <c r="M955">
        <v>107378</v>
      </c>
    </row>
    <row r="956" spans="1:13" x14ac:dyDescent="0.25">
      <c r="A956">
        <v>954</v>
      </c>
      <c r="B956" t="s">
        <v>1439</v>
      </c>
      <c r="C956">
        <f t="shared" ca="1" si="14"/>
        <v>0.68795782741585765</v>
      </c>
      <c r="D956" t="e" cm="1">
        <f t="array" aca="1" ref="D956" ca="1">INDEX($B$2:$B$201, RANK(C956,$C$2:$C$201), 1)</f>
        <v>#N/A</v>
      </c>
      <c r="E956" t="s">
        <v>509</v>
      </c>
      <c r="F956">
        <v>2518</v>
      </c>
      <c r="G956">
        <v>24737</v>
      </c>
      <c r="H956">
        <v>0</v>
      </c>
      <c r="I956">
        <v>4</v>
      </c>
      <c r="J956">
        <v>7</v>
      </c>
      <c r="K956" s="1">
        <v>44106</v>
      </c>
      <c r="L956" t="s">
        <v>28</v>
      </c>
      <c r="M956">
        <v>107379</v>
      </c>
    </row>
    <row r="957" spans="1:13" x14ac:dyDescent="0.25">
      <c r="A957">
        <v>955</v>
      </c>
      <c r="B957" t="s">
        <v>1440</v>
      </c>
      <c r="C957">
        <f t="shared" ca="1" si="14"/>
        <v>0.88046092926665953</v>
      </c>
      <c r="D957" t="e" cm="1">
        <f t="array" aca="1" ref="D957" ca="1">INDEX($B$2:$B$201, RANK(C957,$C$2:$C$201), 1)</f>
        <v>#N/A</v>
      </c>
      <c r="F957">
        <v>169</v>
      </c>
      <c r="G957">
        <v>17</v>
      </c>
      <c r="H957">
        <v>0</v>
      </c>
      <c r="I957">
        <v>0</v>
      </c>
      <c r="J957">
        <v>0</v>
      </c>
      <c r="K957" s="1">
        <v>44106</v>
      </c>
      <c r="L957" t="s">
        <v>17</v>
      </c>
      <c r="M957">
        <v>107380</v>
      </c>
    </row>
    <row r="958" spans="1:13" x14ac:dyDescent="0.25">
      <c r="A958">
        <v>956</v>
      </c>
      <c r="B958" t="s">
        <v>1441</v>
      </c>
      <c r="C958">
        <f t="shared" ca="1" si="14"/>
        <v>0.20991484352701495</v>
      </c>
      <c r="D958" t="e" cm="1">
        <f t="array" aca="1" ref="D958" ca="1">INDEX($B$2:$B$201, RANK(C958,$C$2:$C$201), 1)</f>
        <v>#N/A</v>
      </c>
      <c r="F958">
        <v>739</v>
      </c>
      <c r="G958">
        <v>118</v>
      </c>
      <c r="H958">
        <v>0</v>
      </c>
      <c r="I958">
        <v>0</v>
      </c>
      <c r="J958">
        <v>0</v>
      </c>
      <c r="K958" s="1">
        <v>44106</v>
      </c>
      <c r="L958" t="s">
        <v>17</v>
      </c>
      <c r="M958">
        <v>107381</v>
      </c>
    </row>
    <row r="959" spans="1:13" x14ac:dyDescent="0.25">
      <c r="A959">
        <v>957</v>
      </c>
      <c r="B959" t="s">
        <v>1442</v>
      </c>
      <c r="C959">
        <f t="shared" ca="1" si="14"/>
        <v>4.7119730062021636E-2</v>
      </c>
      <c r="D959" t="e" cm="1">
        <f t="array" aca="1" ref="D959" ca="1">INDEX($B$2:$B$201, RANK(C959,$C$2:$C$201), 1)</f>
        <v>#N/A</v>
      </c>
      <c r="E959" t="s">
        <v>1443</v>
      </c>
      <c r="F959">
        <v>4281</v>
      </c>
      <c r="G959">
        <v>3711</v>
      </c>
      <c r="H959">
        <v>0</v>
      </c>
      <c r="I959">
        <v>0</v>
      </c>
      <c r="J959">
        <v>0</v>
      </c>
      <c r="K959" s="1">
        <v>44106</v>
      </c>
      <c r="L959" t="s">
        <v>17</v>
      </c>
      <c r="M959">
        <v>107382</v>
      </c>
    </row>
    <row r="960" spans="1:13" x14ac:dyDescent="0.25">
      <c r="A960">
        <v>958</v>
      </c>
      <c r="B960" t="s">
        <v>1444</v>
      </c>
      <c r="C960">
        <f t="shared" ca="1" si="14"/>
        <v>1.2503777623694479E-2</v>
      </c>
      <c r="D960" t="e" cm="1">
        <f t="array" aca="1" ref="D960" ca="1">INDEX($B$2:$B$201, RANK(C960,$C$2:$C$201), 1)</f>
        <v>#N/A</v>
      </c>
      <c r="F960">
        <v>97</v>
      </c>
      <c r="G960">
        <v>5</v>
      </c>
      <c r="H960">
        <v>0</v>
      </c>
      <c r="I960">
        <v>0</v>
      </c>
      <c r="J960">
        <v>0</v>
      </c>
      <c r="K960" s="1">
        <v>44106</v>
      </c>
      <c r="L960" t="s">
        <v>17</v>
      </c>
      <c r="M960">
        <v>107383</v>
      </c>
    </row>
    <row r="961" spans="1:13" x14ac:dyDescent="0.25">
      <c r="A961">
        <v>959</v>
      </c>
      <c r="B961" t="s">
        <v>1445</v>
      </c>
      <c r="C961">
        <f t="shared" ca="1" si="14"/>
        <v>0.27369463410306694</v>
      </c>
      <c r="D961" t="e" cm="1">
        <f t="array" aca="1" ref="D961" ca="1">INDEX($B$2:$B$201, RANK(C961,$C$2:$C$201), 1)</f>
        <v>#N/A</v>
      </c>
      <c r="E961" t="s">
        <v>579</v>
      </c>
      <c r="F961">
        <v>720</v>
      </c>
      <c r="G961">
        <v>76</v>
      </c>
      <c r="H961">
        <v>0</v>
      </c>
      <c r="I961">
        <v>0</v>
      </c>
      <c r="J961">
        <v>0</v>
      </c>
      <c r="K961" s="1">
        <v>44106</v>
      </c>
      <c r="L961" t="s">
        <v>17</v>
      </c>
      <c r="M961">
        <v>107384</v>
      </c>
    </row>
    <row r="962" spans="1:13" x14ac:dyDescent="0.25">
      <c r="A962">
        <v>960</v>
      </c>
      <c r="B962" t="s">
        <v>1446</v>
      </c>
      <c r="C962">
        <f t="shared" ca="1" si="14"/>
        <v>0.58432200772395348</v>
      </c>
      <c r="D962" t="e" cm="1">
        <f t="array" aca="1" ref="D962" ca="1">INDEX($B$2:$B$201, RANK(C962,$C$2:$C$201), 1)</f>
        <v>#N/A</v>
      </c>
      <c r="E962" t="s">
        <v>847</v>
      </c>
      <c r="F962">
        <v>67</v>
      </c>
      <c r="G962">
        <v>35</v>
      </c>
      <c r="H962">
        <v>2</v>
      </c>
      <c r="I962">
        <v>0</v>
      </c>
      <c r="J962">
        <v>5</v>
      </c>
      <c r="K962" s="1">
        <v>44106</v>
      </c>
      <c r="L962" t="s">
        <v>17</v>
      </c>
      <c r="M962">
        <v>107385</v>
      </c>
    </row>
    <row r="963" spans="1:13" x14ac:dyDescent="0.25">
      <c r="A963">
        <v>961</v>
      </c>
      <c r="B963" t="s">
        <v>1447</v>
      </c>
      <c r="C963">
        <f t="shared" ref="C963:C1026" ca="1" si="15">RAND()</f>
        <v>0.34311349267187852</v>
      </c>
      <c r="D963" t="e" cm="1">
        <f t="array" aca="1" ref="D963" ca="1">INDEX($B$2:$B$201, RANK(C963,$C$2:$C$201), 1)</f>
        <v>#N/A</v>
      </c>
      <c r="F963">
        <v>191</v>
      </c>
      <c r="G963">
        <v>136</v>
      </c>
      <c r="H963">
        <v>0</v>
      </c>
      <c r="I963">
        <v>1</v>
      </c>
      <c r="J963">
        <v>8</v>
      </c>
      <c r="K963" s="1">
        <v>44106</v>
      </c>
      <c r="L963" t="s">
        <v>17</v>
      </c>
      <c r="M963">
        <v>107386</v>
      </c>
    </row>
    <row r="964" spans="1:13" ht="409.5" x14ac:dyDescent="0.25">
      <c r="A964">
        <v>962</v>
      </c>
      <c r="B964" s="2" t="s">
        <v>1448</v>
      </c>
      <c r="C964">
        <f t="shared" ca="1" si="15"/>
        <v>0.66960812701162475</v>
      </c>
      <c r="D964" t="e" cm="1">
        <f t="array" aca="1" ref="D964" ca="1">INDEX($B$2:$B$201, RANK(C964,$C$2:$C$201), 1)</f>
        <v>#N/A</v>
      </c>
      <c r="F964">
        <v>174</v>
      </c>
      <c r="G964">
        <v>40</v>
      </c>
      <c r="H964">
        <v>0</v>
      </c>
      <c r="I964">
        <v>0</v>
      </c>
      <c r="J964">
        <v>0</v>
      </c>
      <c r="K964" s="1">
        <v>44106</v>
      </c>
      <c r="L964" t="s">
        <v>12</v>
      </c>
      <c r="M964">
        <v>107387</v>
      </c>
    </row>
    <row r="965" spans="1:13" ht="180" x14ac:dyDescent="0.25">
      <c r="A965">
        <v>963</v>
      </c>
      <c r="B965" s="2" t="s">
        <v>1449</v>
      </c>
      <c r="C965">
        <f t="shared" ca="1" si="15"/>
        <v>0.30214735653583291</v>
      </c>
      <c r="D965" t="e" cm="1">
        <f t="array" aca="1" ref="D965" ca="1">INDEX($B$2:$B$201, RANK(C965,$C$2:$C$201), 1)</f>
        <v>#N/A</v>
      </c>
      <c r="F965">
        <v>157</v>
      </c>
      <c r="G965">
        <v>84</v>
      </c>
      <c r="H965">
        <v>0</v>
      </c>
      <c r="I965">
        <v>0</v>
      </c>
      <c r="J965">
        <v>0</v>
      </c>
      <c r="K965" s="1">
        <v>44106</v>
      </c>
      <c r="L965" t="s">
        <v>12</v>
      </c>
      <c r="M965">
        <v>107388</v>
      </c>
    </row>
    <row r="966" spans="1:13" x14ac:dyDescent="0.25">
      <c r="A966">
        <v>964</v>
      </c>
      <c r="B966" t="s">
        <v>1450</v>
      </c>
      <c r="C966">
        <f t="shared" ca="1" si="15"/>
        <v>0.35433712023420716</v>
      </c>
      <c r="D966" t="e" cm="1">
        <f t="array" aca="1" ref="D966" ca="1">INDEX($B$2:$B$201, RANK(C966,$C$2:$C$201), 1)</f>
        <v>#N/A</v>
      </c>
      <c r="F966">
        <v>111</v>
      </c>
      <c r="G966">
        <v>9</v>
      </c>
      <c r="H966">
        <v>0</v>
      </c>
      <c r="I966">
        <v>0</v>
      </c>
      <c r="J966">
        <v>0</v>
      </c>
      <c r="K966" s="1">
        <v>44106</v>
      </c>
      <c r="L966" t="s">
        <v>17</v>
      </c>
      <c r="M966">
        <v>107389</v>
      </c>
    </row>
    <row r="967" spans="1:13" ht="409.5" x14ac:dyDescent="0.25">
      <c r="A967">
        <v>965</v>
      </c>
      <c r="B967" s="2" t="s">
        <v>1451</v>
      </c>
      <c r="C967">
        <f t="shared" ca="1" si="15"/>
        <v>0.99791884062830649</v>
      </c>
      <c r="D967" t="e" cm="1">
        <f t="array" aca="1" ref="D967" ca="1">INDEX($B$2:$B$201, RANK(C967,$C$2:$C$201), 1)</f>
        <v>#N/A</v>
      </c>
      <c r="E967" t="s">
        <v>1452</v>
      </c>
      <c r="F967">
        <v>974</v>
      </c>
      <c r="G967">
        <v>1247</v>
      </c>
      <c r="H967">
        <v>1</v>
      </c>
      <c r="I967">
        <v>0</v>
      </c>
      <c r="J967">
        <v>2</v>
      </c>
      <c r="K967" s="1">
        <v>44106</v>
      </c>
      <c r="L967" t="s">
        <v>17</v>
      </c>
      <c r="M967">
        <v>107390</v>
      </c>
    </row>
    <row r="968" spans="1:13" x14ac:dyDescent="0.25">
      <c r="A968">
        <v>966</v>
      </c>
      <c r="B968" t="s">
        <v>1453</v>
      </c>
      <c r="C968">
        <f t="shared" ca="1" si="15"/>
        <v>0.16487732755029094</v>
      </c>
      <c r="D968" t="e" cm="1">
        <f t="array" aca="1" ref="D968" ca="1">INDEX($B$2:$B$201, RANK(C968,$C$2:$C$201), 1)</f>
        <v>#N/A</v>
      </c>
      <c r="E968" t="s">
        <v>42</v>
      </c>
      <c r="F968">
        <v>264</v>
      </c>
      <c r="G968">
        <v>782</v>
      </c>
      <c r="H968">
        <v>0</v>
      </c>
      <c r="I968">
        <v>0</v>
      </c>
      <c r="J968">
        <v>0</v>
      </c>
      <c r="K968" s="1">
        <v>44106</v>
      </c>
      <c r="L968" t="s">
        <v>17</v>
      </c>
      <c r="M968">
        <v>107391</v>
      </c>
    </row>
    <row r="969" spans="1:13" x14ac:dyDescent="0.25">
      <c r="A969">
        <v>967</v>
      </c>
      <c r="B969" t="s">
        <v>1454</v>
      </c>
      <c r="C969">
        <f t="shared" ca="1" si="15"/>
        <v>0.38867042879997726</v>
      </c>
      <c r="D969" t="e" cm="1">
        <f t="array" aca="1" ref="D969" ca="1">INDEX($B$2:$B$201, RANK(C969,$C$2:$C$201), 1)</f>
        <v>#N/A</v>
      </c>
      <c r="E969" t="s">
        <v>1391</v>
      </c>
      <c r="F969">
        <v>5</v>
      </c>
      <c r="G969">
        <v>4</v>
      </c>
      <c r="H969">
        <v>0</v>
      </c>
      <c r="I969">
        <v>0</v>
      </c>
      <c r="J969">
        <v>0</v>
      </c>
      <c r="K969" s="1">
        <v>44106</v>
      </c>
      <c r="L969" t="s">
        <v>17</v>
      </c>
      <c r="M969">
        <v>107392</v>
      </c>
    </row>
    <row r="970" spans="1:13" x14ac:dyDescent="0.25">
      <c r="A970">
        <v>968</v>
      </c>
      <c r="B970" t="s">
        <v>1455</v>
      </c>
      <c r="C970">
        <f t="shared" ca="1" si="15"/>
        <v>1.6820471906727641E-2</v>
      </c>
      <c r="D970" t="e" cm="1">
        <f t="array" aca="1" ref="D970" ca="1">INDEX($B$2:$B$201, RANK(C970,$C$2:$C$201), 1)</f>
        <v>#N/A</v>
      </c>
      <c r="E970" t="s">
        <v>1274</v>
      </c>
      <c r="F970">
        <v>274</v>
      </c>
      <c r="G970">
        <v>74</v>
      </c>
      <c r="H970">
        <v>0</v>
      </c>
      <c r="I970">
        <v>0</v>
      </c>
      <c r="J970">
        <v>0</v>
      </c>
      <c r="K970" s="1">
        <v>44106</v>
      </c>
      <c r="L970" t="s">
        <v>17</v>
      </c>
      <c r="M970">
        <v>107393</v>
      </c>
    </row>
    <row r="971" spans="1:13" x14ac:dyDescent="0.25">
      <c r="A971">
        <v>969</v>
      </c>
      <c r="B971" t="s">
        <v>1456</v>
      </c>
      <c r="C971">
        <f t="shared" ca="1" si="15"/>
        <v>0.70039104049790546</v>
      </c>
      <c r="D971" t="e" cm="1">
        <f t="array" aca="1" ref="D971" ca="1">INDEX($B$2:$B$201, RANK(C971,$C$2:$C$201), 1)</f>
        <v>#N/A</v>
      </c>
      <c r="E971" t="s">
        <v>1457</v>
      </c>
      <c r="F971">
        <v>153</v>
      </c>
      <c r="G971">
        <v>154</v>
      </c>
      <c r="H971">
        <v>1</v>
      </c>
      <c r="I971">
        <v>0</v>
      </c>
      <c r="J971">
        <v>0</v>
      </c>
      <c r="K971" s="1">
        <v>44106</v>
      </c>
      <c r="L971" t="s">
        <v>17</v>
      </c>
      <c r="M971">
        <v>107394</v>
      </c>
    </row>
    <row r="972" spans="1:13" x14ac:dyDescent="0.25">
      <c r="A972">
        <v>970</v>
      </c>
      <c r="B972" t="s">
        <v>1458</v>
      </c>
      <c r="C972">
        <f t="shared" ca="1" si="15"/>
        <v>0.31007145318983098</v>
      </c>
      <c r="D972" t="e" cm="1">
        <f t="array" aca="1" ref="D972" ca="1">INDEX($B$2:$B$201, RANK(C972,$C$2:$C$201), 1)</f>
        <v>#N/A</v>
      </c>
      <c r="E972" t="s">
        <v>1459</v>
      </c>
      <c r="F972">
        <v>313</v>
      </c>
      <c r="G972">
        <v>391</v>
      </c>
      <c r="H972">
        <v>0</v>
      </c>
      <c r="I972">
        <v>0</v>
      </c>
      <c r="J972">
        <v>0</v>
      </c>
      <c r="K972" s="1">
        <v>44106</v>
      </c>
      <c r="L972" t="s">
        <v>17</v>
      </c>
      <c r="M972">
        <v>107395</v>
      </c>
    </row>
    <row r="973" spans="1:13" x14ac:dyDescent="0.25">
      <c r="A973">
        <v>971</v>
      </c>
      <c r="B973" t="s">
        <v>1460</v>
      </c>
      <c r="C973">
        <f t="shared" ca="1" si="15"/>
        <v>0.50364947722461662</v>
      </c>
      <c r="D973" t="e" cm="1">
        <f t="array" aca="1" ref="D973" ca="1">INDEX($B$2:$B$201, RANK(C973,$C$2:$C$201), 1)</f>
        <v>#N/A</v>
      </c>
      <c r="F973">
        <v>52</v>
      </c>
      <c r="G973">
        <v>3</v>
      </c>
      <c r="H973">
        <v>0</v>
      </c>
      <c r="I973">
        <v>0</v>
      </c>
      <c r="J973">
        <v>0</v>
      </c>
      <c r="K973" s="1">
        <v>44106</v>
      </c>
      <c r="L973" t="s">
        <v>17</v>
      </c>
      <c r="M973">
        <v>107396</v>
      </c>
    </row>
    <row r="974" spans="1:13" x14ac:dyDescent="0.25">
      <c r="A974">
        <v>972</v>
      </c>
      <c r="B974" t="s">
        <v>1461</v>
      </c>
      <c r="C974">
        <f t="shared" ca="1" si="15"/>
        <v>0.71053356551748792</v>
      </c>
      <c r="D974" t="e" cm="1">
        <f t="array" aca="1" ref="D974" ca="1">INDEX($B$2:$B$201, RANK(C974,$C$2:$C$201), 1)</f>
        <v>#N/A</v>
      </c>
      <c r="E974" t="s">
        <v>42</v>
      </c>
      <c r="F974">
        <v>1257</v>
      </c>
      <c r="G974">
        <v>208</v>
      </c>
      <c r="H974">
        <v>0</v>
      </c>
      <c r="I974">
        <v>0</v>
      </c>
      <c r="J974">
        <v>0</v>
      </c>
      <c r="K974" s="1">
        <v>44106</v>
      </c>
      <c r="L974" t="s">
        <v>17</v>
      </c>
      <c r="M974">
        <v>107397</v>
      </c>
    </row>
    <row r="975" spans="1:13" ht="195" x14ac:dyDescent="0.25">
      <c r="A975">
        <v>973</v>
      </c>
      <c r="B975" s="2" t="s">
        <v>1462</v>
      </c>
      <c r="C975">
        <f t="shared" ca="1" si="15"/>
        <v>0.49843469959803832</v>
      </c>
      <c r="D975" t="e" cm="1">
        <f t="array" aca="1" ref="D975" ca="1">INDEX($B$2:$B$201, RANK(C975,$C$2:$C$201), 1)</f>
        <v>#N/A</v>
      </c>
      <c r="E975" t="s">
        <v>195</v>
      </c>
      <c r="F975">
        <v>1751</v>
      </c>
      <c r="G975">
        <v>715</v>
      </c>
      <c r="H975">
        <v>0</v>
      </c>
      <c r="I975">
        <v>0</v>
      </c>
      <c r="J975">
        <v>0</v>
      </c>
      <c r="K975" s="1">
        <v>44106</v>
      </c>
      <c r="L975" t="s">
        <v>17</v>
      </c>
      <c r="M975">
        <v>107398</v>
      </c>
    </row>
    <row r="976" spans="1:13" ht="409.5" x14ac:dyDescent="0.25">
      <c r="A976">
        <v>974</v>
      </c>
      <c r="B976" s="2" t="s">
        <v>1463</v>
      </c>
      <c r="C976">
        <f t="shared" ca="1" si="15"/>
        <v>0.3367454275437809</v>
      </c>
      <c r="D976" t="e" cm="1">
        <f t="array" aca="1" ref="D976" ca="1">INDEX($B$2:$B$201, RANK(C976,$C$2:$C$201), 1)</f>
        <v>#N/A</v>
      </c>
      <c r="E976" t="s">
        <v>1464</v>
      </c>
      <c r="F976">
        <v>3948</v>
      </c>
      <c r="G976">
        <v>3752</v>
      </c>
      <c r="H976">
        <v>0</v>
      </c>
      <c r="I976">
        <v>0</v>
      </c>
      <c r="J976">
        <v>1</v>
      </c>
      <c r="K976" s="1">
        <v>44106</v>
      </c>
      <c r="L976" t="s">
        <v>17</v>
      </c>
      <c r="M976">
        <v>107399</v>
      </c>
    </row>
    <row r="977" spans="1:13" x14ac:dyDescent="0.25">
      <c r="A977">
        <v>975</v>
      </c>
      <c r="B977" t="s">
        <v>1465</v>
      </c>
      <c r="C977">
        <f t="shared" ca="1" si="15"/>
        <v>0.91241032345310524</v>
      </c>
      <c r="D977" t="e" cm="1">
        <f t="array" aca="1" ref="D977" ca="1">INDEX($B$2:$B$201, RANK(C977,$C$2:$C$201), 1)</f>
        <v>#N/A</v>
      </c>
      <c r="E977" t="s">
        <v>1466</v>
      </c>
      <c r="F977">
        <v>1675</v>
      </c>
      <c r="G977">
        <v>2105</v>
      </c>
      <c r="H977">
        <v>0</v>
      </c>
      <c r="I977">
        <v>0</v>
      </c>
      <c r="J977">
        <v>0</v>
      </c>
      <c r="K977" s="1">
        <v>44106</v>
      </c>
      <c r="L977" t="s">
        <v>12</v>
      </c>
      <c r="M977">
        <v>107400</v>
      </c>
    </row>
    <row r="978" spans="1:13" x14ac:dyDescent="0.25">
      <c r="A978">
        <v>976</v>
      </c>
      <c r="B978" t="s">
        <v>1467</v>
      </c>
      <c r="C978">
        <f t="shared" ca="1" si="15"/>
        <v>0.60184052657067033</v>
      </c>
      <c r="D978" t="e" cm="1">
        <f t="array" aca="1" ref="D978" ca="1">INDEX($B$2:$B$201, RANK(C978,$C$2:$C$201), 1)</f>
        <v>#N/A</v>
      </c>
      <c r="E978" t="s">
        <v>706</v>
      </c>
      <c r="F978">
        <v>886</v>
      </c>
      <c r="G978">
        <v>292</v>
      </c>
      <c r="H978">
        <v>0</v>
      </c>
      <c r="I978">
        <v>0</v>
      </c>
      <c r="J978">
        <v>2</v>
      </c>
      <c r="K978" s="1">
        <v>44106</v>
      </c>
      <c r="L978" t="s">
        <v>17</v>
      </c>
      <c r="M978">
        <v>107401</v>
      </c>
    </row>
    <row r="979" spans="1:13" x14ac:dyDescent="0.25">
      <c r="A979">
        <v>977</v>
      </c>
      <c r="B979" t="s">
        <v>1468</v>
      </c>
      <c r="C979">
        <f t="shared" ca="1" si="15"/>
        <v>0.66933714406880052</v>
      </c>
      <c r="D979" t="e" cm="1">
        <f t="array" aca="1" ref="D979" ca="1">INDEX($B$2:$B$201, RANK(C979,$C$2:$C$201), 1)</f>
        <v>#N/A</v>
      </c>
      <c r="E979" t="s">
        <v>1469</v>
      </c>
      <c r="F979">
        <v>862</v>
      </c>
      <c r="G979">
        <v>602</v>
      </c>
      <c r="H979">
        <v>0</v>
      </c>
      <c r="I979">
        <v>0</v>
      </c>
      <c r="J979">
        <v>0</v>
      </c>
      <c r="K979" s="1">
        <v>44106</v>
      </c>
      <c r="L979" t="s">
        <v>17</v>
      </c>
      <c r="M979">
        <v>107402</v>
      </c>
    </row>
    <row r="980" spans="1:13" x14ac:dyDescent="0.25">
      <c r="A980">
        <v>978</v>
      </c>
      <c r="B980" t="s">
        <v>1470</v>
      </c>
      <c r="C980">
        <f t="shared" ca="1" si="15"/>
        <v>0.10062158982572889</v>
      </c>
      <c r="D980" t="e" cm="1">
        <f t="array" aca="1" ref="D980" ca="1">INDEX($B$2:$B$201, RANK(C980,$C$2:$C$201), 1)</f>
        <v>#N/A</v>
      </c>
      <c r="E980" t="s">
        <v>1471</v>
      </c>
      <c r="F980">
        <v>9</v>
      </c>
      <c r="G980">
        <v>52</v>
      </c>
      <c r="H980">
        <v>0</v>
      </c>
      <c r="I980">
        <v>4</v>
      </c>
      <c r="J980">
        <v>15</v>
      </c>
      <c r="K980" s="1">
        <v>44106</v>
      </c>
      <c r="L980" t="s">
        <v>17</v>
      </c>
      <c r="M980">
        <v>107403</v>
      </c>
    </row>
    <row r="981" spans="1:13" x14ac:dyDescent="0.25">
      <c r="A981">
        <v>979</v>
      </c>
      <c r="B981" t="s">
        <v>1472</v>
      </c>
      <c r="C981">
        <f t="shared" ca="1" si="15"/>
        <v>0.37366801094933522</v>
      </c>
      <c r="D981" t="e" cm="1">
        <f t="array" aca="1" ref="D981" ca="1">INDEX($B$2:$B$201, RANK(C981,$C$2:$C$201), 1)</f>
        <v>#N/A</v>
      </c>
      <c r="E981" t="s">
        <v>1473</v>
      </c>
      <c r="F981">
        <v>651</v>
      </c>
      <c r="G981">
        <v>474</v>
      </c>
      <c r="H981">
        <v>0</v>
      </c>
      <c r="I981">
        <v>0</v>
      </c>
      <c r="J981">
        <v>0</v>
      </c>
      <c r="K981" s="1">
        <v>44106</v>
      </c>
      <c r="L981" t="s">
        <v>17</v>
      </c>
      <c r="M981">
        <v>107404</v>
      </c>
    </row>
    <row r="982" spans="1:13" x14ac:dyDescent="0.25">
      <c r="A982">
        <v>980</v>
      </c>
      <c r="B982" t="s">
        <v>1474</v>
      </c>
      <c r="C982">
        <f t="shared" ca="1" si="15"/>
        <v>0.47520426140366134</v>
      </c>
      <c r="D982" t="e" cm="1">
        <f t="array" aca="1" ref="D982" ca="1">INDEX($B$2:$B$201, RANK(C982,$C$2:$C$201), 1)</f>
        <v>#N/A</v>
      </c>
      <c r="E982" t="s">
        <v>1475</v>
      </c>
      <c r="F982">
        <v>886</v>
      </c>
      <c r="G982">
        <v>1233</v>
      </c>
      <c r="H982">
        <v>1</v>
      </c>
      <c r="I982">
        <v>0</v>
      </c>
      <c r="J982">
        <v>0</v>
      </c>
      <c r="K982" s="1">
        <v>44106</v>
      </c>
      <c r="L982" t="s">
        <v>17</v>
      </c>
      <c r="M982">
        <v>107405</v>
      </c>
    </row>
    <row r="983" spans="1:13" x14ac:dyDescent="0.25">
      <c r="A983">
        <v>981</v>
      </c>
      <c r="B983" t="s">
        <v>1476</v>
      </c>
      <c r="C983">
        <f t="shared" ca="1" si="15"/>
        <v>0.90402515205959899</v>
      </c>
      <c r="D983" t="e" cm="1">
        <f t="array" aca="1" ref="D983" ca="1">INDEX($B$2:$B$201, RANK(C983,$C$2:$C$201), 1)</f>
        <v>#N/A</v>
      </c>
      <c r="E983" t="s">
        <v>1477</v>
      </c>
      <c r="F983">
        <v>20</v>
      </c>
      <c r="G983">
        <v>6</v>
      </c>
      <c r="H983">
        <v>0</v>
      </c>
      <c r="I983">
        <v>0</v>
      </c>
      <c r="J983">
        <v>0</v>
      </c>
      <c r="K983" s="1">
        <v>44106</v>
      </c>
      <c r="L983" t="s">
        <v>17</v>
      </c>
      <c r="M983">
        <v>107406</v>
      </c>
    </row>
    <row r="984" spans="1:13" x14ac:dyDescent="0.25">
      <c r="A984">
        <v>982</v>
      </c>
      <c r="B984" t="s">
        <v>1478</v>
      </c>
      <c r="C984">
        <f t="shared" ca="1" si="15"/>
        <v>0.37298576845721398</v>
      </c>
      <c r="D984" t="e" cm="1">
        <f t="array" aca="1" ref="D984" ca="1">INDEX($B$2:$B$201, RANK(C984,$C$2:$C$201), 1)</f>
        <v>#N/A</v>
      </c>
      <c r="F984">
        <v>12</v>
      </c>
      <c r="G984">
        <v>2</v>
      </c>
      <c r="H984">
        <v>0</v>
      </c>
      <c r="I984">
        <v>0</v>
      </c>
      <c r="J984">
        <v>0</v>
      </c>
      <c r="K984" s="1">
        <v>44106</v>
      </c>
      <c r="L984" t="s">
        <v>17</v>
      </c>
      <c r="M984">
        <v>107407</v>
      </c>
    </row>
    <row r="985" spans="1:13" ht="409.5" x14ac:dyDescent="0.25">
      <c r="A985">
        <v>983</v>
      </c>
      <c r="B985" s="2" t="s">
        <v>1479</v>
      </c>
      <c r="C985">
        <f t="shared" ca="1" si="15"/>
        <v>0.83663158845431362</v>
      </c>
      <c r="D985" t="e" cm="1">
        <f t="array" aca="1" ref="D985" ca="1">INDEX($B$2:$B$201, RANK(C985,$C$2:$C$201), 1)</f>
        <v>#N/A</v>
      </c>
      <c r="E985" t="s">
        <v>1480</v>
      </c>
      <c r="F985">
        <v>170</v>
      </c>
      <c r="G985">
        <v>12</v>
      </c>
      <c r="H985">
        <v>2</v>
      </c>
      <c r="I985">
        <v>0</v>
      </c>
      <c r="J985">
        <v>0</v>
      </c>
      <c r="K985" s="1">
        <v>44106</v>
      </c>
      <c r="L985" t="s">
        <v>17</v>
      </c>
      <c r="M985">
        <v>107408</v>
      </c>
    </row>
    <row r="986" spans="1:13" x14ac:dyDescent="0.25">
      <c r="A986">
        <v>984</v>
      </c>
      <c r="B986" t="s">
        <v>1481</v>
      </c>
      <c r="C986">
        <f t="shared" ca="1" si="15"/>
        <v>0.38312617604672317</v>
      </c>
      <c r="D986" t="e" cm="1">
        <f t="array" aca="1" ref="D986" ca="1">INDEX($B$2:$B$201, RANK(C986,$C$2:$C$201), 1)</f>
        <v>#N/A</v>
      </c>
      <c r="E986" t="s">
        <v>366</v>
      </c>
      <c r="F986">
        <v>462</v>
      </c>
      <c r="G986">
        <v>76</v>
      </c>
      <c r="H986">
        <v>1</v>
      </c>
      <c r="I986">
        <v>0</v>
      </c>
      <c r="J986">
        <v>0</v>
      </c>
      <c r="K986" s="1">
        <v>44106</v>
      </c>
      <c r="L986" t="s">
        <v>12</v>
      </c>
      <c r="M986">
        <v>107409</v>
      </c>
    </row>
    <row r="987" spans="1:13" x14ac:dyDescent="0.25">
      <c r="A987">
        <v>985</v>
      </c>
      <c r="B987" t="s">
        <v>1482</v>
      </c>
      <c r="C987">
        <f t="shared" ca="1" si="15"/>
        <v>0.44810477971794682</v>
      </c>
      <c r="D987" t="e" cm="1">
        <f t="array" aca="1" ref="D987" ca="1">INDEX($B$2:$B$201, RANK(C987,$C$2:$C$201), 1)</f>
        <v>#N/A</v>
      </c>
      <c r="F987">
        <v>430</v>
      </c>
      <c r="G987">
        <v>354</v>
      </c>
      <c r="H987">
        <v>0</v>
      </c>
      <c r="I987">
        <v>1</v>
      </c>
      <c r="J987">
        <v>1</v>
      </c>
      <c r="K987" s="1">
        <v>44106</v>
      </c>
      <c r="L987" t="s">
        <v>12</v>
      </c>
      <c r="M987">
        <v>107410</v>
      </c>
    </row>
    <row r="988" spans="1:13" x14ac:dyDescent="0.25">
      <c r="A988">
        <v>986</v>
      </c>
      <c r="B988" t="s">
        <v>1483</v>
      </c>
      <c r="C988">
        <f t="shared" ca="1" si="15"/>
        <v>0.21824844503920748</v>
      </c>
      <c r="D988" t="e" cm="1">
        <f t="array" aca="1" ref="D988" ca="1">INDEX($B$2:$B$201, RANK(C988,$C$2:$C$201), 1)</f>
        <v>#N/A</v>
      </c>
      <c r="E988" t="s">
        <v>1484</v>
      </c>
      <c r="F988">
        <v>414</v>
      </c>
      <c r="G988">
        <v>1874</v>
      </c>
      <c r="H988">
        <v>1</v>
      </c>
      <c r="I988">
        <v>0</v>
      </c>
      <c r="J988">
        <v>0</v>
      </c>
      <c r="K988" s="1">
        <v>44106</v>
      </c>
      <c r="L988" t="s">
        <v>17</v>
      </c>
      <c r="M988">
        <v>107411</v>
      </c>
    </row>
    <row r="989" spans="1:13" x14ac:dyDescent="0.25">
      <c r="A989">
        <v>987</v>
      </c>
      <c r="B989" t="s">
        <v>1485</v>
      </c>
      <c r="C989">
        <f t="shared" ca="1" si="15"/>
        <v>0.54642236961022761</v>
      </c>
      <c r="D989" t="e" cm="1">
        <f t="array" aca="1" ref="D989" ca="1">INDEX($B$2:$B$201, RANK(C989,$C$2:$C$201), 1)</f>
        <v>#N/A</v>
      </c>
      <c r="E989" t="s">
        <v>1310</v>
      </c>
      <c r="F989">
        <v>4976</v>
      </c>
      <c r="G989">
        <v>242</v>
      </c>
      <c r="H989">
        <v>0</v>
      </c>
      <c r="I989">
        <v>0</v>
      </c>
      <c r="J989">
        <v>2</v>
      </c>
      <c r="K989" s="1">
        <v>44106</v>
      </c>
      <c r="L989" t="s">
        <v>17</v>
      </c>
      <c r="M989">
        <v>107412</v>
      </c>
    </row>
    <row r="990" spans="1:13" x14ac:dyDescent="0.25">
      <c r="A990">
        <v>988</v>
      </c>
      <c r="B990" t="s">
        <v>1486</v>
      </c>
      <c r="C990">
        <f t="shared" ca="1" si="15"/>
        <v>0.66228445015193327</v>
      </c>
      <c r="D990" t="e" cm="1">
        <f t="array" aca="1" ref="D990" ca="1">INDEX($B$2:$B$201, RANK(C990,$C$2:$C$201), 1)</f>
        <v>#N/A</v>
      </c>
      <c r="E990" t="s">
        <v>1096</v>
      </c>
      <c r="F990">
        <v>84</v>
      </c>
      <c r="G990">
        <v>71</v>
      </c>
      <c r="H990">
        <v>0</v>
      </c>
      <c r="I990">
        <v>0</v>
      </c>
      <c r="J990">
        <v>0</v>
      </c>
      <c r="K990" s="1">
        <v>44106</v>
      </c>
      <c r="L990" t="s">
        <v>12</v>
      </c>
      <c r="M990">
        <v>107413</v>
      </c>
    </row>
    <row r="991" spans="1:13" ht="225" x14ac:dyDescent="0.25">
      <c r="A991">
        <v>989</v>
      </c>
      <c r="B991" s="2" t="s">
        <v>1487</v>
      </c>
      <c r="C991">
        <f t="shared" ca="1" si="15"/>
        <v>0.74450567875982943</v>
      </c>
      <c r="D991" t="e" cm="1">
        <f t="array" aca="1" ref="D991" ca="1">INDEX($B$2:$B$201, RANK(C991,$C$2:$C$201), 1)</f>
        <v>#N/A</v>
      </c>
      <c r="E991" t="s">
        <v>1006</v>
      </c>
      <c r="F991">
        <v>92</v>
      </c>
      <c r="G991">
        <v>58</v>
      </c>
      <c r="H991">
        <v>0</v>
      </c>
      <c r="I991">
        <v>0</v>
      </c>
      <c r="J991">
        <v>0</v>
      </c>
      <c r="K991" s="1">
        <v>44106</v>
      </c>
      <c r="L991" t="s">
        <v>28</v>
      </c>
      <c r="M991">
        <v>107414</v>
      </c>
    </row>
    <row r="992" spans="1:13" x14ac:dyDescent="0.25">
      <c r="A992">
        <v>990</v>
      </c>
      <c r="B992" t="s">
        <v>1488</v>
      </c>
      <c r="C992">
        <f t="shared" ca="1" si="15"/>
        <v>0.83807772705689942</v>
      </c>
      <c r="D992" t="e" cm="1">
        <f t="array" aca="1" ref="D992" ca="1">INDEX($B$2:$B$201, RANK(C992,$C$2:$C$201), 1)</f>
        <v>#N/A</v>
      </c>
      <c r="F992">
        <v>4781</v>
      </c>
      <c r="G992">
        <v>3623</v>
      </c>
      <c r="H992">
        <v>2</v>
      </c>
      <c r="I992">
        <v>0</v>
      </c>
      <c r="J992">
        <v>3</v>
      </c>
      <c r="K992" s="1">
        <v>44106</v>
      </c>
      <c r="L992" t="s">
        <v>17</v>
      </c>
      <c r="M992">
        <v>107415</v>
      </c>
    </row>
    <row r="993" spans="1:13" x14ac:dyDescent="0.25">
      <c r="A993">
        <v>991</v>
      </c>
      <c r="B993" t="s">
        <v>1489</v>
      </c>
      <c r="C993">
        <f t="shared" ca="1" si="15"/>
        <v>0.90035918421494643</v>
      </c>
      <c r="D993" t="e" cm="1">
        <f t="array" aca="1" ref="D993" ca="1">INDEX($B$2:$B$201, RANK(C993,$C$2:$C$201), 1)</f>
        <v>#N/A</v>
      </c>
      <c r="E993" t="s">
        <v>1490</v>
      </c>
      <c r="F993">
        <v>654</v>
      </c>
      <c r="G993">
        <v>4954</v>
      </c>
      <c r="H993">
        <v>0</v>
      </c>
      <c r="I993">
        <v>0</v>
      </c>
      <c r="J993">
        <v>3</v>
      </c>
      <c r="K993" s="1">
        <v>44106</v>
      </c>
      <c r="L993" t="s">
        <v>17</v>
      </c>
      <c r="M993">
        <v>107416</v>
      </c>
    </row>
    <row r="994" spans="1:13" ht="360" x14ac:dyDescent="0.25">
      <c r="A994">
        <v>992</v>
      </c>
      <c r="B994" s="2" t="s">
        <v>1491</v>
      </c>
      <c r="C994">
        <f t="shared" ca="1" si="15"/>
        <v>0.14737100473822096</v>
      </c>
      <c r="D994" t="e" cm="1">
        <f t="array" aca="1" ref="D994" ca="1">INDEX($B$2:$B$201, RANK(C994,$C$2:$C$201), 1)</f>
        <v>#N/A</v>
      </c>
      <c r="E994" t="s">
        <v>1492</v>
      </c>
      <c r="F994">
        <v>35640</v>
      </c>
      <c r="G994">
        <v>63220</v>
      </c>
      <c r="H994">
        <v>0</v>
      </c>
      <c r="I994">
        <v>0</v>
      </c>
      <c r="J994">
        <v>0</v>
      </c>
      <c r="K994" s="1">
        <v>44106</v>
      </c>
      <c r="L994" t="s">
        <v>17</v>
      </c>
      <c r="M994">
        <v>107417</v>
      </c>
    </row>
    <row r="995" spans="1:13" ht="409.5" x14ac:dyDescent="0.25">
      <c r="A995">
        <v>993</v>
      </c>
      <c r="B995" s="2" t="s">
        <v>1493</v>
      </c>
      <c r="C995">
        <f t="shared" ca="1" si="15"/>
        <v>0.55436228256507103</v>
      </c>
      <c r="D995" t="e" cm="1">
        <f t="array" aca="1" ref="D995" ca="1">INDEX($B$2:$B$201, RANK(C995,$C$2:$C$201), 1)</f>
        <v>#N/A</v>
      </c>
      <c r="E995" t="s">
        <v>180</v>
      </c>
      <c r="F995">
        <v>3750</v>
      </c>
      <c r="G995">
        <v>6206</v>
      </c>
      <c r="H995">
        <v>1</v>
      </c>
      <c r="I995">
        <v>0</v>
      </c>
      <c r="J995">
        <v>0</v>
      </c>
      <c r="K995" s="1">
        <v>44106</v>
      </c>
      <c r="L995" t="s">
        <v>12</v>
      </c>
      <c r="M995">
        <v>107418</v>
      </c>
    </row>
    <row r="996" spans="1:13" x14ac:dyDescent="0.25">
      <c r="A996">
        <v>994</v>
      </c>
      <c r="B996" t="s">
        <v>1494</v>
      </c>
      <c r="C996">
        <f t="shared" ca="1" si="15"/>
        <v>0.38685323008156647</v>
      </c>
      <c r="D996" t="e" cm="1">
        <f t="array" aca="1" ref="D996" ca="1">INDEX($B$2:$B$201, RANK(C996,$C$2:$C$201), 1)</f>
        <v>#N/A</v>
      </c>
      <c r="E996" t="s">
        <v>1310</v>
      </c>
      <c r="F996">
        <v>4976</v>
      </c>
      <c r="G996">
        <v>242</v>
      </c>
      <c r="H996">
        <v>1</v>
      </c>
      <c r="I996">
        <v>0</v>
      </c>
      <c r="J996">
        <v>2</v>
      </c>
      <c r="K996" s="1">
        <v>44106</v>
      </c>
      <c r="L996" t="s">
        <v>17</v>
      </c>
      <c r="M996">
        <v>107419</v>
      </c>
    </row>
    <row r="997" spans="1:13" x14ac:dyDescent="0.25">
      <c r="A997">
        <v>995</v>
      </c>
      <c r="B997" t="s">
        <v>1495</v>
      </c>
      <c r="C997">
        <f t="shared" ca="1" si="15"/>
        <v>0.24168760901680264</v>
      </c>
      <c r="D997" t="e" cm="1">
        <f t="array" aca="1" ref="D997" ca="1">INDEX($B$2:$B$201, RANK(C997,$C$2:$C$201), 1)</f>
        <v>#N/A</v>
      </c>
      <c r="E997" t="s">
        <v>11</v>
      </c>
      <c r="F997">
        <v>617</v>
      </c>
      <c r="G997">
        <v>721</v>
      </c>
      <c r="H997">
        <v>1</v>
      </c>
      <c r="I997">
        <v>0</v>
      </c>
      <c r="J997">
        <v>1</v>
      </c>
      <c r="K997" s="1">
        <v>44106</v>
      </c>
      <c r="L997" t="s">
        <v>17</v>
      </c>
      <c r="M997">
        <v>107420</v>
      </c>
    </row>
    <row r="998" spans="1:13" x14ac:dyDescent="0.25">
      <c r="A998">
        <v>996</v>
      </c>
      <c r="B998" t="s">
        <v>1496</v>
      </c>
      <c r="C998">
        <f t="shared" ca="1" si="15"/>
        <v>8.4269330492511951E-2</v>
      </c>
      <c r="D998" t="e" cm="1">
        <f t="array" aca="1" ref="D998" ca="1">INDEX($B$2:$B$201, RANK(C998,$C$2:$C$201), 1)</f>
        <v>#N/A</v>
      </c>
      <c r="E998" t="s">
        <v>1497</v>
      </c>
      <c r="F998">
        <v>172</v>
      </c>
      <c r="G998">
        <v>14</v>
      </c>
      <c r="H998">
        <v>0</v>
      </c>
      <c r="I998">
        <v>0</v>
      </c>
      <c r="J998">
        <v>0</v>
      </c>
      <c r="K998" s="1">
        <v>44106</v>
      </c>
      <c r="L998" t="s">
        <v>12</v>
      </c>
      <c r="M998">
        <v>107421</v>
      </c>
    </row>
    <row r="999" spans="1:13" x14ac:dyDescent="0.25">
      <c r="A999">
        <v>997</v>
      </c>
      <c r="B999" t="s">
        <v>1498</v>
      </c>
      <c r="C999">
        <f t="shared" ca="1" si="15"/>
        <v>0.66345352655904488</v>
      </c>
      <c r="D999" t="e" cm="1">
        <f t="array" aca="1" ref="D999" ca="1">INDEX($B$2:$B$201, RANK(C999,$C$2:$C$201), 1)</f>
        <v>#N/A</v>
      </c>
      <c r="E999" t="s">
        <v>1499</v>
      </c>
      <c r="F999">
        <v>745</v>
      </c>
      <c r="G999">
        <v>21061</v>
      </c>
      <c r="H999">
        <v>0</v>
      </c>
      <c r="I999">
        <v>0</v>
      </c>
      <c r="J999">
        <v>1</v>
      </c>
      <c r="K999" s="1">
        <v>44106</v>
      </c>
      <c r="L999" t="s">
        <v>17</v>
      </c>
      <c r="M999">
        <v>107422</v>
      </c>
    </row>
    <row r="1000" spans="1:13" x14ac:dyDescent="0.25">
      <c r="A1000">
        <v>998</v>
      </c>
      <c r="B1000" t="s">
        <v>1500</v>
      </c>
      <c r="C1000">
        <f t="shared" ca="1" si="15"/>
        <v>0.92872288114480972</v>
      </c>
      <c r="D1000" t="e" cm="1">
        <f t="array" aca="1" ref="D1000" ca="1">INDEX($B$2:$B$201, RANK(C1000,$C$2:$C$201), 1)</f>
        <v>#N/A</v>
      </c>
      <c r="E1000" t="s">
        <v>160</v>
      </c>
      <c r="F1000">
        <v>452</v>
      </c>
      <c r="G1000">
        <v>225</v>
      </c>
      <c r="H1000">
        <v>1</v>
      </c>
      <c r="I1000">
        <v>0</v>
      </c>
      <c r="J1000">
        <v>0</v>
      </c>
      <c r="K1000" s="1">
        <v>44106</v>
      </c>
      <c r="L1000" t="s">
        <v>12</v>
      </c>
      <c r="M1000">
        <v>107423</v>
      </c>
    </row>
    <row r="1001" spans="1:13" x14ac:dyDescent="0.25">
      <c r="A1001">
        <v>999</v>
      </c>
      <c r="B1001" t="s">
        <v>1501</v>
      </c>
      <c r="C1001">
        <f t="shared" ca="1" si="15"/>
        <v>0.99202919184372396</v>
      </c>
      <c r="D1001" t="e" cm="1">
        <f t="array" aca="1" ref="D1001" ca="1">INDEX($B$2:$B$201, RANK(C1001,$C$2:$C$201), 1)</f>
        <v>#N/A</v>
      </c>
      <c r="F1001">
        <v>842</v>
      </c>
      <c r="G1001">
        <v>1036</v>
      </c>
      <c r="H1001">
        <v>0</v>
      </c>
      <c r="I1001">
        <v>0</v>
      </c>
      <c r="J1001">
        <v>0</v>
      </c>
      <c r="K1001" s="1">
        <v>44106</v>
      </c>
      <c r="L1001" t="s">
        <v>17</v>
      </c>
      <c r="M1001">
        <v>107424</v>
      </c>
    </row>
    <row r="1002" spans="1:13" ht="409.5" x14ac:dyDescent="0.25">
      <c r="A1002">
        <v>1000</v>
      </c>
      <c r="B1002" s="2" t="s">
        <v>1502</v>
      </c>
      <c r="C1002">
        <f t="shared" ca="1" si="15"/>
        <v>0.50466416782943102</v>
      </c>
      <c r="D1002" t="e" cm="1">
        <f t="array" aca="1" ref="D1002" ca="1">INDEX($B$2:$B$201, RANK(C1002,$C$2:$C$201), 1)</f>
        <v>#N/A</v>
      </c>
      <c r="E1002" t="s">
        <v>42</v>
      </c>
      <c r="F1002">
        <v>4262</v>
      </c>
      <c r="G1002">
        <v>1350</v>
      </c>
      <c r="H1002">
        <v>1</v>
      </c>
      <c r="I1002">
        <v>0</v>
      </c>
      <c r="J1002">
        <v>0</v>
      </c>
      <c r="K1002" s="1">
        <v>44106</v>
      </c>
      <c r="L1002" t="s">
        <v>17</v>
      </c>
      <c r="M1002">
        <v>107425</v>
      </c>
    </row>
    <row r="1003" spans="1:13" x14ac:dyDescent="0.25">
      <c r="A1003">
        <v>1001</v>
      </c>
      <c r="B1003" t="s">
        <v>1503</v>
      </c>
      <c r="C1003">
        <f t="shared" ca="1" si="15"/>
        <v>0.2697352502300947</v>
      </c>
      <c r="D1003" t="e" cm="1">
        <f t="array" aca="1" ref="D1003" ca="1">INDEX($B$2:$B$201, RANK(C1003,$C$2:$C$201), 1)</f>
        <v>#N/A</v>
      </c>
      <c r="E1003" t="s">
        <v>1504</v>
      </c>
      <c r="F1003">
        <v>333</v>
      </c>
      <c r="G1003">
        <v>280</v>
      </c>
      <c r="H1003">
        <v>0</v>
      </c>
      <c r="I1003">
        <v>0</v>
      </c>
      <c r="J1003">
        <v>0</v>
      </c>
      <c r="K1003" s="1">
        <v>44106</v>
      </c>
      <c r="L1003" t="s">
        <v>17</v>
      </c>
      <c r="M1003">
        <v>107426</v>
      </c>
    </row>
    <row r="1004" spans="1:13" x14ac:dyDescent="0.25">
      <c r="A1004">
        <v>1002</v>
      </c>
      <c r="B1004" t="s">
        <v>1505</v>
      </c>
      <c r="C1004">
        <f t="shared" ca="1" si="15"/>
        <v>0.4935798980556656</v>
      </c>
      <c r="D1004" t="e" cm="1">
        <f t="array" aca="1" ref="D1004" ca="1">INDEX($B$2:$B$201, RANK(C1004,$C$2:$C$201), 1)</f>
        <v>#N/A</v>
      </c>
      <c r="E1004" t="s">
        <v>465</v>
      </c>
      <c r="F1004">
        <v>1041</v>
      </c>
      <c r="G1004">
        <v>32271</v>
      </c>
      <c r="H1004">
        <v>0</v>
      </c>
      <c r="I1004">
        <v>0</v>
      </c>
      <c r="J1004">
        <v>0</v>
      </c>
      <c r="K1004" s="1">
        <v>44106</v>
      </c>
      <c r="L1004" t="s">
        <v>12</v>
      </c>
      <c r="M1004">
        <v>107427</v>
      </c>
    </row>
    <row r="1005" spans="1:13" x14ac:dyDescent="0.25">
      <c r="A1005">
        <v>1003</v>
      </c>
      <c r="B1005" t="s">
        <v>1506</v>
      </c>
      <c r="C1005">
        <f t="shared" ca="1" si="15"/>
        <v>0.10840056879338367</v>
      </c>
      <c r="D1005" t="e" cm="1">
        <f t="array" aca="1" ref="D1005" ca="1">INDEX($B$2:$B$201, RANK(C1005,$C$2:$C$201), 1)</f>
        <v>#N/A</v>
      </c>
      <c r="E1005" t="s">
        <v>1418</v>
      </c>
      <c r="F1005">
        <v>365</v>
      </c>
      <c r="G1005">
        <v>91</v>
      </c>
      <c r="H1005">
        <v>1</v>
      </c>
      <c r="I1005">
        <v>0</v>
      </c>
      <c r="J1005">
        <v>1</v>
      </c>
      <c r="K1005" s="1">
        <v>44106</v>
      </c>
      <c r="L1005" t="s">
        <v>17</v>
      </c>
      <c r="M1005">
        <v>107428</v>
      </c>
    </row>
    <row r="1006" spans="1:13" x14ac:dyDescent="0.25">
      <c r="A1006">
        <v>1004</v>
      </c>
      <c r="B1006" t="s">
        <v>1507</v>
      </c>
      <c r="C1006">
        <f t="shared" ca="1" si="15"/>
        <v>0.29647973304346853</v>
      </c>
      <c r="D1006" t="e" cm="1">
        <f t="array" aca="1" ref="D1006" ca="1">INDEX($B$2:$B$201, RANK(C1006,$C$2:$C$201), 1)</f>
        <v>#N/A</v>
      </c>
      <c r="E1006" t="s">
        <v>1508</v>
      </c>
      <c r="F1006">
        <v>659</v>
      </c>
      <c r="G1006">
        <v>2493</v>
      </c>
      <c r="H1006">
        <v>0</v>
      </c>
      <c r="I1006">
        <v>0</v>
      </c>
      <c r="J1006">
        <v>0</v>
      </c>
      <c r="K1006" s="1">
        <v>44106</v>
      </c>
      <c r="L1006" t="s">
        <v>12</v>
      </c>
      <c r="M1006">
        <v>107429</v>
      </c>
    </row>
    <row r="1007" spans="1:13" x14ac:dyDescent="0.25">
      <c r="A1007">
        <v>1005</v>
      </c>
      <c r="B1007" t="s">
        <v>1509</v>
      </c>
      <c r="C1007">
        <f t="shared" ca="1" si="15"/>
        <v>0.30641054180718408</v>
      </c>
      <c r="D1007" t="e" cm="1">
        <f t="array" aca="1" ref="D1007" ca="1">INDEX($B$2:$B$201, RANK(C1007,$C$2:$C$201), 1)</f>
        <v>#N/A</v>
      </c>
      <c r="E1007" t="s">
        <v>1510</v>
      </c>
      <c r="F1007">
        <v>495</v>
      </c>
      <c r="G1007">
        <v>271</v>
      </c>
      <c r="H1007">
        <v>0</v>
      </c>
      <c r="I1007">
        <v>0</v>
      </c>
      <c r="J1007">
        <v>1</v>
      </c>
      <c r="K1007" s="1">
        <v>44106</v>
      </c>
      <c r="L1007" t="s">
        <v>17</v>
      </c>
      <c r="M1007">
        <v>107430</v>
      </c>
    </row>
    <row r="1008" spans="1:13" x14ac:dyDescent="0.25">
      <c r="A1008">
        <v>1006</v>
      </c>
      <c r="B1008" t="s">
        <v>1511</v>
      </c>
      <c r="C1008">
        <f t="shared" ca="1" si="15"/>
        <v>0.83511114331013814</v>
      </c>
      <c r="D1008" t="e" cm="1">
        <f t="array" aca="1" ref="D1008" ca="1">INDEX($B$2:$B$201, RANK(C1008,$C$2:$C$201), 1)</f>
        <v>#N/A</v>
      </c>
      <c r="E1008" t="s">
        <v>392</v>
      </c>
      <c r="F1008">
        <v>2577</v>
      </c>
      <c r="G1008">
        <v>2226</v>
      </c>
      <c r="H1008">
        <v>0</v>
      </c>
      <c r="I1008">
        <v>0</v>
      </c>
      <c r="J1008">
        <v>2</v>
      </c>
      <c r="K1008" s="1">
        <v>44106</v>
      </c>
      <c r="L1008" t="s">
        <v>17</v>
      </c>
      <c r="M1008">
        <v>107431</v>
      </c>
    </row>
    <row r="1009" spans="1:13" x14ac:dyDescent="0.25">
      <c r="A1009">
        <v>1007</v>
      </c>
      <c r="B1009" t="s">
        <v>1512</v>
      </c>
      <c r="C1009">
        <f t="shared" ca="1" si="15"/>
        <v>0.50022503684595254</v>
      </c>
      <c r="D1009" t="e" cm="1">
        <f t="array" aca="1" ref="D1009" ca="1">INDEX($B$2:$B$201, RANK(C1009,$C$2:$C$201), 1)</f>
        <v>#N/A</v>
      </c>
      <c r="F1009">
        <v>63</v>
      </c>
      <c r="G1009">
        <v>16</v>
      </c>
      <c r="H1009">
        <v>0</v>
      </c>
      <c r="I1009">
        <v>0</v>
      </c>
      <c r="J1009">
        <v>0</v>
      </c>
      <c r="K1009" s="1">
        <v>44106</v>
      </c>
      <c r="L1009" t="s">
        <v>17</v>
      </c>
      <c r="M1009">
        <v>107432</v>
      </c>
    </row>
    <row r="1010" spans="1:13" ht="345" x14ac:dyDescent="0.25">
      <c r="A1010">
        <v>1008</v>
      </c>
      <c r="B1010" s="2" t="s">
        <v>1513</v>
      </c>
      <c r="C1010">
        <f t="shared" ca="1" si="15"/>
        <v>0.57709827857378682</v>
      </c>
      <c r="D1010" t="e" cm="1">
        <f t="array" aca="1" ref="D1010" ca="1">INDEX($B$2:$B$201, RANK(C1010,$C$2:$C$201), 1)</f>
        <v>#N/A</v>
      </c>
      <c r="E1010" t="s">
        <v>1514</v>
      </c>
      <c r="F1010">
        <v>1600</v>
      </c>
      <c r="G1010">
        <v>2529</v>
      </c>
      <c r="H1010">
        <v>0</v>
      </c>
      <c r="I1010">
        <v>0</v>
      </c>
      <c r="J1010">
        <v>2</v>
      </c>
      <c r="K1010" s="1">
        <v>44106</v>
      </c>
      <c r="L1010" t="s">
        <v>28</v>
      </c>
      <c r="M1010">
        <v>107433</v>
      </c>
    </row>
    <row r="1011" spans="1:13" x14ac:dyDescent="0.25">
      <c r="A1011">
        <v>1009</v>
      </c>
      <c r="B1011" t="s">
        <v>1515</v>
      </c>
      <c r="C1011">
        <f t="shared" ca="1" si="15"/>
        <v>0.33813485424980227</v>
      </c>
      <c r="D1011" t="e" cm="1">
        <f t="array" aca="1" ref="D1011" ca="1">INDEX($B$2:$B$201, RANK(C1011,$C$2:$C$201), 1)</f>
        <v>#N/A</v>
      </c>
      <c r="E1011" t="s">
        <v>265</v>
      </c>
      <c r="F1011">
        <v>10038</v>
      </c>
      <c r="G1011">
        <v>9864</v>
      </c>
      <c r="H1011">
        <v>0</v>
      </c>
      <c r="I1011">
        <v>0</v>
      </c>
      <c r="J1011">
        <v>0</v>
      </c>
      <c r="K1011" s="1">
        <v>44106</v>
      </c>
      <c r="L1011" t="s">
        <v>17</v>
      </c>
      <c r="M1011">
        <v>107434</v>
      </c>
    </row>
    <row r="1012" spans="1:13" ht="345" x14ac:dyDescent="0.25">
      <c r="A1012">
        <v>1010</v>
      </c>
      <c r="B1012" s="2" t="s">
        <v>1516</v>
      </c>
      <c r="C1012">
        <f t="shared" ca="1" si="15"/>
        <v>0.72528085551448473</v>
      </c>
      <c r="D1012" t="e" cm="1">
        <f t="array" aca="1" ref="D1012" ca="1">INDEX($B$2:$B$201, RANK(C1012,$C$2:$C$201), 1)</f>
        <v>#N/A</v>
      </c>
      <c r="E1012" t="s">
        <v>1517</v>
      </c>
      <c r="F1012">
        <v>4935</v>
      </c>
      <c r="G1012">
        <v>972</v>
      </c>
      <c r="H1012">
        <v>0</v>
      </c>
      <c r="I1012">
        <v>0</v>
      </c>
      <c r="J1012">
        <v>0</v>
      </c>
      <c r="K1012" s="1">
        <v>44106</v>
      </c>
      <c r="L1012" t="s">
        <v>12</v>
      </c>
      <c r="M1012">
        <v>107435</v>
      </c>
    </row>
    <row r="1013" spans="1:13" x14ac:dyDescent="0.25">
      <c r="A1013">
        <v>1011</v>
      </c>
      <c r="B1013" t="s">
        <v>1518</v>
      </c>
      <c r="C1013">
        <f t="shared" ca="1" si="15"/>
        <v>0.57184032510182869</v>
      </c>
      <c r="D1013" t="e" cm="1">
        <f t="array" aca="1" ref="D1013" ca="1">INDEX($B$2:$B$201, RANK(C1013,$C$2:$C$201), 1)</f>
        <v>#N/A</v>
      </c>
      <c r="E1013" t="s">
        <v>1223</v>
      </c>
      <c r="F1013">
        <v>171</v>
      </c>
      <c r="G1013">
        <v>138</v>
      </c>
      <c r="H1013">
        <v>0</v>
      </c>
      <c r="I1013">
        <v>0</v>
      </c>
      <c r="J1013">
        <v>4</v>
      </c>
      <c r="K1013" s="1">
        <v>44106</v>
      </c>
      <c r="L1013" t="s">
        <v>17</v>
      </c>
      <c r="M1013">
        <v>107436</v>
      </c>
    </row>
    <row r="1014" spans="1:13" x14ac:dyDescent="0.25">
      <c r="A1014">
        <v>1012</v>
      </c>
      <c r="B1014" t="s">
        <v>1519</v>
      </c>
      <c r="C1014">
        <f t="shared" ca="1" si="15"/>
        <v>0.51995527863140512</v>
      </c>
      <c r="D1014" t="e" cm="1">
        <f t="array" aca="1" ref="D1014" ca="1">INDEX($B$2:$B$201, RANK(C1014,$C$2:$C$201), 1)</f>
        <v>#N/A</v>
      </c>
      <c r="F1014">
        <v>331</v>
      </c>
      <c r="G1014">
        <v>151</v>
      </c>
      <c r="H1014">
        <v>0</v>
      </c>
      <c r="I1014">
        <v>0</v>
      </c>
      <c r="J1014">
        <v>0</v>
      </c>
      <c r="K1014" s="1">
        <v>44106</v>
      </c>
      <c r="L1014" t="s">
        <v>28</v>
      </c>
      <c r="M1014">
        <v>107437</v>
      </c>
    </row>
    <row r="1015" spans="1:13" x14ac:dyDescent="0.25">
      <c r="A1015">
        <v>1013</v>
      </c>
      <c r="B1015" t="s">
        <v>1520</v>
      </c>
      <c r="C1015">
        <f t="shared" ca="1" si="15"/>
        <v>3.9024251701354484E-2</v>
      </c>
      <c r="D1015" t="e" cm="1">
        <f t="array" aca="1" ref="D1015" ca="1">INDEX($B$2:$B$201, RANK(C1015,$C$2:$C$201), 1)</f>
        <v>#N/A</v>
      </c>
      <c r="E1015" t="s">
        <v>1521</v>
      </c>
      <c r="F1015">
        <v>115</v>
      </c>
      <c r="G1015">
        <v>23</v>
      </c>
      <c r="H1015">
        <v>0</v>
      </c>
      <c r="I1015">
        <v>1</v>
      </c>
      <c r="J1015">
        <v>0</v>
      </c>
      <c r="K1015" s="1">
        <v>44106</v>
      </c>
      <c r="L1015" t="s">
        <v>28</v>
      </c>
      <c r="M1015">
        <v>107438</v>
      </c>
    </row>
    <row r="1016" spans="1:13" x14ac:dyDescent="0.25">
      <c r="A1016">
        <v>1014</v>
      </c>
      <c r="B1016" t="s">
        <v>1522</v>
      </c>
      <c r="C1016">
        <f t="shared" ca="1" si="15"/>
        <v>0.66734296174523788</v>
      </c>
      <c r="D1016" t="e" cm="1">
        <f t="array" aca="1" ref="D1016" ca="1">INDEX($B$2:$B$201, RANK(C1016,$C$2:$C$201), 1)</f>
        <v>#N/A</v>
      </c>
      <c r="F1016">
        <v>189</v>
      </c>
      <c r="G1016">
        <v>5</v>
      </c>
      <c r="H1016">
        <v>0</v>
      </c>
      <c r="I1016">
        <v>1</v>
      </c>
      <c r="J1016">
        <v>2</v>
      </c>
      <c r="K1016" s="1">
        <v>44106</v>
      </c>
      <c r="L1016" t="s">
        <v>17</v>
      </c>
      <c r="M1016">
        <v>107439</v>
      </c>
    </row>
    <row r="1017" spans="1:13" x14ac:dyDescent="0.25">
      <c r="A1017">
        <v>1015</v>
      </c>
      <c r="B1017" t="s">
        <v>1523</v>
      </c>
      <c r="C1017">
        <f t="shared" ca="1" si="15"/>
        <v>0.62986407198860983</v>
      </c>
      <c r="D1017" t="e" cm="1">
        <f t="array" aca="1" ref="D1017" ca="1">INDEX($B$2:$B$201, RANK(C1017,$C$2:$C$201), 1)</f>
        <v>#N/A</v>
      </c>
      <c r="F1017">
        <v>691</v>
      </c>
      <c r="G1017">
        <v>519</v>
      </c>
      <c r="H1017">
        <v>1</v>
      </c>
      <c r="I1017">
        <v>0</v>
      </c>
      <c r="J1017">
        <v>2</v>
      </c>
      <c r="K1017" s="1">
        <v>44106</v>
      </c>
      <c r="L1017" t="s">
        <v>12</v>
      </c>
      <c r="M1017">
        <v>107440</v>
      </c>
    </row>
    <row r="1018" spans="1:13" x14ac:dyDescent="0.25">
      <c r="A1018">
        <v>1016</v>
      </c>
      <c r="B1018" t="s">
        <v>1524</v>
      </c>
      <c r="C1018">
        <f t="shared" ca="1" si="15"/>
        <v>0.75911653827059467</v>
      </c>
      <c r="D1018" t="e" cm="1">
        <f t="array" aca="1" ref="D1018" ca="1">INDEX($B$2:$B$201, RANK(C1018,$C$2:$C$201), 1)</f>
        <v>#N/A</v>
      </c>
      <c r="E1018" t="s">
        <v>1525</v>
      </c>
      <c r="F1018">
        <v>484</v>
      </c>
      <c r="G1018">
        <v>117</v>
      </c>
      <c r="H1018">
        <v>0</v>
      </c>
      <c r="I1018">
        <v>0</v>
      </c>
      <c r="J1018">
        <v>0</v>
      </c>
      <c r="K1018" s="1">
        <v>44106</v>
      </c>
      <c r="L1018" t="s">
        <v>12</v>
      </c>
      <c r="M1018">
        <v>107441</v>
      </c>
    </row>
    <row r="1019" spans="1:13" x14ac:dyDescent="0.25">
      <c r="A1019">
        <v>1017</v>
      </c>
      <c r="B1019" t="s">
        <v>1526</v>
      </c>
      <c r="C1019">
        <f t="shared" ca="1" si="15"/>
        <v>0.39032696673080136</v>
      </c>
      <c r="D1019" t="e" cm="1">
        <f t="array" aca="1" ref="D1019" ca="1">INDEX($B$2:$B$201, RANK(C1019,$C$2:$C$201), 1)</f>
        <v>#N/A</v>
      </c>
      <c r="E1019" t="s">
        <v>1527</v>
      </c>
      <c r="F1019">
        <v>1215</v>
      </c>
      <c r="G1019">
        <v>316</v>
      </c>
      <c r="H1019">
        <v>0</v>
      </c>
      <c r="I1019">
        <v>0</v>
      </c>
      <c r="J1019">
        <v>0</v>
      </c>
      <c r="K1019" s="1">
        <v>44106</v>
      </c>
      <c r="L1019" t="s">
        <v>17</v>
      </c>
      <c r="M1019">
        <v>107442</v>
      </c>
    </row>
    <row r="1020" spans="1:13" x14ac:dyDescent="0.25">
      <c r="A1020">
        <v>1018</v>
      </c>
      <c r="B1020" t="s">
        <v>1528</v>
      </c>
      <c r="C1020">
        <f t="shared" ca="1" si="15"/>
        <v>0.75590466804656609</v>
      </c>
      <c r="D1020" t="e" cm="1">
        <f t="array" aca="1" ref="D1020" ca="1">INDEX($B$2:$B$201, RANK(C1020,$C$2:$C$201), 1)</f>
        <v>#N/A</v>
      </c>
      <c r="E1020" t="s">
        <v>1471</v>
      </c>
      <c r="F1020">
        <v>9</v>
      </c>
      <c r="G1020">
        <v>52</v>
      </c>
      <c r="H1020">
        <v>0</v>
      </c>
      <c r="I1020">
        <v>0</v>
      </c>
      <c r="J1020">
        <v>2</v>
      </c>
      <c r="K1020" s="1">
        <v>44106</v>
      </c>
      <c r="L1020" t="s">
        <v>17</v>
      </c>
      <c r="M1020">
        <v>107443</v>
      </c>
    </row>
    <row r="1021" spans="1:13" x14ac:dyDescent="0.25">
      <c r="A1021">
        <v>1019</v>
      </c>
      <c r="B1021" t="s">
        <v>1529</v>
      </c>
      <c r="C1021">
        <f t="shared" ca="1" si="15"/>
        <v>0.35290541414565968</v>
      </c>
      <c r="D1021" t="e" cm="1">
        <f t="array" aca="1" ref="D1021" ca="1">INDEX($B$2:$B$201, RANK(C1021,$C$2:$C$201), 1)</f>
        <v>#N/A</v>
      </c>
      <c r="E1021" t="s">
        <v>392</v>
      </c>
      <c r="F1021">
        <v>8828</v>
      </c>
      <c r="G1021">
        <v>30655</v>
      </c>
      <c r="H1021">
        <v>3</v>
      </c>
      <c r="I1021">
        <v>2</v>
      </c>
      <c r="J1021">
        <v>11</v>
      </c>
      <c r="K1021" s="1">
        <v>44106</v>
      </c>
      <c r="L1021" t="s">
        <v>17</v>
      </c>
      <c r="M1021">
        <v>107444</v>
      </c>
    </row>
    <row r="1022" spans="1:13" x14ac:dyDescent="0.25">
      <c r="A1022">
        <v>1020</v>
      </c>
      <c r="B1022" t="s">
        <v>1530</v>
      </c>
      <c r="C1022">
        <f t="shared" ca="1" si="15"/>
        <v>0.18978870325837072</v>
      </c>
      <c r="D1022" t="e" cm="1">
        <f t="array" aca="1" ref="D1022" ca="1">INDEX($B$2:$B$201, RANK(C1022,$C$2:$C$201), 1)</f>
        <v>#N/A</v>
      </c>
      <c r="E1022" t="s">
        <v>1531</v>
      </c>
      <c r="F1022">
        <v>1199</v>
      </c>
      <c r="G1022">
        <v>1206</v>
      </c>
      <c r="H1022">
        <v>0</v>
      </c>
      <c r="I1022">
        <v>0</v>
      </c>
      <c r="J1022">
        <v>0</v>
      </c>
      <c r="K1022" s="1">
        <v>44106</v>
      </c>
      <c r="L1022" t="s">
        <v>12</v>
      </c>
      <c r="M1022">
        <v>107445</v>
      </c>
    </row>
    <row r="1023" spans="1:13" x14ac:dyDescent="0.25">
      <c r="A1023">
        <v>1021</v>
      </c>
      <c r="B1023" t="s">
        <v>1532</v>
      </c>
      <c r="C1023">
        <f t="shared" ca="1" si="15"/>
        <v>0.35781623595391432</v>
      </c>
      <c r="D1023" t="e" cm="1">
        <f t="array" aca="1" ref="D1023" ca="1">INDEX($B$2:$B$201, RANK(C1023,$C$2:$C$201), 1)</f>
        <v>#N/A</v>
      </c>
      <c r="E1023" t="s">
        <v>1533</v>
      </c>
      <c r="F1023">
        <v>485</v>
      </c>
      <c r="G1023">
        <v>619</v>
      </c>
      <c r="H1023">
        <v>0</v>
      </c>
      <c r="I1023">
        <v>0</v>
      </c>
      <c r="J1023">
        <v>0</v>
      </c>
      <c r="K1023" s="1">
        <v>44106</v>
      </c>
      <c r="L1023" t="s">
        <v>17</v>
      </c>
      <c r="M1023">
        <v>107446</v>
      </c>
    </row>
    <row r="1024" spans="1:13" x14ac:dyDescent="0.25">
      <c r="A1024">
        <v>1022</v>
      </c>
      <c r="B1024" t="s">
        <v>1534</v>
      </c>
      <c r="C1024">
        <f t="shared" ca="1" si="15"/>
        <v>0.24964251529466452</v>
      </c>
      <c r="D1024" t="e" cm="1">
        <f t="array" aca="1" ref="D1024" ca="1">INDEX($B$2:$B$201, RANK(C1024,$C$2:$C$201), 1)</f>
        <v>#N/A</v>
      </c>
      <c r="E1024" t="s">
        <v>1426</v>
      </c>
      <c r="F1024">
        <v>157</v>
      </c>
      <c r="G1024">
        <v>214</v>
      </c>
      <c r="H1024">
        <v>0</v>
      </c>
      <c r="I1024">
        <v>0</v>
      </c>
      <c r="J1024">
        <v>0</v>
      </c>
      <c r="K1024" s="1">
        <v>44106</v>
      </c>
      <c r="L1024" t="s">
        <v>12</v>
      </c>
      <c r="M1024">
        <v>107447</v>
      </c>
    </row>
    <row r="1025" spans="1:13" x14ac:dyDescent="0.25">
      <c r="A1025">
        <v>1023</v>
      </c>
      <c r="B1025" t="s">
        <v>1535</v>
      </c>
      <c r="C1025">
        <f t="shared" ca="1" si="15"/>
        <v>0.45707044642560635</v>
      </c>
      <c r="D1025" t="e" cm="1">
        <f t="array" aca="1" ref="D1025" ca="1">INDEX($B$2:$B$201, RANK(C1025,$C$2:$C$201), 1)</f>
        <v>#N/A</v>
      </c>
      <c r="E1025" t="s">
        <v>1536</v>
      </c>
      <c r="F1025">
        <v>48</v>
      </c>
      <c r="G1025">
        <v>257</v>
      </c>
      <c r="H1025">
        <v>0</v>
      </c>
      <c r="I1025">
        <v>0</v>
      </c>
      <c r="J1025">
        <v>0</v>
      </c>
      <c r="K1025" s="1">
        <v>44106</v>
      </c>
      <c r="L1025" t="s">
        <v>17</v>
      </c>
      <c r="M1025">
        <v>107448</v>
      </c>
    </row>
    <row r="1026" spans="1:13" x14ac:dyDescent="0.25">
      <c r="A1026">
        <v>1024</v>
      </c>
      <c r="B1026" t="s">
        <v>1537</v>
      </c>
      <c r="C1026">
        <f t="shared" ca="1" si="15"/>
        <v>0.97310235651127475</v>
      </c>
      <c r="D1026" t="e" cm="1">
        <f t="array" aca="1" ref="D1026" ca="1">INDEX($B$2:$B$201, RANK(C1026,$C$2:$C$201), 1)</f>
        <v>#N/A</v>
      </c>
      <c r="E1026" t="s">
        <v>1538</v>
      </c>
      <c r="F1026">
        <v>76</v>
      </c>
      <c r="G1026">
        <v>379</v>
      </c>
      <c r="H1026">
        <v>0</v>
      </c>
      <c r="I1026">
        <v>0</v>
      </c>
      <c r="J1026">
        <v>2</v>
      </c>
      <c r="K1026" s="1">
        <v>44106</v>
      </c>
      <c r="L1026" t="s">
        <v>28</v>
      </c>
      <c r="M1026">
        <v>107449</v>
      </c>
    </row>
    <row r="1027" spans="1:13" x14ac:dyDescent="0.25">
      <c r="A1027">
        <v>1025</v>
      </c>
      <c r="B1027" t="s">
        <v>1539</v>
      </c>
      <c r="C1027">
        <f t="shared" ref="C1027:C1090" ca="1" si="16">RAND()</f>
        <v>0.40482908847568799</v>
      </c>
      <c r="D1027" t="e" cm="1">
        <f t="array" aca="1" ref="D1027" ca="1">INDEX($B$2:$B$201, RANK(C1027,$C$2:$C$201), 1)</f>
        <v>#N/A</v>
      </c>
      <c r="F1027">
        <v>2734</v>
      </c>
      <c r="G1027">
        <v>4138</v>
      </c>
      <c r="H1027">
        <v>0</v>
      </c>
      <c r="I1027">
        <v>0</v>
      </c>
      <c r="J1027">
        <v>0</v>
      </c>
      <c r="K1027" s="1">
        <v>44106</v>
      </c>
      <c r="L1027" t="s">
        <v>17</v>
      </c>
      <c r="M1027">
        <v>107450</v>
      </c>
    </row>
    <row r="1028" spans="1:13" x14ac:dyDescent="0.25">
      <c r="A1028">
        <v>1026</v>
      </c>
      <c r="B1028" t="s">
        <v>1540</v>
      </c>
      <c r="C1028">
        <f t="shared" ca="1" si="16"/>
        <v>4.0344939684794912E-2</v>
      </c>
      <c r="D1028" t="e" cm="1">
        <f t="array" aca="1" ref="D1028" ca="1">INDEX($B$2:$B$201, RANK(C1028,$C$2:$C$201), 1)</f>
        <v>#N/A</v>
      </c>
      <c r="E1028" t="s">
        <v>1541</v>
      </c>
      <c r="F1028">
        <v>150</v>
      </c>
      <c r="G1028">
        <v>17</v>
      </c>
      <c r="H1028">
        <v>0</v>
      </c>
      <c r="I1028">
        <v>0</v>
      </c>
      <c r="J1028">
        <v>0</v>
      </c>
      <c r="K1028" s="1">
        <v>44106</v>
      </c>
      <c r="L1028" t="s">
        <v>17</v>
      </c>
      <c r="M1028">
        <v>107451</v>
      </c>
    </row>
    <row r="1029" spans="1:13" x14ac:dyDescent="0.25">
      <c r="A1029">
        <v>1027</v>
      </c>
      <c r="B1029" t="s">
        <v>1542</v>
      </c>
      <c r="C1029">
        <f t="shared" ca="1" si="16"/>
        <v>0.23701644255834842</v>
      </c>
      <c r="D1029" t="e" cm="1">
        <f t="array" aca="1" ref="D1029" ca="1">INDEX($B$2:$B$201, RANK(C1029,$C$2:$C$201), 1)</f>
        <v>#N/A</v>
      </c>
      <c r="F1029">
        <v>871</v>
      </c>
      <c r="G1029">
        <v>543</v>
      </c>
      <c r="H1029">
        <v>1</v>
      </c>
      <c r="I1029">
        <v>0</v>
      </c>
      <c r="J1029">
        <v>3</v>
      </c>
      <c r="K1029" s="1">
        <v>44106</v>
      </c>
      <c r="L1029" t="s">
        <v>17</v>
      </c>
      <c r="M1029">
        <v>107452</v>
      </c>
    </row>
    <row r="1030" spans="1:13" x14ac:dyDescent="0.25">
      <c r="A1030">
        <v>1028</v>
      </c>
      <c r="B1030" t="s">
        <v>1543</v>
      </c>
      <c r="C1030">
        <f t="shared" ca="1" si="16"/>
        <v>0.86727204797112101</v>
      </c>
      <c r="D1030" t="e" cm="1">
        <f t="array" aca="1" ref="D1030" ca="1">INDEX($B$2:$B$201, RANK(C1030,$C$2:$C$201), 1)</f>
        <v>#N/A</v>
      </c>
      <c r="F1030">
        <v>139</v>
      </c>
      <c r="G1030">
        <v>8</v>
      </c>
      <c r="H1030">
        <v>0</v>
      </c>
      <c r="I1030">
        <v>0</v>
      </c>
      <c r="J1030">
        <v>0</v>
      </c>
      <c r="K1030" s="1">
        <v>44106</v>
      </c>
      <c r="L1030" t="s">
        <v>17</v>
      </c>
      <c r="M1030">
        <v>107453</v>
      </c>
    </row>
    <row r="1031" spans="1:13" ht="360" x14ac:dyDescent="0.25">
      <c r="A1031">
        <v>1029</v>
      </c>
      <c r="B1031" s="2" t="s">
        <v>1544</v>
      </c>
      <c r="C1031">
        <f t="shared" ca="1" si="16"/>
        <v>8.3687795429818856E-2</v>
      </c>
      <c r="D1031" t="e" cm="1">
        <f t="array" aca="1" ref="D1031" ca="1">INDEX($B$2:$B$201, RANK(C1031,$C$2:$C$201), 1)</f>
        <v>#N/A</v>
      </c>
      <c r="E1031" t="s">
        <v>1545</v>
      </c>
      <c r="F1031">
        <v>869</v>
      </c>
      <c r="G1031">
        <v>226</v>
      </c>
      <c r="H1031">
        <v>0</v>
      </c>
      <c r="I1031">
        <v>0</v>
      </c>
      <c r="J1031">
        <v>1</v>
      </c>
      <c r="K1031" s="1">
        <v>44106</v>
      </c>
      <c r="L1031" t="s">
        <v>17</v>
      </c>
      <c r="M1031">
        <v>107454</v>
      </c>
    </row>
    <row r="1032" spans="1:13" x14ac:dyDescent="0.25">
      <c r="A1032">
        <v>1030</v>
      </c>
      <c r="B1032" t="s">
        <v>1546</v>
      </c>
      <c r="C1032">
        <f t="shared" ca="1" si="16"/>
        <v>0.58735614629801225</v>
      </c>
      <c r="D1032" t="e" cm="1">
        <f t="array" aca="1" ref="D1032" ca="1">INDEX($B$2:$B$201, RANK(C1032,$C$2:$C$201), 1)</f>
        <v>#N/A</v>
      </c>
      <c r="F1032">
        <v>1238</v>
      </c>
      <c r="G1032">
        <v>2508</v>
      </c>
      <c r="H1032">
        <v>0</v>
      </c>
      <c r="I1032">
        <v>0</v>
      </c>
      <c r="J1032">
        <v>2</v>
      </c>
      <c r="K1032" s="1">
        <v>44106</v>
      </c>
      <c r="L1032" t="s">
        <v>17</v>
      </c>
      <c r="M1032">
        <v>107455</v>
      </c>
    </row>
    <row r="1033" spans="1:13" x14ac:dyDescent="0.25">
      <c r="A1033">
        <v>1031</v>
      </c>
      <c r="B1033" t="s">
        <v>1547</v>
      </c>
      <c r="C1033">
        <f t="shared" ca="1" si="16"/>
        <v>0.74646381672920348</v>
      </c>
      <c r="D1033" t="e" cm="1">
        <f t="array" aca="1" ref="D1033" ca="1">INDEX($B$2:$B$201, RANK(C1033,$C$2:$C$201), 1)</f>
        <v>#N/A</v>
      </c>
      <c r="E1033" t="s">
        <v>1548</v>
      </c>
      <c r="F1033">
        <v>1729</v>
      </c>
      <c r="G1033">
        <v>1987</v>
      </c>
      <c r="H1033">
        <v>0</v>
      </c>
      <c r="I1033">
        <v>1</v>
      </c>
      <c r="J1033">
        <v>3</v>
      </c>
      <c r="K1033" s="1">
        <v>44106</v>
      </c>
      <c r="L1033" t="s">
        <v>17</v>
      </c>
      <c r="M1033">
        <v>107456</v>
      </c>
    </row>
    <row r="1034" spans="1:13" x14ac:dyDescent="0.25">
      <c r="A1034">
        <v>1032</v>
      </c>
      <c r="B1034" t="s">
        <v>1549</v>
      </c>
      <c r="C1034">
        <f t="shared" ca="1" si="16"/>
        <v>6.5592871786091078E-2</v>
      </c>
      <c r="D1034" t="e" cm="1">
        <f t="array" aca="1" ref="D1034" ca="1">INDEX($B$2:$B$201, RANK(C1034,$C$2:$C$201), 1)</f>
        <v>#N/A</v>
      </c>
      <c r="E1034" t="s">
        <v>1550</v>
      </c>
      <c r="F1034">
        <v>181</v>
      </c>
      <c r="G1034">
        <v>153</v>
      </c>
      <c r="H1034">
        <v>0</v>
      </c>
      <c r="I1034">
        <v>0</v>
      </c>
      <c r="J1034">
        <v>1</v>
      </c>
      <c r="K1034" s="1">
        <v>44106</v>
      </c>
      <c r="L1034" t="s">
        <v>17</v>
      </c>
      <c r="M1034">
        <v>107457</v>
      </c>
    </row>
    <row r="1035" spans="1:13" x14ac:dyDescent="0.25">
      <c r="A1035">
        <v>1033</v>
      </c>
      <c r="B1035" t="s">
        <v>1551</v>
      </c>
      <c r="C1035">
        <f t="shared" ca="1" si="16"/>
        <v>0.59732831204122239</v>
      </c>
      <c r="D1035" t="e" cm="1">
        <f t="array" aca="1" ref="D1035" ca="1">INDEX($B$2:$B$201, RANK(C1035,$C$2:$C$201), 1)</f>
        <v>#N/A</v>
      </c>
      <c r="E1035" t="s">
        <v>87</v>
      </c>
      <c r="F1035">
        <v>12815</v>
      </c>
      <c r="G1035">
        <v>12019</v>
      </c>
      <c r="H1035">
        <v>2</v>
      </c>
      <c r="I1035">
        <v>1</v>
      </c>
      <c r="J1035">
        <v>6</v>
      </c>
      <c r="K1035" s="1">
        <v>44106</v>
      </c>
      <c r="L1035" t="s">
        <v>12</v>
      </c>
      <c r="M1035">
        <v>107458</v>
      </c>
    </row>
    <row r="1036" spans="1:13" x14ac:dyDescent="0.25">
      <c r="A1036">
        <v>1034</v>
      </c>
      <c r="B1036" t="s">
        <v>1552</v>
      </c>
      <c r="C1036">
        <f t="shared" ca="1" si="16"/>
        <v>0.65103652976363635</v>
      </c>
      <c r="D1036" t="e" cm="1">
        <f t="array" aca="1" ref="D1036" ca="1">INDEX($B$2:$B$201, RANK(C1036,$C$2:$C$201), 1)</f>
        <v>#N/A</v>
      </c>
      <c r="F1036">
        <v>93</v>
      </c>
      <c r="G1036">
        <v>4</v>
      </c>
      <c r="H1036">
        <v>0</v>
      </c>
      <c r="I1036">
        <v>0</v>
      </c>
      <c r="J1036">
        <v>0</v>
      </c>
      <c r="K1036" s="1">
        <v>44106</v>
      </c>
      <c r="L1036" t="s">
        <v>17</v>
      </c>
      <c r="M1036">
        <v>107459</v>
      </c>
    </row>
    <row r="1037" spans="1:13" x14ac:dyDescent="0.25">
      <c r="A1037">
        <v>1035</v>
      </c>
      <c r="B1037" t="s">
        <v>1553</v>
      </c>
      <c r="C1037">
        <f t="shared" ca="1" si="16"/>
        <v>0.87369159960755427</v>
      </c>
      <c r="D1037" t="e" cm="1">
        <f t="array" aca="1" ref="D1037" ca="1">INDEX($B$2:$B$201, RANK(C1037,$C$2:$C$201), 1)</f>
        <v>#N/A</v>
      </c>
      <c r="F1037">
        <v>807</v>
      </c>
      <c r="G1037">
        <v>143</v>
      </c>
      <c r="H1037">
        <v>0</v>
      </c>
      <c r="I1037">
        <v>0</v>
      </c>
      <c r="J1037">
        <v>0</v>
      </c>
      <c r="K1037" s="1">
        <v>44106</v>
      </c>
      <c r="L1037" t="s">
        <v>17</v>
      </c>
      <c r="M1037">
        <v>107460</v>
      </c>
    </row>
    <row r="1038" spans="1:13" x14ac:dyDescent="0.25">
      <c r="A1038">
        <v>1036</v>
      </c>
      <c r="B1038" t="s">
        <v>1554</v>
      </c>
      <c r="C1038">
        <f t="shared" ca="1" si="16"/>
        <v>0.85226131668269567</v>
      </c>
      <c r="D1038" t="e" cm="1">
        <f t="array" aca="1" ref="D1038" ca="1">INDEX($B$2:$B$201, RANK(C1038,$C$2:$C$201), 1)</f>
        <v>#N/A</v>
      </c>
      <c r="E1038" t="s">
        <v>488</v>
      </c>
      <c r="F1038">
        <v>113</v>
      </c>
      <c r="G1038">
        <v>7</v>
      </c>
      <c r="H1038">
        <v>0</v>
      </c>
      <c r="I1038">
        <v>0</v>
      </c>
      <c r="J1038">
        <v>0</v>
      </c>
      <c r="K1038" s="1">
        <v>44106</v>
      </c>
      <c r="L1038" t="s">
        <v>28</v>
      </c>
      <c r="M1038">
        <v>107461</v>
      </c>
    </row>
    <row r="1039" spans="1:13" x14ac:dyDescent="0.25">
      <c r="A1039">
        <v>1037</v>
      </c>
      <c r="B1039" t="s">
        <v>1555</v>
      </c>
      <c r="C1039">
        <f t="shared" ca="1" si="16"/>
        <v>2.7078961747281194E-2</v>
      </c>
      <c r="D1039" t="e" cm="1">
        <f t="array" aca="1" ref="D1039" ca="1">INDEX($B$2:$B$201, RANK(C1039,$C$2:$C$201), 1)</f>
        <v>#N/A</v>
      </c>
      <c r="E1039" t="s">
        <v>65</v>
      </c>
      <c r="F1039">
        <v>1771</v>
      </c>
      <c r="G1039">
        <v>815</v>
      </c>
      <c r="H1039">
        <v>0</v>
      </c>
      <c r="I1039">
        <v>0</v>
      </c>
      <c r="J1039">
        <v>0</v>
      </c>
      <c r="K1039" s="1">
        <v>44106</v>
      </c>
      <c r="L1039" t="s">
        <v>17</v>
      </c>
      <c r="M1039">
        <v>107462</v>
      </c>
    </row>
    <row r="1040" spans="1:13" x14ac:dyDescent="0.25">
      <c r="A1040">
        <v>1038</v>
      </c>
      <c r="B1040" t="s">
        <v>1556</v>
      </c>
      <c r="C1040">
        <f t="shared" ca="1" si="16"/>
        <v>6.4526851650136385E-2</v>
      </c>
      <c r="D1040" t="e" cm="1">
        <f t="array" aca="1" ref="D1040" ca="1">INDEX($B$2:$B$201, RANK(C1040,$C$2:$C$201), 1)</f>
        <v>#N/A</v>
      </c>
      <c r="F1040">
        <v>251</v>
      </c>
      <c r="G1040">
        <v>33</v>
      </c>
      <c r="H1040">
        <v>0</v>
      </c>
      <c r="I1040">
        <v>0</v>
      </c>
      <c r="J1040">
        <v>0</v>
      </c>
      <c r="K1040" s="1">
        <v>44106</v>
      </c>
      <c r="L1040" t="s">
        <v>17</v>
      </c>
      <c r="M1040">
        <v>107463</v>
      </c>
    </row>
    <row r="1041" spans="1:13" ht="409.5" x14ac:dyDescent="0.25">
      <c r="A1041">
        <v>1039</v>
      </c>
      <c r="B1041" s="2" t="s">
        <v>1557</v>
      </c>
      <c r="C1041">
        <f t="shared" ca="1" si="16"/>
        <v>0.43207724130476222</v>
      </c>
      <c r="D1041" t="e" cm="1">
        <f t="array" aca="1" ref="D1041" ca="1">INDEX($B$2:$B$201, RANK(C1041,$C$2:$C$201), 1)</f>
        <v>#N/A</v>
      </c>
      <c r="E1041" t="s">
        <v>1558</v>
      </c>
      <c r="F1041">
        <v>2388</v>
      </c>
      <c r="G1041">
        <v>1386</v>
      </c>
      <c r="H1041">
        <v>0</v>
      </c>
      <c r="I1041">
        <v>0</v>
      </c>
      <c r="J1041">
        <v>4</v>
      </c>
      <c r="K1041" s="1">
        <v>44106</v>
      </c>
      <c r="L1041" t="s">
        <v>17</v>
      </c>
      <c r="M1041">
        <v>107464</v>
      </c>
    </row>
    <row r="1042" spans="1:13" x14ac:dyDescent="0.25">
      <c r="A1042">
        <v>1040</v>
      </c>
      <c r="B1042" t="s">
        <v>1559</v>
      </c>
      <c r="C1042">
        <f t="shared" ca="1" si="16"/>
        <v>0.30931213416679859</v>
      </c>
      <c r="D1042" t="e" cm="1">
        <f t="array" aca="1" ref="D1042" ca="1">INDEX($B$2:$B$201, RANK(C1042,$C$2:$C$201), 1)</f>
        <v>#N/A</v>
      </c>
      <c r="E1042" t="s">
        <v>1560</v>
      </c>
      <c r="F1042">
        <v>1021</v>
      </c>
      <c r="G1042">
        <v>105</v>
      </c>
      <c r="H1042">
        <v>0</v>
      </c>
      <c r="I1042">
        <v>0</v>
      </c>
      <c r="J1042">
        <v>0</v>
      </c>
      <c r="K1042" s="1">
        <v>44106</v>
      </c>
      <c r="L1042" t="s">
        <v>17</v>
      </c>
      <c r="M1042">
        <v>107465</v>
      </c>
    </row>
    <row r="1043" spans="1:13" x14ac:dyDescent="0.25">
      <c r="A1043">
        <v>1041</v>
      </c>
      <c r="B1043" t="s">
        <v>1561</v>
      </c>
      <c r="C1043">
        <f t="shared" ca="1" si="16"/>
        <v>0.74515260862313837</v>
      </c>
      <c r="D1043" t="e" cm="1">
        <f t="array" aca="1" ref="D1043" ca="1">INDEX($B$2:$B$201, RANK(C1043,$C$2:$C$201), 1)</f>
        <v>#N/A</v>
      </c>
      <c r="F1043">
        <v>173</v>
      </c>
      <c r="G1043">
        <v>9</v>
      </c>
      <c r="H1043">
        <v>0</v>
      </c>
      <c r="I1043">
        <v>0</v>
      </c>
      <c r="J1043">
        <v>0</v>
      </c>
      <c r="K1043" s="1">
        <v>44106</v>
      </c>
      <c r="L1043" t="s">
        <v>17</v>
      </c>
      <c r="M1043">
        <v>107466</v>
      </c>
    </row>
    <row r="1044" spans="1:13" x14ac:dyDescent="0.25">
      <c r="A1044">
        <v>1042</v>
      </c>
      <c r="B1044" t="s">
        <v>1562</v>
      </c>
      <c r="C1044">
        <f t="shared" ca="1" si="16"/>
        <v>0.11234001426906004</v>
      </c>
      <c r="D1044" t="e" cm="1">
        <f t="array" aca="1" ref="D1044" ca="1">INDEX($B$2:$B$201, RANK(C1044,$C$2:$C$201), 1)</f>
        <v>#N/A</v>
      </c>
      <c r="E1044" t="s">
        <v>1563</v>
      </c>
      <c r="F1044">
        <v>2850</v>
      </c>
      <c r="G1044">
        <v>2361</v>
      </c>
      <c r="H1044">
        <v>1</v>
      </c>
      <c r="I1044">
        <v>4</v>
      </c>
      <c r="J1044">
        <v>67</v>
      </c>
      <c r="K1044" s="1">
        <v>44106</v>
      </c>
      <c r="L1044" t="s">
        <v>17</v>
      </c>
      <c r="M1044">
        <v>107467</v>
      </c>
    </row>
    <row r="1045" spans="1:13" x14ac:dyDescent="0.25">
      <c r="A1045">
        <v>1043</v>
      </c>
      <c r="B1045" t="s">
        <v>1564</v>
      </c>
      <c r="C1045">
        <f t="shared" ca="1" si="16"/>
        <v>0.80210187639286545</v>
      </c>
      <c r="D1045" t="e" cm="1">
        <f t="array" aca="1" ref="D1045" ca="1">INDEX($B$2:$B$201, RANK(C1045,$C$2:$C$201), 1)</f>
        <v>#N/A</v>
      </c>
      <c r="E1045" t="s">
        <v>51</v>
      </c>
      <c r="F1045">
        <v>423</v>
      </c>
      <c r="G1045">
        <v>26</v>
      </c>
      <c r="H1045">
        <v>0</v>
      </c>
      <c r="I1045">
        <v>0</v>
      </c>
      <c r="J1045">
        <v>0</v>
      </c>
      <c r="K1045" s="1">
        <v>44106</v>
      </c>
      <c r="L1045" t="s">
        <v>17</v>
      </c>
      <c r="M1045">
        <v>107468</v>
      </c>
    </row>
    <row r="1046" spans="1:13" ht="409.5" x14ac:dyDescent="0.25">
      <c r="A1046">
        <v>1044</v>
      </c>
      <c r="B1046" s="2" t="s">
        <v>1565</v>
      </c>
      <c r="C1046">
        <f t="shared" ca="1" si="16"/>
        <v>0.29404360989197265</v>
      </c>
      <c r="D1046" t="e" cm="1">
        <f t="array" aca="1" ref="D1046" ca="1">INDEX($B$2:$B$201, RANK(C1046,$C$2:$C$201), 1)</f>
        <v>#N/A</v>
      </c>
      <c r="E1046" t="s">
        <v>1566</v>
      </c>
      <c r="F1046">
        <v>516</v>
      </c>
      <c r="G1046">
        <v>249</v>
      </c>
      <c r="H1046">
        <v>0</v>
      </c>
      <c r="I1046">
        <v>0</v>
      </c>
      <c r="J1046">
        <v>0</v>
      </c>
      <c r="K1046" s="1">
        <v>44106</v>
      </c>
      <c r="L1046" t="s">
        <v>17</v>
      </c>
      <c r="M1046">
        <v>107469</v>
      </c>
    </row>
    <row r="1047" spans="1:13" x14ac:dyDescent="0.25">
      <c r="A1047">
        <v>1045</v>
      </c>
      <c r="B1047" t="s">
        <v>1567</v>
      </c>
      <c r="C1047">
        <f t="shared" ca="1" si="16"/>
        <v>0.6233589092281504</v>
      </c>
      <c r="D1047" t="e" cm="1">
        <f t="array" aca="1" ref="D1047" ca="1">INDEX($B$2:$B$201, RANK(C1047,$C$2:$C$201), 1)</f>
        <v>#N/A</v>
      </c>
      <c r="F1047">
        <v>313</v>
      </c>
      <c r="G1047">
        <v>39</v>
      </c>
      <c r="H1047">
        <v>0</v>
      </c>
      <c r="I1047">
        <v>0</v>
      </c>
      <c r="J1047">
        <v>0</v>
      </c>
      <c r="K1047" s="1">
        <v>44106</v>
      </c>
      <c r="L1047" t="s">
        <v>17</v>
      </c>
      <c r="M1047">
        <v>107470</v>
      </c>
    </row>
    <row r="1048" spans="1:13" x14ac:dyDescent="0.25">
      <c r="A1048">
        <v>1046</v>
      </c>
      <c r="B1048" t="s">
        <v>1568</v>
      </c>
      <c r="C1048">
        <f t="shared" ca="1" si="16"/>
        <v>0.96984243660576686</v>
      </c>
      <c r="D1048" t="e" cm="1">
        <f t="array" aca="1" ref="D1048" ca="1">INDEX($B$2:$B$201, RANK(C1048,$C$2:$C$201), 1)</f>
        <v>#N/A</v>
      </c>
      <c r="E1048" t="s">
        <v>1569</v>
      </c>
      <c r="F1048">
        <v>118</v>
      </c>
      <c r="G1048">
        <v>120</v>
      </c>
      <c r="H1048">
        <v>0</v>
      </c>
      <c r="I1048">
        <v>0</v>
      </c>
      <c r="J1048">
        <v>11</v>
      </c>
      <c r="K1048" s="1">
        <v>44106</v>
      </c>
      <c r="L1048" t="s">
        <v>17</v>
      </c>
      <c r="M1048">
        <v>107471</v>
      </c>
    </row>
    <row r="1049" spans="1:13" x14ac:dyDescent="0.25">
      <c r="A1049">
        <v>1047</v>
      </c>
      <c r="B1049" t="s">
        <v>1570</v>
      </c>
      <c r="C1049">
        <f t="shared" ca="1" si="16"/>
        <v>0.50464060633397101</v>
      </c>
      <c r="D1049" t="e" cm="1">
        <f t="array" aca="1" ref="D1049" ca="1">INDEX($B$2:$B$201, RANK(C1049,$C$2:$C$201), 1)</f>
        <v>#N/A</v>
      </c>
      <c r="E1049" t="s">
        <v>1571</v>
      </c>
      <c r="F1049">
        <v>1451</v>
      </c>
      <c r="G1049">
        <v>692</v>
      </c>
      <c r="H1049">
        <v>0</v>
      </c>
      <c r="I1049">
        <v>0</v>
      </c>
      <c r="J1049">
        <v>0</v>
      </c>
      <c r="K1049" s="1">
        <v>44106</v>
      </c>
      <c r="L1049" t="s">
        <v>17</v>
      </c>
      <c r="M1049">
        <v>107472</v>
      </c>
    </row>
    <row r="1050" spans="1:13" x14ac:dyDescent="0.25">
      <c r="A1050">
        <v>1048</v>
      </c>
      <c r="B1050" t="s">
        <v>1572</v>
      </c>
      <c r="C1050">
        <f t="shared" ca="1" si="16"/>
        <v>0.27150783908443055</v>
      </c>
      <c r="D1050" t="e" cm="1">
        <f t="array" aca="1" ref="D1050" ca="1">INDEX($B$2:$B$201, RANK(C1050,$C$2:$C$201), 1)</f>
        <v>#N/A</v>
      </c>
      <c r="F1050">
        <v>110</v>
      </c>
      <c r="G1050">
        <v>22</v>
      </c>
      <c r="H1050">
        <v>0</v>
      </c>
      <c r="I1050">
        <v>0</v>
      </c>
      <c r="J1050">
        <v>0</v>
      </c>
      <c r="K1050" s="1">
        <v>44106</v>
      </c>
      <c r="L1050" t="s">
        <v>17</v>
      </c>
      <c r="M1050">
        <v>107473</v>
      </c>
    </row>
    <row r="1051" spans="1:13" x14ac:dyDescent="0.25">
      <c r="A1051">
        <v>1049</v>
      </c>
      <c r="B1051" t="s">
        <v>1573</v>
      </c>
      <c r="C1051">
        <f t="shared" ca="1" si="16"/>
        <v>0.18662135859394302</v>
      </c>
      <c r="D1051" t="e" cm="1">
        <f t="array" aca="1" ref="D1051" ca="1">INDEX($B$2:$B$201, RANK(C1051,$C$2:$C$201), 1)</f>
        <v>#N/A</v>
      </c>
      <c r="F1051">
        <v>1814</v>
      </c>
      <c r="G1051">
        <v>242</v>
      </c>
      <c r="H1051">
        <v>0</v>
      </c>
      <c r="I1051">
        <v>0</v>
      </c>
      <c r="J1051">
        <v>0</v>
      </c>
      <c r="K1051" s="1">
        <v>44106</v>
      </c>
      <c r="L1051" t="s">
        <v>12</v>
      </c>
      <c r="M1051">
        <v>107474</v>
      </c>
    </row>
    <row r="1052" spans="1:13" x14ac:dyDescent="0.25">
      <c r="A1052">
        <v>1050</v>
      </c>
      <c r="B1052" t="s">
        <v>1574</v>
      </c>
      <c r="C1052">
        <f t="shared" ca="1" si="16"/>
        <v>0.70809629202987756</v>
      </c>
      <c r="D1052" t="e" cm="1">
        <f t="array" aca="1" ref="D1052" ca="1">INDEX($B$2:$B$201, RANK(C1052,$C$2:$C$201), 1)</f>
        <v>#N/A</v>
      </c>
      <c r="E1052" t="s">
        <v>1575</v>
      </c>
      <c r="F1052">
        <v>923</v>
      </c>
      <c r="G1052">
        <v>11226</v>
      </c>
      <c r="H1052">
        <v>0</v>
      </c>
      <c r="I1052">
        <v>0</v>
      </c>
      <c r="J1052">
        <v>0</v>
      </c>
      <c r="K1052" s="1">
        <v>44106</v>
      </c>
      <c r="L1052" t="s">
        <v>17</v>
      </c>
      <c r="M1052">
        <v>107475</v>
      </c>
    </row>
    <row r="1053" spans="1:13" x14ac:dyDescent="0.25">
      <c r="A1053">
        <v>1051</v>
      </c>
      <c r="B1053" t="s">
        <v>1576</v>
      </c>
      <c r="C1053">
        <f t="shared" ca="1" si="16"/>
        <v>0.62352950543409646</v>
      </c>
      <c r="D1053" t="e" cm="1">
        <f t="array" aca="1" ref="D1053" ca="1">INDEX($B$2:$B$201, RANK(C1053,$C$2:$C$201), 1)</f>
        <v>#N/A</v>
      </c>
      <c r="E1053" t="s">
        <v>1577</v>
      </c>
      <c r="F1053">
        <v>140</v>
      </c>
      <c r="G1053">
        <v>86</v>
      </c>
      <c r="H1053">
        <v>0</v>
      </c>
      <c r="I1053">
        <v>0</v>
      </c>
      <c r="J1053">
        <v>0</v>
      </c>
      <c r="K1053" s="1">
        <v>44106</v>
      </c>
      <c r="L1053" t="s">
        <v>17</v>
      </c>
      <c r="M1053">
        <v>107476</v>
      </c>
    </row>
    <row r="1054" spans="1:13" x14ac:dyDescent="0.25">
      <c r="A1054">
        <v>1052</v>
      </c>
      <c r="B1054" t="s">
        <v>1578</v>
      </c>
      <c r="C1054">
        <f t="shared" ca="1" si="16"/>
        <v>0.27578840126888338</v>
      </c>
      <c r="D1054" t="e" cm="1">
        <f t="array" aca="1" ref="D1054" ca="1">INDEX($B$2:$B$201, RANK(C1054,$C$2:$C$201), 1)</f>
        <v>#N/A</v>
      </c>
      <c r="E1054" t="s">
        <v>772</v>
      </c>
      <c r="F1054">
        <v>1300</v>
      </c>
      <c r="G1054">
        <v>279</v>
      </c>
      <c r="H1054">
        <v>0</v>
      </c>
      <c r="I1054">
        <v>0</v>
      </c>
      <c r="J1054">
        <v>0</v>
      </c>
      <c r="K1054" s="1">
        <v>44106</v>
      </c>
      <c r="L1054" t="s">
        <v>17</v>
      </c>
      <c r="M1054">
        <v>107477</v>
      </c>
    </row>
    <row r="1055" spans="1:13" x14ac:dyDescent="0.25">
      <c r="A1055">
        <v>1053</v>
      </c>
      <c r="B1055" t="s">
        <v>1579</v>
      </c>
      <c r="C1055">
        <f t="shared" ca="1" si="16"/>
        <v>0.42827049096944303</v>
      </c>
      <c r="D1055" t="e" cm="1">
        <f t="array" aca="1" ref="D1055" ca="1">INDEX($B$2:$B$201, RANK(C1055,$C$2:$C$201), 1)</f>
        <v>#N/A</v>
      </c>
      <c r="E1055" t="s">
        <v>1580</v>
      </c>
      <c r="F1055">
        <v>12268</v>
      </c>
      <c r="G1055">
        <v>12719</v>
      </c>
      <c r="H1055">
        <v>0</v>
      </c>
      <c r="I1055">
        <v>0</v>
      </c>
      <c r="J1055">
        <v>0</v>
      </c>
      <c r="K1055" s="1">
        <v>44106</v>
      </c>
      <c r="L1055" t="s">
        <v>12</v>
      </c>
      <c r="M1055">
        <v>107478</v>
      </c>
    </row>
    <row r="1056" spans="1:13" x14ac:dyDescent="0.25">
      <c r="A1056">
        <v>1054</v>
      </c>
      <c r="B1056" t="s">
        <v>1581</v>
      </c>
      <c r="C1056">
        <f t="shared" ca="1" si="16"/>
        <v>0.59047541976814133</v>
      </c>
      <c r="D1056" t="e" cm="1">
        <f t="array" aca="1" ref="D1056" ca="1">INDEX($B$2:$B$201, RANK(C1056,$C$2:$C$201), 1)</f>
        <v>#N/A</v>
      </c>
      <c r="E1056" t="s">
        <v>42</v>
      </c>
      <c r="F1056">
        <v>550</v>
      </c>
      <c r="G1056">
        <v>128</v>
      </c>
      <c r="H1056">
        <v>0</v>
      </c>
      <c r="I1056">
        <v>0</v>
      </c>
      <c r="J1056">
        <v>0</v>
      </c>
      <c r="K1056" s="1">
        <v>44106</v>
      </c>
      <c r="L1056" t="s">
        <v>28</v>
      </c>
      <c r="M1056">
        <v>107479</v>
      </c>
    </row>
    <row r="1057" spans="1:13" x14ac:dyDescent="0.25">
      <c r="A1057">
        <v>1055</v>
      </c>
      <c r="B1057" t="s">
        <v>1582</v>
      </c>
      <c r="C1057">
        <f t="shared" ca="1" si="16"/>
        <v>0.52760770218548947</v>
      </c>
      <c r="D1057" t="e" cm="1">
        <f t="array" aca="1" ref="D1057" ca="1">INDEX($B$2:$B$201, RANK(C1057,$C$2:$C$201), 1)</f>
        <v>#N/A</v>
      </c>
      <c r="F1057">
        <v>15</v>
      </c>
      <c r="G1057">
        <v>1</v>
      </c>
      <c r="H1057">
        <v>0</v>
      </c>
      <c r="I1057">
        <v>0</v>
      </c>
      <c r="J1057">
        <v>0</v>
      </c>
      <c r="K1057" s="1">
        <v>44106</v>
      </c>
      <c r="L1057" t="s">
        <v>17</v>
      </c>
      <c r="M1057">
        <v>107480</v>
      </c>
    </row>
    <row r="1058" spans="1:13" x14ac:dyDescent="0.25">
      <c r="A1058">
        <v>1056</v>
      </c>
      <c r="B1058" t="s">
        <v>1583</v>
      </c>
      <c r="C1058">
        <f t="shared" ca="1" si="16"/>
        <v>0.74314092744548899</v>
      </c>
      <c r="D1058" t="e" cm="1">
        <f t="array" aca="1" ref="D1058" ca="1">INDEX($B$2:$B$201, RANK(C1058,$C$2:$C$201), 1)</f>
        <v>#N/A</v>
      </c>
      <c r="F1058">
        <v>940</v>
      </c>
      <c r="G1058">
        <v>197</v>
      </c>
      <c r="H1058">
        <v>0</v>
      </c>
      <c r="I1058">
        <v>0</v>
      </c>
      <c r="J1058">
        <v>0</v>
      </c>
      <c r="K1058" s="1">
        <v>44106</v>
      </c>
      <c r="L1058" t="s">
        <v>12</v>
      </c>
      <c r="M1058">
        <v>107481</v>
      </c>
    </row>
    <row r="1059" spans="1:13" x14ac:dyDescent="0.25">
      <c r="A1059">
        <v>1057</v>
      </c>
      <c r="B1059" t="s">
        <v>1584</v>
      </c>
      <c r="C1059">
        <f t="shared" ca="1" si="16"/>
        <v>0.55716547784804382</v>
      </c>
      <c r="D1059" t="e" cm="1">
        <f t="array" aca="1" ref="D1059" ca="1">INDEX($B$2:$B$201, RANK(C1059,$C$2:$C$201), 1)</f>
        <v>#N/A</v>
      </c>
      <c r="F1059">
        <v>195</v>
      </c>
      <c r="G1059">
        <v>57</v>
      </c>
      <c r="H1059">
        <v>0</v>
      </c>
      <c r="I1059">
        <v>0</v>
      </c>
      <c r="J1059">
        <v>0</v>
      </c>
      <c r="K1059" s="1">
        <v>44106</v>
      </c>
      <c r="L1059" t="s">
        <v>28</v>
      </c>
      <c r="M1059">
        <v>107482</v>
      </c>
    </row>
    <row r="1060" spans="1:13" x14ac:dyDescent="0.25">
      <c r="A1060">
        <v>1058</v>
      </c>
      <c r="B1060" t="s">
        <v>1585</v>
      </c>
      <c r="C1060">
        <f t="shared" ca="1" si="16"/>
        <v>0.6803660388090903</v>
      </c>
      <c r="D1060" t="e" cm="1">
        <f t="array" aca="1" ref="D1060" ca="1">INDEX($B$2:$B$201, RANK(C1060,$C$2:$C$201), 1)</f>
        <v>#N/A</v>
      </c>
      <c r="E1060" t="s">
        <v>1586</v>
      </c>
      <c r="F1060">
        <v>765</v>
      </c>
      <c r="G1060">
        <v>577</v>
      </c>
      <c r="H1060">
        <v>0</v>
      </c>
      <c r="I1060">
        <v>0</v>
      </c>
      <c r="J1060">
        <v>3</v>
      </c>
      <c r="K1060" s="1">
        <v>44106</v>
      </c>
      <c r="L1060" t="s">
        <v>17</v>
      </c>
      <c r="M1060">
        <v>107483</v>
      </c>
    </row>
    <row r="1061" spans="1:13" x14ac:dyDescent="0.25">
      <c r="A1061">
        <v>1059</v>
      </c>
      <c r="B1061" t="s">
        <v>1587</v>
      </c>
      <c r="C1061">
        <f t="shared" ca="1" si="16"/>
        <v>0.42129717923888488</v>
      </c>
      <c r="D1061" t="e" cm="1">
        <f t="array" aca="1" ref="D1061" ca="1">INDEX($B$2:$B$201, RANK(C1061,$C$2:$C$201), 1)</f>
        <v>#N/A</v>
      </c>
      <c r="F1061">
        <v>640</v>
      </c>
      <c r="G1061">
        <v>53</v>
      </c>
      <c r="H1061">
        <v>0</v>
      </c>
      <c r="I1061">
        <v>0</v>
      </c>
      <c r="J1061">
        <v>0</v>
      </c>
      <c r="K1061" s="1">
        <v>44106</v>
      </c>
      <c r="L1061" t="s">
        <v>17</v>
      </c>
      <c r="M1061">
        <v>107484</v>
      </c>
    </row>
    <row r="1062" spans="1:13" x14ac:dyDescent="0.25">
      <c r="A1062">
        <v>1060</v>
      </c>
      <c r="B1062" t="s">
        <v>1588</v>
      </c>
      <c r="C1062">
        <f t="shared" ca="1" si="16"/>
        <v>0.33419669501175453</v>
      </c>
      <c r="D1062" t="e" cm="1">
        <f t="array" aca="1" ref="D1062" ca="1">INDEX($B$2:$B$201, RANK(C1062,$C$2:$C$201), 1)</f>
        <v>#N/A</v>
      </c>
      <c r="E1062" t="s">
        <v>1246</v>
      </c>
      <c r="F1062">
        <v>1118</v>
      </c>
      <c r="G1062">
        <v>9925</v>
      </c>
      <c r="H1062">
        <v>1</v>
      </c>
      <c r="I1062">
        <v>2</v>
      </c>
      <c r="J1062">
        <v>5</v>
      </c>
      <c r="K1062" s="1">
        <v>44106</v>
      </c>
      <c r="L1062" t="s">
        <v>17</v>
      </c>
      <c r="M1062">
        <v>107485</v>
      </c>
    </row>
    <row r="1063" spans="1:13" x14ac:dyDescent="0.25">
      <c r="A1063">
        <v>1061</v>
      </c>
      <c r="B1063" t="s">
        <v>1589</v>
      </c>
      <c r="C1063">
        <f t="shared" ca="1" si="16"/>
        <v>0.81576016677918539</v>
      </c>
      <c r="D1063" t="e" cm="1">
        <f t="array" aca="1" ref="D1063" ca="1">INDEX($B$2:$B$201, RANK(C1063,$C$2:$C$201), 1)</f>
        <v>#N/A</v>
      </c>
      <c r="F1063">
        <v>894</v>
      </c>
      <c r="G1063">
        <v>338</v>
      </c>
      <c r="H1063">
        <v>0</v>
      </c>
      <c r="I1063">
        <v>0</v>
      </c>
      <c r="J1063">
        <v>0</v>
      </c>
      <c r="K1063" s="1">
        <v>44106</v>
      </c>
      <c r="L1063" t="s">
        <v>28</v>
      </c>
      <c r="M1063">
        <v>107486</v>
      </c>
    </row>
    <row r="1064" spans="1:13" x14ac:dyDescent="0.25">
      <c r="A1064">
        <v>1062</v>
      </c>
      <c r="B1064" t="s">
        <v>1590</v>
      </c>
      <c r="C1064">
        <f t="shared" ca="1" si="16"/>
        <v>0.95008451712204633</v>
      </c>
      <c r="D1064" t="e" cm="1">
        <f t="array" aca="1" ref="D1064" ca="1">INDEX($B$2:$B$201, RANK(C1064,$C$2:$C$201), 1)</f>
        <v>#N/A</v>
      </c>
      <c r="E1064" t="s">
        <v>1591</v>
      </c>
      <c r="F1064">
        <v>282</v>
      </c>
      <c r="G1064">
        <v>182</v>
      </c>
      <c r="H1064">
        <v>0</v>
      </c>
      <c r="I1064">
        <v>0</v>
      </c>
      <c r="J1064">
        <v>1</v>
      </c>
      <c r="K1064" s="1">
        <v>44106</v>
      </c>
      <c r="L1064" t="s">
        <v>12</v>
      </c>
      <c r="M1064">
        <v>107487</v>
      </c>
    </row>
    <row r="1065" spans="1:13" x14ac:dyDescent="0.25">
      <c r="A1065">
        <v>1063</v>
      </c>
      <c r="B1065" t="s">
        <v>1592</v>
      </c>
      <c r="C1065">
        <f t="shared" ca="1" si="16"/>
        <v>0.28166681543833938</v>
      </c>
      <c r="D1065" t="e" cm="1">
        <f t="array" aca="1" ref="D1065" ca="1">INDEX($B$2:$B$201, RANK(C1065,$C$2:$C$201), 1)</f>
        <v>#N/A</v>
      </c>
      <c r="E1065" t="s">
        <v>202</v>
      </c>
      <c r="F1065">
        <v>908</v>
      </c>
      <c r="G1065">
        <v>7404</v>
      </c>
      <c r="H1065">
        <v>10</v>
      </c>
      <c r="I1065">
        <v>31</v>
      </c>
      <c r="J1065">
        <v>356</v>
      </c>
      <c r="K1065" s="1">
        <v>44106</v>
      </c>
      <c r="L1065" t="s">
        <v>17</v>
      </c>
      <c r="M1065">
        <v>107488</v>
      </c>
    </row>
    <row r="1066" spans="1:13" x14ac:dyDescent="0.25">
      <c r="A1066">
        <v>1064</v>
      </c>
      <c r="B1066" t="s">
        <v>1593</v>
      </c>
      <c r="C1066">
        <f t="shared" ca="1" si="16"/>
        <v>0.97792467392023064</v>
      </c>
      <c r="D1066" t="e" cm="1">
        <f t="array" aca="1" ref="D1066" ca="1">INDEX($B$2:$B$201, RANK(C1066,$C$2:$C$201), 1)</f>
        <v>#N/A</v>
      </c>
      <c r="F1066">
        <v>21</v>
      </c>
      <c r="G1066">
        <v>8</v>
      </c>
      <c r="H1066">
        <v>0</v>
      </c>
      <c r="I1066">
        <v>0</v>
      </c>
      <c r="J1066">
        <v>0</v>
      </c>
      <c r="K1066" s="1">
        <v>44106</v>
      </c>
      <c r="L1066" t="s">
        <v>12</v>
      </c>
      <c r="M1066">
        <v>107489</v>
      </c>
    </row>
    <row r="1067" spans="1:13" x14ac:dyDescent="0.25">
      <c r="A1067">
        <v>1065</v>
      </c>
      <c r="B1067" t="s">
        <v>1594</v>
      </c>
      <c r="C1067">
        <f t="shared" ca="1" si="16"/>
        <v>0.68505441710169568</v>
      </c>
      <c r="D1067" t="e" cm="1">
        <f t="array" aca="1" ref="D1067" ca="1">INDEX($B$2:$B$201, RANK(C1067,$C$2:$C$201), 1)</f>
        <v>#N/A</v>
      </c>
      <c r="E1067" t="s">
        <v>426</v>
      </c>
      <c r="F1067">
        <v>310</v>
      </c>
      <c r="G1067">
        <v>315</v>
      </c>
      <c r="H1067">
        <v>0</v>
      </c>
      <c r="I1067">
        <v>0</v>
      </c>
      <c r="J1067">
        <v>0</v>
      </c>
      <c r="K1067" s="1">
        <v>44106</v>
      </c>
      <c r="L1067" t="s">
        <v>17</v>
      </c>
      <c r="M1067">
        <v>107490</v>
      </c>
    </row>
    <row r="1068" spans="1:13" x14ac:dyDescent="0.25">
      <c r="A1068">
        <v>1066</v>
      </c>
      <c r="B1068" t="s">
        <v>1595</v>
      </c>
      <c r="C1068">
        <f t="shared" ca="1" si="16"/>
        <v>5.1182341587397318E-2</v>
      </c>
      <c r="D1068" t="e" cm="1">
        <f t="array" aca="1" ref="D1068" ca="1">INDEX($B$2:$B$201, RANK(C1068,$C$2:$C$201), 1)</f>
        <v>#N/A</v>
      </c>
      <c r="E1068" t="s">
        <v>1596</v>
      </c>
      <c r="F1068">
        <v>1206</v>
      </c>
      <c r="G1068">
        <v>457</v>
      </c>
      <c r="H1068">
        <v>0</v>
      </c>
      <c r="I1068">
        <v>0</v>
      </c>
      <c r="J1068">
        <v>0</v>
      </c>
      <c r="K1068" s="1">
        <v>44106</v>
      </c>
      <c r="L1068" t="s">
        <v>17</v>
      </c>
      <c r="M1068">
        <v>107491</v>
      </c>
    </row>
    <row r="1069" spans="1:13" x14ac:dyDescent="0.25">
      <c r="A1069">
        <v>1067</v>
      </c>
      <c r="B1069" t="s">
        <v>1597</v>
      </c>
      <c r="C1069">
        <f t="shared" ca="1" si="16"/>
        <v>0.98600059088353931</v>
      </c>
      <c r="D1069" t="e" cm="1">
        <f t="array" aca="1" ref="D1069" ca="1">INDEX($B$2:$B$201, RANK(C1069,$C$2:$C$201), 1)</f>
        <v>#N/A</v>
      </c>
      <c r="E1069" t="s">
        <v>1598</v>
      </c>
      <c r="F1069">
        <v>1634</v>
      </c>
      <c r="G1069">
        <v>965</v>
      </c>
      <c r="H1069">
        <v>0</v>
      </c>
      <c r="I1069">
        <v>0</v>
      </c>
      <c r="J1069">
        <v>1</v>
      </c>
      <c r="K1069" s="1">
        <v>44106</v>
      </c>
      <c r="L1069" t="s">
        <v>17</v>
      </c>
      <c r="M1069">
        <v>107492</v>
      </c>
    </row>
    <row r="1070" spans="1:13" x14ac:dyDescent="0.25">
      <c r="A1070">
        <v>1068</v>
      </c>
      <c r="B1070" t="s">
        <v>1599</v>
      </c>
      <c r="C1070">
        <f t="shared" ca="1" si="16"/>
        <v>0.79486064888612751</v>
      </c>
      <c r="D1070" t="e" cm="1">
        <f t="array" aca="1" ref="D1070" ca="1">INDEX($B$2:$B$201, RANK(C1070,$C$2:$C$201), 1)</f>
        <v>#N/A</v>
      </c>
      <c r="E1070" t="s">
        <v>110</v>
      </c>
      <c r="F1070">
        <v>286</v>
      </c>
      <c r="G1070">
        <v>36</v>
      </c>
      <c r="H1070">
        <v>0</v>
      </c>
      <c r="I1070">
        <v>0</v>
      </c>
      <c r="J1070">
        <v>1</v>
      </c>
      <c r="K1070" s="1">
        <v>44106</v>
      </c>
      <c r="L1070" t="s">
        <v>17</v>
      </c>
      <c r="M1070">
        <v>107493</v>
      </c>
    </row>
    <row r="1071" spans="1:13" x14ac:dyDescent="0.25">
      <c r="A1071">
        <v>1069</v>
      </c>
      <c r="B1071" t="s">
        <v>1600</v>
      </c>
      <c r="C1071">
        <f t="shared" ca="1" si="16"/>
        <v>0.8352566226741629</v>
      </c>
      <c r="D1071" t="e" cm="1">
        <f t="array" aca="1" ref="D1071" ca="1">INDEX($B$2:$B$201, RANK(C1071,$C$2:$C$201), 1)</f>
        <v>#N/A</v>
      </c>
      <c r="E1071" t="s">
        <v>200</v>
      </c>
      <c r="F1071">
        <v>1181</v>
      </c>
      <c r="G1071">
        <v>1215</v>
      </c>
      <c r="H1071">
        <v>0</v>
      </c>
      <c r="I1071">
        <v>0</v>
      </c>
      <c r="J1071">
        <v>0</v>
      </c>
      <c r="K1071" s="1">
        <v>44106</v>
      </c>
      <c r="L1071" t="s">
        <v>12</v>
      </c>
      <c r="M1071">
        <v>107494</v>
      </c>
    </row>
    <row r="1072" spans="1:13" x14ac:dyDescent="0.25">
      <c r="A1072">
        <v>1070</v>
      </c>
      <c r="B1072" t="s">
        <v>1601</v>
      </c>
      <c r="C1072">
        <f t="shared" ca="1" si="16"/>
        <v>0.64847370257642911</v>
      </c>
      <c r="D1072" t="e" cm="1">
        <f t="array" aca="1" ref="D1072" ca="1">INDEX($B$2:$B$201, RANK(C1072,$C$2:$C$201), 1)</f>
        <v>#N/A</v>
      </c>
      <c r="E1072" t="s">
        <v>87</v>
      </c>
      <c r="F1072">
        <v>126</v>
      </c>
      <c r="G1072">
        <v>451</v>
      </c>
      <c r="H1072">
        <v>0</v>
      </c>
      <c r="I1072">
        <v>0</v>
      </c>
      <c r="J1072">
        <v>0</v>
      </c>
      <c r="K1072" s="1">
        <v>44106</v>
      </c>
      <c r="L1072" t="s">
        <v>17</v>
      </c>
      <c r="M1072">
        <v>107495</v>
      </c>
    </row>
    <row r="1073" spans="1:13" x14ac:dyDescent="0.25">
      <c r="A1073">
        <v>1071</v>
      </c>
      <c r="B1073" t="s">
        <v>1602</v>
      </c>
      <c r="C1073">
        <f t="shared" ca="1" si="16"/>
        <v>0.40331693046943318</v>
      </c>
      <c r="D1073" t="e" cm="1">
        <f t="array" aca="1" ref="D1073" ca="1">INDEX($B$2:$B$201, RANK(C1073,$C$2:$C$201), 1)</f>
        <v>#N/A</v>
      </c>
      <c r="E1073" t="s">
        <v>1603</v>
      </c>
      <c r="F1073">
        <v>6091</v>
      </c>
      <c r="G1073">
        <v>24301</v>
      </c>
      <c r="H1073">
        <v>1</v>
      </c>
      <c r="I1073">
        <v>0</v>
      </c>
      <c r="J1073">
        <v>0</v>
      </c>
      <c r="K1073" s="1">
        <v>44106</v>
      </c>
      <c r="L1073" t="s">
        <v>17</v>
      </c>
      <c r="M1073">
        <v>107496</v>
      </c>
    </row>
    <row r="1074" spans="1:13" x14ac:dyDescent="0.25">
      <c r="A1074">
        <v>1072</v>
      </c>
      <c r="B1074" t="s">
        <v>1604</v>
      </c>
      <c r="C1074">
        <f t="shared" ca="1" si="16"/>
        <v>0.9700415179925721</v>
      </c>
      <c r="D1074" t="e" cm="1">
        <f t="array" aca="1" ref="D1074" ca="1">INDEX($B$2:$B$201, RANK(C1074,$C$2:$C$201), 1)</f>
        <v>#N/A</v>
      </c>
      <c r="F1074">
        <v>1518</v>
      </c>
      <c r="G1074">
        <v>753</v>
      </c>
      <c r="H1074">
        <v>0</v>
      </c>
      <c r="I1074">
        <v>0</v>
      </c>
      <c r="J1074">
        <v>0</v>
      </c>
      <c r="K1074" s="1">
        <v>44106</v>
      </c>
      <c r="L1074" t="s">
        <v>17</v>
      </c>
      <c r="M1074">
        <v>107497</v>
      </c>
    </row>
    <row r="1075" spans="1:13" ht="409.5" x14ac:dyDescent="0.25">
      <c r="A1075">
        <v>1073</v>
      </c>
      <c r="B1075" s="2" t="s">
        <v>1605</v>
      </c>
      <c r="C1075">
        <f t="shared" ca="1" si="16"/>
        <v>0.37302809872300857</v>
      </c>
      <c r="D1075" t="e" cm="1">
        <f t="array" aca="1" ref="D1075" ca="1">INDEX($B$2:$B$201, RANK(C1075,$C$2:$C$201), 1)</f>
        <v>#N/A</v>
      </c>
      <c r="E1075" t="s">
        <v>1606</v>
      </c>
      <c r="F1075">
        <v>4489</v>
      </c>
      <c r="G1075">
        <v>16429</v>
      </c>
      <c r="H1075">
        <v>2</v>
      </c>
      <c r="I1075">
        <v>1</v>
      </c>
      <c r="J1075">
        <v>2</v>
      </c>
      <c r="K1075" s="1">
        <v>44106</v>
      </c>
      <c r="L1075" t="s">
        <v>12</v>
      </c>
      <c r="M1075">
        <v>107498</v>
      </c>
    </row>
    <row r="1076" spans="1:13" x14ac:dyDescent="0.25">
      <c r="A1076">
        <v>1074</v>
      </c>
      <c r="B1076" t="s">
        <v>1607</v>
      </c>
      <c r="C1076">
        <f t="shared" ca="1" si="16"/>
        <v>0.27837693922411977</v>
      </c>
      <c r="D1076" t="e" cm="1">
        <f t="array" aca="1" ref="D1076" ca="1">INDEX($B$2:$B$201, RANK(C1076,$C$2:$C$201), 1)</f>
        <v>#N/A</v>
      </c>
      <c r="E1076" t="s">
        <v>1608</v>
      </c>
      <c r="F1076">
        <v>1217</v>
      </c>
      <c r="G1076">
        <v>1189</v>
      </c>
      <c r="H1076">
        <v>0</v>
      </c>
      <c r="I1076">
        <v>0</v>
      </c>
      <c r="J1076">
        <v>0</v>
      </c>
      <c r="K1076" s="1">
        <v>44106</v>
      </c>
      <c r="L1076" t="s">
        <v>17</v>
      </c>
      <c r="M1076">
        <v>107499</v>
      </c>
    </row>
    <row r="1077" spans="1:13" x14ac:dyDescent="0.25">
      <c r="A1077">
        <v>1075</v>
      </c>
      <c r="B1077" t="s">
        <v>1609</v>
      </c>
      <c r="C1077">
        <f t="shared" ca="1" si="16"/>
        <v>0.22720311678496063</v>
      </c>
      <c r="D1077" t="e" cm="1">
        <f t="array" aca="1" ref="D1077" ca="1">INDEX($B$2:$B$201, RANK(C1077,$C$2:$C$201), 1)</f>
        <v>#N/A</v>
      </c>
      <c r="F1077">
        <v>646</v>
      </c>
      <c r="G1077">
        <v>607</v>
      </c>
      <c r="H1077">
        <v>0</v>
      </c>
      <c r="I1077">
        <v>0</v>
      </c>
      <c r="J1077">
        <v>3</v>
      </c>
      <c r="K1077" s="1">
        <v>44106</v>
      </c>
      <c r="L1077" t="s">
        <v>17</v>
      </c>
      <c r="M1077">
        <v>107500</v>
      </c>
    </row>
    <row r="1078" spans="1:13" ht="409.5" x14ac:dyDescent="0.25">
      <c r="A1078">
        <v>1076</v>
      </c>
      <c r="B1078" s="2" t="s">
        <v>1610</v>
      </c>
      <c r="C1078">
        <f t="shared" ca="1" si="16"/>
        <v>0.69305425011991162</v>
      </c>
      <c r="D1078" t="e" cm="1">
        <f t="array" aca="1" ref="D1078" ca="1">INDEX($B$2:$B$201, RANK(C1078,$C$2:$C$201), 1)</f>
        <v>#N/A</v>
      </c>
      <c r="E1078" t="s">
        <v>1246</v>
      </c>
      <c r="F1078">
        <v>105</v>
      </c>
      <c r="G1078">
        <v>8</v>
      </c>
      <c r="H1078">
        <v>0</v>
      </c>
      <c r="I1078">
        <v>0</v>
      </c>
      <c r="J1078">
        <v>0</v>
      </c>
      <c r="K1078" s="1">
        <v>44106</v>
      </c>
      <c r="L1078" t="s">
        <v>17</v>
      </c>
      <c r="M1078">
        <v>107501</v>
      </c>
    </row>
    <row r="1079" spans="1:13" x14ac:dyDescent="0.25">
      <c r="A1079">
        <v>1077</v>
      </c>
      <c r="B1079" t="s">
        <v>1611</v>
      </c>
      <c r="C1079">
        <f t="shared" ca="1" si="16"/>
        <v>0.81513736461413977</v>
      </c>
      <c r="D1079" t="e" cm="1">
        <f t="array" aca="1" ref="D1079" ca="1">INDEX($B$2:$B$201, RANK(C1079,$C$2:$C$201), 1)</f>
        <v>#N/A</v>
      </c>
      <c r="E1079" t="s">
        <v>1612</v>
      </c>
      <c r="F1079">
        <v>3234</v>
      </c>
      <c r="G1079">
        <v>2498</v>
      </c>
      <c r="H1079">
        <v>0</v>
      </c>
      <c r="I1079">
        <v>0</v>
      </c>
      <c r="J1079">
        <v>0</v>
      </c>
      <c r="K1079" s="1">
        <v>44106</v>
      </c>
      <c r="L1079" t="s">
        <v>28</v>
      </c>
      <c r="M1079">
        <v>107502</v>
      </c>
    </row>
    <row r="1080" spans="1:13" ht="409.5" x14ac:dyDescent="0.25">
      <c r="A1080">
        <v>1078</v>
      </c>
      <c r="B1080" s="2" t="s">
        <v>1613</v>
      </c>
      <c r="C1080">
        <f t="shared" ca="1" si="16"/>
        <v>0.97744894347491662</v>
      </c>
      <c r="D1080" t="e" cm="1">
        <f t="array" aca="1" ref="D1080" ca="1">INDEX($B$2:$B$201, RANK(C1080,$C$2:$C$201), 1)</f>
        <v>#N/A</v>
      </c>
      <c r="E1080" t="s">
        <v>1614</v>
      </c>
      <c r="F1080">
        <v>4994</v>
      </c>
      <c r="G1080">
        <v>9744</v>
      </c>
      <c r="H1080">
        <v>6</v>
      </c>
      <c r="I1080">
        <v>1</v>
      </c>
      <c r="J1080">
        <v>11</v>
      </c>
      <c r="K1080" s="1">
        <v>44106</v>
      </c>
      <c r="L1080" t="s">
        <v>17</v>
      </c>
      <c r="M1080">
        <v>107503</v>
      </c>
    </row>
    <row r="1081" spans="1:13" x14ac:dyDescent="0.25">
      <c r="A1081">
        <v>1079</v>
      </c>
      <c r="B1081" t="s">
        <v>1615</v>
      </c>
      <c r="C1081">
        <f t="shared" ca="1" si="16"/>
        <v>0.32167469136108073</v>
      </c>
      <c r="D1081" t="e" cm="1">
        <f t="array" aca="1" ref="D1081" ca="1">INDEX($B$2:$B$201, RANK(C1081,$C$2:$C$201), 1)</f>
        <v>#N/A</v>
      </c>
      <c r="E1081" t="s">
        <v>280</v>
      </c>
      <c r="F1081">
        <v>226</v>
      </c>
      <c r="G1081">
        <v>34</v>
      </c>
      <c r="H1081">
        <v>0</v>
      </c>
      <c r="I1081">
        <v>0</v>
      </c>
      <c r="J1081">
        <v>0</v>
      </c>
      <c r="K1081" s="1">
        <v>44106</v>
      </c>
      <c r="L1081" t="s">
        <v>17</v>
      </c>
      <c r="M1081">
        <v>107504</v>
      </c>
    </row>
    <row r="1082" spans="1:13" x14ac:dyDescent="0.25">
      <c r="A1082">
        <v>1080</v>
      </c>
      <c r="B1082" t="s">
        <v>1616</v>
      </c>
      <c r="C1082">
        <f t="shared" ca="1" si="16"/>
        <v>0.6239232009359118</v>
      </c>
      <c r="D1082" t="e" cm="1">
        <f t="array" aca="1" ref="D1082" ca="1">INDEX($B$2:$B$201, RANK(C1082,$C$2:$C$201), 1)</f>
        <v>#N/A</v>
      </c>
      <c r="E1082" t="s">
        <v>1617</v>
      </c>
      <c r="F1082">
        <v>6356</v>
      </c>
      <c r="G1082">
        <v>6155</v>
      </c>
      <c r="H1082">
        <v>0</v>
      </c>
      <c r="I1082">
        <v>0</v>
      </c>
      <c r="J1082">
        <v>2</v>
      </c>
      <c r="K1082" s="1">
        <v>44106</v>
      </c>
      <c r="L1082" t="s">
        <v>17</v>
      </c>
      <c r="M1082">
        <v>107505</v>
      </c>
    </row>
    <row r="1083" spans="1:13" ht="409.5" x14ac:dyDescent="0.25">
      <c r="A1083">
        <v>1081</v>
      </c>
      <c r="B1083" s="2" t="s">
        <v>1618</v>
      </c>
      <c r="C1083">
        <f t="shared" ca="1" si="16"/>
        <v>0.2673092132069198</v>
      </c>
      <c r="D1083" t="e" cm="1">
        <f t="array" aca="1" ref="D1083" ca="1">INDEX($B$2:$B$201, RANK(C1083,$C$2:$C$201), 1)</f>
        <v>#N/A</v>
      </c>
      <c r="E1083" t="s">
        <v>160</v>
      </c>
      <c r="F1083">
        <v>28</v>
      </c>
      <c r="G1083">
        <v>3</v>
      </c>
      <c r="H1083">
        <v>0</v>
      </c>
      <c r="I1083">
        <v>0</v>
      </c>
      <c r="J1083">
        <v>0</v>
      </c>
      <c r="K1083" s="1">
        <v>44106</v>
      </c>
      <c r="L1083" t="s">
        <v>17</v>
      </c>
      <c r="M1083">
        <v>107506</v>
      </c>
    </row>
    <row r="1084" spans="1:13" x14ac:dyDescent="0.25">
      <c r="A1084">
        <v>1082</v>
      </c>
      <c r="B1084" t="s">
        <v>1619</v>
      </c>
      <c r="C1084">
        <f t="shared" ca="1" si="16"/>
        <v>0.58810804702792163</v>
      </c>
      <c r="D1084" t="e" cm="1">
        <f t="array" aca="1" ref="D1084" ca="1">INDEX($B$2:$B$201, RANK(C1084,$C$2:$C$201), 1)</f>
        <v>#N/A</v>
      </c>
      <c r="F1084">
        <v>576</v>
      </c>
      <c r="G1084">
        <v>232</v>
      </c>
      <c r="H1084">
        <v>0</v>
      </c>
      <c r="I1084">
        <v>0</v>
      </c>
      <c r="J1084">
        <v>0</v>
      </c>
      <c r="K1084" s="1">
        <v>44106</v>
      </c>
      <c r="L1084" t="s">
        <v>17</v>
      </c>
      <c r="M1084">
        <v>107507</v>
      </c>
    </row>
    <row r="1085" spans="1:13" x14ac:dyDescent="0.25">
      <c r="A1085">
        <v>1083</v>
      </c>
      <c r="B1085" t="s">
        <v>1620</v>
      </c>
      <c r="C1085">
        <f t="shared" ca="1" si="16"/>
        <v>0.63606807243751506</v>
      </c>
      <c r="D1085" t="e" cm="1">
        <f t="array" aca="1" ref="D1085" ca="1">INDEX($B$2:$B$201, RANK(C1085,$C$2:$C$201), 1)</f>
        <v>#N/A</v>
      </c>
      <c r="F1085">
        <v>326</v>
      </c>
      <c r="G1085">
        <v>123</v>
      </c>
      <c r="H1085">
        <v>0</v>
      </c>
      <c r="I1085">
        <v>2</v>
      </c>
      <c r="J1085">
        <v>6</v>
      </c>
      <c r="K1085" s="1">
        <v>44106</v>
      </c>
      <c r="L1085" t="s">
        <v>17</v>
      </c>
      <c r="M1085">
        <v>107508</v>
      </c>
    </row>
    <row r="1086" spans="1:13" ht="409.5" x14ac:dyDescent="0.25">
      <c r="A1086">
        <v>1084</v>
      </c>
      <c r="B1086" s="2" t="s">
        <v>1621</v>
      </c>
      <c r="C1086">
        <f t="shared" ca="1" si="16"/>
        <v>9.2830073926259304E-2</v>
      </c>
      <c r="D1086" t="e" cm="1">
        <f t="array" aca="1" ref="D1086" ca="1">INDEX($B$2:$B$201, RANK(C1086,$C$2:$C$201), 1)</f>
        <v>#N/A</v>
      </c>
      <c r="E1086" t="s">
        <v>1622</v>
      </c>
      <c r="F1086">
        <v>4974</v>
      </c>
      <c r="G1086">
        <v>3857</v>
      </c>
      <c r="H1086">
        <v>0</v>
      </c>
      <c r="I1086">
        <v>0</v>
      </c>
      <c r="J1086">
        <v>2</v>
      </c>
      <c r="K1086" s="1">
        <v>44106</v>
      </c>
      <c r="L1086" t="s">
        <v>17</v>
      </c>
      <c r="M1086">
        <v>107509</v>
      </c>
    </row>
    <row r="1087" spans="1:13" x14ac:dyDescent="0.25">
      <c r="A1087">
        <v>1085</v>
      </c>
      <c r="B1087" t="s">
        <v>1623</v>
      </c>
      <c r="C1087">
        <f t="shared" ca="1" si="16"/>
        <v>0.79895581612610422</v>
      </c>
      <c r="D1087" t="e" cm="1">
        <f t="array" aca="1" ref="D1087" ca="1">INDEX($B$2:$B$201, RANK(C1087,$C$2:$C$201), 1)</f>
        <v>#N/A</v>
      </c>
      <c r="F1087">
        <v>78</v>
      </c>
      <c r="G1087">
        <v>28</v>
      </c>
      <c r="H1087">
        <v>0</v>
      </c>
      <c r="I1087">
        <v>0</v>
      </c>
      <c r="J1087">
        <v>0</v>
      </c>
      <c r="K1087" s="1">
        <v>44106</v>
      </c>
      <c r="L1087" t="s">
        <v>17</v>
      </c>
      <c r="M1087">
        <v>107510</v>
      </c>
    </row>
    <row r="1088" spans="1:13" x14ac:dyDescent="0.25">
      <c r="A1088">
        <v>1086</v>
      </c>
      <c r="B1088" t="s">
        <v>1624</v>
      </c>
      <c r="C1088">
        <f t="shared" ca="1" si="16"/>
        <v>0.11397372574807685</v>
      </c>
      <c r="D1088" t="e" cm="1">
        <f t="array" aca="1" ref="D1088" ca="1">INDEX($B$2:$B$201, RANK(C1088,$C$2:$C$201), 1)</f>
        <v>#N/A</v>
      </c>
      <c r="E1088" t="s">
        <v>431</v>
      </c>
      <c r="F1088">
        <v>3717</v>
      </c>
      <c r="G1088">
        <v>3610</v>
      </c>
      <c r="H1088">
        <v>0</v>
      </c>
      <c r="I1088">
        <v>0</v>
      </c>
      <c r="J1088">
        <v>0</v>
      </c>
      <c r="K1088" s="1">
        <v>44106</v>
      </c>
      <c r="L1088" t="s">
        <v>17</v>
      </c>
      <c r="M1088">
        <v>107511</v>
      </c>
    </row>
    <row r="1089" spans="1:13" ht="135" x14ac:dyDescent="0.25">
      <c r="A1089">
        <v>1087</v>
      </c>
      <c r="B1089" s="2" t="s">
        <v>1625</v>
      </c>
      <c r="C1089">
        <f t="shared" ca="1" si="16"/>
        <v>0.99490877271446643</v>
      </c>
      <c r="D1089" t="e" cm="1">
        <f t="array" aca="1" ref="D1089" ca="1">INDEX($B$2:$B$201, RANK(C1089,$C$2:$C$201), 1)</f>
        <v>#N/A</v>
      </c>
      <c r="E1089" t="s">
        <v>1626</v>
      </c>
      <c r="F1089">
        <v>6135</v>
      </c>
      <c r="G1089">
        <v>5654</v>
      </c>
      <c r="H1089">
        <v>3</v>
      </c>
      <c r="I1089">
        <v>0</v>
      </c>
      <c r="J1089">
        <v>0</v>
      </c>
      <c r="K1089" s="1">
        <v>44106</v>
      </c>
      <c r="L1089" t="s">
        <v>17</v>
      </c>
      <c r="M1089">
        <v>107512</v>
      </c>
    </row>
    <row r="1090" spans="1:13" x14ac:dyDescent="0.25">
      <c r="A1090">
        <v>1088</v>
      </c>
      <c r="B1090" t="s">
        <v>1627</v>
      </c>
      <c r="C1090">
        <f t="shared" ca="1" si="16"/>
        <v>0.51849788811780895</v>
      </c>
      <c r="D1090" t="e" cm="1">
        <f t="array" aca="1" ref="D1090" ca="1">INDEX($B$2:$B$201, RANK(C1090,$C$2:$C$201), 1)</f>
        <v>#N/A</v>
      </c>
      <c r="E1090" t="s">
        <v>1126</v>
      </c>
      <c r="F1090">
        <v>1534</v>
      </c>
      <c r="G1090">
        <v>1817</v>
      </c>
      <c r="H1090">
        <v>0</v>
      </c>
      <c r="I1090">
        <v>0</v>
      </c>
      <c r="J1090">
        <v>0</v>
      </c>
      <c r="K1090" s="1">
        <v>44106</v>
      </c>
      <c r="L1090" t="s">
        <v>17</v>
      </c>
      <c r="M1090">
        <v>107513</v>
      </c>
    </row>
    <row r="1091" spans="1:13" x14ac:dyDescent="0.25">
      <c r="A1091">
        <v>1089</v>
      </c>
      <c r="B1091" t="s">
        <v>1628</v>
      </c>
      <c r="C1091">
        <f t="shared" ref="C1091:C1154" ca="1" si="17">RAND()</f>
        <v>0.65412234336993214</v>
      </c>
      <c r="D1091" t="e" cm="1">
        <f t="array" aca="1" ref="D1091" ca="1">INDEX($B$2:$B$201, RANK(C1091,$C$2:$C$201), 1)</f>
        <v>#N/A</v>
      </c>
      <c r="E1091" t="s">
        <v>1629</v>
      </c>
      <c r="F1091">
        <v>1054</v>
      </c>
      <c r="G1091">
        <v>210</v>
      </c>
      <c r="H1091">
        <v>0</v>
      </c>
      <c r="I1091">
        <v>0</v>
      </c>
      <c r="J1091">
        <v>0</v>
      </c>
      <c r="K1091" s="1">
        <v>44106</v>
      </c>
      <c r="L1091" t="s">
        <v>28</v>
      </c>
      <c r="M1091">
        <v>107514</v>
      </c>
    </row>
    <row r="1092" spans="1:13" x14ac:dyDescent="0.25">
      <c r="A1092">
        <v>1090</v>
      </c>
      <c r="B1092" t="s">
        <v>1630</v>
      </c>
      <c r="C1092">
        <f t="shared" ca="1" si="17"/>
        <v>0.56469625588672678</v>
      </c>
      <c r="D1092" t="e" cm="1">
        <f t="array" aca="1" ref="D1092" ca="1">INDEX($B$2:$B$201, RANK(C1092,$C$2:$C$201), 1)</f>
        <v>#N/A</v>
      </c>
      <c r="F1092">
        <v>247</v>
      </c>
      <c r="G1092">
        <v>72</v>
      </c>
      <c r="H1092">
        <v>0</v>
      </c>
      <c r="I1092">
        <v>0</v>
      </c>
      <c r="J1092">
        <v>3</v>
      </c>
      <c r="K1092" s="1">
        <v>44106</v>
      </c>
      <c r="L1092" t="s">
        <v>17</v>
      </c>
      <c r="M1092">
        <v>107515</v>
      </c>
    </row>
    <row r="1093" spans="1:13" x14ac:dyDescent="0.25">
      <c r="A1093">
        <v>1091</v>
      </c>
      <c r="B1093" t="s">
        <v>1631</v>
      </c>
      <c r="C1093">
        <f t="shared" ca="1" si="17"/>
        <v>0.42249811497274881</v>
      </c>
      <c r="D1093" t="e" cm="1">
        <f t="array" aca="1" ref="D1093" ca="1">INDEX($B$2:$B$201, RANK(C1093,$C$2:$C$201), 1)</f>
        <v>#N/A</v>
      </c>
      <c r="E1093" t="s">
        <v>1632</v>
      </c>
      <c r="F1093">
        <v>801</v>
      </c>
      <c r="G1093">
        <v>11486</v>
      </c>
      <c r="H1093">
        <v>4</v>
      </c>
      <c r="I1093">
        <v>1</v>
      </c>
      <c r="J1093">
        <v>51</v>
      </c>
      <c r="K1093" s="1">
        <v>44106</v>
      </c>
      <c r="L1093" t="s">
        <v>17</v>
      </c>
      <c r="M1093">
        <v>107516</v>
      </c>
    </row>
    <row r="1094" spans="1:13" x14ac:dyDescent="0.25">
      <c r="A1094">
        <v>1092</v>
      </c>
      <c r="B1094" t="s">
        <v>1633</v>
      </c>
      <c r="C1094">
        <f t="shared" ca="1" si="17"/>
        <v>0.32179083006605169</v>
      </c>
      <c r="D1094" t="e" cm="1">
        <f t="array" aca="1" ref="D1094" ca="1">INDEX($B$2:$B$201, RANK(C1094,$C$2:$C$201), 1)</f>
        <v>#N/A</v>
      </c>
      <c r="E1094" t="s">
        <v>1634</v>
      </c>
      <c r="F1094">
        <v>461</v>
      </c>
      <c r="G1094">
        <v>121</v>
      </c>
      <c r="H1094">
        <v>0</v>
      </c>
      <c r="I1094">
        <v>0</v>
      </c>
      <c r="J1094">
        <v>0</v>
      </c>
      <c r="K1094" s="1">
        <v>44106</v>
      </c>
      <c r="L1094" t="s">
        <v>17</v>
      </c>
      <c r="M1094">
        <v>107517</v>
      </c>
    </row>
    <row r="1095" spans="1:13" x14ac:dyDescent="0.25">
      <c r="A1095">
        <v>1093</v>
      </c>
      <c r="B1095" t="s">
        <v>1635</v>
      </c>
      <c r="C1095">
        <f t="shared" ca="1" si="17"/>
        <v>0.10729082573975524</v>
      </c>
      <c r="D1095" t="e" cm="1">
        <f t="array" aca="1" ref="D1095" ca="1">INDEX($B$2:$B$201, RANK(C1095,$C$2:$C$201), 1)</f>
        <v>#N/A</v>
      </c>
      <c r="E1095" t="s">
        <v>1636</v>
      </c>
      <c r="F1095">
        <v>91</v>
      </c>
      <c r="G1095">
        <v>47</v>
      </c>
      <c r="H1095">
        <v>0</v>
      </c>
      <c r="I1095">
        <v>0</v>
      </c>
      <c r="J1095">
        <v>0</v>
      </c>
      <c r="K1095" s="1">
        <v>44106</v>
      </c>
      <c r="L1095" t="s">
        <v>17</v>
      </c>
      <c r="M1095">
        <v>107518</v>
      </c>
    </row>
    <row r="1096" spans="1:13" x14ac:dyDescent="0.25">
      <c r="A1096">
        <v>1094</v>
      </c>
      <c r="B1096" t="s">
        <v>1637</v>
      </c>
      <c r="C1096">
        <f t="shared" ca="1" si="17"/>
        <v>0.76598871939229041</v>
      </c>
      <c r="D1096" t="e" cm="1">
        <f t="array" aca="1" ref="D1096" ca="1">INDEX($B$2:$B$201, RANK(C1096,$C$2:$C$201), 1)</f>
        <v>#N/A</v>
      </c>
      <c r="E1096" t="s">
        <v>1422</v>
      </c>
      <c r="F1096">
        <v>358</v>
      </c>
      <c r="G1096">
        <v>68</v>
      </c>
      <c r="H1096">
        <v>0</v>
      </c>
      <c r="I1096">
        <v>0</v>
      </c>
      <c r="J1096">
        <v>0</v>
      </c>
      <c r="K1096" s="1">
        <v>44106</v>
      </c>
      <c r="L1096" t="s">
        <v>12</v>
      </c>
      <c r="M1096">
        <v>107519</v>
      </c>
    </row>
    <row r="1097" spans="1:13" x14ac:dyDescent="0.25">
      <c r="A1097">
        <v>1095</v>
      </c>
      <c r="B1097" t="s">
        <v>1638</v>
      </c>
      <c r="C1097">
        <f t="shared" ca="1" si="17"/>
        <v>0.53998103504666917</v>
      </c>
      <c r="D1097" t="e" cm="1">
        <f t="array" aca="1" ref="D1097" ca="1">INDEX($B$2:$B$201, RANK(C1097,$C$2:$C$201), 1)</f>
        <v>#N/A</v>
      </c>
      <c r="F1097">
        <v>2218</v>
      </c>
      <c r="G1097">
        <v>1223</v>
      </c>
      <c r="H1097">
        <v>0</v>
      </c>
      <c r="I1097">
        <v>0</v>
      </c>
      <c r="J1097">
        <v>0</v>
      </c>
      <c r="K1097" s="1">
        <v>44106</v>
      </c>
      <c r="L1097" t="s">
        <v>12</v>
      </c>
      <c r="M1097">
        <v>107520</v>
      </c>
    </row>
    <row r="1098" spans="1:13" x14ac:dyDescent="0.25">
      <c r="A1098">
        <v>1096</v>
      </c>
      <c r="B1098" t="s">
        <v>1639</v>
      </c>
      <c r="C1098">
        <f t="shared" ca="1" si="17"/>
        <v>0.27553099162261818</v>
      </c>
      <c r="D1098" t="e" cm="1">
        <f t="array" aca="1" ref="D1098" ca="1">INDEX($B$2:$B$201, RANK(C1098,$C$2:$C$201), 1)</f>
        <v>#N/A</v>
      </c>
      <c r="E1098" t="s">
        <v>1640</v>
      </c>
      <c r="F1098">
        <v>563</v>
      </c>
      <c r="G1098">
        <v>125</v>
      </c>
      <c r="H1098">
        <v>0</v>
      </c>
      <c r="I1098">
        <v>0</v>
      </c>
      <c r="J1098">
        <v>0</v>
      </c>
      <c r="K1098" s="1">
        <v>44106</v>
      </c>
      <c r="L1098" t="s">
        <v>17</v>
      </c>
      <c r="M1098">
        <v>107521</v>
      </c>
    </row>
    <row r="1099" spans="1:13" x14ac:dyDescent="0.25">
      <c r="A1099">
        <v>1097</v>
      </c>
      <c r="B1099" t="s">
        <v>1641</v>
      </c>
      <c r="C1099">
        <f t="shared" ca="1" si="17"/>
        <v>0.69764448516658262</v>
      </c>
      <c r="D1099" t="e" cm="1">
        <f t="array" aca="1" ref="D1099" ca="1">INDEX($B$2:$B$201, RANK(C1099,$C$2:$C$201), 1)</f>
        <v>#N/A</v>
      </c>
      <c r="E1099" t="s">
        <v>1642</v>
      </c>
      <c r="F1099">
        <v>118</v>
      </c>
      <c r="G1099">
        <v>78</v>
      </c>
      <c r="H1099">
        <v>0</v>
      </c>
      <c r="I1099">
        <v>0</v>
      </c>
      <c r="J1099">
        <v>1</v>
      </c>
      <c r="K1099" s="1">
        <v>44106</v>
      </c>
      <c r="L1099" t="s">
        <v>17</v>
      </c>
      <c r="M1099">
        <v>107522</v>
      </c>
    </row>
    <row r="1100" spans="1:13" x14ac:dyDescent="0.25">
      <c r="A1100">
        <v>1098</v>
      </c>
      <c r="B1100" t="s">
        <v>1643</v>
      </c>
      <c r="C1100">
        <f t="shared" ca="1" si="17"/>
        <v>0.25547614797616025</v>
      </c>
      <c r="D1100" t="e" cm="1">
        <f t="array" aca="1" ref="D1100" ca="1">INDEX($B$2:$B$201, RANK(C1100,$C$2:$C$201), 1)</f>
        <v>#N/A</v>
      </c>
      <c r="E1100" t="s">
        <v>1644</v>
      </c>
      <c r="F1100">
        <v>186</v>
      </c>
      <c r="G1100">
        <v>97</v>
      </c>
      <c r="H1100">
        <v>0</v>
      </c>
      <c r="I1100">
        <v>0</v>
      </c>
      <c r="J1100">
        <v>0</v>
      </c>
      <c r="K1100" s="1">
        <v>44106</v>
      </c>
      <c r="L1100" t="s">
        <v>17</v>
      </c>
      <c r="M1100">
        <v>107523</v>
      </c>
    </row>
    <row r="1101" spans="1:13" x14ac:dyDescent="0.25">
      <c r="A1101">
        <v>1099</v>
      </c>
      <c r="B1101" t="s">
        <v>1645</v>
      </c>
      <c r="C1101">
        <f t="shared" ca="1" si="17"/>
        <v>0.13071585011987319</v>
      </c>
      <c r="D1101" t="e" cm="1">
        <f t="array" aca="1" ref="D1101" ca="1">INDEX($B$2:$B$201, RANK(C1101,$C$2:$C$201), 1)</f>
        <v>#N/A</v>
      </c>
      <c r="E1101" t="s">
        <v>290</v>
      </c>
      <c r="F1101">
        <v>327</v>
      </c>
      <c r="G1101">
        <v>174</v>
      </c>
      <c r="H1101">
        <v>0</v>
      </c>
      <c r="I1101">
        <v>0</v>
      </c>
      <c r="J1101">
        <v>1</v>
      </c>
      <c r="K1101" s="1">
        <v>44106</v>
      </c>
      <c r="L1101" t="s">
        <v>17</v>
      </c>
      <c r="M1101">
        <v>107524</v>
      </c>
    </row>
    <row r="1102" spans="1:13" x14ac:dyDescent="0.25">
      <c r="A1102">
        <v>1100</v>
      </c>
      <c r="B1102" t="s">
        <v>1646</v>
      </c>
      <c r="C1102">
        <f t="shared" ca="1" si="17"/>
        <v>0.66607198981894</v>
      </c>
      <c r="D1102" t="e" cm="1">
        <f t="array" aca="1" ref="D1102" ca="1">INDEX($B$2:$B$201, RANK(C1102,$C$2:$C$201), 1)</f>
        <v>#N/A</v>
      </c>
      <c r="E1102" t="s">
        <v>1647</v>
      </c>
      <c r="F1102">
        <v>138</v>
      </c>
      <c r="G1102">
        <v>140</v>
      </c>
      <c r="H1102">
        <v>0</v>
      </c>
      <c r="I1102">
        <v>0</v>
      </c>
      <c r="J1102">
        <v>0</v>
      </c>
      <c r="K1102" s="1">
        <v>44106</v>
      </c>
      <c r="L1102" t="s">
        <v>17</v>
      </c>
      <c r="M1102">
        <v>107525</v>
      </c>
    </row>
    <row r="1103" spans="1:13" x14ac:dyDescent="0.25">
      <c r="A1103">
        <v>1101</v>
      </c>
      <c r="B1103" t="s">
        <v>1648</v>
      </c>
      <c r="C1103">
        <f t="shared" ca="1" si="17"/>
        <v>0.6350889370304369</v>
      </c>
      <c r="D1103" t="e" cm="1">
        <f t="array" aca="1" ref="D1103" ca="1">INDEX($B$2:$B$201, RANK(C1103,$C$2:$C$201), 1)</f>
        <v>#N/A</v>
      </c>
      <c r="E1103" t="s">
        <v>1649</v>
      </c>
      <c r="F1103">
        <v>467</v>
      </c>
      <c r="G1103">
        <v>31</v>
      </c>
      <c r="H1103">
        <v>0</v>
      </c>
      <c r="I1103">
        <v>0</v>
      </c>
      <c r="J1103">
        <v>2</v>
      </c>
      <c r="K1103" s="1">
        <v>44106</v>
      </c>
      <c r="L1103" t="s">
        <v>17</v>
      </c>
      <c r="M1103">
        <v>107526</v>
      </c>
    </row>
    <row r="1104" spans="1:13" x14ac:dyDescent="0.25">
      <c r="A1104">
        <v>1102</v>
      </c>
      <c r="B1104" t="s">
        <v>1650</v>
      </c>
      <c r="C1104">
        <f t="shared" ca="1" si="17"/>
        <v>0.62320552619441305</v>
      </c>
      <c r="D1104" t="e" cm="1">
        <f t="array" aca="1" ref="D1104" ca="1">INDEX($B$2:$B$201, RANK(C1104,$C$2:$C$201), 1)</f>
        <v>#N/A</v>
      </c>
      <c r="E1104" t="s">
        <v>1651</v>
      </c>
      <c r="F1104">
        <v>1632</v>
      </c>
      <c r="G1104">
        <v>992</v>
      </c>
      <c r="H1104">
        <v>0</v>
      </c>
      <c r="I1104">
        <v>0</v>
      </c>
      <c r="J1104">
        <v>0</v>
      </c>
      <c r="K1104" s="1">
        <v>44106</v>
      </c>
      <c r="L1104" t="s">
        <v>17</v>
      </c>
      <c r="M1104">
        <v>107527</v>
      </c>
    </row>
    <row r="1105" spans="1:13" x14ac:dyDescent="0.25">
      <c r="A1105">
        <v>1103</v>
      </c>
      <c r="B1105" t="s">
        <v>1652</v>
      </c>
      <c r="C1105">
        <f t="shared" ca="1" si="17"/>
        <v>0.35382241848513096</v>
      </c>
      <c r="D1105" t="e" cm="1">
        <f t="array" aca="1" ref="D1105" ca="1">INDEX($B$2:$B$201, RANK(C1105,$C$2:$C$201), 1)</f>
        <v>#N/A</v>
      </c>
      <c r="E1105" t="s">
        <v>1653</v>
      </c>
      <c r="F1105">
        <v>1270</v>
      </c>
      <c r="G1105">
        <v>2720</v>
      </c>
      <c r="H1105">
        <v>2</v>
      </c>
      <c r="I1105">
        <v>0</v>
      </c>
      <c r="J1105">
        <v>2</v>
      </c>
      <c r="K1105" s="1">
        <v>44106</v>
      </c>
      <c r="L1105" t="s">
        <v>17</v>
      </c>
      <c r="M1105">
        <v>107528</v>
      </c>
    </row>
    <row r="1106" spans="1:13" x14ac:dyDescent="0.25">
      <c r="A1106">
        <v>1104</v>
      </c>
      <c r="B1106" t="s">
        <v>1654</v>
      </c>
      <c r="C1106">
        <f t="shared" ca="1" si="17"/>
        <v>0.13790009719735807</v>
      </c>
      <c r="D1106" t="e" cm="1">
        <f t="array" aca="1" ref="D1106" ca="1">INDEX($B$2:$B$201, RANK(C1106,$C$2:$C$201), 1)</f>
        <v>#N/A</v>
      </c>
      <c r="E1106" t="s">
        <v>1655</v>
      </c>
      <c r="F1106">
        <v>237</v>
      </c>
      <c r="G1106">
        <v>5</v>
      </c>
      <c r="H1106">
        <v>0</v>
      </c>
      <c r="I1106">
        <v>0</v>
      </c>
      <c r="J1106">
        <v>0</v>
      </c>
      <c r="K1106" s="1">
        <v>44106</v>
      </c>
      <c r="L1106" t="s">
        <v>17</v>
      </c>
      <c r="M1106">
        <v>107529</v>
      </c>
    </row>
    <row r="1107" spans="1:13" x14ac:dyDescent="0.25">
      <c r="A1107">
        <v>1105</v>
      </c>
      <c r="B1107" t="s">
        <v>1656</v>
      </c>
      <c r="C1107">
        <f t="shared" ca="1" si="17"/>
        <v>0.19964792578373891</v>
      </c>
      <c r="D1107" t="e" cm="1">
        <f t="array" aca="1" ref="D1107" ca="1">INDEX($B$2:$B$201, RANK(C1107,$C$2:$C$201), 1)</f>
        <v>#N/A</v>
      </c>
      <c r="F1107">
        <v>156</v>
      </c>
      <c r="G1107">
        <v>187</v>
      </c>
      <c r="H1107">
        <v>0</v>
      </c>
      <c r="I1107">
        <v>1</v>
      </c>
      <c r="J1107">
        <v>0</v>
      </c>
      <c r="K1107" s="1">
        <v>44106</v>
      </c>
      <c r="L1107" t="s">
        <v>17</v>
      </c>
      <c r="M1107">
        <v>107530</v>
      </c>
    </row>
    <row r="1108" spans="1:13" x14ac:dyDescent="0.25">
      <c r="A1108">
        <v>1106</v>
      </c>
      <c r="B1108" t="s">
        <v>1657</v>
      </c>
      <c r="C1108">
        <f t="shared" ca="1" si="17"/>
        <v>3.0235142125194514E-2</v>
      </c>
      <c r="D1108" t="e" cm="1">
        <f t="array" aca="1" ref="D1108" ca="1">INDEX($B$2:$B$201, RANK(C1108,$C$2:$C$201), 1)</f>
        <v>#N/A</v>
      </c>
      <c r="E1108" t="s">
        <v>1658</v>
      </c>
      <c r="F1108">
        <v>189</v>
      </c>
      <c r="G1108">
        <v>252</v>
      </c>
      <c r="H1108">
        <v>0</v>
      </c>
      <c r="I1108">
        <v>0</v>
      </c>
      <c r="J1108">
        <v>0</v>
      </c>
      <c r="K1108" s="1">
        <v>44106</v>
      </c>
      <c r="L1108" t="s">
        <v>17</v>
      </c>
      <c r="M1108">
        <v>107531</v>
      </c>
    </row>
    <row r="1109" spans="1:13" x14ac:dyDescent="0.25">
      <c r="A1109">
        <v>1107</v>
      </c>
      <c r="B1109" t="s">
        <v>1659</v>
      </c>
      <c r="C1109">
        <f t="shared" ca="1" si="17"/>
        <v>0.41387555190132053</v>
      </c>
      <c r="D1109" t="e" cm="1">
        <f t="array" aca="1" ref="D1109" ca="1">INDEX($B$2:$B$201, RANK(C1109,$C$2:$C$201), 1)</f>
        <v>#N/A</v>
      </c>
      <c r="E1109" t="s">
        <v>202</v>
      </c>
      <c r="F1109">
        <v>3337</v>
      </c>
      <c r="G1109">
        <v>2725</v>
      </c>
      <c r="H1109">
        <v>0</v>
      </c>
      <c r="I1109">
        <v>0</v>
      </c>
      <c r="J1109">
        <v>1</v>
      </c>
      <c r="K1109" s="1">
        <v>44106</v>
      </c>
      <c r="L1109" t="s">
        <v>17</v>
      </c>
      <c r="M1109">
        <v>107532</v>
      </c>
    </row>
    <row r="1110" spans="1:13" ht="409.5" x14ac:dyDescent="0.25">
      <c r="A1110">
        <v>1108</v>
      </c>
      <c r="B1110" s="2" t="s">
        <v>1660</v>
      </c>
      <c r="C1110">
        <f t="shared" ca="1" si="17"/>
        <v>0.49791872188908004</v>
      </c>
      <c r="D1110" t="e" cm="1">
        <f t="array" aca="1" ref="D1110" ca="1">INDEX($B$2:$B$201, RANK(C1110,$C$2:$C$201), 1)</f>
        <v>#N/A</v>
      </c>
      <c r="E1110" t="s">
        <v>305</v>
      </c>
      <c r="F1110">
        <v>517</v>
      </c>
      <c r="G1110">
        <v>1825</v>
      </c>
      <c r="H1110">
        <v>0</v>
      </c>
      <c r="I1110">
        <v>0</v>
      </c>
      <c r="J1110">
        <v>0</v>
      </c>
      <c r="K1110" s="1">
        <v>44106</v>
      </c>
      <c r="L1110" t="s">
        <v>17</v>
      </c>
      <c r="M1110">
        <v>107533</v>
      </c>
    </row>
    <row r="1111" spans="1:13" x14ac:dyDescent="0.25">
      <c r="A1111">
        <v>1109</v>
      </c>
      <c r="B1111" t="s">
        <v>1661</v>
      </c>
      <c r="C1111">
        <f t="shared" ca="1" si="17"/>
        <v>7.7626364332454512E-2</v>
      </c>
      <c r="D1111" t="e" cm="1">
        <f t="array" aca="1" ref="D1111" ca="1">INDEX($B$2:$B$201, RANK(C1111,$C$2:$C$201), 1)</f>
        <v>#N/A</v>
      </c>
      <c r="F1111">
        <v>215</v>
      </c>
      <c r="G1111">
        <v>80</v>
      </c>
      <c r="H1111">
        <v>2</v>
      </c>
      <c r="I1111">
        <v>1</v>
      </c>
      <c r="J1111">
        <v>1</v>
      </c>
      <c r="K1111" s="1">
        <v>44106</v>
      </c>
      <c r="L1111" t="s">
        <v>17</v>
      </c>
      <c r="M1111">
        <v>107534</v>
      </c>
    </row>
    <row r="1112" spans="1:13" ht="409.5" x14ac:dyDescent="0.25">
      <c r="A1112">
        <v>1110</v>
      </c>
      <c r="B1112" s="2" t="s">
        <v>1662</v>
      </c>
      <c r="C1112">
        <f t="shared" ca="1" si="17"/>
        <v>0.23512989117224048</v>
      </c>
      <c r="D1112" t="e" cm="1">
        <f t="array" aca="1" ref="D1112" ca="1">INDEX($B$2:$B$201, RANK(C1112,$C$2:$C$201), 1)</f>
        <v>#N/A</v>
      </c>
      <c r="E1112" t="s">
        <v>1663</v>
      </c>
      <c r="F1112">
        <v>2301</v>
      </c>
      <c r="G1112">
        <v>2931</v>
      </c>
      <c r="H1112">
        <v>0</v>
      </c>
      <c r="I1112">
        <v>0</v>
      </c>
      <c r="J1112">
        <v>0</v>
      </c>
      <c r="K1112" s="1">
        <v>44106</v>
      </c>
      <c r="L1112" t="s">
        <v>28</v>
      </c>
      <c r="M1112">
        <v>107535</v>
      </c>
    </row>
    <row r="1113" spans="1:13" x14ac:dyDescent="0.25">
      <c r="A1113">
        <v>1111</v>
      </c>
      <c r="B1113" t="s">
        <v>1664</v>
      </c>
      <c r="C1113">
        <f t="shared" ca="1" si="17"/>
        <v>0.62051068464767922</v>
      </c>
      <c r="D1113" t="e" cm="1">
        <f t="array" aca="1" ref="D1113" ca="1">INDEX($B$2:$B$201, RANK(C1113,$C$2:$C$201), 1)</f>
        <v>#N/A</v>
      </c>
      <c r="F1113">
        <v>270</v>
      </c>
      <c r="G1113">
        <v>123</v>
      </c>
      <c r="H1113">
        <v>0</v>
      </c>
      <c r="I1113">
        <v>0</v>
      </c>
      <c r="J1113">
        <v>0</v>
      </c>
      <c r="K1113" s="1">
        <v>44106</v>
      </c>
      <c r="L1113" t="s">
        <v>17</v>
      </c>
      <c r="M1113">
        <v>107536</v>
      </c>
    </row>
    <row r="1114" spans="1:13" x14ac:dyDescent="0.25">
      <c r="A1114">
        <v>1112</v>
      </c>
      <c r="B1114" t="s">
        <v>1665</v>
      </c>
      <c r="C1114">
        <f t="shared" ca="1" si="17"/>
        <v>0.87615269070097623</v>
      </c>
      <c r="D1114" t="e" cm="1">
        <f t="array" aca="1" ref="D1114" ca="1">INDEX($B$2:$B$201, RANK(C1114,$C$2:$C$201), 1)</f>
        <v>#N/A</v>
      </c>
      <c r="F1114">
        <v>577</v>
      </c>
      <c r="G1114">
        <v>273</v>
      </c>
      <c r="H1114">
        <v>0</v>
      </c>
      <c r="I1114">
        <v>0</v>
      </c>
      <c r="J1114">
        <v>2</v>
      </c>
      <c r="K1114" s="1">
        <v>44106</v>
      </c>
      <c r="L1114" t="s">
        <v>28</v>
      </c>
      <c r="M1114">
        <v>107537</v>
      </c>
    </row>
    <row r="1115" spans="1:13" ht="330" x14ac:dyDescent="0.25">
      <c r="A1115">
        <v>1113</v>
      </c>
      <c r="B1115" s="2" t="s">
        <v>1666</v>
      </c>
      <c r="C1115">
        <f t="shared" ca="1" si="17"/>
        <v>0.25729891010178141</v>
      </c>
      <c r="D1115" t="e" cm="1">
        <f t="array" aca="1" ref="D1115" ca="1">INDEX($B$2:$B$201, RANK(C1115,$C$2:$C$201), 1)</f>
        <v>#N/A</v>
      </c>
      <c r="E1115" t="s">
        <v>1667</v>
      </c>
      <c r="F1115">
        <v>454</v>
      </c>
      <c r="G1115">
        <v>86</v>
      </c>
      <c r="H1115">
        <v>0</v>
      </c>
      <c r="I1115">
        <v>0</v>
      </c>
      <c r="J1115">
        <v>0</v>
      </c>
      <c r="K1115" s="1">
        <v>44106</v>
      </c>
      <c r="L1115" t="s">
        <v>17</v>
      </c>
      <c r="M1115">
        <v>107538</v>
      </c>
    </row>
    <row r="1116" spans="1:13" x14ac:dyDescent="0.25">
      <c r="A1116">
        <v>1114</v>
      </c>
      <c r="B1116" t="s">
        <v>1668</v>
      </c>
      <c r="C1116">
        <f t="shared" ca="1" si="17"/>
        <v>0.29910106118598834</v>
      </c>
      <c r="D1116" t="e" cm="1">
        <f t="array" aca="1" ref="D1116" ca="1">INDEX($B$2:$B$201, RANK(C1116,$C$2:$C$201), 1)</f>
        <v>#N/A</v>
      </c>
      <c r="E1116" t="s">
        <v>1667</v>
      </c>
      <c r="F1116">
        <v>454</v>
      </c>
      <c r="G1116">
        <v>86</v>
      </c>
      <c r="H1116">
        <v>1</v>
      </c>
      <c r="I1116">
        <v>1</v>
      </c>
      <c r="J1116">
        <v>4</v>
      </c>
      <c r="K1116" s="1">
        <v>44106</v>
      </c>
      <c r="L1116" t="s">
        <v>17</v>
      </c>
      <c r="M1116">
        <v>107539</v>
      </c>
    </row>
    <row r="1117" spans="1:13" ht="409.5" x14ac:dyDescent="0.25">
      <c r="A1117">
        <v>1115</v>
      </c>
      <c r="B1117" s="2" t="s">
        <v>1669</v>
      </c>
      <c r="C1117">
        <f t="shared" ca="1" si="17"/>
        <v>0.46335898891368388</v>
      </c>
      <c r="D1117" t="e" cm="1">
        <f t="array" aca="1" ref="D1117" ca="1">INDEX($B$2:$B$201, RANK(C1117,$C$2:$C$201), 1)</f>
        <v>#N/A</v>
      </c>
      <c r="F1117">
        <v>1480</v>
      </c>
      <c r="G1117">
        <v>1269</v>
      </c>
      <c r="H1117">
        <v>1</v>
      </c>
      <c r="I1117">
        <v>0</v>
      </c>
      <c r="J1117">
        <v>0</v>
      </c>
      <c r="K1117" s="1">
        <v>44106</v>
      </c>
      <c r="L1117" t="s">
        <v>12</v>
      </c>
      <c r="M1117">
        <v>107540</v>
      </c>
    </row>
    <row r="1118" spans="1:13" x14ac:dyDescent="0.25">
      <c r="A1118">
        <v>1116</v>
      </c>
      <c r="B1118" t="s">
        <v>1670</v>
      </c>
      <c r="C1118">
        <f t="shared" ca="1" si="17"/>
        <v>0.53111751084135139</v>
      </c>
      <c r="D1118" t="e" cm="1">
        <f t="array" aca="1" ref="D1118" ca="1">INDEX($B$2:$B$201, RANK(C1118,$C$2:$C$201), 1)</f>
        <v>#N/A</v>
      </c>
      <c r="E1118" t="s">
        <v>37</v>
      </c>
      <c r="F1118">
        <v>3011</v>
      </c>
      <c r="G1118">
        <v>2995</v>
      </c>
      <c r="H1118">
        <v>0</v>
      </c>
      <c r="I1118">
        <v>0</v>
      </c>
      <c r="J1118">
        <v>0</v>
      </c>
      <c r="K1118" s="1">
        <v>44106</v>
      </c>
      <c r="L1118" t="s">
        <v>12</v>
      </c>
      <c r="M1118">
        <v>107541</v>
      </c>
    </row>
    <row r="1119" spans="1:13" x14ac:dyDescent="0.25">
      <c r="A1119">
        <v>1117</v>
      </c>
      <c r="B1119" t="s">
        <v>1671</v>
      </c>
      <c r="C1119">
        <f t="shared" ca="1" si="17"/>
        <v>0.99445726590685868</v>
      </c>
      <c r="D1119" t="e" cm="1">
        <f t="array" aca="1" ref="D1119" ca="1">INDEX($B$2:$B$201, RANK(C1119,$C$2:$C$201), 1)</f>
        <v>#N/A</v>
      </c>
      <c r="E1119" t="s">
        <v>305</v>
      </c>
      <c r="F1119">
        <v>755</v>
      </c>
      <c r="G1119">
        <v>551</v>
      </c>
      <c r="H1119">
        <v>0</v>
      </c>
      <c r="I1119">
        <v>0</v>
      </c>
      <c r="J1119">
        <v>2</v>
      </c>
      <c r="K1119" s="1">
        <v>44106</v>
      </c>
      <c r="L1119" t="s">
        <v>28</v>
      </c>
      <c r="M1119">
        <v>107542</v>
      </c>
    </row>
    <row r="1120" spans="1:13" ht="315" x14ac:dyDescent="0.25">
      <c r="A1120">
        <v>1118</v>
      </c>
      <c r="B1120" s="2" t="s">
        <v>1672</v>
      </c>
      <c r="C1120">
        <f t="shared" ca="1" si="17"/>
        <v>0.85471770768016042</v>
      </c>
      <c r="D1120" t="e" cm="1">
        <f t="array" aca="1" ref="D1120" ca="1">INDEX($B$2:$B$201, RANK(C1120,$C$2:$C$201), 1)</f>
        <v>#N/A</v>
      </c>
      <c r="E1120" t="s">
        <v>1673</v>
      </c>
      <c r="F1120">
        <v>820</v>
      </c>
      <c r="G1120">
        <v>708</v>
      </c>
      <c r="H1120">
        <v>0</v>
      </c>
      <c r="I1120">
        <v>0</v>
      </c>
      <c r="J1120">
        <v>1</v>
      </c>
      <c r="K1120" s="1">
        <v>44106</v>
      </c>
      <c r="L1120" t="s">
        <v>28</v>
      </c>
      <c r="M1120">
        <v>107543</v>
      </c>
    </row>
    <row r="1121" spans="1:13" x14ac:dyDescent="0.25">
      <c r="A1121">
        <v>1119</v>
      </c>
      <c r="B1121" t="s">
        <v>1674</v>
      </c>
      <c r="C1121">
        <f t="shared" ca="1" si="17"/>
        <v>0.83983742233266123</v>
      </c>
      <c r="D1121" t="e" cm="1">
        <f t="array" aca="1" ref="D1121" ca="1">INDEX($B$2:$B$201, RANK(C1121,$C$2:$C$201), 1)</f>
        <v>#N/A</v>
      </c>
      <c r="F1121">
        <v>412</v>
      </c>
      <c r="G1121">
        <v>165</v>
      </c>
      <c r="H1121">
        <v>1</v>
      </c>
      <c r="I1121">
        <v>0</v>
      </c>
      <c r="J1121">
        <v>1</v>
      </c>
      <c r="K1121" s="1">
        <v>44106</v>
      </c>
      <c r="L1121" t="s">
        <v>17</v>
      </c>
      <c r="M1121">
        <v>107544</v>
      </c>
    </row>
    <row r="1122" spans="1:13" x14ac:dyDescent="0.25">
      <c r="A1122">
        <v>1120</v>
      </c>
      <c r="B1122" t="s">
        <v>1675</v>
      </c>
      <c r="C1122">
        <f t="shared" ca="1" si="17"/>
        <v>0.65746825608937831</v>
      </c>
      <c r="D1122" t="e" cm="1">
        <f t="array" aca="1" ref="D1122" ca="1">INDEX($B$2:$B$201, RANK(C1122,$C$2:$C$201), 1)</f>
        <v>#N/A</v>
      </c>
      <c r="E1122" t="s">
        <v>1676</v>
      </c>
      <c r="F1122">
        <v>2963</v>
      </c>
      <c r="G1122">
        <v>2884</v>
      </c>
      <c r="H1122">
        <v>0</v>
      </c>
      <c r="I1122">
        <v>0</v>
      </c>
      <c r="J1122">
        <v>0</v>
      </c>
      <c r="K1122" s="1">
        <v>44106</v>
      </c>
      <c r="L1122" t="s">
        <v>17</v>
      </c>
      <c r="M1122">
        <v>107545</v>
      </c>
    </row>
    <row r="1123" spans="1:13" x14ac:dyDescent="0.25">
      <c r="A1123">
        <v>1121</v>
      </c>
      <c r="B1123" t="s">
        <v>1677</v>
      </c>
      <c r="C1123">
        <f t="shared" ca="1" si="17"/>
        <v>3.2871816193947634E-2</v>
      </c>
      <c r="D1123" t="e" cm="1">
        <f t="array" aca="1" ref="D1123" ca="1">INDEX($B$2:$B$201, RANK(C1123,$C$2:$C$201), 1)</f>
        <v>#N/A</v>
      </c>
      <c r="F1123">
        <v>234</v>
      </c>
      <c r="G1123">
        <v>38</v>
      </c>
      <c r="H1123">
        <v>0</v>
      </c>
      <c r="I1123">
        <v>0</v>
      </c>
      <c r="J1123">
        <v>0</v>
      </c>
      <c r="K1123" s="1">
        <v>44106</v>
      </c>
      <c r="L1123" t="s">
        <v>17</v>
      </c>
      <c r="M1123">
        <v>107546</v>
      </c>
    </row>
    <row r="1124" spans="1:13" ht="270" x14ac:dyDescent="0.25">
      <c r="A1124">
        <v>1122</v>
      </c>
      <c r="B1124" s="2" t="s">
        <v>1678</v>
      </c>
      <c r="C1124">
        <f t="shared" ca="1" si="17"/>
        <v>0.60253270381548873</v>
      </c>
      <c r="D1124" t="e" cm="1">
        <f t="array" aca="1" ref="D1124" ca="1">INDEX($B$2:$B$201, RANK(C1124,$C$2:$C$201), 1)</f>
        <v>#N/A</v>
      </c>
      <c r="E1124" t="s">
        <v>155</v>
      </c>
      <c r="F1124">
        <v>1483</v>
      </c>
      <c r="G1124">
        <v>186</v>
      </c>
      <c r="H1124">
        <v>0</v>
      </c>
      <c r="I1124">
        <v>0</v>
      </c>
      <c r="J1124">
        <v>0</v>
      </c>
      <c r="K1124" s="1">
        <v>44106</v>
      </c>
      <c r="L1124" t="s">
        <v>17</v>
      </c>
      <c r="M1124">
        <v>107547</v>
      </c>
    </row>
    <row r="1125" spans="1:13" x14ac:dyDescent="0.25">
      <c r="A1125">
        <v>1123</v>
      </c>
      <c r="B1125" t="s">
        <v>1679</v>
      </c>
      <c r="C1125">
        <f t="shared" ca="1" si="17"/>
        <v>0.91952482155240989</v>
      </c>
      <c r="D1125" t="e" cm="1">
        <f t="array" aca="1" ref="D1125" ca="1">INDEX($B$2:$B$201, RANK(C1125,$C$2:$C$201), 1)</f>
        <v>#N/A</v>
      </c>
      <c r="F1125">
        <v>545</v>
      </c>
      <c r="G1125">
        <v>1066</v>
      </c>
      <c r="H1125">
        <v>0</v>
      </c>
      <c r="I1125">
        <v>0</v>
      </c>
      <c r="J1125">
        <v>0</v>
      </c>
      <c r="K1125" s="1">
        <v>44106</v>
      </c>
      <c r="L1125" t="s">
        <v>17</v>
      </c>
      <c r="M1125">
        <v>107548</v>
      </c>
    </row>
    <row r="1126" spans="1:13" x14ac:dyDescent="0.25">
      <c r="A1126">
        <v>1124</v>
      </c>
      <c r="B1126" t="s">
        <v>1680</v>
      </c>
      <c r="C1126">
        <f t="shared" ca="1" si="17"/>
        <v>0.51781723221856202</v>
      </c>
      <c r="D1126" t="e" cm="1">
        <f t="array" aca="1" ref="D1126" ca="1">INDEX($B$2:$B$201, RANK(C1126,$C$2:$C$201), 1)</f>
        <v>#N/A</v>
      </c>
      <c r="E1126" t="s">
        <v>1681</v>
      </c>
      <c r="F1126">
        <v>7245</v>
      </c>
      <c r="G1126">
        <v>7348</v>
      </c>
      <c r="H1126">
        <v>1</v>
      </c>
      <c r="I1126">
        <v>1</v>
      </c>
      <c r="J1126">
        <v>2</v>
      </c>
      <c r="K1126" s="1">
        <v>44106</v>
      </c>
      <c r="L1126" t="s">
        <v>17</v>
      </c>
      <c r="M1126">
        <v>107549</v>
      </c>
    </row>
    <row r="1127" spans="1:13" ht="409.5" x14ac:dyDescent="0.25">
      <c r="A1127">
        <v>1125</v>
      </c>
      <c r="B1127" s="2" t="s">
        <v>1682</v>
      </c>
      <c r="C1127">
        <f t="shared" ca="1" si="17"/>
        <v>0.6590523985344009</v>
      </c>
      <c r="D1127" t="e" cm="1">
        <f t="array" aca="1" ref="D1127" ca="1">INDEX($B$2:$B$201, RANK(C1127,$C$2:$C$201), 1)</f>
        <v>#N/A</v>
      </c>
      <c r="E1127" t="s">
        <v>180</v>
      </c>
      <c r="F1127">
        <v>3750</v>
      </c>
      <c r="G1127">
        <v>6206</v>
      </c>
      <c r="H1127">
        <v>0</v>
      </c>
      <c r="I1127">
        <v>0</v>
      </c>
      <c r="J1127">
        <v>2</v>
      </c>
      <c r="K1127" s="1">
        <v>44106</v>
      </c>
      <c r="L1127" t="s">
        <v>12</v>
      </c>
      <c r="M1127">
        <v>107550</v>
      </c>
    </row>
    <row r="1128" spans="1:13" x14ac:dyDescent="0.25">
      <c r="A1128">
        <v>1126</v>
      </c>
      <c r="B1128" t="s">
        <v>1683</v>
      </c>
      <c r="C1128">
        <f t="shared" ca="1" si="17"/>
        <v>0.70370682057922673</v>
      </c>
      <c r="D1128" t="e" cm="1">
        <f t="array" aca="1" ref="D1128" ca="1">INDEX($B$2:$B$201, RANK(C1128,$C$2:$C$201), 1)</f>
        <v>#N/A</v>
      </c>
      <c r="E1128" t="s">
        <v>1684</v>
      </c>
      <c r="F1128">
        <v>723</v>
      </c>
      <c r="G1128">
        <v>452</v>
      </c>
      <c r="H1128">
        <v>0</v>
      </c>
      <c r="I1128">
        <v>0</v>
      </c>
      <c r="J1128">
        <v>4</v>
      </c>
      <c r="K1128" s="1">
        <v>44106</v>
      </c>
      <c r="L1128" t="s">
        <v>17</v>
      </c>
      <c r="M1128">
        <v>107551</v>
      </c>
    </row>
    <row r="1129" spans="1:13" x14ac:dyDescent="0.25">
      <c r="A1129">
        <v>1127</v>
      </c>
      <c r="B1129" t="s">
        <v>1685</v>
      </c>
      <c r="C1129">
        <f t="shared" ca="1" si="17"/>
        <v>0.48906015870812303</v>
      </c>
      <c r="D1129" t="e" cm="1">
        <f t="array" aca="1" ref="D1129" ca="1">INDEX($B$2:$B$201, RANK(C1129,$C$2:$C$201), 1)</f>
        <v>#N/A</v>
      </c>
      <c r="E1129" t="s">
        <v>67</v>
      </c>
      <c r="F1129">
        <v>184</v>
      </c>
      <c r="G1129">
        <v>89</v>
      </c>
      <c r="H1129">
        <v>2</v>
      </c>
      <c r="I1129">
        <v>0</v>
      </c>
      <c r="J1129">
        <v>2</v>
      </c>
      <c r="K1129" s="1">
        <v>44106</v>
      </c>
      <c r="L1129" t="s">
        <v>17</v>
      </c>
      <c r="M1129">
        <v>107552</v>
      </c>
    </row>
    <row r="1130" spans="1:13" x14ac:dyDescent="0.25">
      <c r="A1130">
        <v>1128</v>
      </c>
      <c r="B1130" t="s">
        <v>1686</v>
      </c>
      <c r="C1130">
        <f t="shared" ca="1" si="17"/>
        <v>0.46153754205933806</v>
      </c>
      <c r="D1130" t="e" cm="1">
        <f t="array" aca="1" ref="D1130" ca="1">INDEX($B$2:$B$201, RANK(C1130,$C$2:$C$201), 1)</f>
        <v>#N/A</v>
      </c>
      <c r="F1130">
        <v>163</v>
      </c>
      <c r="G1130">
        <v>14</v>
      </c>
      <c r="H1130">
        <v>0</v>
      </c>
      <c r="I1130">
        <v>0</v>
      </c>
      <c r="J1130">
        <v>5</v>
      </c>
      <c r="K1130" s="1">
        <v>44106</v>
      </c>
      <c r="L1130" t="s">
        <v>12</v>
      </c>
      <c r="M1130">
        <v>107553</v>
      </c>
    </row>
    <row r="1131" spans="1:13" x14ac:dyDescent="0.25">
      <c r="A1131">
        <v>1129</v>
      </c>
      <c r="B1131" t="s">
        <v>1687</v>
      </c>
      <c r="C1131">
        <f t="shared" ca="1" si="17"/>
        <v>0.80455931594716934</v>
      </c>
      <c r="D1131" t="e" cm="1">
        <f t="array" aca="1" ref="D1131" ca="1">INDEX($B$2:$B$201, RANK(C1131,$C$2:$C$201), 1)</f>
        <v>#N/A</v>
      </c>
      <c r="E1131" t="s">
        <v>1688</v>
      </c>
      <c r="F1131">
        <v>546</v>
      </c>
      <c r="G1131">
        <v>345</v>
      </c>
      <c r="H1131">
        <v>0</v>
      </c>
      <c r="I1131">
        <v>0</v>
      </c>
      <c r="J1131">
        <v>0</v>
      </c>
      <c r="K1131" s="1">
        <v>44106</v>
      </c>
      <c r="L1131" t="s">
        <v>17</v>
      </c>
      <c r="M1131">
        <v>107554</v>
      </c>
    </row>
    <row r="1132" spans="1:13" x14ac:dyDescent="0.25">
      <c r="A1132">
        <v>1130</v>
      </c>
      <c r="B1132" t="s">
        <v>1689</v>
      </c>
      <c r="C1132">
        <f t="shared" ca="1" si="17"/>
        <v>0.3939934207831397</v>
      </c>
      <c r="D1132" t="e" cm="1">
        <f t="array" aca="1" ref="D1132" ca="1">INDEX($B$2:$B$201, RANK(C1132,$C$2:$C$201), 1)</f>
        <v>#N/A</v>
      </c>
      <c r="F1132">
        <v>1897</v>
      </c>
      <c r="G1132">
        <v>458</v>
      </c>
      <c r="H1132">
        <v>1</v>
      </c>
      <c r="I1132">
        <v>0</v>
      </c>
      <c r="J1132">
        <v>17</v>
      </c>
      <c r="K1132" s="1">
        <v>44106</v>
      </c>
      <c r="L1132" t="s">
        <v>17</v>
      </c>
      <c r="M1132">
        <v>107555</v>
      </c>
    </row>
    <row r="1133" spans="1:13" x14ac:dyDescent="0.25">
      <c r="A1133">
        <v>1131</v>
      </c>
      <c r="B1133" t="s">
        <v>1690</v>
      </c>
      <c r="C1133">
        <f t="shared" ca="1" si="17"/>
        <v>0.3733180022192909</v>
      </c>
      <c r="D1133" t="e" cm="1">
        <f t="array" aca="1" ref="D1133" ca="1">INDEX($B$2:$B$201, RANK(C1133,$C$2:$C$201), 1)</f>
        <v>#N/A</v>
      </c>
      <c r="F1133">
        <v>405</v>
      </c>
      <c r="G1133">
        <v>557</v>
      </c>
      <c r="H1133">
        <v>0</v>
      </c>
      <c r="I1133">
        <v>0</v>
      </c>
      <c r="J1133">
        <v>3</v>
      </c>
      <c r="K1133" s="1">
        <v>44106</v>
      </c>
      <c r="L1133" t="s">
        <v>17</v>
      </c>
      <c r="M1133">
        <v>107556</v>
      </c>
    </row>
    <row r="1134" spans="1:13" x14ac:dyDescent="0.25">
      <c r="A1134">
        <v>1132</v>
      </c>
      <c r="B1134" t="s">
        <v>1691</v>
      </c>
      <c r="C1134">
        <f t="shared" ca="1" si="17"/>
        <v>0.32033344038804412</v>
      </c>
      <c r="D1134" t="e" cm="1">
        <f t="array" aca="1" ref="D1134" ca="1">INDEX($B$2:$B$201, RANK(C1134,$C$2:$C$201), 1)</f>
        <v>#N/A</v>
      </c>
      <c r="E1134" t="s">
        <v>1692</v>
      </c>
      <c r="F1134">
        <v>2786</v>
      </c>
      <c r="G1134">
        <v>1183</v>
      </c>
      <c r="H1134">
        <v>0</v>
      </c>
      <c r="I1134">
        <v>1</v>
      </c>
      <c r="J1134">
        <v>6</v>
      </c>
      <c r="K1134" s="1">
        <v>44106</v>
      </c>
      <c r="L1134" t="s">
        <v>17</v>
      </c>
      <c r="M1134">
        <v>107557</v>
      </c>
    </row>
    <row r="1135" spans="1:13" x14ac:dyDescent="0.25">
      <c r="A1135">
        <v>1133</v>
      </c>
      <c r="B1135" t="s">
        <v>1693</v>
      </c>
      <c r="C1135">
        <f t="shared" ca="1" si="17"/>
        <v>0.28538615263432743</v>
      </c>
      <c r="D1135" t="e" cm="1">
        <f t="array" aca="1" ref="D1135" ca="1">INDEX($B$2:$B$201, RANK(C1135,$C$2:$C$201), 1)</f>
        <v>#N/A</v>
      </c>
      <c r="F1135">
        <v>13</v>
      </c>
      <c r="G1135">
        <v>2</v>
      </c>
      <c r="H1135">
        <v>0</v>
      </c>
      <c r="I1135">
        <v>0</v>
      </c>
      <c r="J1135">
        <v>0</v>
      </c>
      <c r="K1135" s="1">
        <v>44106</v>
      </c>
      <c r="L1135" t="s">
        <v>17</v>
      </c>
      <c r="M1135">
        <v>107558</v>
      </c>
    </row>
    <row r="1136" spans="1:13" x14ac:dyDescent="0.25">
      <c r="A1136">
        <v>1134</v>
      </c>
      <c r="B1136" t="s">
        <v>1694</v>
      </c>
      <c r="C1136">
        <f t="shared" ca="1" si="17"/>
        <v>0.71606396948280349</v>
      </c>
      <c r="D1136" t="e" cm="1">
        <f t="array" aca="1" ref="D1136" ca="1">INDEX($B$2:$B$201, RANK(C1136,$C$2:$C$201), 1)</f>
        <v>#N/A</v>
      </c>
      <c r="E1136" t="s">
        <v>1695</v>
      </c>
      <c r="F1136">
        <v>410</v>
      </c>
      <c r="G1136">
        <v>56</v>
      </c>
      <c r="H1136">
        <v>0</v>
      </c>
      <c r="I1136">
        <v>0</v>
      </c>
      <c r="J1136">
        <v>0</v>
      </c>
      <c r="K1136" s="1">
        <v>44106</v>
      </c>
      <c r="L1136" t="s">
        <v>17</v>
      </c>
      <c r="M1136">
        <v>107559</v>
      </c>
    </row>
    <row r="1137" spans="1:13" x14ac:dyDescent="0.25">
      <c r="A1137">
        <v>1135</v>
      </c>
      <c r="B1137" t="s">
        <v>1696</v>
      </c>
      <c r="C1137">
        <f t="shared" ca="1" si="17"/>
        <v>0.49598438119537858</v>
      </c>
      <c r="D1137" t="e" cm="1">
        <f t="array" aca="1" ref="D1137" ca="1">INDEX($B$2:$B$201, RANK(C1137,$C$2:$C$201), 1)</f>
        <v>#N/A</v>
      </c>
      <c r="E1137" t="s">
        <v>1697</v>
      </c>
      <c r="F1137">
        <v>496</v>
      </c>
      <c r="G1137">
        <v>341</v>
      </c>
      <c r="H1137">
        <v>0</v>
      </c>
      <c r="I1137">
        <v>0</v>
      </c>
      <c r="J1137">
        <v>0</v>
      </c>
      <c r="K1137" s="1">
        <v>44106</v>
      </c>
      <c r="L1137" t="s">
        <v>17</v>
      </c>
      <c r="M1137">
        <v>107560</v>
      </c>
    </row>
    <row r="1138" spans="1:13" x14ac:dyDescent="0.25">
      <c r="A1138">
        <v>1136</v>
      </c>
      <c r="B1138" t="s">
        <v>1698</v>
      </c>
      <c r="C1138">
        <f t="shared" ca="1" si="17"/>
        <v>9.2307484698352482E-2</v>
      </c>
      <c r="D1138" t="e" cm="1">
        <f t="array" aca="1" ref="D1138" ca="1">INDEX($B$2:$B$201, RANK(C1138,$C$2:$C$201), 1)</f>
        <v>#N/A</v>
      </c>
      <c r="F1138">
        <v>116</v>
      </c>
      <c r="G1138">
        <v>20</v>
      </c>
      <c r="H1138">
        <v>0</v>
      </c>
      <c r="I1138">
        <v>0</v>
      </c>
      <c r="J1138">
        <v>0</v>
      </c>
      <c r="K1138" s="1">
        <v>44106</v>
      </c>
      <c r="L1138" t="s">
        <v>17</v>
      </c>
      <c r="M1138">
        <v>107561</v>
      </c>
    </row>
    <row r="1139" spans="1:13" x14ac:dyDescent="0.25">
      <c r="A1139">
        <v>1137</v>
      </c>
      <c r="B1139" t="s">
        <v>1699</v>
      </c>
      <c r="C1139">
        <f t="shared" ca="1" si="17"/>
        <v>0.3354187028436596</v>
      </c>
      <c r="D1139" t="e" cm="1">
        <f t="array" aca="1" ref="D1139" ca="1">INDEX($B$2:$B$201, RANK(C1139,$C$2:$C$201), 1)</f>
        <v>#N/A</v>
      </c>
      <c r="E1139" t="s">
        <v>492</v>
      </c>
      <c r="F1139">
        <v>6330</v>
      </c>
      <c r="G1139">
        <v>6337</v>
      </c>
      <c r="H1139">
        <v>0</v>
      </c>
      <c r="I1139">
        <v>0</v>
      </c>
      <c r="J1139">
        <v>2</v>
      </c>
      <c r="K1139" s="1">
        <v>44106</v>
      </c>
      <c r="L1139" t="s">
        <v>28</v>
      </c>
      <c r="M1139">
        <v>107562</v>
      </c>
    </row>
    <row r="1140" spans="1:13" x14ac:dyDescent="0.25">
      <c r="A1140">
        <v>1138</v>
      </c>
      <c r="B1140" t="s">
        <v>1700</v>
      </c>
      <c r="C1140">
        <f t="shared" ca="1" si="17"/>
        <v>0.24138824455257157</v>
      </c>
      <c r="D1140" t="e" cm="1">
        <f t="array" aca="1" ref="D1140" ca="1">INDEX($B$2:$B$201, RANK(C1140,$C$2:$C$201), 1)</f>
        <v>#N/A</v>
      </c>
      <c r="E1140" t="s">
        <v>426</v>
      </c>
      <c r="F1140">
        <v>4735</v>
      </c>
      <c r="G1140">
        <v>2033</v>
      </c>
      <c r="H1140">
        <v>0</v>
      </c>
      <c r="I1140">
        <v>0</v>
      </c>
      <c r="J1140">
        <v>1</v>
      </c>
      <c r="K1140" s="1">
        <v>44106</v>
      </c>
      <c r="L1140" t="s">
        <v>12</v>
      </c>
      <c r="M1140">
        <v>107563</v>
      </c>
    </row>
    <row r="1141" spans="1:13" x14ac:dyDescent="0.25">
      <c r="A1141">
        <v>1139</v>
      </c>
      <c r="B1141" t="s">
        <v>1701</v>
      </c>
      <c r="C1141">
        <f t="shared" ca="1" si="17"/>
        <v>5.0486369594621938E-2</v>
      </c>
      <c r="D1141" t="e" cm="1">
        <f t="array" aca="1" ref="D1141" ca="1">INDEX($B$2:$B$201, RANK(C1141,$C$2:$C$201), 1)</f>
        <v>#N/A</v>
      </c>
      <c r="E1141" t="s">
        <v>42</v>
      </c>
      <c r="F1141">
        <v>1006</v>
      </c>
      <c r="G1141">
        <v>5023</v>
      </c>
      <c r="H1141">
        <v>0</v>
      </c>
      <c r="I1141">
        <v>1</v>
      </c>
      <c r="J1141">
        <v>0</v>
      </c>
      <c r="K1141" s="1">
        <v>44106</v>
      </c>
      <c r="L1141" t="s">
        <v>17</v>
      </c>
      <c r="M1141">
        <v>107564</v>
      </c>
    </row>
    <row r="1142" spans="1:13" x14ac:dyDescent="0.25">
      <c r="A1142">
        <v>1140</v>
      </c>
      <c r="B1142" t="s">
        <v>1702</v>
      </c>
      <c r="C1142">
        <f t="shared" ca="1" si="17"/>
        <v>0.73693937832910361</v>
      </c>
      <c r="D1142" t="e" cm="1">
        <f t="array" aca="1" ref="D1142" ca="1">INDEX($B$2:$B$201, RANK(C1142,$C$2:$C$201), 1)</f>
        <v>#N/A</v>
      </c>
      <c r="F1142">
        <v>5</v>
      </c>
      <c r="G1142">
        <v>1</v>
      </c>
      <c r="H1142">
        <v>0</v>
      </c>
      <c r="I1142">
        <v>0</v>
      </c>
      <c r="J1142">
        <v>0</v>
      </c>
      <c r="K1142" s="1">
        <v>44106</v>
      </c>
      <c r="L1142" t="s">
        <v>17</v>
      </c>
      <c r="M1142">
        <v>107565</v>
      </c>
    </row>
    <row r="1143" spans="1:13" ht="405" x14ac:dyDescent="0.25">
      <c r="A1143">
        <v>1141</v>
      </c>
      <c r="B1143" s="2" t="s">
        <v>1703</v>
      </c>
      <c r="C1143">
        <f t="shared" ca="1" si="17"/>
        <v>0.7760767603890274</v>
      </c>
      <c r="D1143" t="e" cm="1">
        <f t="array" aca="1" ref="D1143" ca="1">INDEX($B$2:$B$201, RANK(C1143,$C$2:$C$201), 1)</f>
        <v>#N/A</v>
      </c>
      <c r="E1143" t="s">
        <v>1704</v>
      </c>
      <c r="F1143">
        <v>941</v>
      </c>
      <c r="G1143">
        <v>430</v>
      </c>
      <c r="H1143">
        <v>1</v>
      </c>
      <c r="I1143">
        <v>0</v>
      </c>
      <c r="J1143">
        <v>0</v>
      </c>
      <c r="K1143" s="1">
        <v>44106</v>
      </c>
      <c r="L1143" t="s">
        <v>17</v>
      </c>
      <c r="M1143">
        <v>107566</v>
      </c>
    </row>
    <row r="1144" spans="1:13" x14ac:dyDescent="0.25">
      <c r="A1144">
        <v>1142</v>
      </c>
      <c r="B1144" t="s">
        <v>1705</v>
      </c>
      <c r="C1144">
        <f t="shared" ca="1" si="17"/>
        <v>0.63983350823391916</v>
      </c>
      <c r="D1144" t="e" cm="1">
        <f t="array" aca="1" ref="D1144" ca="1">INDEX($B$2:$B$201, RANK(C1144,$C$2:$C$201), 1)</f>
        <v>#N/A</v>
      </c>
      <c r="E1144" t="s">
        <v>1706</v>
      </c>
      <c r="F1144">
        <v>4386</v>
      </c>
      <c r="G1144">
        <v>2052</v>
      </c>
      <c r="H1144">
        <v>0</v>
      </c>
      <c r="I1144">
        <v>0</v>
      </c>
      <c r="J1144">
        <v>1</v>
      </c>
      <c r="K1144" s="1">
        <v>44106</v>
      </c>
      <c r="L1144" t="s">
        <v>17</v>
      </c>
      <c r="M1144">
        <v>107567</v>
      </c>
    </row>
    <row r="1145" spans="1:13" x14ac:dyDescent="0.25">
      <c r="A1145">
        <v>1143</v>
      </c>
      <c r="B1145" t="s">
        <v>1707</v>
      </c>
      <c r="C1145">
        <f t="shared" ca="1" si="17"/>
        <v>0.44649425684198463</v>
      </c>
      <c r="D1145" t="e" cm="1">
        <f t="array" aca="1" ref="D1145" ca="1">INDEX($B$2:$B$201, RANK(C1145,$C$2:$C$201), 1)</f>
        <v>#N/A</v>
      </c>
      <c r="E1145" t="s">
        <v>42</v>
      </c>
      <c r="F1145">
        <v>440</v>
      </c>
      <c r="G1145">
        <v>40</v>
      </c>
      <c r="H1145">
        <v>0</v>
      </c>
      <c r="I1145">
        <v>0</v>
      </c>
      <c r="J1145">
        <v>2</v>
      </c>
      <c r="K1145" s="1">
        <v>44106</v>
      </c>
      <c r="L1145" t="s">
        <v>28</v>
      </c>
      <c r="M1145">
        <v>107568</v>
      </c>
    </row>
    <row r="1146" spans="1:13" x14ac:dyDescent="0.25">
      <c r="A1146">
        <v>1144</v>
      </c>
      <c r="B1146" t="s">
        <v>1708</v>
      </c>
      <c r="C1146">
        <f t="shared" ca="1" si="17"/>
        <v>0.54229437955200588</v>
      </c>
      <c r="D1146" t="e" cm="1">
        <f t="array" aca="1" ref="D1146" ca="1">INDEX($B$2:$B$201, RANK(C1146,$C$2:$C$201), 1)</f>
        <v>#N/A</v>
      </c>
      <c r="E1146" t="s">
        <v>392</v>
      </c>
      <c r="F1146">
        <v>13156</v>
      </c>
      <c r="G1146">
        <v>21058</v>
      </c>
      <c r="H1146">
        <v>0</v>
      </c>
      <c r="I1146">
        <v>0</v>
      </c>
      <c r="J1146">
        <v>0</v>
      </c>
      <c r="K1146" s="1">
        <v>44106</v>
      </c>
      <c r="L1146" t="s">
        <v>17</v>
      </c>
      <c r="M1146">
        <v>107569</v>
      </c>
    </row>
    <row r="1147" spans="1:13" x14ac:dyDescent="0.25">
      <c r="A1147">
        <v>1145</v>
      </c>
      <c r="B1147" t="s">
        <v>1709</v>
      </c>
      <c r="C1147">
        <f t="shared" ca="1" si="17"/>
        <v>0.61386218043434382</v>
      </c>
      <c r="D1147" t="e" cm="1">
        <f t="array" aca="1" ref="D1147" ca="1">INDEX($B$2:$B$201, RANK(C1147,$C$2:$C$201), 1)</f>
        <v>#N/A</v>
      </c>
      <c r="E1147" t="s">
        <v>1710</v>
      </c>
      <c r="F1147">
        <v>36</v>
      </c>
      <c r="G1147">
        <v>11</v>
      </c>
      <c r="H1147">
        <v>0</v>
      </c>
      <c r="I1147">
        <v>0</v>
      </c>
      <c r="J1147">
        <v>0</v>
      </c>
      <c r="K1147" s="1">
        <v>44106</v>
      </c>
      <c r="L1147" t="s">
        <v>28</v>
      </c>
      <c r="M1147">
        <v>107570</v>
      </c>
    </row>
    <row r="1148" spans="1:13" ht="409.5" x14ac:dyDescent="0.25">
      <c r="A1148">
        <v>1146</v>
      </c>
      <c r="B1148" s="2" t="s">
        <v>1711</v>
      </c>
      <c r="C1148">
        <f t="shared" ca="1" si="17"/>
        <v>0.46412271612177414</v>
      </c>
      <c r="D1148" t="e" cm="1">
        <f t="array" aca="1" ref="D1148" ca="1">INDEX($B$2:$B$201, RANK(C1148,$C$2:$C$201), 1)</f>
        <v>#N/A</v>
      </c>
      <c r="E1148" t="s">
        <v>1566</v>
      </c>
      <c r="F1148">
        <v>516</v>
      </c>
      <c r="G1148">
        <v>249</v>
      </c>
      <c r="H1148">
        <v>0</v>
      </c>
      <c r="I1148">
        <v>0</v>
      </c>
      <c r="J1148">
        <v>0</v>
      </c>
      <c r="K1148" s="1">
        <v>44106</v>
      </c>
      <c r="L1148" t="s">
        <v>17</v>
      </c>
      <c r="M1148">
        <v>107571</v>
      </c>
    </row>
    <row r="1149" spans="1:13" x14ac:dyDescent="0.25">
      <c r="A1149">
        <v>1147</v>
      </c>
      <c r="B1149" t="s">
        <v>1712</v>
      </c>
      <c r="C1149">
        <f t="shared" ca="1" si="17"/>
        <v>0.53698224678215478</v>
      </c>
      <c r="D1149" t="e" cm="1">
        <f t="array" aca="1" ref="D1149" ca="1">INDEX($B$2:$B$201, RANK(C1149,$C$2:$C$201), 1)</f>
        <v>#N/A</v>
      </c>
      <c r="E1149" t="s">
        <v>1713</v>
      </c>
      <c r="F1149">
        <v>100</v>
      </c>
      <c r="G1149">
        <v>107</v>
      </c>
      <c r="H1149">
        <v>0</v>
      </c>
      <c r="I1149">
        <v>0</v>
      </c>
      <c r="J1149">
        <v>0</v>
      </c>
      <c r="K1149" s="1">
        <v>44106</v>
      </c>
      <c r="L1149" t="s">
        <v>28</v>
      </c>
      <c r="M1149">
        <v>107572</v>
      </c>
    </row>
    <row r="1150" spans="1:13" ht="409.5" x14ac:dyDescent="0.25">
      <c r="A1150">
        <v>1148</v>
      </c>
      <c r="B1150" s="2" t="s">
        <v>1714</v>
      </c>
      <c r="C1150">
        <f t="shared" ca="1" si="17"/>
        <v>0.85394998622541718</v>
      </c>
      <c r="D1150" t="e" cm="1">
        <f t="array" aca="1" ref="D1150" ca="1">INDEX($B$2:$B$201, RANK(C1150,$C$2:$C$201), 1)</f>
        <v>#N/A</v>
      </c>
      <c r="E1150" t="s">
        <v>957</v>
      </c>
      <c r="F1150">
        <v>1552</v>
      </c>
      <c r="G1150">
        <v>413</v>
      </c>
      <c r="H1150">
        <v>1</v>
      </c>
      <c r="I1150">
        <v>13</v>
      </c>
      <c r="J1150">
        <v>85</v>
      </c>
      <c r="K1150" s="1">
        <v>44106</v>
      </c>
      <c r="L1150" t="s">
        <v>17</v>
      </c>
      <c r="M1150">
        <v>107573</v>
      </c>
    </row>
    <row r="1151" spans="1:13" x14ac:dyDescent="0.25">
      <c r="A1151">
        <v>1149</v>
      </c>
      <c r="B1151" t="s">
        <v>1715</v>
      </c>
      <c r="C1151">
        <f t="shared" ca="1" si="17"/>
        <v>0.13795434474537416</v>
      </c>
      <c r="D1151" t="e" cm="1">
        <f t="array" aca="1" ref="D1151" ca="1">INDEX($B$2:$B$201, RANK(C1151,$C$2:$C$201), 1)</f>
        <v>#N/A</v>
      </c>
      <c r="E1151" t="s">
        <v>1716</v>
      </c>
      <c r="F1151">
        <v>4291</v>
      </c>
      <c r="G1151">
        <v>3257</v>
      </c>
      <c r="H1151">
        <v>0</v>
      </c>
      <c r="I1151">
        <v>0</v>
      </c>
      <c r="J1151">
        <v>1</v>
      </c>
      <c r="K1151" s="1">
        <v>44106</v>
      </c>
      <c r="L1151" t="s">
        <v>12</v>
      </c>
      <c r="M1151">
        <v>107574</v>
      </c>
    </row>
    <row r="1152" spans="1:13" x14ac:dyDescent="0.25">
      <c r="A1152">
        <v>1150</v>
      </c>
      <c r="B1152" t="s">
        <v>1717</v>
      </c>
      <c r="C1152">
        <f t="shared" ca="1" si="17"/>
        <v>0.8553865513923764</v>
      </c>
      <c r="D1152" t="e" cm="1">
        <f t="array" aca="1" ref="D1152" ca="1">INDEX($B$2:$B$201, RANK(C1152,$C$2:$C$201), 1)</f>
        <v>#N/A</v>
      </c>
      <c r="E1152" t="s">
        <v>366</v>
      </c>
      <c r="F1152">
        <v>396</v>
      </c>
      <c r="G1152">
        <v>158</v>
      </c>
      <c r="H1152">
        <v>1</v>
      </c>
      <c r="I1152">
        <v>1</v>
      </c>
      <c r="J1152">
        <v>16</v>
      </c>
      <c r="K1152" s="1">
        <v>44106</v>
      </c>
      <c r="L1152" t="s">
        <v>17</v>
      </c>
      <c r="M1152">
        <v>107575</v>
      </c>
    </row>
    <row r="1153" spans="1:13" ht="409.5" x14ac:dyDescent="0.25">
      <c r="A1153">
        <v>1151</v>
      </c>
      <c r="B1153" s="2" t="s">
        <v>1718</v>
      </c>
      <c r="C1153">
        <f t="shared" ca="1" si="17"/>
        <v>0.96298872843810635</v>
      </c>
      <c r="D1153" t="e" cm="1">
        <f t="array" aca="1" ref="D1153" ca="1">INDEX($B$2:$B$201, RANK(C1153,$C$2:$C$201), 1)</f>
        <v>#N/A</v>
      </c>
      <c r="E1153" t="s">
        <v>1719</v>
      </c>
      <c r="F1153">
        <v>433</v>
      </c>
      <c r="G1153">
        <v>505</v>
      </c>
      <c r="H1153">
        <v>0</v>
      </c>
      <c r="I1153">
        <v>0</v>
      </c>
      <c r="J1153">
        <v>1</v>
      </c>
      <c r="K1153" s="1">
        <v>44106</v>
      </c>
      <c r="L1153" t="s">
        <v>17</v>
      </c>
      <c r="M1153">
        <v>107576</v>
      </c>
    </row>
    <row r="1154" spans="1:13" ht="270" x14ac:dyDescent="0.25">
      <c r="A1154">
        <v>1152</v>
      </c>
      <c r="B1154" s="2" t="s">
        <v>1720</v>
      </c>
      <c r="C1154">
        <f t="shared" ca="1" si="17"/>
        <v>0.31764446594033446</v>
      </c>
      <c r="D1154" t="e" cm="1">
        <f t="array" aca="1" ref="D1154" ca="1">INDEX($B$2:$B$201, RANK(C1154,$C$2:$C$201), 1)</f>
        <v>#N/A</v>
      </c>
      <c r="E1154" t="s">
        <v>1721</v>
      </c>
      <c r="F1154">
        <v>2706</v>
      </c>
      <c r="G1154">
        <v>452</v>
      </c>
      <c r="H1154">
        <v>0</v>
      </c>
      <c r="I1154">
        <v>0</v>
      </c>
      <c r="J1154">
        <v>0</v>
      </c>
      <c r="K1154" s="1">
        <v>44106</v>
      </c>
      <c r="L1154" t="s">
        <v>17</v>
      </c>
      <c r="M1154">
        <v>107577</v>
      </c>
    </row>
    <row r="1155" spans="1:13" x14ac:dyDescent="0.25">
      <c r="A1155">
        <v>1153</v>
      </c>
      <c r="B1155" t="s">
        <v>1722</v>
      </c>
      <c r="C1155">
        <f t="shared" ref="C1155:C1218" ca="1" si="18">RAND()</f>
        <v>4.0941919177509889E-2</v>
      </c>
      <c r="D1155" t="e" cm="1">
        <f t="array" aca="1" ref="D1155" ca="1">INDEX($B$2:$B$201, RANK(C1155,$C$2:$C$201), 1)</f>
        <v>#N/A</v>
      </c>
      <c r="E1155" t="s">
        <v>1723</v>
      </c>
      <c r="F1155">
        <v>1453</v>
      </c>
      <c r="G1155">
        <v>243</v>
      </c>
      <c r="H1155">
        <v>0</v>
      </c>
      <c r="I1155">
        <v>0</v>
      </c>
      <c r="J1155">
        <v>0</v>
      </c>
      <c r="K1155" s="1">
        <v>44106</v>
      </c>
      <c r="L1155" t="s">
        <v>17</v>
      </c>
      <c r="M1155">
        <v>107578</v>
      </c>
    </row>
    <row r="1156" spans="1:13" ht="409.5" x14ac:dyDescent="0.25">
      <c r="A1156">
        <v>1154</v>
      </c>
      <c r="B1156" s="2" t="s">
        <v>1724</v>
      </c>
      <c r="C1156">
        <f t="shared" ca="1" si="18"/>
        <v>0.56639432905957077</v>
      </c>
      <c r="D1156" t="e" cm="1">
        <f t="array" aca="1" ref="D1156" ca="1">INDEX($B$2:$B$201, RANK(C1156,$C$2:$C$201), 1)</f>
        <v>#N/A</v>
      </c>
      <c r="F1156">
        <v>217</v>
      </c>
      <c r="G1156">
        <v>2118</v>
      </c>
      <c r="H1156">
        <v>0</v>
      </c>
      <c r="I1156">
        <v>0</v>
      </c>
      <c r="J1156">
        <v>11</v>
      </c>
      <c r="K1156" s="1">
        <v>44106</v>
      </c>
      <c r="L1156" t="s">
        <v>17</v>
      </c>
      <c r="M1156">
        <v>107579</v>
      </c>
    </row>
    <row r="1157" spans="1:13" x14ac:dyDescent="0.25">
      <c r="A1157">
        <v>1155</v>
      </c>
      <c r="B1157" t="s">
        <v>1725</v>
      </c>
      <c r="C1157">
        <f t="shared" ca="1" si="18"/>
        <v>0.58811725418533956</v>
      </c>
      <c r="D1157" t="e" cm="1">
        <f t="array" aca="1" ref="D1157" ca="1">INDEX($B$2:$B$201, RANK(C1157,$C$2:$C$201), 1)</f>
        <v>#N/A</v>
      </c>
      <c r="E1157" t="s">
        <v>1726</v>
      </c>
      <c r="F1157">
        <v>177</v>
      </c>
      <c r="G1157">
        <v>70</v>
      </c>
      <c r="H1157">
        <v>0</v>
      </c>
      <c r="I1157">
        <v>0</v>
      </c>
      <c r="J1157">
        <v>0</v>
      </c>
      <c r="K1157" s="1">
        <v>44106</v>
      </c>
      <c r="L1157" t="s">
        <v>17</v>
      </c>
      <c r="M1157">
        <v>107580</v>
      </c>
    </row>
    <row r="1158" spans="1:13" x14ac:dyDescent="0.25">
      <c r="A1158">
        <v>1156</v>
      </c>
      <c r="B1158" t="s">
        <v>1727</v>
      </c>
      <c r="C1158">
        <f t="shared" ca="1" si="18"/>
        <v>0.29307023039421176</v>
      </c>
      <c r="D1158" t="e" cm="1">
        <f t="array" aca="1" ref="D1158" ca="1">INDEX($B$2:$B$201, RANK(C1158,$C$2:$C$201), 1)</f>
        <v>#N/A</v>
      </c>
      <c r="E1158" t="s">
        <v>1728</v>
      </c>
      <c r="F1158">
        <v>1872</v>
      </c>
      <c r="G1158">
        <v>1636</v>
      </c>
      <c r="H1158">
        <v>0</v>
      </c>
      <c r="I1158">
        <v>0</v>
      </c>
      <c r="J1158">
        <v>3</v>
      </c>
      <c r="K1158" s="1">
        <v>44106</v>
      </c>
      <c r="L1158" t="s">
        <v>17</v>
      </c>
      <c r="M1158">
        <v>107581</v>
      </c>
    </row>
    <row r="1159" spans="1:13" x14ac:dyDescent="0.25">
      <c r="A1159">
        <v>1157</v>
      </c>
      <c r="B1159" t="s">
        <v>1729</v>
      </c>
      <c r="C1159">
        <f t="shared" ca="1" si="18"/>
        <v>0.55946369848531274</v>
      </c>
      <c r="D1159" t="e" cm="1">
        <f t="array" aca="1" ref="D1159" ca="1">INDEX($B$2:$B$201, RANK(C1159,$C$2:$C$201), 1)</f>
        <v>#N/A</v>
      </c>
      <c r="E1159" t="s">
        <v>1363</v>
      </c>
      <c r="F1159">
        <v>2</v>
      </c>
      <c r="G1159">
        <v>3</v>
      </c>
      <c r="H1159">
        <v>0</v>
      </c>
      <c r="I1159">
        <v>0</v>
      </c>
      <c r="J1159">
        <v>1</v>
      </c>
      <c r="K1159" s="1">
        <v>44106</v>
      </c>
      <c r="L1159" t="s">
        <v>28</v>
      </c>
      <c r="M1159">
        <v>107582</v>
      </c>
    </row>
    <row r="1160" spans="1:13" x14ac:dyDescent="0.25">
      <c r="A1160">
        <v>1158</v>
      </c>
      <c r="B1160" t="s">
        <v>1730</v>
      </c>
      <c r="C1160">
        <f t="shared" ca="1" si="18"/>
        <v>0.99137122869335315</v>
      </c>
      <c r="D1160" t="e" cm="1">
        <f t="array" aca="1" ref="D1160" ca="1">INDEX($B$2:$B$201, RANK(C1160,$C$2:$C$201), 1)</f>
        <v>#N/A</v>
      </c>
      <c r="E1160" t="s">
        <v>1731</v>
      </c>
      <c r="F1160">
        <v>153</v>
      </c>
      <c r="G1160">
        <v>78</v>
      </c>
      <c r="H1160">
        <v>0</v>
      </c>
      <c r="I1160">
        <v>0</v>
      </c>
      <c r="J1160">
        <v>0</v>
      </c>
      <c r="K1160" s="1">
        <v>44106</v>
      </c>
      <c r="L1160" t="s">
        <v>17</v>
      </c>
      <c r="M1160">
        <v>107583</v>
      </c>
    </row>
    <row r="1161" spans="1:13" x14ac:dyDescent="0.25">
      <c r="A1161">
        <v>1159</v>
      </c>
      <c r="B1161" t="s">
        <v>1732</v>
      </c>
      <c r="C1161">
        <f t="shared" ca="1" si="18"/>
        <v>0.2128823511747101</v>
      </c>
      <c r="D1161" t="e" cm="1">
        <f t="array" aca="1" ref="D1161" ca="1">INDEX($B$2:$B$201, RANK(C1161,$C$2:$C$201), 1)</f>
        <v>#N/A</v>
      </c>
      <c r="E1161" t="s">
        <v>1733</v>
      </c>
      <c r="F1161">
        <v>257</v>
      </c>
      <c r="G1161">
        <v>143</v>
      </c>
      <c r="H1161">
        <v>0</v>
      </c>
      <c r="I1161">
        <v>0</v>
      </c>
      <c r="J1161">
        <v>1</v>
      </c>
      <c r="K1161" s="1">
        <v>44106</v>
      </c>
      <c r="L1161" t="s">
        <v>17</v>
      </c>
      <c r="M1161">
        <v>107584</v>
      </c>
    </row>
    <row r="1162" spans="1:13" x14ac:dyDescent="0.25">
      <c r="A1162">
        <v>1160</v>
      </c>
      <c r="B1162" t="s">
        <v>1734</v>
      </c>
      <c r="C1162">
        <f t="shared" ca="1" si="18"/>
        <v>0.88299140963425859</v>
      </c>
      <c r="D1162" t="e" cm="1">
        <f t="array" aca="1" ref="D1162" ca="1">INDEX($B$2:$B$201, RANK(C1162,$C$2:$C$201), 1)</f>
        <v>#N/A</v>
      </c>
      <c r="E1162" t="s">
        <v>1735</v>
      </c>
      <c r="F1162">
        <v>1262</v>
      </c>
      <c r="G1162">
        <v>30144</v>
      </c>
      <c r="H1162">
        <v>0</v>
      </c>
      <c r="I1162">
        <v>7</v>
      </c>
      <c r="J1162">
        <v>159</v>
      </c>
      <c r="K1162" s="1">
        <v>44106</v>
      </c>
      <c r="L1162" t="s">
        <v>17</v>
      </c>
      <c r="M1162">
        <v>107585</v>
      </c>
    </row>
    <row r="1163" spans="1:13" x14ac:dyDescent="0.25">
      <c r="A1163">
        <v>1161</v>
      </c>
      <c r="B1163" t="s">
        <v>1736</v>
      </c>
      <c r="C1163">
        <f t="shared" ca="1" si="18"/>
        <v>0.73302518525903604</v>
      </c>
      <c r="D1163" t="e" cm="1">
        <f t="array" aca="1" ref="D1163" ca="1">INDEX($B$2:$B$201, RANK(C1163,$C$2:$C$201), 1)</f>
        <v>#N/A</v>
      </c>
      <c r="E1163" t="s">
        <v>37</v>
      </c>
      <c r="F1163">
        <v>282</v>
      </c>
      <c r="G1163">
        <v>102</v>
      </c>
      <c r="H1163">
        <v>1</v>
      </c>
      <c r="I1163">
        <v>0</v>
      </c>
      <c r="J1163">
        <v>4</v>
      </c>
      <c r="K1163" s="1">
        <v>44106</v>
      </c>
      <c r="L1163" t="s">
        <v>17</v>
      </c>
      <c r="M1163">
        <v>107586</v>
      </c>
    </row>
    <row r="1164" spans="1:13" x14ac:dyDescent="0.25">
      <c r="A1164">
        <v>1162</v>
      </c>
      <c r="B1164" t="s">
        <v>1737</v>
      </c>
      <c r="C1164">
        <f t="shared" ca="1" si="18"/>
        <v>0.4598847235806891</v>
      </c>
      <c r="D1164" t="e" cm="1">
        <f t="array" aca="1" ref="D1164" ca="1">INDEX($B$2:$B$201, RANK(C1164,$C$2:$C$201), 1)</f>
        <v>#N/A</v>
      </c>
      <c r="F1164">
        <v>402</v>
      </c>
      <c r="G1164">
        <v>313</v>
      </c>
      <c r="H1164">
        <v>0</v>
      </c>
      <c r="I1164">
        <v>6</v>
      </c>
      <c r="J1164">
        <v>31</v>
      </c>
      <c r="K1164" s="1">
        <v>44106</v>
      </c>
      <c r="L1164" t="s">
        <v>17</v>
      </c>
      <c r="M1164">
        <v>107587</v>
      </c>
    </row>
    <row r="1165" spans="1:13" x14ac:dyDescent="0.25">
      <c r="A1165">
        <v>1163</v>
      </c>
      <c r="B1165" t="s">
        <v>1738</v>
      </c>
      <c r="C1165">
        <f t="shared" ca="1" si="18"/>
        <v>0.43276323303397923</v>
      </c>
      <c r="D1165" t="e" cm="1">
        <f t="array" aca="1" ref="D1165" ca="1">INDEX($B$2:$B$201, RANK(C1165,$C$2:$C$201), 1)</f>
        <v>#N/A</v>
      </c>
      <c r="F1165">
        <v>658</v>
      </c>
      <c r="G1165">
        <v>159</v>
      </c>
      <c r="H1165">
        <v>0</v>
      </c>
      <c r="I1165">
        <v>0</v>
      </c>
      <c r="J1165">
        <v>3</v>
      </c>
      <c r="K1165" s="1">
        <v>44106</v>
      </c>
      <c r="L1165" t="s">
        <v>17</v>
      </c>
      <c r="M1165">
        <v>107588</v>
      </c>
    </row>
    <row r="1166" spans="1:13" x14ac:dyDescent="0.25">
      <c r="A1166">
        <v>1164</v>
      </c>
      <c r="B1166" t="s">
        <v>1739</v>
      </c>
      <c r="C1166">
        <f t="shared" ca="1" si="18"/>
        <v>0.50065631936823662</v>
      </c>
      <c r="D1166" t="e" cm="1">
        <f t="array" aca="1" ref="D1166" ca="1">INDEX($B$2:$B$201, RANK(C1166,$C$2:$C$201), 1)</f>
        <v>#N/A</v>
      </c>
      <c r="F1166">
        <v>233</v>
      </c>
      <c r="G1166">
        <v>211</v>
      </c>
      <c r="H1166">
        <v>0</v>
      </c>
      <c r="I1166">
        <v>0</v>
      </c>
      <c r="J1166">
        <v>3</v>
      </c>
      <c r="K1166" s="1">
        <v>44106</v>
      </c>
      <c r="L1166" t="s">
        <v>17</v>
      </c>
      <c r="M1166">
        <v>107589</v>
      </c>
    </row>
    <row r="1167" spans="1:13" x14ac:dyDescent="0.25">
      <c r="A1167">
        <v>1165</v>
      </c>
      <c r="B1167" t="s">
        <v>1740</v>
      </c>
      <c r="C1167">
        <f t="shared" ca="1" si="18"/>
        <v>0.3280308263316265</v>
      </c>
      <c r="D1167" t="e" cm="1">
        <f t="array" aca="1" ref="D1167" ca="1">INDEX($B$2:$B$201, RANK(C1167,$C$2:$C$201), 1)</f>
        <v>#N/A</v>
      </c>
      <c r="E1167" t="s">
        <v>265</v>
      </c>
      <c r="F1167">
        <v>1018</v>
      </c>
      <c r="G1167">
        <v>906</v>
      </c>
      <c r="H1167">
        <v>1</v>
      </c>
      <c r="I1167">
        <v>0</v>
      </c>
      <c r="J1167">
        <v>1</v>
      </c>
      <c r="K1167" s="1">
        <v>44106</v>
      </c>
      <c r="L1167" t="s">
        <v>12</v>
      </c>
      <c r="M1167">
        <v>107590</v>
      </c>
    </row>
    <row r="1168" spans="1:13" x14ac:dyDescent="0.25">
      <c r="A1168">
        <v>1166</v>
      </c>
      <c r="B1168" t="s">
        <v>1741</v>
      </c>
      <c r="C1168">
        <f t="shared" ca="1" si="18"/>
        <v>0.83637409905724336</v>
      </c>
      <c r="D1168" t="e" cm="1">
        <f t="array" aca="1" ref="D1168" ca="1">INDEX($B$2:$B$201, RANK(C1168,$C$2:$C$201), 1)</f>
        <v>#N/A</v>
      </c>
      <c r="E1168" t="s">
        <v>65</v>
      </c>
      <c r="F1168">
        <v>69</v>
      </c>
      <c r="G1168">
        <v>15</v>
      </c>
      <c r="H1168">
        <v>0</v>
      </c>
      <c r="I1168">
        <v>0</v>
      </c>
      <c r="J1168">
        <v>1</v>
      </c>
      <c r="K1168" s="1">
        <v>44106</v>
      </c>
      <c r="L1168" t="s">
        <v>17</v>
      </c>
      <c r="M1168">
        <v>107591</v>
      </c>
    </row>
    <row r="1169" spans="1:13" ht="409.5" x14ac:dyDescent="0.25">
      <c r="A1169">
        <v>1167</v>
      </c>
      <c r="B1169" s="2" t="s">
        <v>1742</v>
      </c>
      <c r="C1169">
        <f t="shared" ca="1" si="18"/>
        <v>6.6318432448306042E-2</v>
      </c>
      <c r="D1169" t="e" cm="1">
        <f t="array" aca="1" ref="D1169" ca="1">INDEX($B$2:$B$201, RANK(C1169,$C$2:$C$201), 1)</f>
        <v>#N/A</v>
      </c>
      <c r="F1169">
        <v>70</v>
      </c>
      <c r="G1169">
        <v>24</v>
      </c>
      <c r="H1169">
        <v>0</v>
      </c>
      <c r="I1169">
        <v>2</v>
      </c>
      <c r="J1169">
        <v>2</v>
      </c>
      <c r="K1169" s="1">
        <v>44106</v>
      </c>
      <c r="L1169" t="s">
        <v>17</v>
      </c>
      <c r="M1169">
        <v>107592</v>
      </c>
    </row>
    <row r="1170" spans="1:13" x14ac:dyDescent="0.25">
      <c r="A1170">
        <v>1168</v>
      </c>
      <c r="B1170" t="s">
        <v>1743</v>
      </c>
      <c r="C1170">
        <f t="shared" ca="1" si="18"/>
        <v>7.9286053317502159E-3</v>
      </c>
      <c r="D1170" t="e" cm="1">
        <f t="array" aca="1" ref="D1170" ca="1">INDEX($B$2:$B$201, RANK(C1170,$C$2:$C$201), 1)</f>
        <v>#N/A</v>
      </c>
      <c r="E1170" t="s">
        <v>1744</v>
      </c>
      <c r="F1170">
        <v>980</v>
      </c>
      <c r="G1170">
        <v>460</v>
      </c>
      <c r="H1170">
        <v>0</v>
      </c>
      <c r="I1170">
        <v>0</v>
      </c>
      <c r="J1170">
        <v>6</v>
      </c>
      <c r="K1170" s="1">
        <v>44106</v>
      </c>
      <c r="L1170" t="s">
        <v>28</v>
      </c>
      <c r="M1170">
        <v>107593</v>
      </c>
    </row>
    <row r="1171" spans="1:13" x14ac:dyDescent="0.25">
      <c r="A1171">
        <v>1169</v>
      </c>
      <c r="B1171" t="s">
        <v>1745</v>
      </c>
      <c r="C1171">
        <f t="shared" ca="1" si="18"/>
        <v>0.285373235275305</v>
      </c>
      <c r="D1171" t="e" cm="1">
        <f t="array" aca="1" ref="D1171" ca="1">INDEX($B$2:$B$201, RANK(C1171,$C$2:$C$201), 1)</f>
        <v>#N/A</v>
      </c>
      <c r="E1171" t="s">
        <v>1746</v>
      </c>
      <c r="F1171">
        <v>5006</v>
      </c>
      <c r="G1171">
        <v>484</v>
      </c>
      <c r="H1171">
        <v>0</v>
      </c>
      <c r="I1171">
        <v>0</v>
      </c>
      <c r="J1171">
        <v>0</v>
      </c>
      <c r="K1171" s="1">
        <v>44106</v>
      </c>
      <c r="L1171" t="s">
        <v>17</v>
      </c>
      <c r="M1171">
        <v>107594</v>
      </c>
    </row>
    <row r="1172" spans="1:13" x14ac:dyDescent="0.25">
      <c r="A1172">
        <v>1170</v>
      </c>
      <c r="B1172" t="s">
        <v>1747</v>
      </c>
      <c r="C1172">
        <f t="shared" ca="1" si="18"/>
        <v>0.33737826431314877</v>
      </c>
      <c r="D1172" t="e" cm="1">
        <f t="array" aca="1" ref="D1172" ca="1">INDEX($B$2:$B$201, RANK(C1172,$C$2:$C$201), 1)</f>
        <v>#N/A</v>
      </c>
      <c r="E1172" t="s">
        <v>1748</v>
      </c>
      <c r="F1172">
        <v>686</v>
      </c>
      <c r="G1172">
        <v>717</v>
      </c>
      <c r="H1172">
        <v>0</v>
      </c>
      <c r="I1172">
        <v>0</v>
      </c>
      <c r="J1172">
        <v>1</v>
      </c>
      <c r="K1172" s="1">
        <v>44106</v>
      </c>
      <c r="L1172" t="s">
        <v>12</v>
      </c>
      <c r="M1172">
        <v>107595</v>
      </c>
    </row>
    <row r="1173" spans="1:13" x14ac:dyDescent="0.25">
      <c r="A1173">
        <v>1171</v>
      </c>
      <c r="B1173" t="s">
        <v>1749</v>
      </c>
      <c r="C1173">
        <f t="shared" ca="1" si="18"/>
        <v>7.1344848025493013E-3</v>
      </c>
      <c r="D1173" t="e" cm="1">
        <f t="array" aca="1" ref="D1173" ca="1">INDEX($B$2:$B$201, RANK(C1173,$C$2:$C$201), 1)</f>
        <v>#N/A</v>
      </c>
      <c r="E1173" t="s">
        <v>1750</v>
      </c>
      <c r="F1173">
        <v>529</v>
      </c>
      <c r="G1173">
        <v>526</v>
      </c>
      <c r="H1173">
        <v>1</v>
      </c>
      <c r="I1173">
        <v>0</v>
      </c>
      <c r="J1173">
        <v>0</v>
      </c>
      <c r="K1173" s="1">
        <v>44106</v>
      </c>
      <c r="L1173" t="s">
        <v>17</v>
      </c>
      <c r="M1173">
        <v>107596</v>
      </c>
    </row>
    <row r="1174" spans="1:13" x14ac:dyDescent="0.25">
      <c r="A1174">
        <v>1172</v>
      </c>
      <c r="B1174" t="s">
        <v>1751</v>
      </c>
      <c r="C1174">
        <f t="shared" ca="1" si="18"/>
        <v>0.69615367442384934</v>
      </c>
      <c r="D1174" t="e" cm="1">
        <f t="array" aca="1" ref="D1174" ca="1">INDEX($B$2:$B$201, RANK(C1174,$C$2:$C$201), 1)</f>
        <v>#N/A</v>
      </c>
      <c r="E1174" t="s">
        <v>162</v>
      </c>
      <c r="F1174">
        <v>157</v>
      </c>
      <c r="G1174">
        <v>29</v>
      </c>
      <c r="H1174">
        <v>0</v>
      </c>
      <c r="I1174">
        <v>0</v>
      </c>
      <c r="J1174">
        <v>3</v>
      </c>
      <c r="K1174" s="1">
        <v>44106</v>
      </c>
      <c r="L1174" t="s">
        <v>17</v>
      </c>
      <c r="M1174">
        <v>107597</v>
      </c>
    </row>
    <row r="1175" spans="1:13" x14ac:dyDescent="0.25">
      <c r="A1175">
        <v>1173</v>
      </c>
      <c r="B1175" t="s">
        <v>1752</v>
      </c>
      <c r="C1175">
        <f t="shared" ca="1" si="18"/>
        <v>0.2545587479874698</v>
      </c>
      <c r="D1175" t="e" cm="1">
        <f t="array" aca="1" ref="D1175" ca="1">INDEX($B$2:$B$201, RANK(C1175,$C$2:$C$201), 1)</f>
        <v>#N/A</v>
      </c>
      <c r="F1175">
        <v>119</v>
      </c>
      <c r="G1175">
        <v>2</v>
      </c>
      <c r="H1175">
        <v>0</v>
      </c>
      <c r="I1175">
        <v>0</v>
      </c>
      <c r="J1175">
        <v>0</v>
      </c>
      <c r="K1175" s="1">
        <v>44106</v>
      </c>
      <c r="L1175" t="s">
        <v>17</v>
      </c>
      <c r="M1175">
        <v>107598</v>
      </c>
    </row>
    <row r="1176" spans="1:13" x14ac:dyDescent="0.25">
      <c r="A1176">
        <v>1174</v>
      </c>
      <c r="B1176" t="s">
        <v>1753</v>
      </c>
      <c r="C1176">
        <f t="shared" ca="1" si="18"/>
        <v>0.10138890098795594</v>
      </c>
      <c r="D1176" t="e" cm="1">
        <f t="array" aca="1" ref="D1176" ca="1">INDEX($B$2:$B$201, RANK(C1176,$C$2:$C$201), 1)</f>
        <v>#N/A</v>
      </c>
      <c r="E1176" t="s">
        <v>1754</v>
      </c>
      <c r="F1176">
        <v>304</v>
      </c>
      <c r="G1176">
        <v>173</v>
      </c>
      <c r="H1176">
        <v>0</v>
      </c>
      <c r="I1176">
        <v>0</v>
      </c>
      <c r="J1176">
        <v>4</v>
      </c>
      <c r="K1176" s="1">
        <v>44106</v>
      </c>
      <c r="L1176" t="s">
        <v>17</v>
      </c>
      <c r="M1176">
        <v>107599</v>
      </c>
    </row>
    <row r="1177" spans="1:13" x14ac:dyDescent="0.25">
      <c r="A1177">
        <v>1175</v>
      </c>
      <c r="B1177" t="s">
        <v>1755</v>
      </c>
      <c r="C1177">
        <f t="shared" ca="1" si="18"/>
        <v>0.41614824217038082</v>
      </c>
      <c r="D1177" t="e" cm="1">
        <f t="array" aca="1" ref="D1177" ca="1">INDEX($B$2:$B$201, RANK(C1177,$C$2:$C$201), 1)</f>
        <v>#N/A</v>
      </c>
      <c r="E1177" t="s">
        <v>1756</v>
      </c>
      <c r="F1177">
        <v>1732</v>
      </c>
      <c r="G1177">
        <v>634</v>
      </c>
      <c r="H1177">
        <v>0</v>
      </c>
      <c r="I1177">
        <v>0</v>
      </c>
      <c r="J1177">
        <v>1</v>
      </c>
      <c r="K1177" s="1">
        <v>44106</v>
      </c>
      <c r="L1177" t="s">
        <v>17</v>
      </c>
      <c r="M1177">
        <v>107600</v>
      </c>
    </row>
    <row r="1178" spans="1:13" x14ac:dyDescent="0.25">
      <c r="A1178">
        <v>1176</v>
      </c>
      <c r="B1178" t="s">
        <v>1757</v>
      </c>
      <c r="C1178">
        <f t="shared" ca="1" si="18"/>
        <v>0.82645818992290188</v>
      </c>
      <c r="D1178" t="e" cm="1">
        <f t="array" aca="1" ref="D1178" ca="1">INDEX($B$2:$B$201, RANK(C1178,$C$2:$C$201), 1)</f>
        <v>#N/A</v>
      </c>
      <c r="E1178" t="s">
        <v>1758</v>
      </c>
      <c r="F1178">
        <v>547</v>
      </c>
      <c r="G1178">
        <v>62</v>
      </c>
      <c r="H1178">
        <v>0</v>
      </c>
      <c r="I1178">
        <v>0</v>
      </c>
      <c r="J1178">
        <v>0</v>
      </c>
      <c r="K1178" s="1">
        <v>44106</v>
      </c>
      <c r="L1178" t="s">
        <v>28</v>
      </c>
      <c r="M1178">
        <v>107601</v>
      </c>
    </row>
    <row r="1179" spans="1:13" x14ac:dyDescent="0.25">
      <c r="A1179">
        <v>1177</v>
      </c>
      <c r="B1179" t="s">
        <v>1759</v>
      </c>
      <c r="C1179">
        <f t="shared" ca="1" si="18"/>
        <v>0.11431136604033698</v>
      </c>
      <c r="D1179" t="e" cm="1">
        <f t="array" aca="1" ref="D1179" ca="1">INDEX($B$2:$B$201, RANK(C1179,$C$2:$C$201), 1)</f>
        <v>#N/A</v>
      </c>
      <c r="E1179" t="s">
        <v>1760</v>
      </c>
      <c r="F1179">
        <v>610</v>
      </c>
      <c r="G1179">
        <v>153</v>
      </c>
      <c r="H1179">
        <v>0</v>
      </c>
      <c r="I1179">
        <v>0</v>
      </c>
      <c r="J1179">
        <v>0</v>
      </c>
      <c r="K1179" s="1">
        <v>44106</v>
      </c>
      <c r="L1179" t="s">
        <v>17</v>
      </c>
      <c r="M1179">
        <v>107602</v>
      </c>
    </row>
    <row r="1180" spans="1:13" x14ac:dyDescent="0.25">
      <c r="A1180">
        <v>1178</v>
      </c>
      <c r="B1180" t="s">
        <v>1761</v>
      </c>
      <c r="C1180">
        <f t="shared" ca="1" si="18"/>
        <v>0.45788971961250935</v>
      </c>
      <c r="D1180" t="e" cm="1">
        <f t="array" aca="1" ref="D1180" ca="1">INDEX($B$2:$B$201, RANK(C1180,$C$2:$C$201), 1)</f>
        <v>#N/A</v>
      </c>
      <c r="F1180">
        <v>138</v>
      </c>
      <c r="G1180">
        <v>21</v>
      </c>
      <c r="H1180">
        <v>1</v>
      </c>
      <c r="I1180">
        <v>0</v>
      </c>
      <c r="J1180">
        <v>2</v>
      </c>
      <c r="K1180" s="1">
        <v>44106</v>
      </c>
      <c r="L1180" t="s">
        <v>17</v>
      </c>
      <c r="M1180">
        <v>107603</v>
      </c>
    </row>
    <row r="1181" spans="1:13" ht="180" x14ac:dyDescent="0.25">
      <c r="A1181">
        <v>1179</v>
      </c>
      <c r="B1181" s="2" t="s">
        <v>1762</v>
      </c>
      <c r="C1181">
        <f t="shared" ca="1" si="18"/>
        <v>0.39447627827159215</v>
      </c>
      <c r="D1181" t="e" cm="1">
        <f t="array" aca="1" ref="D1181" ca="1">INDEX($B$2:$B$201, RANK(C1181,$C$2:$C$201), 1)</f>
        <v>#N/A</v>
      </c>
      <c r="F1181">
        <v>57</v>
      </c>
      <c r="G1181">
        <v>0</v>
      </c>
      <c r="H1181">
        <v>0</v>
      </c>
      <c r="I1181">
        <v>0</v>
      </c>
      <c r="J1181">
        <v>0</v>
      </c>
      <c r="K1181" s="1">
        <v>44106</v>
      </c>
      <c r="L1181" t="s">
        <v>17</v>
      </c>
      <c r="M1181">
        <v>107604</v>
      </c>
    </row>
    <row r="1182" spans="1:13" x14ac:dyDescent="0.25">
      <c r="A1182">
        <v>1180</v>
      </c>
      <c r="B1182" t="s">
        <v>1763</v>
      </c>
      <c r="C1182">
        <f t="shared" ca="1" si="18"/>
        <v>0.89012629192385018</v>
      </c>
      <c r="D1182" t="e" cm="1">
        <f t="array" aca="1" ref="D1182" ca="1">INDEX($B$2:$B$201, RANK(C1182,$C$2:$C$201), 1)</f>
        <v>#N/A</v>
      </c>
      <c r="F1182">
        <v>39</v>
      </c>
      <c r="G1182">
        <v>18</v>
      </c>
      <c r="H1182">
        <v>2</v>
      </c>
      <c r="I1182">
        <v>0</v>
      </c>
      <c r="J1182">
        <v>2</v>
      </c>
      <c r="K1182" s="1">
        <v>44106</v>
      </c>
      <c r="L1182" t="s">
        <v>17</v>
      </c>
      <c r="M1182">
        <v>107605</v>
      </c>
    </row>
    <row r="1183" spans="1:13" ht="195" x14ac:dyDescent="0.25">
      <c r="A1183">
        <v>1181</v>
      </c>
      <c r="B1183" s="2" t="s">
        <v>1764</v>
      </c>
      <c r="C1183">
        <f t="shared" ca="1" si="18"/>
        <v>0.76828518915592192</v>
      </c>
      <c r="D1183" t="e" cm="1">
        <f t="array" aca="1" ref="D1183" ca="1">INDEX($B$2:$B$201, RANK(C1183,$C$2:$C$201), 1)</f>
        <v>#N/A</v>
      </c>
      <c r="E1183" t="s">
        <v>352</v>
      </c>
      <c r="F1183">
        <v>242</v>
      </c>
      <c r="G1183">
        <v>173</v>
      </c>
      <c r="H1183">
        <v>0</v>
      </c>
      <c r="I1183">
        <v>0</v>
      </c>
      <c r="J1183">
        <v>0</v>
      </c>
      <c r="K1183" s="1">
        <v>44106</v>
      </c>
      <c r="L1183" t="s">
        <v>28</v>
      </c>
      <c r="M1183">
        <v>107606</v>
      </c>
    </row>
    <row r="1184" spans="1:13" x14ac:dyDescent="0.25">
      <c r="A1184">
        <v>1182</v>
      </c>
      <c r="B1184" t="s">
        <v>1765</v>
      </c>
      <c r="C1184">
        <f t="shared" ca="1" si="18"/>
        <v>0.21194935656774194</v>
      </c>
      <c r="D1184" t="e" cm="1">
        <f t="array" aca="1" ref="D1184" ca="1">INDEX($B$2:$B$201, RANK(C1184,$C$2:$C$201), 1)</f>
        <v>#N/A</v>
      </c>
      <c r="F1184">
        <v>131</v>
      </c>
      <c r="G1184">
        <v>107</v>
      </c>
      <c r="H1184">
        <v>1</v>
      </c>
      <c r="I1184">
        <v>0</v>
      </c>
      <c r="J1184">
        <v>1</v>
      </c>
      <c r="K1184" s="1">
        <v>44106</v>
      </c>
      <c r="L1184" t="s">
        <v>12</v>
      </c>
      <c r="M1184">
        <v>107607</v>
      </c>
    </row>
    <row r="1185" spans="1:13" x14ac:dyDescent="0.25">
      <c r="A1185">
        <v>1183</v>
      </c>
      <c r="B1185" t="s">
        <v>1766</v>
      </c>
      <c r="C1185">
        <f t="shared" ca="1" si="18"/>
        <v>0.10921879774175069</v>
      </c>
      <c r="D1185" t="e" cm="1">
        <f t="array" aca="1" ref="D1185" ca="1">INDEX($B$2:$B$201, RANK(C1185,$C$2:$C$201), 1)</f>
        <v>#N/A</v>
      </c>
      <c r="E1185" t="s">
        <v>352</v>
      </c>
      <c r="F1185">
        <v>1514</v>
      </c>
      <c r="G1185">
        <v>211</v>
      </c>
      <c r="H1185">
        <v>0</v>
      </c>
      <c r="I1185">
        <v>0</v>
      </c>
      <c r="J1185">
        <v>1</v>
      </c>
      <c r="K1185" s="1">
        <v>44106</v>
      </c>
      <c r="L1185" t="s">
        <v>28</v>
      </c>
      <c r="M1185">
        <v>107608</v>
      </c>
    </row>
    <row r="1186" spans="1:13" ht="409.5" x14ac:dyDescent="0.25">
      <c r="A1186">
        <v>1184</v>
      </c>
      <c r="B1186" s="2" t="s">
        <v>1767</v>
      </c>
      <c r="C1186">
        <f t="shared" ca="1" si="18"/>
        <v>0.2473584068586927</v>
      </c>
      <c r="D1186" t="e" cm="1">
        <f t="array" aca="1" ref="D1186" ca="1">INDEX($B$2:$B$201, RANK(C1186,$C$2:$C$201), 1)</f>
        <v>#N/A</v>
      </c>
      <c r="E1186" t="s">
        <v>1768</v>
      </c>
      <c r="F1186">
        <v>563</v>
      </c>
      <c r="G1186">
        <v>430</v>
      </c>
      <c r="H1186">
        <v>0</v>
      </c>
      <c r="I1186">
        <v>0</v>
      </c>
      <c r="J1186">
        <v>2</v>
      </c>
      <c r="K1186" s="1">
        <v>44106</v>
      </c>
      <c r="L1186" t="s">
        <v>17</v>
      </c>
      <c r="M1186">
        <v>107609</v>
      </c>
    </row>
    <row r="1187" spans="1:13" ht="409.5" x14ac:dyDescent="0.25">
      <c r="A1187">
        <v>1185</v>
      </c>
      <c r="B1187" s="2" t="s">
        <v>1769</v>
      </c>
      <c r="C1187">
        <f t="shared" ca="1" si="18"/>
        <v>0.86917253866741984</v>
      </c>
      <c r="D1187" t="e" cm="1">
        <f t="array" aca="1" ref="D1187" ca="1">INDEX($B$2:$B$201, RANK(C1187,$C$2:$C$201), 1)</f>
        <v>#N/A</v>
      </c>
      <c r="E1187" t="s">
        <v>1770</v>
      </c>
      <c r="F1187">
        <v>457</v>
      </c>
      <c r="G1187">
        <v>521</v>
      </c>
      <c r="H1187">
        <v>0</v>
      </c>
      <c r="I1187">
        <v>0</v>
      </c>
      <c r="J1187">
        <v>0</v>
      </c>
      <c r="K1187" s="1">
        <v>44106</v>
      </c>
      <c r="L1187" t="s">
        <v>17</v>
      </c>
      <c r="M1187">
        <v>107610</v>
      </c>
    </row>
    <row r="1188" spans="1:13" x14ac:dyDescent="0.25">
      <c r="A1188">
        <v>1186</v>
      </c>
      <c r="B1188" t="s">
        <v>1771</v>
      </c>
      <c r="C1188">
        <f t="shared" ca="1" si="18"/>
        <v>0.73919771780596211</v>
      </c>
      <c r="D1188" t="e" cm="1">
        <f t="array" aca="1" ref="D1188" ca="1">INDEX($B$2:$B$201, RANK(C1188,$C$2:$C$201), 1)</f>
        <v>#N/A</v>
      </c>
      <c r="E1188" t="s">
        <v>1772</v>
      </c>
      <c r="F1188">
        <v>686</v>
      </c>
      <c r="G1188">
        <v>211</v>
      </c>
      <c r="H1188">
        <v>0</v>
      </c>
      <c r="I1188">
        <v>0</v>
      </c>
      <c r="J1188">
        <v>3</v>
      </c>
      <c r="K1188" s="1">
        <v>44106</v>
      </c>
      <c r="L1188" t="s">
        <v>17</v>
      </c>
      <c r="M1188">
        <v>107611</v>
      </c>
    </row>
    <row r="1189" spans="1:13" x14ac:dyDescent="0.25">
      <c r="A1189">
        <v>1187</v>
      </c>
      <c r="B1189" t="s">
        <v>1773</v>
      </c>
      <c r="C1189">
        <f t="shared" ca="1" si="18"/>
        <v>0.77332893786554679</v>
      </c>
      <c r="D1189" t="e" cm="1">
        <f t="array" aca="1" ref="D1189" ca="1">INDEX($B$2:$B$201, RANK(C1189,$C$2:$C$201), 1)</f>
        <v>#N/A</v>
      </c>
      <c r="E1189" t="s">
        <v>1746</v>
      </c>
      <c r="F1189">
        <v>5006</v>
      </c>
      <c r="G1189">
        <v>484</v>
      </c>
      <c r="H1189">
        <v>0</v>
      </c>
      <c r="I1189">
        <v>0</v>
      </c>
      <c r="J1189">
        <v>0</v>
      </c>
      <c r="K1189" s="1">
        <v>44106</v>
      </c>
      <c r="L1189" t="s">
        <v>17</v>
      </c>
      <c r="M1189">
        <v>107612</v>
      </c>
    </row>
    <row r="1190" spans="1:13" x14ac:dyDescent="0.25">
      <c r="A1190">
        <v>1188</v>
      </c>
      <c r="B1190" t="s">
        <v>1774</v>
      </c>
      <c r="C1190">
        <f t="shared" ca="1" si="18"/>
        <v>0.37315737513011971</v>
      </c>
      <c r="D1190" t="e" cm="1">
        <f t="array" aca="1" ref="D1190" ca="1">INDEX($B$2:$B$201, RANK(C1190,$C$2:$C$201), 1)</f>
        <v>#N/A</v>
      </c>
      <c r="F1190">
        <v>32</v>
      </c>
      <c r="G1190">
        <v>5</v>
      </c>
      <c r="H1190">
        <v>0</v>
      </c>
      <c r="I1190">
        <v>0</v>
      </c>
      <c r="J1190">
        <v>0</v>
      </c>
      <c r="K1190" s="1">
        <v>44106</v>
      </c>
      <c r="L1190" t="s">
        <v>17</v>
      </c>
      <c r="M1190">
        <v>107613</v>
      </c>
    </row>
    <row r="1191" spans="1:13" x14ac:dyDescent="0.25">
      <c r="A1191">
        <v>1189</v>
      </c>
      <c r="B1191" t="s">
        <v>1775</v>
      </c>
      <c r="C1191">
        <f t="shared" ca="1" si="18"/>
        <v>0.7446390418114589</v>
      </c>
      <c r="D1191" t="e" cm="1">
        <f t="array" aca="1" ref="D1191" ca="1">INDEX($B$2:$B$201, RANK(C1191,$C$2:$C$201), 1)</f>
        <v>#N/A</v>
      </c>
      <c r="F1191">
        <v>128</v>
      </c>
      <c r="G1191">
        <v>18</v>
      </c>
      <c r="H1191">
        <v>0</v>
      </c>
      <c r="I1191">
        <v>0</v>
      </c>
      <c r="J1191">
        <v>1</v>
      </c>
      <c r="K1191" s="1">
        <v>44106</v>
      </c>
      <c r="L1191" t="s">
        <v>12</v>
      </c>
      <c r="M1191">
        <v>107614</v>
      </c>
    </row>
    <row r="1192" spans="1:13" x14ac:dyDescent="0.25">
      <c r="A1192">
        <v>1190</v>
      </c>
      <c r="B1192" t="s">
        <v>1776</v>
      </c>
      <c r="C1192">
        <f t="shared" ca="1" si="18"/>
        <v>0.55442418173489549</v>
      </c>
      <c r="D1192" t="e" cm="1">
        <f t="array" aca="1" ref="D1192" ca="1">INDEX($B$2:$B$201, RANK(C1192,$C$2:$C$201), 1)</f>
        <v>#N/A</v>
      </c>
      <c r="E1192" t="s">
        <v>1777</v>
      </c>
      <c r="F1192">
        <v>1252</v>
      </c>
      <c r="G1192">
        <v>1894</v>
      </c>
      <c r="H1192">
        <v>1</v>
      </c>
      <c r="I1192">
        <v>0</v>
      </c>
      <c r="J1192">
        <v>0</v>
      </c>
      <c r="K1192" s="1">
        <v>44106</v>
      </c>
      <c r="L1192" t="s">
        <v>12</v>
      </c>
      <c r="M1192">
        <v>107615</v>
      </c>
    </row>
    <row r="1193" spans="1:13" x14ac:dyDescent="0.25">
      <c r="A1193">
        <v>1191</v>
      </c>
      <c r="B1193" t="s">
        <v>1778</v>
      </c>
      <c r="C1193">
        <f t="shared" ca="1" si="18"/>
        <v>0.43345934237816197</v>
      </c>
      <c r="D1193" t="e" cm="1">
        <f t="array" aca="1" ref="D1193" ca="1">INDEX($B$2:$B$201, RANK(C1193,$C$2:$C$201), 1)</f>
        <v>#N/A</v>
      </c>
      <c r="E1193" t="s">
        <v>1779</v>
      </c>
      <c r="F1193">
        <v>2030</v>
      </c>
      <c r="G1193">
        <v>2059</v>
      </c>
      <c r="H1193">
        <v>1</v>
      </c>
      <c r="I1193">
        <v>1</v>
      </c>
      <c r="J1193">
        <v>3</v>
      </c>
      <c r="K1193" s="1">
        <v>44106</v>
      </c>
      <c r="L1193" t="s">
        <v>28</v>
      </c>
      <c r="M1193">
        <v>107616</v>
      </c>
    </row>
    <row r="1194" spans="1:13" x14ac:dyDescent="0.25">
      <c r="A1194">
        <v>1192</v>
      </c>
      <c r="B1194" t="s">
        <v>1780</v>
      </c>
      <c r="C1194">
        <f t="shared" ca="1" si="18"/>
        <v>0.83141173397525669</v>
      </c>
      <c r="D1194" t="e" cm="1">
        <f t="array" aca="1" ref="D1194" ca="1">INDEX($B$2:$B$201, RANK(C1194,$C$2:$C$201), 1)</f>
        <v>#N/A</v>
      </c>
      <c r="E1194" t="s">
        <v>1781</v>
      </c>
      <c r="F1194">
        <v>10293</v>
      </c>
      <c r="G1194">
        <v>9760</v>
      </c>
      <c r="H1194">
        <v>1</v>
      </c>
      <c r="I1194">
        <v>0</v>
      </c>
      <c r="J1194">
        <v>2</v>
      </c>
      <c r="K1194" s="1">
        <v>44106</v>
      </c>
      <c r="L1194" t="s">
        <v>17</v>
      </c>
      <c r="M1194">
        <v>107617</v>
      </c>
    </row>
    <row r="1195" spans="1:13" x14ac:dyDescent="0.25">
      <c r="A1195">
        <v>1193</v>
      </c>
      <c r="B1195" t="s">
        <v>1782</v>
      </c>
      <c r="C1195">
        <f t="shared" ca="1" si="18"/>
        <v>0.75656552859355075</v>
      </c>
      <c r="D1195" t="e" cm="1">
        <f t="array" aca="1" ref="D1195" ca="1">INDEX($B$2:$B$201, RANK(C1195,$C$2:$C$201), 1)</f>
        <v>#N/A</v>
      </c>
      <c r="F1195">
        <v>335</v>
      </c>
      <c r="G1195">
        <v>96</v>
      </c>
      <c r="H1195">
        <v>0</v>
      </c>
      <c r="I1195">
        <v>0</v>
      </c>
      <c r="J1195">
        <v>0</v>
      </c>
      <c r="K1195" s="1">
        <v>44106</v>
      </c>
      <c r="L1195" t="s">
        <v>17</v>
      </c>
      <c r="M1195">
        <v>107618</v>
      </c>
    </row>
    <row r="1196" spans="1:13" x14ac:dyDescent="0.25">
      <c r="A1196">
        <v>1194</v>
      </c>
      <c r="B1196" t="s">
        <v>1783</v>
      </c>
      <c r="C1196">
        <f t="shared" ca="1" si="18"/>
        <v>6.6197645050134257E-2</v>
      </c>
      <c r="D1196" t="e" cm="1">
        <f t="array" aca="1" ref="D1196" ca="1">INDEX($B$2:$B$201, RANK(C1196,$C$2:$C$201), 1)</f>
        <v>#N/A</v>
      </c>
      <c r="F1196">
        <v>462</v>
      </c>
      <c r="G1196">
        <v>16</v>
      </c>
      <c r="H1196">
        <v>0</v>
      </c>
      <c r="I1196">
        <v>0</v>
      </c>
      <c r="J1196">
        <v>0</v>
      </c>
      <c r="K1196" s="1">
        <v>44106</v>
      </c>
      <c r="L1196" t="s">
        <v>28</v>
      </c>
      <c r="M1196">
        <v>107619</v>
      </c>
    </row>
    <row r="1197" spans="1:13" ht="409.5" x14ac:dyDescent="0.25">
      <c r="A1197">
        <v>1195</v>
      </c>
      <c r="B1197" s="2" t="s">
        <v>1784</v>
      </c>
      <c r="C1197">
        <f t="shared" ca="1" si="18"/>
        <v>0.87792305050675101</v>
      </c>
      <c r="D1197" t="e" cm="1">
        <f t="array" aca="1" ref="D1197" ca="1">INDEX($B$2:$B$201, RANK(C1197,$C$2:$C$201), 1)</f>
        <v>#N/A</v>
      </c>
      <c r="E1197" t="s">
        <v>180</v>
      </c>
      <c r="F1197">
        <v>3750</v>
      </c>
      <c r="G1197">
        <v>6206</v>
      </c>
      <c r="H1197">
        <v>2</v>
      </c>
      <c r="I1197">
        <v>0</v>
      </c>
      <c r="J1197">
        <v>3</v>
      </c>
      <c r="K1197" s="1">
        <v>44106</v>
      </c>
      <c r="L1197" t="s">
        <v>12</v>
      </c>
      <c r="M1197">
        <v>107620</v>
      </c>
    </row>
    <row r="1198" spans="1:13" x14ac:dyDescent="0.25">
      <c r="A1198">
        <v>1196</v>
      </c>
      <c r="B1198" t="s">
        <v>1785</v>
      </c>
      <c r="C1198">
        <f t="shared" ca="1" si="18"/>
        <v>0.71860155536281878</v>
      </c>
      <c r="D1198" t="e" cm="1">
        <f t="array" aca="1" ref="D1198" ca="1">INDEX($B$2:$B$201, RANK(C1198,$C$2:$C$201), 1)</f>
        <v>#N/A</v>
      </c>
      <c r="E1198" t="s">
        <v>65</v>
      </c>
      <c r="F1198">
        <v>553</v>
      </c>
      <c r="G1198">
        <v>958</v>
      </c>
      <c r="H1198">
        <v>0</v>
      </c>
      <c r="I1198">
        <v>0</v>
      </c>
      <c r="J1198">
        <v>0</v>
      </c>
      <c r="K1198" s="1">
        <v>44106</v>
      </c>
      <c r="L1198" t="s">
        <v>17</v>
      </c>
      <c r="M1198">
        <v>107621</v>
      </c>
    </row>
    <row r="1199" spans="1:13" x14ac:dyDescent="0.25">
      <c r="A1199">
        <v>1197</v>
      </c>
      <c r="B1199" t="s">
        <v>1786</v>
      </c>
      <c r="C1199">
        <f t="shared" ca="1" si="18"/>
        <v>0.54043201471971869</v>
      </c>
      <c r="D1199" t="e" cm="1">
        <f t="array" aca="1" ref="D1199" ca="1">INDEX($B$2:$B$201, RANK(C1199,$C$2:$C$201), 1)</f>
        <v>#N/A</v>
      </c>
      <c r="F1199">
        <v>21</v>
      </c>
      <c r="G1199">
        <v>20</v>
      </c>
      <c r="H1199">
        <v>1</v>
      </c>
      <c r="I1199">
        <v>0</v>
      </c>
      <c r="J1199">
        <v>0</v>
      </c>
      <c r="K1199" s="1">
        <v>44106</v>
      </c>
      <c r="L1199" t="s">
        <v>28</v>
      </c>
      <c r="M1199">
        <v>107622</v>
      </c>
    </row>
    <row r="1200" spans="1:13" x14ac:dyDescent="0.25">
      <c r="A1200">
        <v>1198</v>
      </c>
      <c r="B1200" t="s">
        <v>1787</v>
      </c>
      <c r="C1200">
        <f t="shared" ca="1" si="18"/>
        <v>0.10089108369189559</v>
      </c>
      <c r="D1200" t="e" cm="1">
        <f t="array" aca="1" ref="D1200" ca="1">INDEX($B$2:$B$201, RANK(C1200,$C$2:$C$201), 1)</f>
        <v>#N/A</v>
      </c>
      <c r="F1200">
        <v>2618</v>
      </c>
      <c r="G1200">
        <v>1003</v>
      </c>
      <c r="H1200">
        <v>0</v>
      </c>
      <c r="I1200">
        <v>0</v>
      </c>
      <c r="J1200">
        <v>0</v>
      </c>
      <c r="K1200" s="1">
        <v>44106</v>
      </c>
      <c r="L1200" t="s">
        <v>17</v>
      </c>
      <c r="M1200">
        <v>107623</v>
      </c>
    </row>
    <row r="1201" spans="1:13" x14ac:dyDescent="0.25">
      <c r="A1201">
        <v>1199</v>
      </c>
      <c r="B1201" t="s">
        <v>1788</v>
      </c>
      <c r="C1201">
        <f t="shared" ca="1" si="18"/>
        <v>0.25818661744443616</v>
      </c>
      <c r="D1201" t="e" cm="1">
        <f t="array" aca="1" ref="D1201" ca="1">INDEX($B$2:$B$201, RANK(C1201,$C$2:$C$201), 1)</f>
        <v>#N/A</v>
      </c>
      <c r="E1201" t="s">
        <v>431</v>
      </c>
      <c r="F1201">
        <v>32</v>
      </c>
      <c r="G1201">
        <v>6</v>
      </c>
      <c r="H1201">
        <v>0</v>
      </c>
      <c r="I1201">
        <v>0</v>
      </c>
      <c r="J1201">
        <v>1</v>
      </c>
      <c r="K1201" s="1">
        <v>44106</v>
      </c>
      <c r="L1201" t="s">
        <v>17</v>
      </c>
      <c r="M1201">
        <v>107624</v>
      </c>
    </row>
    <row r="1202" spans="1:13" ht="300" x14ac:dyDescent="0.25">
      <c r="A1202">
        <v>1200</v>
      </c>
      <c r="B1202" s="2" t="s">
        <v>1789</v>
      </c>
      <c r="C1202">
        <f t="shared" ca="1" si="18"/>
        <v>0.50479967263969605</v>
      </c>
      <c r="D1202" t="e" cm="1">
        <f t="array" aca="1" ref="D1202" ca="1">INDEX($B$2:$B$201, RANK(C1202,$C$2:$C$201), 1)</f>
        <v>#N/A</v>
      </c>
      <c r="E1202" t="s">
        <v>1790</v>
      </c>
      <c r="F1202">
        <v>785</v>
      </c>
      <c r="G1202">
        <v>1335</v>
      </c>
      <c r="H1202">
        <v>1</v>
      </c>
      <c r="I1202">
        <v>0</v>
      </c>
      <c r="J1202">
        <v>2</v>
      </c>
      <c r="K1202" s="1">
        <v>44106</v>
      </c>
      <c r="L1202" t="s">
        <v>17</v>
      </c>
      <c r="M1202">
        <v>107625</v>
      </c>
    </row>
    <row r="1203" spans="1:13" x14ac:dyDescent="0.25">
      <c r="A1203">
        <v>1201</v>
      </c>
      <c r="B1203" t="s">
        <v>1791</v>
      </c>
      <c r="C1203">
        <f t="shared" ca="1" si="18"/>
        <v>0.47862707459498866</v>
      </c>
      <c r="D1203" t="e" cm="1">
        <f t="array" aca="1" ref="D1203" ca="1">INDEX($B$2:$B$201, RANK(C1203,$C$2:$C$201), 1)</f>
        <v>#N/A</v>
      </c>
      <c r="E1203" t="s">
        <v>1792</v>
      </c>
      <c r="F1203">
        <v>329</v>
      </c>
      <c r="G1203">
        <v>291</v>
      </c>
      <c r="H1203">
        <v>1</v>
      </c>
      <c r="I1203">
        <v>0</v>
      </c>
      <c r="J1203">
        <v>2</v>
      </c>
      <c r="K1203" s="1">
        <v>44106</v>
      </c>
      <c r="L1203" t="s">
        <v>17</v>
      </c>
      <c r="M1203">
        <v>107626</v>
      </c>
    </row>
    <row r="1204" spans="1:13" x14ac:dyDescent="0.25">
      <c r="A1204">
        <v>1202</v>
      </c>
      <c r="B1204" t="s">
        <v>1793</v>
      </c>
      <c r="C1204">
        <f t="shared" ca="1" si="18"/>
        <v>0.13735825838661198</v>
      </c>
      <c r="D1204" t="e" cm="1">
        <f t="array" aca="1" ref="D1204" ca="1">INDEX($B$2:$B$201, RANK(C1204,$C$2:$C$201), 1)</f>
        <v>#N/A</v>
      </c>
      <c r="F1204">
        <v>398</v>
      </c>
      <c r="G1204">
        <v>164</v>
      </c>
      <c r="H1204">
        <v>0</v>
      </c>
      <c r="I1204">
        <v>0</v>
      </c>
      <c r="J1204">
        <v>1</v>
      </c>
      <c r="K1204" s="1">
        <v>44106</v>
      </c>
      <c r="L1204" t="s">
        <v>12</v>
      </c>
      <c r="M1204">
        <v>107627</v>
      </c>
    </row>
    <row r="1205" spans="1:13" x14ac:dyDescent="0.25">
      <c r="A1205">
        <v>1203</v>
      </c>
      <c r="B1205" t="s">
        <v>1794</v>
      </c>
      <c r="C1205">
        <f t="shared" ca="1" si="18"/>
        <v>0.4509758057823241</v>
      </c>
      <c r="D1205" t="e" cm="1">
        <f t="array" aca="1" ref="D1205" ca="1">INDEX($B$2:$B$201, RANK(C1205,$C$2:$C$201), 1)</f>
        <v>#N/A</v>
      </c>
      <c r="E1205" t="s">
        <v>1274</v>
      </c>
      <c r="F1205">
        <v>274</v>
      </c>
      <c r="G1205">
        <v>74</v>
      </c>
      <c r="H1205">
        <v>0</v>
      </c>
      <c r="I1205">
        <v>0</v>
      </c>
      <c r="J1205">
        <v>0</v>
      </c>
      <c r="K1205" s="1">
        <v>44106</v>
      </c>
      <c r="L1205" t="s">
        <v>12</v>
      </c>
      <c r="M1205">
        <v>107628</v>
      </c>
    </row>
    <row r="1206" spans="1:13" x14ac:dyDescent="0.25">
      <c r="A1206">
        <v>1204</v>
      </c>
      <c r="B1206" t="s">
        <v>1795</v>
      </c>
      <c r="C1206">
        <f t="shared" ca="1" si="18"/>
        <v>8.3913124068714318E-2</v>
      </c>
      <c r="D1206" t="e" cm="1">
        <f t="array" aca="1" ref="D1206" ca="1">INDEX($B$2:$B$201, RANK(C1206,$C$2:$C$201), 1)</f>
        <v>#N/A</v>
      </c>
      <c r="F1206">
        <v>62</v>
      </c>
      <c r="G1206">
        <v>9</v>
      </c>
      <c r="H1206">
        <v>0</v>
      </c>
      <c r="I1206">
        <v>0</v>
      </c>
      <c r="J1206">
        <v>0</v>
      </c>
      <c r="K1206" s="1">
        <v>44106</v>
      </c>
      <c r="L1206" t="s">
        <v>17</v>
      </c>
      <c r="M1206">
        <v>107629</v>
      </c>
    </row>
    <row r="1207" spans="1:13" x14ac:dyDescent="0.25">
      <c r="A1207">
        <v>1205</v>
      </c>
      <c r="B1207" t="s">
        <v>1796</v>
      </c>
      <c r="C1207">
        <f t="shared" ca="1" si="18"/>
        <v>0.12786411247548124</v>
      </c>
      <c r="D1207" t="e" cm="1">
        <f t="array" aca="1" ref="D1207" ca="1">INDEX($B$2:$B$201, RANK(C1207,$C$2:$C$201), 1)</f>
        <v>#N/A</v>
      </c>
      <c r="E1207" t="s">
        <v>1797</v>
      </c>
      <c r="F1207">
        <v>341</v>
      </c>
      <c r="G1207">
        <v>43</v>
      </c>
      <c r="H1207">
        <v>0</v>
      </c>
      <c r="I1207">
        <v>0</v>
      </c>
      <c r="J1207">
        <v>0</v>
      </c>
      <c r="K1207" s="1">
        <v>44106</v>
      </c>
      <c r="L1207" t="s">
        <v>17</v>
      </c>
      <c r="M1207">
        <v>107630</v>
      </c>
    </row>
    <row r="1208" spans="1:13" x14ac:dyDescent="0.25">
      <c r="A1208">
        <v>1206</v>
      </c>
      <c r="B1208" t="s">
        <v>1798</v>
      </c>
      <c r="C1208">
        <f t="shared" ca="1" si="18"/>
        <v>0.23463777353026394</v>
      </c>
      <c r="D1208" t="e" cm="1">
        <f t="array" aca="1" ref="D1208" ca="1">INDEX($B$2:$B$201, RANK(C1208,$C$2:$C$201), 1)</f>
        <v>#N/A</v>
      </c>
      <c r="E1208" t="s">
        <v>1799</v>
      </c>
      <c r="F1208">
        <v>10253</v>
      </c>
      <c r="G1208">
        <v>10446</v>
      </c>
      <c r="H1208">
        <v>0</v>
      </c>
      <c r="I1208">
        <v>0</v>
      </c>
      <c r="J1208">
        <v>1</v>
      </c>
      <c r="K1208" s="1">
        <v>44106</v>
      </c>
      <c r="L1208" t="s">
        <v>17</v>
      </c>
      <c r="M1208">
        <v>107631</v>
      </c>
    </row>
    <row r="1209" spans="1:13" x14ac:dyDescent="0.25">
      <c r="A1209">
        <v>1207</v>
      </c>
      <c r="B1209" t="s">
        <v>1800</v>
      </c>
      <c r="C1209">
        <f t="shared" ca="1" si="18"/>
        <v>0.66637887392418971</v>
      </c>
      <c r="D1209" t="e" cm="1">
        <f t="array" aca="1" ref="D1209" ca="1">INDEX($B$2:$B$201, RANK(C1209,$C$2:$C$201), 1)</f>
        <v>#N/A</v>
      </c>
      <c r="E1209" t="s">
        <v>1801</v>
      </c>
      <c r="F1209">
        <v>2125</v>
      </c>
      <c r="G1209">
        <v>1007</v>
      </c>
      <c r="H1209">
        <v>0</v>
      </c>
      <c r="I1209">
        <v>0</v>
      </c>
      <c r="J1209">
        <v>0</v>
      </c>
      <c r="K1209" s="1">
        <v>44106</v>
      </c>
      <c r="L1209" t="s">
        <v>17</v>
      </c>
      <c r="M1209">
        <v>107632</v>
      </c>
    </row>
    <row r="1210" spans="1:13" x14ac:dyDescent="0.25">
      <c r="A1210">
        <v>1208</v>
      </c>
      <c r="B1210" t="s">
        <v>1802</v>
      </c>
      <c r="C1210">
        <f t="shared" ca="1" si="18"/>
        <v>0.31249480287250919</v>
      </c>
      <c r="D1210" t="e" cm="1">
        <f t="array" aca="1" ref="D1210" ca="1">INDEX($B$2:$B$201, RANK(C1210,$C$2:$C$201), 1)</f>
        <v>#N/A</v>
      </c>
      <c r="E1210" t="s">
        <v>1803</v>
      </c>
      <c r="F1210">
        <v>182</v>
      </c>
      <c r="G1210">
        <v>37</v>
      </c>
      <c r="H1210">
        <v>0</v>
      </c>
      <c r="I1210">
        <v>0</v>
      </c>
      <c r="J1210">
        <v>0</v>
      </c>
      <c r="K1210" s="1">
        <v>44106</v>
      </c>
      <c r="L1210" t="s">
        <v>17</v>
      </c>
      <c r="M1210">
        <v>107633</v>
      </c>
    </row>
    <row r="1211" spans="1:13" x14ac:dyDescent="0.25">
      <c r="A1211">
        <v>1209</v>
      </c>
      <c r="B1211" t="s">
        <v>1696</v>
      </c>
      <c r="C1211">
        <f t="shared" ca="1" si="18"/>
        <v>0.87226905665648624</v>
      </c>
      <c r="D1211" t="e" cm="1">
        <f t="array" aca="1" ref="D1211" ca="1">INDEX($B$2:$B$201, RANK(C1211,$C$2:$C$201), 1)</f>
        <v>#N/A</v>
      </c>
      <c r="E1211" t="s">
        <v>1697</v>
      </c>
      <c r="F1211">
        <v>496</v>
      </c>
      <c r="G1211">
        <v>341</v>
      </c>
      <c r="H1211">
        <v>0</v>
      </c>
      <c r="I1211">
        <v>0</v>
      </c>
      <c r="J1211">
        <v>0</v>
      </c>
      <c r="K1211" s="1">
        <v>44106</v>
      </c>
      <c r="L1211" t="s">
        <v>17</v>
      </c>
      <c r="M1211">
        <v>107634</v>
      </c>
    </row>
    <row r="1212" spans="1:13" x14ac:dyDescent="0.25">
      <c r="A1212">
        <v>1210</v>
      </c>
      <c r="B1212" t="s">
        <v>1804</v>
      </c>
      <c r="C1212">
        <f t="shared" ca="1" si="18"/>
        <v>0.57731280412780606</v>
      </c>
      <c r="D1212" t="e" cm="1">
        <f t="array" aca="1" ref="D1212" ca="1">INDEX($B$2:$B$201, RANK(C1212,$C$2:$C$201), 1)</f>
        <v>#N/A</v>
      </c>
      <c r="E1212" t="s">
        <v>297</v>
      </c>
      <c r="F1212">
        <v>3312</v>
      </c>
      <c r="G1212">
        <v>1533</v>
      </c>
      <c r="H1212">
        <v>0</v>
      </c>
      <c r="I1212">
        <v>0</v>
      </c>
      <c r="J1212">
        <v>0</v>
      </c>
      <c r="K1212" s="1">
        <v>44106</v>
      </c>
      <c r="L1212" t="s">
        <v>17</v>
      </c>
      <c r="M1212">
        <v>107635</v>
      </c>
    </row>
    <row r="1213" spans="1:13" x14ac:dyDescent="0.25">
      <c r="A1213">
        <v>1211</v>
      </c>
      <c r="B1213" t="s">
        <v>1805</v>
      </c>
      <c r="C1213">
        <f t="shared" ca="1" si="18"/>
        <v>0.95229292532770604</v>
      </c>
      <c r="D1213" t="e" cm="1">
        <f t="array" aca="1" ref="D1213" ca="1">INDEX($B$2:$B$201, RANK(C1213,$C$2:$C$201), 1)</f>
        <v>#N/A</v>
      </c>
      <c r="E1213" t="s">
        <v>280</v>
      </c>
      <c r="F1213">
        <v>911</v>
      </c>
      <c r="G1213">
        <v>724</v>
      </c>
      <c r="H1213">
        <v>1</v>
      </c>
      <c r="I1213">
        <v>0</v>
      </c>
      <c r="J1213">
        <v>0</v>
      </c>
      <c r="K1213" s="1">
        <v>44106</v>
      </c>
      <c r="L1213" t="s">
        <v>17</v>
      </c>
      <c r="M1213">
        <v>107636</v>
      </c>
    </row>
    <row r="1214" spans="1:13" x14ac:dyDescent="0.25">
      <c r="A1214">
        <v>1212</v>
      </c>
      <c r="B1214" t="s">
        <v>1806</v>
      </c>
      <c r="C1214">
        <f t="shared" ca="1" si="18"/>
        <v>0.22769265479217771</v>
      </c>
      <c r="D1214" t="e" cm="1">
        <f t="array" aca="1" ref="D1214" ca="1">INDEX($B$2:$B$201, RANK(C1214,$C$2:$C$201), 1)</f>
        <v>#N/A</v>
      </c>
      <c r="F1214">
        <v>230</v>
      </c>
      <c r="G1214">
        <v>130</v>
      </c>
      <c r="H1214">
        <v>0</v>
      </c>
      <c r="I1214">
        <v>0</v>
      </c>
      <c r="J1214">
        <v>1</v>
      </c>
      <c r="K1214" s="1">
        <v>44106</v>
      </c>
      <c r="L1214" t="s">
        <v>12</v>
      </c>
      <c r="M1214">
        <v>107637</v>
      </c>
    </row>
    <row r="1215" spans="1:13" x14ac:dyDescent="0.25">
      <c r="A1215">
        <v>1213</v>
      </c>
      <c r="B1215" t="s">
        <v>1807</v>
      </c>
      <c r="C1215">
        <f t="shared" ca="1" si="18"/>
        <v>0.4473427715193512</v>
      </c>
      <c r="D1215" t="e" cm="1">
        <f t="array" aca="1" ref="D1215" ca="1">INDEX($B$2:$B$201, RANK(C1215,$C$2:$C$201), 1)</f>
        <v>#N/A</v>
      </c>
      <c r="E1215" t="s">
        <v>1808</v>
      </c>
      <c r="F1215">
        <v>3556</v>
      </c>
      <c r="G1215">
        <v>2048</v>
      </c>
      <c r="H1215">
        <v>0</v>
      </c>
      <c r="I1215">
        <v>0</v>
      </c>
      <c r="J1215">
        <v>3</v>
      </c>
      <c r="K1215" s="1">
        <v>44106</v>
      </c>
      <c r="L1215" t="s">
        <v>17</v>
      </c>
      <c r="M1215">
        <v>107638</v>
      </c>
    </row>
    <row r="1216" spans="1:13" x14ac:dyDescent="0.25">
      <c r="A1216">
        <v>1214</v>
      </c>
      <c r="B1216" t="s">
        <v>1809</v>
      </c>
      <c r="C1216">
        <f t="shared" ca="1" si="18"/>
        <v>0.77902670310361877</v>
      </c>
      <c r="D1216" t="e" cm="1">
        <f t="array" aca="1" ref="D1216" ca="1">INDEX($B$2:$B$201, RANK(C1216,$C$2:$C$201), 1)</f>
        <v>#N/A</v>
      </c>
      <c r="E1216" t="s">
        <v>1777</v>
      </c>
      <c r="F1216">
        <v>3748</v>
      </c>
      <c r="G1216">
        <v>820</v>
      </c>
      <c r="H1216">
        <v>0</v>
      </c>
      <c r="I1216">
        <v>0</v>
      </c>
      <c r="J1216">
        <v>0</v>
      </c>
      <c r="K1216" s="1">
        <v>44106</v>
      </c>
      <c r="L1216" t="s">
        <v>28</v>
      </c>
      <c r="M1216">
        <v>107639</v>
      </c>
    </row>
    <row r="1217" spans="1:13" x14ac:dyDescent="0.25">
      <c r="A1217">
        <v>1215</v>
      </c>
      <c r="B1217" t="s">
        <v>1810</v>
      </c>
      <c r="C1217">
        <f t="shared" ca="1" si="18"/>
        <v>0.92600559007668048</v>
      </c>
      <c r="D1217" t="e" cm="1">
        <f t="array" aca="1" ref="D1217" ca="1">INDEX($B$2:$B$201, RANK(C1217,$C$2:$C$201), 1)</f>
        <v>#N/A</v>
      </c>
      <c r="E1217" t="s">
        <v>1274</v>
      </c>
      <c r="F1217">
        <v>274</v>
      </c>
      <c r="G1217">
        <v>74</v>
      </c>
      <c r="H1217">
        <v>0</v>
      </c>
      <c r="I1217">
        <v>0</v>
      </c>
      <c r="J1217">
        <v>0</v>
      </c>
      <c r="K1217" s="1">
        <v>44106</v>
      </c>
      <c r="L1217" t="s">
        <v>28</v>
      </c>
      <c r="M1217">
        <v>107640</v>
      </c>
    </row>
    <row r="1218" spans="1:13" ht="409.5" x14ac:dyDescent="0.25">
      <c r="A1218">
        <v>1216</v>
      </c>
      <c r="B1218" s="2" t="s">
        <v>1811</v>
      </c>
      <c r="C1218">
        <f t="shared" ca="1" si="18"/>
        <v>0.93635941085403795</v>
      </c>
      <c r="D1218" t="e" cm="1">
        <f t="array" aca="1" ref="D1218" ca="1">INDEX($B$2:$B$201, RANK(C1218,$C$2:$C$201), 1)</f>
        <v>#N/A</v>
      </c>
      <c r="E1218" t="s">
        <v>1812</v>
      </c>
      <c r="F1218">
        <v>2887</v>
      </c>
      <c r="G1218">
        <v>27592</v>
      </c>
      <c r="H1218">
        <v>3</v>
      </c>
      <c r="I1218">
        <v>3</v>
      </c>
      <c r="J1218">
        <v>14</v>
      </c>
      <c r="K1218" s="1">
        <v>44106</v>
      </c>
      <c r="L1218" t="s">
        <v>17</v>
      </c>
      <c r="M1218">
        <v>107641</v>
      </c>
    </row>
    <row r="1219" spans="1:13" x14ac:dyDescent="0.25">
      <c r="A1219">
        <v>1217</v>
      </c>
      <c r="B1219" t="s">
        <v>1813</v>
      </c>
      <c r="C1219">
        <f t="shared" ref="C1219:C1282" ca="1" si="19">RAND()</f>
        <v>0.20234652799427832</v>
      </c>
      <c r="D1219" t="e" cm="1">
        <f t="array" aca="1" ref="D1219" ca="1">INDEX($B$2:$B$201, RANK(C1219,$C$2:$C$201), 1)</f>
        <v>#N/A</v>
      </c>
      <c r="E1219" t="s">
        <v>1514</v>
      </c>
      <c r="F1219">
        <v>2431</v>
      </c>
      <c r="G1219">
        <v>1546</v>
      </c>
      <c r="H1219">
        <v>0</v>
      </c>
      <c r="I1219">
        <v>0</v>
      </c>
      <c r="J1219">
        <v>0</v>
      </c>
      <c r="K1219" s="1">
        <v>44106</v>
      </c>
      <c r="L1219" t="s">
        <v>17</v>
      </c>
      <c r="M1219">
        <v>107642</v>
      </c>
    </row>
    <row r="1220" spans="1:13" x14ac:dyDescent="0.25">
      <c r="A1220">
        <v>1218</v>
      </c>
      <c r="B1220" t="s">
        <v>1814</v>
      </c>
      <c r="C1220">
        <f t="shared" ca="1" si="19"/>
        <v>0.39087458552159626</v>
      </c>
      <c r="D1220" t="e" cm="1">
        <f t="array" aca="1" ref="D1220" ca="1">INDEX($B$2:$B$201, RANK(C1220,$C$2:$C$201), 1)</f>
        <v>#N/A</v>
      </c>
      <c r="F1220">
        <v>645</v>
      </c>
      <c r="G1220">
        <v>558</v>
      </c>
      <c r="H1220">
        <v>0</v>
      </c>
      <c r="I1220">
        <v>0</v>
      </c>
      <c r="J1220">
        <v>3</v>
      </c>
      <c r="K1220" s="1">
        <v>44106</v>
      </c>
      <c r="L1220" t="s">
        <v>17</v>
      </c>
      <c r="M1220">
        <v>107643</v>
      </c>
    </row>
    <row r="1221" spans="1:13" ht="409.5" x14ac:dyDescent="0.25">
      <c r="A1221">
        <v>1219</v>
      </c>
      <c r="B1221" s="2" t="s">
        <v>1815</v>
      </c>
      <c r="C1221">
        <f t="shared" ca="1" si="19"/>
        <v>0.6984460370989326</v>
      </c>
      <c r="D1221" t="e" cm="1">
        <f t="array" aca="1" ref="D1221" ca="1">INDEX($B$2:$B$201, RANK(C1221,$C$2:$C$201), 1)</f>
        <v>#N/A</v>
      </c>
      <c r="E1221" t="s">
        <v>42</v>
      </c>
      <c r="F1221">
        <v>599</v>
      </c>
      <c r="G1221">
        <v>78</v>
      </c>
      <c r="H1221">
        <v>0</v>
      </c>
      <c r="I1221">
        <v>0</v>
      </c>
      <c r="J1221">
        <v>0</v>
      </c>
      <c r="K1221" s="1">
        <v>44106</v>
      </c>
      <c r="L1221" t="s">
        <v>17</v>
      </c>
      <c r="M1221">
        <v>107644</v>
      </c>
    </row>
    <row r="1222" spans="1:13" x14ac:dyDescent="0.25">
      <c r="A1222">
        <v>1220</v>
      </c>
      <c r="B1222" t="s">
        <v>1816</v>
      </c>
      <c r="C1222">
        <f t="shared" ca="1" si="19"/>
        <v>0.79117671573031445</v>
      </c>
      <c r="D1222" t="e" cm="1">
        <f t="array" aca="1" ref="D1222" ca="1">INDEX($B$2:$B$201, RANK(C1222,$C$2:$C$201), 1)</f>
        <v>#N/A</v>
      </c>
      <c r="E1222" t="s">
        <v>305</v>
      </c>
      <c r="F1222">
        <v>939</v>
      </c>
      <c r="G1222">
        <v>942</v>
      </c>
      <c r="H1222">
        <v>0</v>
      </c>
      <c r="I1222">
        <v>0</v>
      </c>
      <c r="J1222">
        <v>3</v>
      </c>
      <c r="K1222" s="1">
        <v>44106</v>
      </c>
      <c r="L1222" t="s">
        <v>17</v>
      </c>
      <c r="M1222">
        <v>107645</v>
      </c>
    </row>
    <row r="1223" spans="1:13" x14ac:dyDescent="0.25">
      <c r="A1223">
        <v>1221</v>
      </c>
      <c r="B1223" t="s">
        <v>1817</v>
      </c>
      <c r="C1223">
        <f t="shared" ca="1" si="19"/>
        <v>0.68970427346738961</v>
      </c>
      <c r="D1223" t="e" cm="1">
        <f t="array" aca="1" ref="D1223" ca="1">INDEX($B$2:$B$201, RANK(C1223,$C$2:$C$201), 1)</f>
        <v>#N/A</v>
      </c>
      <c r="E1223" t="s">
        <v>1818</v>
      </c>
      <c r="F1223">
        <v>274</v>
      </c>
      <c r="G1223">
        <v>77</v>
      </c>
      <c r="H1223">
        <v>0</v>
      </c>
      <c r="I1223">
        <v>1</v>
      </c>
      <c r="J1223">
        <v>6</v>
      </c>
      <c r="K1223" s="1">
        <v>44106</v>
      </c>
      <c r="L1223" t="s">
        <v>28</v>
      </c>
      <c r="M1223">
        <v>107646</v>
      </c>
    </row>
    <row r="1224" spans="1:13" x14ac:dyDescent="0.25">
      <c r="A1224">
        <v>1222</v>
      </c>
      <c r="B1224" t="s">
        <v>1819</v>
      </c>
      <c r="C1224">
        <f t="shared" ca="1" si="19"/>
        <v>0.87208037759412937</v>
      </c>
      <c r="D1224" t="e" cm="1">
        <f t="array" aca="1" ref="D1224" ca="1">INDEX($B$2:$B$201, RANK(C1224,$C$2:$C$201), 1)</f>
        <v>#N/A</v>
      </c>
      <c r="E1224" t="s">
        <v>1820</v>
      </c>
      <c r="F1224">
        <v>956</v>
      </c>
      <c r="G1224">
        <v>314</v>
      </c>
      <c r="H1224">
        <v>0</v>
      </c>
      <c r="I1224">
        <v>0</v>
      </c>
      <c r="J1224">
        <v>0</v>
      </c>
      <c r="K1224" s="1">
        <v>44106</v>
      </c>
      <c r="L1224" t="s">
        <v>28</v>
      </c>
      <c r="M1224">
        <v>107647</v>
      </c>
    </row>
    <row r="1225" spans="1:13" x14ac:dyDescent="0.25">
      <c r="A1225">
        <v>1223</v>
      </c>
      <c r="B1225" t="s">
        <v>1821</v>
      </c>
      <c r="C1225">
        <f t="shared" ca="1" si="19"/>
        <v>0.66104679398151067</v>
      </c>
      <c r="D1225" t="e" cm="1">
        <f t="array" aca="1" ref="D1225" ca="1">INDEX($B$2:$B$201, RANK(C1225,$C$2:$C$201), 1)</f>
        <v>#N/A</v>
      </c>
      <c r="E1225" t="s">
        <v>1822</v>
      </c>
      <c r="F1225">
        <v>4848</v>
      </c>
      <c r="G1225">
        <v>4254</v>
      </c>
      <c r="H1225">
        <v>3</v>
      </c>
      <c r="I1225">
        <v>0</v>
      </c>
      <c r="J1225">
        <v>9</v>
      </c>
      <c r="K1225" s="1">
        <v>44106</v>
      </c>
      <c r="L1225" t="s">
        <v>28</v>
      </c>
      <c r="M1225">
        <v>107648</v>
      </c>
    </row>
    <row r="1226" spans="1:13" x14ac:dyDescent="0.25">
      <c r="A1226">
        <v>1224</v>
      </c>
      <c r="B1226" t="s">
        <v>1823</v>
      </c>
      <c r="C1226">
        <f t="shared" ca="1" si="19"/>
        <v>0.75717239267045888</v>
      </c>
      <c r="D1226" t="e" cm="1">
        <f t="array" aca="1" ref="D1226" ca="1">INDEX($B$2:$B$201, RANK(C1226,$C$2:$C$201), 1)</f>
        <v>#N/A</v>
      </c>
      <c r="F1226">
        <v>316</v>
      </c>
      <c r="G1226">
        <v>55</v>
      </c>
      <c r="H1226">
        <v>0</v>
      </c>
      <c r="I1226">
        <v>0</v>
      </c>
      <c r="J1226">
        <v>0</v>
      </c>
      <c r="K1226" s="1">
        <v>44106</v>
      </c>
      <c r="L1226" t="s">
        <v>17</v>
      </c>
      <c r="M1226">
        <v>107649</v>
      </c>
    </row>
    <row r="1227" spans="1:13" ht="409.5" x14ac:dyDescent="0.25">
      <c r="A1227">
        <v>1225</v>
      </c>
      <c r="B1227" s="2" t="s">
        <v>1824</v>
      </c>
      <c r="C1227">
        <f t="shared" ca="1" si="19"/>
        <v>9.871601037388622E-2</v>
      </c>
      <c r="D1227" t="e" cm="1">
        <f t="array" aca="1" ref="D1227" ca="1">INDEX($B$2:$B$201, RANK(C1227,$C$2:$C$201), 1)</f>
        <v>#N/A</v>
      </c>
      <c r="F1227">
        <v>422</v>
      </c>
      <c r="G1227">
        <v>390</v>
      </c>
      <c r="H1227">
        <v>0</v>
      </c>
      <c r="I1227">
        <v>0</v>
      </c>
      <c r="J1227">
        <v>0</v>
      </c>
      <c r="K1227" s="1">
        <v>44106</v>
      </c>
      <c r="L1227" t="s">
        <v>28</v>
      </c>
      <c r="M1227">
        <v>107650</v>
      </c>
    </row>
    <row r="1228" spans="1:13" x14ac:dyDescent="0.25">
      <c r="A1228">
        <v>1226</v>
      </c>
      <c r="B1228" t="s">
        <v>1825</v>
      </c>
      <c r="C1228">
        <f t="shared" ca="1" si="19"/>
        <v>0.36487588058651899</v>
      </c>
      <c r="D1228" t="e" cm="1">
        <f t="array" aca="1" ref="D1228" ca="1">INDEX($B$2:$B$201, RANK(C1228,$C$2:$C$201), 1)</f>
        <v>#N/A</v>
      </c>
      <c r="E1228" t="s">
        <v>1826</v>
      </c>
      <c r="F1228">
        <v>578</v>
      </c>
      <c r="G1228">
        <v>1470</v>
      </c>
      <c r="H1228">
        <v>0</v>
      </c>
      <c r="I1228">
        <v>1</v>
      </c>
      <c r="J1228">
        <v>3</v>
      </c>
      <c r="K1228" s="1">
        <v>44106</v>
      </c>
      <c r="L1228" t="s">
        <v>17</v>
      </c>
      <c r="M1228">
        <v>107651</v>
      </c>
    </row>
    <row r="1229" spans="1:13" x14ac:dyDescent="0.25">
      <c r="A1229">
        <v>1227</v>
      </c>
      <c r="B1229" t="s">
        <v>1827</v>
      </c>
      <c r="C1229">
        <f t="shared" ca="1" si="19"/>
        <v>0.52980909452283365</v>
      </c>
      <c r="D1229" t="e" cm="1">
        <f t="array" aca="1" ref="D1229" ca="1">INDEX($B$2:$B$201, RANK(C1229,$C$2:$C$201), 1)</f>
        <v>#N/A</v>
      </c>
      <c r="F1229">
        <v>29179</v>
      </c>
      <c r="G1229">
        <v>51008</v>
      </c>
      <c r="H1229">
        <v>54</v>
      </c>
      <c r="I1229">
        <v>16</v>
      </c>
      <c r="J1229">
        <v>144</v>
      </c>
      <c r="K1229" s="1">
        <v>44106</v>
      </c>
      <c r="L1229" t="s">
        <v>17</v>
      </c>
      <c r="M1229">
        <v>107652</v>
      </c>
    </row>
    <row r="1230" spans="1:13" x14ac:dyDescent="0.25">
      <c r="A1230">
        <v>1228</v>
      </c>
      <c r="B1230" t="s">
        <v>1828</v>
      </c>
      <c r="C1230">
        <f t="shared" ca="1" si="19"/>
        <v>0.61335178729433781</v>
      </c>
      <c r="D1230" t="e" cm="1">
        <f t="array" aca="1" ref="D1230" ca="1">INDEX($B$2:$B$201, RANK(C1230,$C$2:$C$201), 1)</f>
        <v>#N/A</v>
      </c>
      <c r="E1230" t="s">
        <v>1246</v>
      </c>
      <c r="F1230">
        <v>363</v>
      </c>
      <c r="G1230">
        <v>208</v>
      </c>
      <c r="H1230">
        <v>0</v>
      </c>
      <c r="I1230">
        <v>0</v>
      </c>
      <c r="J1230">
        <v>0</v>
      </c>
      <c r="K1230" s="1">
        <v>44106</v>
      </c>
      <c r="L1230" t="s">
        <v>17</v>
      </c>
      <c r="M1230">
        <v>107653</v>
      </c>
    </row>
    <row r="1231" spans="1:13" x14ac:dyDescent="0.25">
      <c r="A1231">
        <v>1229</v>
      </c>
      <c r="B1231" t="s">
        <v>1829</v>
      </c>
      <c r="C1231">
        <f t="shared" ca="1" si="19"/>
        <v>0.5150132399015751</v>
      </c>
      <c r="D1231" t="e" cm="1">
        <f t="array" aca="1" ref="D1231" ca="1">INDEX($B$2:$B$201, RANK(C1231,$C$2:$C$201), 1)</f>
        <v>#N/A</v>
      </c>
      <c r="E1231" t="s">
        <v>1830</v>
      </c>
      <c r="F1231">
        <v>379</v>
      </c>
      <c r="G1231">
        <v>113</v>
      </c>
      <c r="H1231">
        <v>0</v>
      </c>
      <c r="I1231">
        <v>0</v>
      </c>
      <c r="J1231">
        <v>0</v>
      </c>
      <c r="K1231" s="1">
        <v>44106</v>
      </c>
      <c r="L1231" t="s">
        <v>28</v>
      </c>
      <c r="M1231">
        <v>107654</v>
      </c>
    </row>
    <row r="1232" spans="1:13" x14ac:dyDescent="0.25">
      <c r="A1232">
        <v>1230</v>
      </c>
      <c r="B1232" t="s">
        <v>1831</v>
      </c>
      <c r="C1232">
        <f t="shared" ca="1" si="19"/>
        <v>0.72891468184175889</v>
      </c>
      <c r="D1232" t="e" cm="1">
        <f t="array" aca="1" ref="D1232" ca="1">INDEX($B$2:$B$201, RANK(C1232,$C$2:$C$201), 1)</f>
        <v>#N/A</v>
      </c>
      <c r="E1232" t="s">
        <v>1418</v>
      </c>
      <c r="F1232">
        <v>365</v>
      </c>
      <c r="G1232">
        <v>91</v>
      </c>
      <c r="H1232">
        <v>0</v>
      </c>
      <c r="I1232">
        <v>1</v>
      </c>
      <c r="J1232">
        <v>1</v>
      </c>
      <c r="K1232" s="1">
        <v>44106</v>
      </c>
      <c r="L1232" t="s">
        <v>17</v>
      </c>
      <c r="M1232">
        <v>107655</v>
      </c>
    </row>
    <row r="1233" spans="1:13" x14ac:dyDescent="0.25">
      <c r="A1233">
        <v>1231</v>
      </c>
      <c r="B1233" t="s">
        <v>1832</v>
      </c>
      <c r="C1233">
        <f t="shared" ca="1" si="19"/>
        <v>0.63637561272306031</v>
      </c>
      <c r="D1233" t="e" cm="1">
        <f t="array" aca="1" ref="D1233" ca="1">INDEX($B$2:$B$201, RANK(C1233,$C$2:$C$201), 1)</f>
        <v>#N/A</v>
      </c>
      <c r="E1233" t="s">
        <v>1833</v>
      </c>
      <c r="F1233">
        <v>1500</v>
      </c>
      <c r="G1233">
        <v>1340</v>
      </c>
      <c r="H1233">
        <v>0</v>
      </c>
      <c r="I1233">
        <v>1</v>
      </c>
      <c r="J1233">
        <v>1</v>
      </c>
      <c r="K1233" s="1">
        <v>44106</v>
      </c>
      <c r="L1233" t="s">
        <v>17</v>
      </c>
      <c r="M1233">
        <v>107656</v>
      </c>
    </row>
    <row r="1234" spans="1:13" x14ac:dyDescent="0.25">
      <c r="A1234">
        <v>1232</v>
      </c>
      <c r="B1234" t="s">
        <v>1834</v>
      </c>
      <c r="C1234">
        <f t="shared" ca="1" si="19"/>
        <v>0.44046288127366551</v>
      </c>
      <c r="D1234" t="e" cm="1">
        <f t="array" aca="1" ref="D1234" ca="1">INDEX($B$2:$B$201, RANK(C1234,$C$2:$C$201), 1)</f>
        <v>#N/A</v>
      </c>
      <c r="F1234">
        <v>152</v>
      </c>
      <c r="G1234">
        <v>13</v>
      </c>
      <c r="H1234">
        <v>0</v>
      </c>
      <c r="I1234">
        <v>0</v>
      </c>
      <c r="J1234">
        <v>0</v>
      </c>
      <c r="K1234" s="1">
        <v>44106</v>
      </c>
      <c r="L1234" t="s">
        <v>17</v>
      </c>
      <c r="M1234">
        <v>107657</v>
      </c>
    </row>
    <row r="1235" spans="1:13" ht="210" x14ac:dyDescent="0.25">
      <c r="A1235">
        <v>1233</v>
      </c>
      <c r="B1235" s="2" t="s">
        <v>1835</v>
      </c>
      <c r="C1235">
        <f t="shared" ca="1" si="19"/>
        <v>8.929115214911576E-3</v>
      </c>
      <c r="D1235" t="e" cm="1">
        <f t="array" aca="1" ref="D1235" ca="1">INDEX($B$2:$B$201, RANK(C1235,$C$2:$C$201), 1)</f>
        <v>#N/A</v>
      </c>
      <c r="E1235" t="s">
        <v>1836</v>
      </c>
      <c r="F1235">
        <v>39</v>
      </c>
      <c r="G1235">
        <v>0</v>
      </c>
      <c r="H1235">
        <v>0</v>
      </c>
      <c r="I1235">
        <v>0</v>
      </c>
      <c r="J1235">
        <v>0</v>
      </c>
      <c r="K1235" s="1">
        <v>44106</v>
      </c>
      <c r="L1235" t="s">
        <v>17</v>
      </c>
      <c r="M1235">
        <v>107658</v>
      </c>
    </row>
    <row r="1236" spans="1:13" x14ac:dyDescent="0.25">
      <c r="A1236">
        <v>1234</v>
      </c>
      <c r="B1236" t="s">
        <v>1837</v>
      </c>
      <c r="C1236">
        <f t="shared" ca="1" si="19"/>
        <v>4.1080046401232195E-2</v>
      </c>
      <c r="D1236" t="e" cm="1">
        <f t="array" aca="1" ref="D1236" ca="1">INDEX($B$2:$B$201, RANK(C1236,$C$2:$C$201), 1)</f>
        <v>#N/A</v>
      </c>
      <c r="E1236" t="s">
        <v>1363</v>
      </c>
      <c r="F1236">
        <v>2</v>
      </c>
      <c r="G1236">
        <v>3</v>
      </c>
      <c r="H1236">
        <v>0</v>
      </c>
      <c r="I1236">
        <v>0</v>
      </c>
      <c r="J1236">
        <v>0</v>
      </c>
      <c r="K1236" s="1">
        <v>44106</v>
      </c>
      <c r="L1236" t="s">
        <v>28</v>
      </c>
      <c r="M1236">
        <v>107659</v>
      </c>
    </row>
    <row r="1237" spans="1:13" x14ac:dyDescent="0.25">
      <c r="A1237">
        <v>1235</v>
      </c>
      <c r="B1237" t="s">
        <v>1838</v>
      </c>
      <c r="C1237">
        <f t="shared" ca="1" si="19"/>
        <v>0.68568452865855889</v>
      </c>
      <c r="D1237" t="e" cm="1">
        <f t="array" aca="1" ref="D1237" ca="1">INDEX($B$2:$B$201, RANK(C1237,$C$2:$C$201), 1)</f>
        <v>#N/A</v>
      </c>
      <c r="E1237" t="s">
        <v>453</v>
      </c>
      <c r="F1237">
        <v>82</v>
      </c>
      <c r="G1237">
        <v>29</v>
      </c>
      <c r="H1237">
        <v>0</v>
      </c>
      <c r="I1237">
        <v>0</v>
      </c>
      <c r="J1237">
        <v>0</v>
      </c>
      <c r="K1237" s="1">
        <v>44106</v>
      </c>
      <c r="L1237" t="s">
        <v>17</v>
      </c>
      <c r="M1237">
        <v>107660</v>
      </c>
    </row>
    <row r="1238" spans="1:13" x14ac:dyDescent="0.25">
      <c r="A1238">
        <v>1236</v>
      </c>
      <c r="B1238" t="s">
        <v>1839</v>
      </c>
      <c r="C1238">
        <f t="shared" ca="1" si="19"/>
        <v>0.54877942857360928</v>
      </c>
      <c r="D1238" t="e" cm="1">
        <f t="array" aca="1" ref="D1238" ca="1">INDEX($B$2:$B$201, RANK(C1238,$C$2:$C$201), 1)</f>
        <v>#N/A</v>
      </c>
      <c r="E1238" t="s">
        <v>1840</v>
      </c>
      <c r="F1238">
        <v>227</v>
      </c>
      <c r="G1238">
        <v>101</v>
      </c>
      <c r="H1238">
        <v>1</v>
      </c>
      <c r="I1238">
        <v>0</v>
      </c>
      <c r="J1238">
        <v>11</v>
      </c>
      <c r="K1238" s="1">
        <v>44106</v>
      </c>
      <c r="L1238" t="s">
        <v>17</v>
      </c>
      <c r="M1238">
        <v>107661</v>
      </c>
    </row>
    <row r="1239" spans="1:13" x14ac:dyDescent="0.25">
      <c r="A1239">
        <v>1237</v>
      </c>
      <c r="B1239" t="s">
        <v>1841</v>
      </c>
      <c r="C1239">
        <f t="shared" ca="1" si="19"/>
        <v>0.52945771679106646</v>
      </c>
      <c r="D1239" t="e" cm="1">
        <f t="array" aca="1" ref="D1239" ca="1">INDEX($B$2:$B$201, RANK(C1239,$C$2:$C$201), 1)</f>
        <v>#N/A</v>
      </c>
      <c r="E1239" t="s">
        <v>1418</v>
      </c>
      <c r="F1239">
        <v>365</v>
      </c>
      <c r="G1239">
        <v>91</v>
      </c>
      <c r="H1239">
        <v>1</v>
      </c>
      <c r="I1239">
        <v>2</v>
      </c>
      <c r="J1239">
        <v>5</v>
      </c>
      <c r="K1239" s="1">
        <v>44106</v>
      </c>
      <c r="L1239" t="s">
        <v>17</v>
      </c>
      <c r="M1239">
        <v>107662</v>
      </c>
    </row>
    <row r="1240" spans="1:13" ht="409.5" x14ac:dyDescent="0.25">
      <c r="A1240">
        <v>1238</v>
      </c>
      <c r="B1240" s="2" t="s">
        <v>1842</v>
      </c>
      <c r="C1240">
        <f t="shared" ca="1" si="19"/>
        <v>0.5640616525305423</v>
      </c>
      <c r="D1240" t="e" cm="1">
        <f t="array" aca="1" ref="D1240" ca="1">INDEX($B$2:$B$201, RANK(C1240,$C$2:$C$201), 1)</f>
        <v>#N/A</v>
      </c>
      <c r="F1240">
        <v>1600</v>
      </c>
      <c r="G1240">
        <v>1019</v>
      </c>
      <c r="H1240">
        <v>0</v>
      </c>
      <c r="I1240">
        <v>0</v>
      </c>
      <c r="J1240">
        <v>0</v>
      </c>
      <c r="K1240" s="1">
        <v>44106</v>
      </c>
      <c r="L1240" t="s">
        <v>17</v>
      </c>
      <c r="M1240">
        <v>107663</v>
      </c>
    </row>
    <row r="1241" spans="1:13" x14ac:dyDescent="0.25">
      <c r="A1241">
        <v>1239</v>
      </c>
      <c r="B1241" t="s">
        <v>1843</v>
      </c>
      <c r="C1241">
        <f t="shared" ca="1" si="19"/>
        <v>0.97438037772941288</v>
      </c>
      <c r="D1241" t="e" cm="1">
        <f t="array" aca="1" ref="D1241" ca="1">INDEX($B$2:$B$201, RANK(C1241,$C$2:$C$201), 1)</f>
        <v>#N/A</v>
      </c>
      <c r="E1241" t="s">
        <v>1126</v>
      </c>
      <c r="F1241">
        <v>1305</v>
      </c>
      <c r="G1241">
        <v>612</v>
      </c>
      <c r="H1241">
        <v>0</v>
      </c>
      <c r="I1241">
        <v>0</v>
      </c>
      <c r="J1241">
        <v>1</v>
      </c>
      <c r="K1241" s="1">
        <v>44106</v>
      </c>
      <c r="L1241" t="s">
        <v>17</v>
      </c>
      <c r="M1241">
        <v>107664</v>
      </c>
    </row>
    <row r="1242" spans="1:13" x14ac:dyDescent="0.25">
      <c r="A1242">
        <v>1240</v>
      </c>
      <c r="B1242" t="s">
        <v>1844</v>
      </c>
      <c r="C1242">
        <f t="shared" ca="1" si="19"/>
        <v>0.98914708244359373</v>
      </c>
      <c r="D1242" t="e" cm="1">
        <f t="array" aca="1" ref="D1242" ca="1">INDEX($B$2:$B$201, RANK(C1242,$C$2:$C$201), 1)</f>
        <v>#N/A</v>
      </c>
      <c r="E1242" t="s">
        <v>1845</v>
      </c>
      <c r="F1242">
        <v>495</v>
      </c>
      <c r="G1242">
        <v>319</v>
      </c>
      <c r="H1242">
        <v>1</v>
      </c>
      <c r="I1242">
        <v>0</v>
      </c>
      <c r="J1242">
        <v>2</v>
      </c>
      <c r="K1242" s="1">
        <v>44106</v>
      </c>
      <c r="L1242" t="s">
        <v>17</v>
      </c>
      <c r="M1242">
        <v>107665</v>
      </c>
    </row>
    <row r="1243" spans="1:13" x14ac:dyDescent="0.25">
      <c r="A1243">
        <v>1241</v>
      </c>
      <c r="B1243" t="s">
        <v>1846</v>
      </c>
      <c r="C1243">
        <f t="shared" ca="1" si="19"/>
        <v>0.38685991216555216</v>
      </c>
      <c r="D1243" t="e" cm="1">
        <f t="array" aca="1" ref="D1243" ca="1">INDEX($B$2:$B$201, RANK(C1243,$C$2:$C$201), 1)</f>
        <v>#N/A</v>
      </c>
      <c r="E1243" t="s">
        <v>488</v>
      </c>
      <c r="F1243">
        <v>970</v>
      </c>
      <c r="G1243">
        <v>1507</v>
      </c>
      <c r="H1243">
        <v>0</v>
      </c>
      <c r="I1243">
        <v>0</v>
      </c>
      <c r="J1243">
        <v>0</v>
      </c>
      <c r="K1243" s="1">
        <v>44106</v>
      </c>
      <c r="L1243" t="s">
        <v>17</v>
      </c>
      <c r="M1243">
        <v>107666</v>
      </c>
    </row>
    <row r="1244" spans="1:13" x14ac:dyDescent="0.25">
      <c r="A1244">
        <v>1242</v>
      </c>
      <c r="B1244" t="s">
        <v>1847</v>
      </c>
      <c r="C1244">
        <f t="shared" ca="1" si="19"/>
        <v>0.36588604008576886</v>
      </c>
      <c r="D1244" t="e" cm="1">
        <f t="array" aca="1" ref="D1244" ca="1">INDEX($B$2:$B$201, RANK(C1244,$C$2:$C$201), 1)</f>
        <v>#N/A</v>
      </c>
      <c r="E1244" t="s">
        <v>1848</v>
      </c>
      <c r="F1244">
        <v>121</v>
      </c>
      <c r="G1244">
        <v>61</v>
      </c>
      <c r="H1244">
        <v>0</v>
      </c>
      <c r="I1244">
        <v>0</v>
      </c>
      <c r="J1244">
        <v>0</v>
      </c>
      <c r="K1244" s="1">
        <v>44106</v>
      </c>
      <c r="L1244" t="s">
        <v>28</v>
      </c>
      <c r="M1244">
        <v>107667</v>
      </c>
    </row>
    <row r="1245" spans="1:13" x14ac:dyDescent="0.25">
      <c r="A1245">
        <v>1243</v>
      </c>
      <c r="B1245" t="s">
        <v>1849</v>
      </c>
      <c r="C1245">
        <f t="shared" ca="1" si="19"/>
        <v>0.61639360323639025</v>
      </c>
      <c r="D1245" t="e" cm="1">
        <f t="array" aca="1" ref="D1245" ca="1">INDEX($B$2:$B$201, RANK(C1245,$C$2:$C$201), 1)</f>
        <v>#N/A</v>
      </c>
      <c r="E1245" t="s">
        <v>1310</v>
      </c>
      <c r="F1245">
        <v>4976</v>
      </c>
      <c r="G1245">
        <v>242</v>
      </c>
      <c r="H1245">
        <v>0</v>
      </c>
      <c r="I1245">
        <v>0</v>
      </c>
      <c r="J1245">
        <v>1</v>
      </c>
      <c r="K1245" s="1">
        <v>44106</v>
      </c>
      <c r="L1245" t="s">
        <v>17</v>
      </c>
      <c r="M1245">
        <v>107668</v>
      </c>
    </row>
    <row r="1246" spans="1:13" x14ac:dyDescent="0.25">
      <c r="A1246">
        <v>1244</v>
      </c>
      <c r="B1246" t="s">
        <v>1850</v>
      </c>
      <c r="C1246">
        <f t="shared" ca="1" si="19"/>
        <v>9.0886495597061856E-2</v>
      </c>
      <c r="D1246" t="e" cm="1">
        <f t="array" aca="1" ref="D1246" ca="1">INDEX($B$2:$B$201, RANK(C1246,$C$2:$C$201), 1)</f>
        <v>#N/A</v>
      </c>
      <c r="E1246" t="s">
        <v>1335</v>
      </c>
      <c r="F1246">
        <v>263</v>
      </c>
      <c r="G1246">
        <v>497</v>
      </c>
      <c r="H1246">
        <v>0</v>
      </c>
      <c r="I1246">
        <v>0</v>
      </c>
      <c r="J1246">
        <v>5</v>
      </c>
      <c r="K1246" s="1">
        <v>44106</v>
      </c>
      <c r="L1246" t="s">
        <v>17</v>
      </c>
      <c r="M1246">
        <v>107669</v>
      </c>
    </row>
    <row r="1247" spans="1:13" ht="409.5" x14ac:dyDescent="0.25">
      <c r="A1247">
        <v>1245</v>
      </c>
      <c r="B1247" s="2" t="s">
        <v>1851</v>
      </c>
      <c r="C1247">
        <f t="shared" ca="1" si="19"/>
        <v>0.99836618852640879</v>
      </c>
      <c r="D1247" t="e" cm="1">
        <f t="array" aca="1" ref="D1247" ca="1">INDEX($B$2:$B$201, RANK(C1247,$C$2:$C$201), 1)</f>
        <v>#N/A</v>
      </c>
      <c r="E1247" t="s">
        <v>1852</v>
      </c>
      <c r="F1247">
        <v>1327</v>
      </c>
      <c r="G1247">
        <v>763</v>
      </c>
      <c r="H1247">
        <v>1</v>
      </c>
      <c r="I1247">
        <v>0</v>
      </c>
      <c r="J1247">
        <v>1</v>
      </c>
      <c r="K1247" s="1">
        <v>44106</v>
      </c>
      <c r="L1247" t="s">
        <v>17</v>
      </c>
      <c r="M1247">
        <v>107670</v>
      </c>
    </row>
    <row r="1248" spans="1:13" ht="409.5" x14ac:dyDescent="0.25">
      <c r="A1248">
        <v>1246</v>
      </c>
      <c r="B1248" s="2" t="s">
        <v>1853</v>
      </c>
      <c r="C1248">
        <f t="shared" ca="1" si="19"/>
        <v>0.12191100812133293</v>
      </c>
      <c r="D1248" t="e" cm="1">
        <f t="array" aca="1" ref="D1248" ca="1">INDEX($B$2:$B$201, RANK(C1248,$C$2:$C$201), 1)</f>
        <v>#N/A</v>
      </c>
      <c r="F1248">
        <v>2613</v>
      </c>
      <c r="G1248">
        <v>2163</v>
      </c>
      <c r="H1248">
        <v>0</v>
      </c>
      <c r="I1248">
        <v>0</v>
      </c>
      <c r="J1248">
        <v>0</v>
      </c>
      <c r="K1248" s="1">
        <v>44106</v>
      </c>
      <c r="L1248" t="s">
        <v>12</v>
      </c>
      <c r="M1248">
        <v>107671</v>
      </c>
    </row>
    <row r="1249" spans="1:13" x14ac:dyDescent="0.25">
      <c r="A1249">
        <v>1247</v>
      </c>
      <c r="B1249" t="s">
        <v>1854</v>
      </c>
      <c r="C1249">
        <f t="shared" ca="1" si="19"/>
        <v>0.62991525662863024</v>
      </c>
      <c r="D1249" t="e" cm="1">
        <f t="array" aca="1" ref="D1249" ca="1">INDEX($B$2:$B$201, RANK(C1249,$C$2:$C$201), 1)</f>
        <v>#N/A</v>
      </c>
      <c r="E1249" t="s">
        <v>706</v>
      </c>
      <c r="F1249">
        <v>413</v>
      </c>
      <c r="G1249">
        <v>115</v>
      </c>
      <c r="H1249">
        <v>0</v>
      </c>
      <c r="I1249">
        <v>0</v>
      </c>
      <c r="J1249">
        <v>1</v>
      </c>
      <c r="K1249" s="1">
        <v>44106</v>
      </c>
      <c r="L1249" t="s">
        <v>17</v>
      </c>
      <c r="M1249">
        <v>107672</v>
      </c>
    </row>
    <row r="1250" spans="1:13" ht="285" x14ac:dyDescent="0.25">
      <c r="A1250">
        <v>1248</v>
      </c>
      <c r="B1250" s="2" t="s">
        <v>1855</v>
      </c>
      <c r="C1250">
        <f t="shared" ca="1" si="19"/>
        <v>0.19501529930118155</v>
      </c>
      <c r="D1250" t="e" cm="1">
        <f t="array" aca="1" ref="D1250" ca="1">INDEX($B$2:$B$201, RANK(C1250,$C$2:$C$201), 1)</f>
        <v>#N/A</v>
      </c>
      <c r="F1250">
        <v>17</v>
      </c>
      <c r="G1250">
        <v>13</v>
      </c>
      <c r="H1250">
        <v>0</v>
      </c>
      <c r="I1250">
        <v>0</v>
      </c>
      <c r="J1250">
        <v>0</v>
      </c>
      <c r="K1250" s="1">
        <v>44106</v>
      </c>
      <c r="L1250" t="s">
        <v>17</v>
      </c>
      <c r="M1250">
        <v>107673</v>
      </c>
    </row>
    <row r="1251" spans="1:13" x14ac:dyDescent="0.25">
      <c r="A1251">
        <v>1249</v>
      </c>
      <c r="B1251" t="s">
        <v>1856</v>
      </c>
      <c r="C1251">
        <f t="shared" ca="1" si="19"/>
        <v>0.24342461493036349</v>
      </c>
      <c r="D1251" t="e" cm="1">
        <f t="array" aca="1" ref="D1251" ca="1">INDEX($B$2:$B$201, RANK(C1251,$C$2:$C$201), 1)</f>
        <v>#N/A</v>
      </c>
      <c r="F1251">
        <v>233</v>
      </c>
      <c r="G1251">
        <v>157</v>
      </c>
      <c r="H1251">
        <v>1</v>
      </c>
      <c r="I1251">
        <v>1</v>
      </c>
      <c r="J1251">
        <v>5</v>
      </c>
      <c r="K1251" s="1">
        <v>44106</v>
      </c>
      <c r="L1251" t="s">
        <v>17</v>
      </c>
      <c r="M1251">
        <v>107674</v>
      </c>
    </row>
    <row r="1252" spans="1:13" x14ac:dyDescent="0.25">
      <c r="A1252">
        <v>1250</v>
      </c>
      <c r="B1252" t="s">
        <v>1857</v>
      </c>
      <c r="C1252">
        <f t="shared" ca="1" si="19"/>
        <v>1.4325842769359221E-2</v>
      </c>
      <c r="D1252" t="e" cm="1">
        <f t="array" aca="1" ref="D1252" ca="1">INDEX($B$2:$B$201, RANK(C1252,$C$2:$C$201), 1)</f>
        <v>#N/A</v>
      </c>
      <c r="F1252">
        <v>726</v>
      </c>
      <c r="G1252">
        <v>328</v>
      </c>
      <c r="H1252">
        <v>0</v>
      </c>
      <c r="I1252">
        <v>0</v>
      </c>
      <c r="J1252">
        <v>0</v>
      </c>
      <c r="K1252" s="1">
        <v>44106</v>
      </c>
      <c r="L1252" t="s">
        <v>17</v>
      </c>
      <c r="M1252">
        <v>107675</v>
      </c>
    </row>
    <row r="1253" spans="1:13" ht="210" x14ac:dyDescent="0.25">
      <c r="A1253">
        <v>1251</v>
      </c>
      <c r="B1253" s="2" t="s">
        <v>1858</v>
      </c>
      <c r="C1253">
        <f t="shared" ca="1" si="19"/>
        <v>0.83708145579592741</v>
      </c>
      <c r="D1253" t="e" cm="1">
        <f t="array" aca="1" ref="D1253" ca="1">INDEX($B$2:$B$201, RANK(C1253,$C$2:$C$201), 1)</f>
        <v>#N/A</v>
      </c>
      <c r="F1253">
        <v>257</v>
      </c>
      <c r="G1253">
        <v>57</v>
      </c>
      <c r="H1253">
        <v>0</v>
      </c>
      <c r="I1253">
        <v>0</v>
      </c>
      <c r="J1253">
        <v>0</v>
      </c>
      <c r="K1253" s="1">
        <v>44106</v>
      </c>
      <c r="L1253" t="s">
        <v>17</v>
      </c>
      <c r="M1253">
        <v>107676</v>
      </c>
    </row>
    <row r="1254" spans="1:13" x14ac:dyDescent="0.25">
      <c r="A1254">
        <v>1252</v>
      </c>
      <c r="B1254" t="s">
        <v>1859</v>
      </c>
      <c r="C1254">
        <f t="shared" ca="1" si="19"/>
        <v>0.39769614978663859</v>
      </c>
      <c r="D1254" t="e" cm="1">
        <f t="array" aca="1" ref="D1254" ca="1">INDEX($B$2:$B$201, RANK(C1254,$C$2:$C$201), 1)</f>
        <v>#N/A</v>
      </c>
      <c r="E1254" t="s">
        <v>1344</v>
      </c>
      <c r="F1254">
        <v>49</v>
      </c>
      <c r="G1254">
        <v>19</v>
      </c>
      <c r="H1254">
        <v>0</v>
      </c>
      <c r="I1254">
        <v>0</v>
      </c>
      <c r="J1254">
        <v>0</v>
      </c>
      <c r="K1254" s="1">
        <v>44106</v>
      </c>
      <c r="L1254" t="s">
        <v>28</v>
      </c>
      <c r="M1254">
        <v>107677</v>
      </c>
    </row>
    <row r="1255" spans="1:13" x14ac:dyDescent="0.25">
      <c r="A1255">
        <v>1253</v>
      </c>
      <c r="B1255" t="s">
        <v>1860</v>
      </c>
      <c r="C1255">
        <f t="shared" ca="1" si="19"/>
        <v>0.31120844478306742</v>
      </c>
      <c r="D1255" t="e" cm="1">
        <f t="array" aca="1" ref="D1255" ca="1">INDEX($B$2:$B$201, RANK(C1255,$C$2:$C$201), 1)</f>
        <v>#N/A</v>
      </c>
      <c r="E1255" t="s">
        <v>337</v>
      </c>
      <c r="F1255">
        <v>297</v>
      </c>
      <c r="G1255">
        <v>24</v>
      </c>
      <c r="H1255">
        <v>0</v>
      </c>
      <c r="I1255">
        <v>0</v>
      </c>
      <c r="J1255">
        <v>0</v>
      </c>
      <c r="K1255" s="1">
        <v>44106</v>
      </c>
      <c r="L1255" t="s">
        <v>17</v>
      </c>
      <c r="M1255">
        <v>107678</v>
      </c>
    </row>
    <row r="1256" spans="1:13" x14ac:dyDescent="0.25">
      <c r="A1256">
        <v>1254</v>
      </c>
      <c r="B1256" t="s">
        <v>1861</v>
      </c>
      <c r="C1256">
        <f t="shared" ca="1" si="19"/>
        <v>0.66810270793052839</v>
      </c>
      <c r="D1256" t="e" cm="1">
        <f t="array" aca="1" ref="D1256" ca="1">INDEX($B$2:$B$201, RANK(C1256,$C$2:$C$201), 1)</f>
        <v>#N/A</v>
      </c>
      <c r="E1256" t="s">
        <v>1777</v>
      </c>
      <c r="F1256">
        <v>733</v>
      </c>
      <c r="G1256">
        <v>1218</v>
      </c>
      <c r="H1256">
        <v>0</v>
      </c>
      <c r="I1256">
        <v>1</v>
      </c>
      <c r="J1256">
        <v>4</v>
      </c>
      <c r="K1256" s="1">
        <v>44106</v>
      </c>
      <c r="L1256" t="s">
        <v>12</v>
      </c>
      <c r="M1256">
        <v>107679</v>
      </c>
    </row>
    <row r="1257" spans="1:13" x14ac:dyDescent="0.25">
      <c r="A1257">
        <v>1255</v>
      </c>
      <c r="B1257" t="s">
        <v>1862</v>
      </c>
      <c r="C1257">
        <f t="shared" ca="1" si="19"/>
        <v>0.44480243119222729</v>
      </c>
      <c r="D1257" t="e" cm="1">
        <f t="array" aca="1" ref="D1257" ca="1">INDEX($B$2:$B$201, RANK(C1257,$C$2:$C$201), 1)</f>
        <v>#N/A</v>
      </c>
      <c r="F1257">
        <v>94</v>
      </c>
      <c r="G1257">
        <v>31</v>
      </c>
      <c r="H1257">
        <v>0</v>
      </c>
      <c r="I1257">
        <v>0</v>
      </c>
      <c r="J1257">
        <v>0</v>
      </c>
      <c r="K1257" s="1">
        <v>44106</v>
      </c>
      <c r="L1257" t="s">
        <v>17</v>
      </c>
      <c r="M1257">
        <v>107680</v>
      </c>
    </row>
    <row r="1258" spans="1:13" x14ac:dyDescent="0.25">
      <c r="A1258">
        <v>1256</v>
      </c>
      <c r="B1258" t="s">
        <v>1863</v>
      </c>
      <c r="C1258">
        <f t="shared" ca="1" si="19"/>
        <v>0.77969969434486142</v>
      </c>
      <c r="D1258" t="e" cm="1">
        <f t="array" aca="1" ref="D1258" ca="1">INDEX($B$2:$B$201, RANK(C1258,$C$2:$C$201), 1)</f>
        <v>#N/A</v>
      </c>
      <c r="E1258" t="s">
        <v>1864</v>
      </c>
      <c r="F1258">
        <v>1422</v>
      </c>
      <c r="G1258">
        <v>1284</v>
      </c>
      <c r="H1258">
        <v>0</v>
      </c>
      <c r="I1258">
        <v>0</v>
      </c>
      <c r="J1258">
        <v>1</v>
      </c>
      <c r="K1258" s="1">
        <v>44106</v>
      </c>
      <c r="L1258" t="s">
        <v>17</v>
      </c>
      <c r="M1258">
        <v>107681</v>
      </c>
    </row>
    <row r="1259" spans="1:13" x14ac:dyDescent="0.25">
      <c r="A1259">
        <v>1257</v>
      </c>
      <c r="B1259" t="s">
        <v>1865</v>
      </c>
      <c r="C1259">
        <f t="shared" ca="1" si="19"/>
        <v>1.8426084526154574E-2</v>
      </c>
      <c r="D1259" t="e" cm="1">
        <f t="array" aca="1" ref="D1259" ca="1">INDEX($B$2:$B$201, RANK(C1259,$C$2:$C$201), 1)</f>
        <v>#N/A</v>
      </c>
      <c r="E1259" t="s">
        <v>40</v>
      </c>
      <c r="F1259">
        <v>425</v>
      </c>
      <c r="G1259">
        <v>325</v>
      </c>
      <c r="H1259">
        <v>0</v>
      </c>
      <c r="I1259">
        <v>1</v>
      </c>
      <c r="J1259">
        <v>6</v>
      </c>
      <c r="K1259" s="1">
        <v>44106</v>
      </c>
      <c r="L1259" t="s">
        <v>17</v>
      </c>
      <c r="M1259">
        <v>107682</v>
      </c>
    </row>
    <row r="1260" spans="1:13" x14ac:dyDescent="0.25">
      <c r="A1260">
        <v>1258</v>
      </c>
      <c r="B1260" t="s">
        <v>1866</v>
      </c>
      <c r="C1260">
        <f t="shared" ca="1" si="19"/>
        <v>0.24476812497019851</v>
      </c>
      <c r="D1260" t="e" cm="1">
        <f t="array" aca="1" ref="D1260" ca="1">INDEX($B$2:$B$201, RANK(C1260,$C$2:$C$201), 1)</f>
        <v>#N/A</v>
      </c>
      <c r="E1260" t="s">
        <v>1867</v>
      </c>
      <c r="F1260">
        <v>273</v>
      </c>
      <c r="G1260">
        <v>53</v>
      </c>
      <c r="H1260">
        <v>0</v>
      </c>
      <c r="I1260">
        <v>0</v>
      </c>
      <c r="J1260">
        <v>0</v>
      </c>
      <c r="K1260" s="1">
        <v>44106</v>
      </c>
      <c r="L1260" t="s">
        <v>17</v>
      </c>
      <c r="M1260">
        <v>107683</v>
      </c>
    </row>
    <row r="1261" spans="1:13" x14ac:dyDescent="0.25">
      <c r="A1261">
        <v>1259</v>
      </c>
      <c r="B1261" t="s">
        <v>1868</v>
      </c>
      <c r="C1261">
        <f t="shared" ca="1" si="19"/>
        <v>0.23024667537413257</v>
      </c>
      <c r="D1261" t="e" cm="1">
        <f t="array" aca="1" ref="D1261" ca="1">INDEX($B$2:$B$201, RANK(C1261,$C$2:$C$201), 1)</f>
        <v>#N/A</v>
      </c>
      <c r="E1261" t="s">
        <v>1869</v>
      </c>
      <c r="F1261">
        <v>168</v>
      </c>
      <c r="G1261">
        <v>229</v>
      </c>
      <c r="H1261">
        <v>0</v>
      </c>
      <c r="I1261">
        <v>0</v>
      </c>
      <c r="J1261">
        <v>1</v>
      </c>
      <c r="K1261" s="1">
        <v>44106</v>
      </c>
      <c r="L1261" t="s">
        <v>17</v>
      </c>
      <c r="M1261">
        <v>107684</v>
      </c>
    </row>
    <row r="1262" spans="1:13" x14ac:dyDescent="0.25">
      <c r="A1262">
        <v>1260</v>
      </c>
      <c r="B1262" t="s">
        <v>1870</v>
      </c>
      <c r="C1262">
        <f t="shared" ca="1" si="19"/>
        <v>0.71239945631432244</v>
      </c>
      <c r="D1262" t="e" cm="1">
        <f t="array" aca="1" ref="D1262" ca="1">INDEX($B$2:$B$201, RANK(C1262,$C$2:$C$201), 1)</f>
        <v>#N/A</v>
      </c>
      <c r="E1262" t="s">
        <v>1603</v>
      </c>
      <c r="F1262">
        <v>6091</v>
      </c>
      <c r="G1262">
        <v>24301</v>
      </c>
      <c r="H1262">
        <v>6</v>
      </c>
      <c r="I1262">
        <v>5</v>
      </c>
      <c r="J1262">
        <v>48</v>
      </c>
      <c r="K1262" s="1">
        <v>44106</v>
      </c>
      <c r="L1262" t="s">
        <v>17</v>
      </c>
      <c r="M1262">
        <v>107685</v>
      </c>
    </row>
    <row r="1263" spans="1:13" x14ac:dyDescent="0.25">
      <c r="A1263">
        <v>1261</v>
      </c>
      <c r="B1263" t="s">
        <v>1871</v>
      </c>
      <c r="C1263">
        <f t="shared" ca="1" si="19"/>
        <v>0.44738961476706718</v>
      </c>
      <c r="D1263" t="e" cm="1">
        <f t="array" aca="1" ref="D1263" ca="1">INDEX($B$2:$B$201, RANK(C1263,$C$2:$C$201), 1)</f>
        <v>#N/A</v>
      </c>
      <c r="E1263" t="s">
        <v>431</v>
      </c>
      <c r="F1263">
        <v>206</v>
      </c>
      <c r="G1263">
        <v>61</v>
      </c>
      <c r="H1263">
        <v>1</v>
      </c>
      <c r="I1263">
        <v>0</v>
      </c>
      <c r="J1263">
        <v>0</v>
      </c>
      <c r="K1263" s="1">
        <v>44106</v>
      </c>
      <c r="L1263" t="s">
        <v>17</v>
      </c>
      <c r="M1263">
        <v>107686</v>
      </c>
    </row>
    <row r="1264" spans="1:13" x14ac:dyDescent="0.25">
      <c r="A1264">
        <v>1262</v>
      </c>
      <c r="B1264" t="s">
        <v>1872</v>
      </c>
      <c r="C1264">
        <f t="shared" ca="1" si="19"/>
        <v>0.40393476971913589</v>
      </c>
      <c r="D1264" t="e" cm="1">
        <f t="array" aca="1" ref="D1264" ca="1">INDEX($B$2:$B$201, RANK(C1264,$C$2:$C$201), 1)</f>
        <v>#N/A</v>
      </c>
      <c r="E1264" t="s">
        <v>1723</v>
      </c>
      <c r="F1264">
        <v>1453</v>
      </c>
      <c r="G1264">
        <v>243</v>
      </c>
      <c r="H1264">
        <v>0</v>
      </c>
      <c r="I1264">
        <v>0</v>
      </c>
      <c r="J1264">
        <v>0</v>
      </c>
      <c r="K1264" s="1">
        <v>44106</v>
      </c>
      <c r="L1264" t="s">
        <v>17</v>
      </c>
      <c r="M1264">
        <v>107687</v>
      </c>
    </row>
    <row r="1265" spans="1:13" ht="409.5" x14ac:dyDescent="0.25">
      <c r="A1265">
        <v>1263</v>
      </c>
      <c r="B1265" s="2" t="s">
        <v>1873</v>
      </c>
      <c r="C1265">
        <f t="shared" ca="1" si="19"/>
        <v>0.2251701567513924</v>
      </c>
      <c r="D1265" t="e" cm="1">
        <f t="array" aca="1" ref="D1265" ca="1">INDEX($B$2:$B$201, RANK(C1265,$C$2:$C$201), 1)</f>
        <v>#N/A</v>
      </c>
      <c r="E1265" t="s">
        <v>1874</v>
      </c>
      <c r="F1265">
        <v>261</v>
      </c>
      <c r="G1265">
        <v>31</v>
      </c>
      <c r="H1265">
        <v>0</v>
      </c>
      <c r="I1265">
        <v>0</v>
      </c>
      <c r="J1265">
        <v>0</v>
      </c>
      <c r="K1265" s="1">
        <v>44106</v>
      </c>
      <c r="L1265" t="s">
        <v>17</v>
      </c>
      <c r="M1265">
        <v>107688</v>
      </c>
    </row>
    <row r="1266" spans="1:13" ht="120" x14ac:dyDescent="0.25">
      <c r="A1266">
        <v>1264</v>
      </c>
      <c r="B1266" s="2" t="s">
        <v>1875</v>
      </c>
      <c r="C1266">
        <f t="shared" ca="1" si="19"/>
        <v>0.65652445237882506</v>
      </c>
      <c r="D1266" t="e" cm="1">
        <f t="array" aca="1" ref="D1266" ca="1">INDEX($B$2:$B$201, RANK(C1266,$C$2:$C$201), 1)</f>
        <v>#N/A</v>
      </c>
      <c r="E1266" t="s">
        <v>42</v>
      </c>
      <c r="F1266">
        <v>114</v>
      </c>
      <c r="G1266">
        <v>47</v>
      </c>
      <c r="H1266">
        <v>0</v>
      </c>
      <c r="I1266">
        <v>0</v>
      </c>
      <c r="J1266">
        <v>0</v>
      </c>
      <c r="K1266" s="1">
        <v>44106</v>
      </c>
      <c r="L1266" t="s">
        <v>17</v>
      </c>
      <c r="M1266">
        <v>107689</v>
      </c>
    </row>
    <row r="1267" spans="1:13" x14ac:dyDescent="0.25">
      <c r="A1267">
        <v>1265</v>
      </c>
      <c r="B1267" t="s">
        <v>1876</v>
      </c>
      <c r="C1267">
        <f t="shared" ca="1" si="19"/>
        <v>0.57679460903750979</v>
      </c>
      <c r="D1267" t="e" cm="1">
        <f t="array" aca="1" ref="D1267" ca="1">INDEX($B$2:$B$201, RANK(C1267,$C$2:$C$201), 1)</f>
        <v>#N/A</v>
      </c>
      <c r="E1267" t="s">
        <v>290</v>
      </c>
      <c r="F1267">
        <v>1135</v>
      </c>
      <c r="G1267">
        <v>364</v>
      </c>
      <c r="H1267">
        <v>1</v>
      </c>
      <c r="I1267">
        <v>0</v>
      </c>
      <c r="J1267">
        <v>2</v>
      </c>
      <c r="K1267" s="1">
        <v>44106</v>
      </c>
      <c r="L1267" t="s">
        <v>17</v>
      </c>
      <c r="M1267">
        <v>107690</v>
      </c>
    </row>
    <row r="1268" spans="1:13" x14ac:dyDescent="0.25">
      <c r="A1268">
        <v>1266</v>
      </c>
      <c r="B1268" t="s">
        <v>1877</v>
      </c>
      <c r="C1268">
        <f t="shared" ca="1" si="19"/>
        <v>0.81722974620308064</v>
      </c>
      <c r="D1268" t="e" cm="1">
        <f t="array" aca="1" ref="D1268" ca="1">INDEX($B$2:$B$201, RANK(C1268,$C$2:$C$201), 1)</f>
        <v>#N/A</v>
      </c>
      <c r="E1268" t="s">
        <v>256</v>
      </c>
      <c r="F1268">
        <v>476</v>
      </c>
      <c r="G1268">
        <v>145</v>
      </c>
      <c r="H1268">
        <v>0</v>
      </c>
      <c r="I1268">
        <v>1</v>
      </c>
      <c r="J1268">
        <v>0</v>
      </c>
      <c r="K1268" s="1">
        <v>44106</v>
      </c>
      <c r="L1268" t="s">
        <v>17</v>
      </c>
      <c r="M1268">
        <v>107691</v>
      </c>
    </row>
    <row r="1269" spans="1:13" x14ac:dyDescent="0.25">
      <c r="A1269">
        <v>1267</v>
      </c>
      <c r="B1269" t="s">
        <v>1878</v>
      </c>
      <c r="C1269">
        <f t="shared" ca="1" si="19"/>
        <v>0.71698297755948592</v>
      </c>
      <c r="D1269" t="e" cm="1">
        <f t="array" aca="1" ref="D1269" ca="1">INDEX($B$2:$B$201, RANK(C1269,$C$2:$C$201), 1)</f>
        <v>#N/A</v>
      </c>
      <c r="E1269" t="s">
        <v>1879</v>
      </c>
      <c r="F1269">
        <v>663</v>
      </c>
      <c r="G1269">
        <v>1136</v>
      </c>
      <c r="H1269">
        <v>1</v>
      </c>
      <c r="I1269">
        <v>0</v>
      </c>
      <c r="J1269">
        <v>0</v>
      </c>
      <c r="K1269" s="1">
        <v>44106</v>
      </c>
      <c r="L1269" t="s">
        <v>28</v>
      </c>
      <c r="M1269">
        <v>107692</v>
      </c>
    </row>
    <row r="1270" spans="1:13" ht="315" x14ac:dyDescent="0.25">
      <c r="A1270">
        <v>1268</v>
      </c>
      <c r="B1270" s="2" t="s">
        <v>1880</v>
      </c>
      <c r="C1270">
        <f t="shared" ca="1" si="19"/>
        <v>0.50485520897266756</v>
      </c>
      <c r="D1270" t="e" cm="1">
        <f t="array" aca="1" ref="D1270" ca="1">INDEX($B$2:$B$201, RANK(C1270,$C$2:$C$201), 1)</f>
        <v>#N/A</v>
      </c>
      <c r="E1270" t="s">
        <v>1881</v>
      </c>
      <c r="F1270">
        <v>961</v>
      </c>
      <c r="G1270">
        <v>1052</v>
      </c>
      <c r="H1270">
        <v>0</v>
      </c>
      <c r="I1270">
        <v>0</v>
      </c>
      <c r="J1270">
        <v>0</v>
      </c>
      <c r="K1270" s="1">
        <v>44106</v>
      </c>
      <c r="L1270" t="s">
        <v>17</v>
      </c>
      <c r="M1270">
        <v>107693</v>
      </c>
    </row>
    <row r="1271" spans="1:13" x14ac:dyDescent="0.25">
      <c r="A1271">
        <v>1269</v>
      </c>
      <c r="B1271" t="s">
        <v>1882</v>
      </c>
      <c r="C1271">
        <f t="shared" ca="1" si="19"/>
        <v>8.5339253925226344E-2</v>
      </c>
      <c r="D1271" t="e" cm="1">
        <f t="array" aca="1" ref="D1271" ca="1">INDEX($B$2:$B$201, RANK(C1271,$C$2:$C$201), 1)</f>
        <v>#N/A</v>
      </c>
      <c r="F1271">
        <v>314</v>
      </c>
      <c r="G1271">
        <v>166</v>
      </c>
      <c r="H1271">
        <v>0</v>
      </c>
      <c r="I1271">
        <v>0</v>
      </c>
      <c r="J1271">
        <v>2</v>
      </c>
      <c r="K1271" s="1">
        <v>44106</v>
      </c>
      <c r="L1271" t="s">
        <v>17</v>
      </c>
      <c r="M1271">
        <v>107694</v>
      </c>
    </row>
    <row r="1272" spans="1:13" ht="409.5" x14ac:dyDescent="0.25">
      <c r="A1272">
        <v>1270</v>
      </c>
      <c r="B1272" s="2" t="s">
        <v>1883</v>
      </c>
      <c r="C1272">
        <f t="shared" ca="1" si="19"/>
        <v>0.22762363490026738</v>
      </c>
      <c r="D1272" t="e" cm="1">
        <f t="array" aca="1" ref="D1272" ca="1">INDEX($B$2:$B$201, RANK(C1272,$C$2:$C$201), 1)</f>
        <v>#N/A</v>
      </c>
      <c r="E1272" t="s">
        <v>1884</v>
      </c>
      <c r="F1272">
        <v>1553</v>
      </c>
      <c r="G1272">
        <v>1834</v>
      </c>
      <c r="H1272">
        <v>2</v>
      </c>
      <c r="I1272">
        <v>0</v>
      </c>
      <c r="J1272">
        <v>5</v>
      </c>
      <c r="K1272" s="1">
        <v>44106</v>
      </c>
      <c r="L1272" t="s">
        <v>17</v>
      </c>
      <c r="M1272">
        <v>107695</v>
      </c>
    </row>
    <row r="1273" spans="1:13" x14ac:dyDescent="0.25">
      <c r="A1273">
        <v>1271</v>
      </c>
      <c r="B1273" t="s">
        <v>1885</v>
      </c>
      <c r="C1273">
        <f t="shared" ca="1" si="19"/>
        <v>8.8976191647657576E-2</v>
      </c>
      <c r="D1273" t="e" cm="1">
        <f t="array" aca="1" ref="D1273" ca="1">INDEX($B$2:$B$201, RANK(C1273,$C$2:$C$201), 1)</f>
        <v>#N/A</v>
      </c>
      <c r="F1273">
        <v>713</v>
      </c>
      <c r="G1273">
        <v>82</v>
      </c>
      <c r="H1273">
        <v>1</v>
      </c>
      <c r="I1273">
        <v>0</v>
      </c>
      <c r="J1273">
        <v>0</v>
      </c>
      <c r="K1273" s="1">
        <v>44106</v>
      </c>
      <c r="L1273" t="s">
        <v>17</v>
      </c>
      <c r="M1273">
        <v>107696</v>
      </c>
    </row>
    <row r="1274" spans="1:13" ht="409.5" x14ac:dyDescent="0.25">
      <c r="A1274">
        <v>1272</v>
      </c>
      <c r="B1274" s="2" t="s">
        <v>1886</v>
      </c>
      <c r="C1274">
        <f t="shared" ca="1" si="19"/>
        <v>0.62759493839200375</v>
      </c>
      <c r="D1274" t="e" cm="1">
        <f t="array" aca="1" ref="D1274" ca="1">INDEX($B$2:$B$201, RANK(C1274,$C$2:$C$201), 1)</f>
        <v>#N/A</v>
      </c>
      <c r="E1274" t="s">
        <v>1887</v>
      </c>
      <c r="F1274">
        <v>1018</v>
      </c>
      <c r="G1274">
        <v>848</v>
      </c>
      <c r="H1274">
        <v>0</v>
      </c>
      <c r="I1274">
        <v>0</v>
      </c>
      <c r="J1274">
        <v>2</v>
      </c>
      <c r="K1274" s="1">
        <v>44106</v>
      </c>
      <c r="L1274" t="s">
        <v>17</v>
      </c>
      <c r="M1274">
        <v>107697</v>
      </c>
    </row>
    <row r="1275" spans="1:13" x14ac:dyDescent="0.25">
      <c r="A1275">
        <v>1273</v>
      </c>
      <c r="B1275" t="s">
        <v>1888</v>
      </c>
      <c r="C1275">
        <f t="shared" ca="1" si="19"/>
        <v>0.25341839906742991</v>
      </c>
      <c r="D1275" t="e" cm="1">
        <f t="array" aca="1" ref="D1275" ca="1">INDEX($B$2:$B$201, RANK(C1275,$C$2:$C$201), 1)</f>
        <v>#N/A</v>
      </c>
      <c r="E1275" t="s">
        <v>202</v>
      </c>
      <c r="F1275">
        <v>2041</v>
      </c>
      <c r="G1275">
        <v>687</v>
      </c>
      <c r="H1275">
        <v>0</v>
      </c>
      <c r="I1275">
        <v>0</v>
      </c>
      <c r="J1275">
        <v>0</v>
      </c>
      <c r="K1275" s="1">
        <v>44106</v>
      </c>
      <c r="L1275" t="s">
        <v>17</v>
      </c>
      <c r="M1275">
        <v>107698</v>
      </c>
    </row>
    <row r="1276" spans="1:13" x14ac:dyDescent="0.25">
      <c r="A1276">
        <v>1274</v>
      </c>
      <c r="B1276" t="s">
        <v>1889</v>
      </c>
      <c r="C1276">
        <f t="shared" ca="1" si="19"/>
        <v>0.31608049630477053</v>
      </c>
      <c r="D1276" t="e" cm="1">
        <f t="array" aca="1" ref="D1276" ca="1">INDEX($B$2:$B$201, RANK(C1276,$C$2:$C$201), 1)</f>
        <v>#N/A</v>
      </c>
      <c r="E1276" t="s">
        <v>1890</v>
      </c>
      <c r="F1276">
        <v>2440</v>
      </c>
      <c r="G1276">
        <v>811</v>
      </c>
      <c r="H1276">
        <v>0</v>
      </c>
      <c r="I1276">
        <v>0</v>
      </c>
      <c r="J1276">
        <v>0</v>
      </c>
      <c r="K1276" s="1">
        <v>44106</v>
      </c>
      <c r="L1276" t="s">
        <v>17</v>
      </c>
      <c r="M1276">
        <v>107699</v>
      </c>
    </row>
    <row r="1277" spans="1:13" x14ac:dyDescent="0.25">
      <c r="A1277">
        <v>1275</v>
      </c>
      <c r="B1277" t="s">
        <v>1891</v>
      </c>
      <c r="C1277">
        <f t="shared" ca="1" si="19"/>
        <v>0.46706950511572365</v>
      </c>
      <c r="D1277" t="e" cm="1">
        <f t="array" aca="1" ref="D1277" ca="1">INDEX($B$2:$B$201, RANK(C1277,$C$2:$C$201), 1)</f>
        <v>#N/A</v>
      </c>
      <c r="E1277" t="s">
        <v>488</v>
      </c>
      <c r="F1277">
        <v>580</v>
      </c>
      <c r="G1277">
        <v>293</v>
      </c>
      <c r="H1277">
        <v>0</v>
      </c>
      <c r="I1277">
        <v>0</v>
      </c>
      <c r="J1277">
        <v>0</v>
      </c>
      <c r="K1277" s="1">
        <v>44106</v>
      </c>
      <c r="L1277" t="s">
        <v>28</v>
      </c>
      <c r="M1277">
        <v>107700</v>
      </c>
    </row>
    <row r="1278" spans="1:13" x14ac:dyDescent="0.25">
      <c r="A1278">
        <v>1276</v>
      </c>
      <c r="B1278" t="s">
        <v>1892</v>
      </c>
      <c r="C1278">
        <f t="shared" ca="1" si="19"/>
        <v>0.62796716653558637</v>
      </c>
      <c r="D1278" t="e" cm="1">
        <f t="array" aca="1" ref="D1278" ca="1">INDEX($B$2:$B$201, RANK(C1278,$C$2:$C$201), 1)</f>
        <v>#N/A</v>
      </c>
      <c r="F1278">
        <v>367</v>
      </c>
      <c r="G1278">
        <v>514</v>
      </c>
      <c r="H1278">
        <v>1</v>
      </c>
      <c r="I1278">
        <v>0</v>
      </c>
      <c r="J1278">
        <v>0</v>
      </c>
      <c r="K1278" s="1">
        <v>44106</v>
      </c>
      <c r="L1278" t="s">
        <v>17</v>
      </c>
      <c r="M1278">
        <v>107701</v>
      </c>
    </row>
    <row r="1279" spans="1:13" x14ac:dyDescent="0.25">
      <c r="A1279">
        <v>1277</v>
      </c>
      <c r="B1279" t="s">
        <v>1893</v>
      </c>
      <c r="C1279">
        <f t="shared" ca="1" si="19"/>
        <v>0.35410151388469779</v>
      </c>
      <c r="D1279" t="e" cm="1">
        <f t="array" aca="1" ref="D1279" ca="1">INDEX($B$2:$B$201, RANK(C1279,$C$2:$C$201), 1)</f>
        <v>#N/A</v>
      </c>
      <c r="E1279" t="s">
        <v>135</v>
      </c>
      <c r="F1279">
        <v>308</v>
      </c>
      <c r="G1279">
        <v>737</v>
      </c>
      <c r="H1279">
        <v>1</v>
      </c>
      <c r="I1279">
        <v>0</v>
      </c>
      <c r="J1279">
        <v>23</v>
      </c>
      <c r="K1279" s="1">
        <v>44106</v>
      </c>
      <c r="L1279" t="s">
        <v>17</v>
      </c>
      <c r="M1279">
        <v>107702</v>
      </c>
    </row>
    <row r="1280" spans="1:13" x14ac:dyDescent="0.25">
      <c r="A1280">
        <v>1278</v>
      </c>
      <c r="B1280" t="s">
        <v>1894</v>
      </c>
      <c r="C1280">
        <f t="shared" ca="1" si="19"/>
        <v>0.91283921884485375</v>
      </c>
      <c r="D1280" t="e" cm="1">
        <f t="array" aca="1" ref="D1280" ca="1">INDEX($B$2:$B$201, RANK(C1280,$C$2:$C$201), 1)</f>
        <v>#N/A</v>
      </c>
      <c r="E1280" t="s">
        <v>488</v>
      </c>
      <c r="F1280">
        <v>1188</v>
      </c>
      <c r="G1280">
        <v>87</v>
      </c>
      <c r="H1280">
        <v>0</v>
      </c>
      <c r="I1280">
        <v>0</v>
      </c>
      <c r="J1280">
        <v>0</v>
      </c>
      <c r="K1280" s="1">
        <v>44106</v>
      </c>
      <c r="L1280" t="s">
        <v>17</v>
      </c>
      <c r="M1280">
        <v>107703</v>
      </c>
    </row>
    <row r="1281" spans="1:13" ht="375" x14ac:dyDescent="0.25">
      <c r="A1281">
        <v>1279</v>
      </c>
      <c r="B1281" s="2" t="s">
        <v>1895</v>
      </c>
      <c r="C1281">
        <f t="shared" ca="1" si="19"/>
        <v>5.8887175059847308E-2</v>
      </c>
      <c r="D1281" t="e" cm="1">
        <f t="array" aca="1" ref="D1281" ca="1">INDEX($B$2:$B$201, RANK(C1281,$C$2:$C$201), 1)</f>
        <v>#N/A</v>
      </c>
      <c r="F1281">
        <v>359</v>
      </c>
      <c r="G1281">
        <v>164</v>
      </c>
      <c r="H1281">
        <v>0</v>
      </c>
      <c r="I1281">
        <v>0</v>
      </c>
      <c r="J1281">
        <v>0</v>
      </c>
      <c r="K1281" s="1">
        <v>44106</v>
      </c>
      <c r="L1281" t="s">
        <v>17</v>
      </c>
      <c r="M1281">
        <v>107704</v>
      </c>
    </row>
    <row r="1282" spans="1:13" ht="409.5" x14ac:dyDescent="0.25">
      <c r="A1282">
        <v>1280</v>
      </c>
      <c r="B1282" s="2" t="s">
        <v>1896</v>
      </c>
      <c r="C1282">
        <f t="shared" ca="1" si="19"/>
        <v>7.7106165320912634E-3</v>
      </c>
      <c r="D1282" t="e" cm="1">
        <f t="array" aca="1" ref="D1282" ca="1">INDEX($B$2:$B$201, RANK(C1282,$C$2:$C$201), 1)</f>
        <v>#N/A</v>
      </c>
      <c r="E1282" t="s">
        <v>1558</v>
      </c>
      <c r="F1282">
        <v>549</v>
      </c>
      <c r="G1282">
        <v>52</v>
      </c>
      <c r="H1282">
        <v>0</v>
      </c>
      <c r="I1282">
        <v>0</v>
      </c>
      <c r="J1282">
        <v>0</v>
      </c>
      <c r="K1282" s="1">
        <v>44106</v>
      </c>
      <c r="L1282" t="s">
        <v>17</v>
      </c>
      <c r="M1282">
        <v>107705</v>
      </c>
    </row>
    <row r="1283" spans="1:13" x14ac:dyDescent="0.25">
      <c r="A1283">
        <v>1281</v>
      </c>
      <c r="B1283" t="s">
        <v>1897</v>
      </c>
      <c r="C1283">
        <f t="shared" ref="C1283:C1346" ca="1" si="20">RAND()</f>
        <v>0.3917310475664012</v>
      </c>
      <c r="D1283" t="e" cm="1">
        <f t="array" aca="1" ref="D1283" ca="1">INDEX($B$2:$B$201, RANK(C1283,$C$2:$C$201), 1)</f>
        <v>#N/A</v>
      </c>
      <c r="E1283" t="s">
        <v>37</v>
      </c>
      <c r="F1283">
        <v>271</v>
      </c>
      <c r="G1283">
        <v>197</v>
      </c>
      <c r="H1283">
        <v>0</v>
      </c>
      <c r="I1283">
        <v>0</v>
      </c>
      <c r="J1283">
        <v>0</v>
      </c>
      <c r="K1283" s="1">
        <v>44106</v>
      </c>
      <c r="L1283" t="s">
        <v>12</v>
      </c>
      <c r="M1283">
        <v>107706</v>
      </c>
    </row>
    <row r="1284" spans="1:13" x14ac:dyDescent="0.25">
      <c r="A1284">
        <v>1282</v>
      </c>
      <c r="B1284" t="s">
        <v>1898</v>
      </c>
      <c r="C1284">
        <f t="shared" ca="1" si="20"/>
        <v>0.31933743291722838</v>
      </c>
      <c r="D1284" t="e" cm="1">
        <f t="array" aca="1" ref="D1284" ca="1">INDEX($B$2:$B$201, RANK(C1284,$C$2:$C$201), 1)</f>
        <v>#N/A</v>
      </c>
      <c r="E1284" t="s">
        <v>856</v>
      </c>
      <c r="F1284">
        <v>697</v>
      </c>
      <c r="G1284">
        <v>70</v>
      </c>
      <c r="H1284">
        <v>0</v>
      </c>
      <c r="I1284">
        <v>0</v>
      </c>
      <c r="J1284">
        <v>3</v>
      </c>
      <c r="K1284" s="1">
        <v>44106</v>
      </c>
      <c r="L1284" t="s">
        <v>17</v>
      </c>
      <c r="M1284">
        <v>107707</v>
      </c>
    </row>
    <row r="1285" spans="1:13" ht="255" x14ac:dyDescent="0.25">
      <c r="A1285">
        <v>1283</v>
      </c>
      <c r="B1285" s="2" t="s">
        <v>1899</v>
      </c>
      <c r="C1285">
        <f t="shared" ca="1" si="20"/>
        <v>0.32724519297689458</v>
      </c>
      <c r="D1285" t="e" cm="1">
        <f t="array" aca="1" ref="D1285" ca="1">INDEX($B$2:$B$201, RANK(C1285,$C$2:$C$201), 1)</f>
        <v>#N/A</v>
      </c>
      <c r="E1285" t="s">
        <v>1900</v>
      </c>
      <c r="F1285">
        <v>5195</v>
      </c>
      <c r="G1285">
        <v>4732</v>
      </c>
      <c r="H1285">
        <v>0</v>
      </c>
      <c r="I1285">
        <v>0</v>
      </c>
      <c r="J1285">
        <v>0</v>
      </c>
      <c r="K1285" s="1">
        <v>44106</v>
      </c>
      <c r="L1285" t="s">
        <v>17</v>
      </c>
      <c r="M1285">
        <v>107708</v>
      </c>
    </row>
    <row r="1286" spans="1:13" x14ac:dyDescent="0.25">
      <c r="A1286">
        <v>1284</v>
      </c>
      <c r="B1286" t="s">
        <v>1901</v>
      </c>
      <c r="C1286">
        <f t="shared" ca="1" si="20"/>
        <v>0.98583519917965667</v>
      </c>
      <c r="D1286" t="e" cm="1">
        <f t="array" aca="1" ref="D1286" ca="1">INDEX($B$2:$B$201, RANK(C1286,$C$2:$C$201), 1)</f>
        <v>#N/A</v>
      </c>
      <c r="E1286" t="s">
        <v>1902</v>
      </c>
      <c r="F1286">
        <v>134</v>
      </c>
      <c r="G1286">
        <v>36</v>
      </c>
      <c r="H1286">
        <v>0</v>
      </c>
      <c r="I1286">
        <v>0</v>
      </c>
      <c r="J1286">
        <v>0</v>
      </c>
      <c r="K1286" s="1">
        <v>44106</v>
      </c>
      <c r="L1286" t="s">
        <v>17</v>
      </c>
      <c r="M1286">
        <v>107709</v>
      </c>
    </row>
    <row r="1287" spans="1:13" ht="409.5" x14ac:dyDescent="0.25">
      <c r="A1287">
        <v>1285</v>
      </c>
      <c r="B1287" s="2" t="s">
        <v>1903</v>
      </c>
      <c r="C1287">
        <f t="shared" ca="1" si="20"/>
        <v>0.68889697873470312</v>
      </c>
      <c r="D1287" t="e" cm="1">
        <f t="array" aca="1" ref="D1287" ca="1">INDEX($B$2:$B$201, RANK(C1287,$C$2:$C$201), 1)</f>
        <v>#N/A</v>
      </c>
      <c r="E1287" t="s">
        <v>1904</v>
      </c>
      <c r="F1287">
        <v>499</v>
      </c>
      <c r="G1287">
        <v>427</v>
      </c>
      <c r="H1287">
        <v>1</v>
      </c>
      <c r="I1287">
        <v>1</v>
      </c>
      <c r="J1287">
        <v>3</v>
      </c>
      <c r="K1287" s="1">
        <v>44106</v>
      </c>
      <c r="L1287" t="s">
        <v>17</v>
      </c>
      <c r="M1287">
        <v>107710</v>
      </c>
    </row>
    <row r="1288" spans="1:13" x14ac:dyDescent="0.25">
      <c r="A1288">
        <v>1286</v>
      </c>
      <c r="B1288" t="s">
        <v>1905</v>
      </c>
      <c r="C1288">
        <f t="shared" ca="1" si="20"/>
        <v>0.53355898986017281</v>
      </c>
      <c r="D1288" t="e" cm="1">
        <f t="array" aca="1" ref="D1288" ca="1">INDEX($B$2:$B$201, RANK(C1288,$C$2:$C$201), 1)</f>
        <v>#N/A</v>
      </c>
      <c r="E1288" t="s">
        <v>1906</v>
      </c>
      <c r="F1288">
        <v>154</v>
      </c>
      <c r="G1288">
        <v>163</v>
      </c>
      <c r="H1288">
        <v>0</v>
      </c>
      <c r="I1288">
        <v>0</v>
      </c>
      <c r="J1288">
        <v>1</v>
      </c>
      <c r="K1288" s="1">
        <v>44106</v>
      </c>
      <c r="L1288" t="s">
        <v>17</v>
      </c>
      <c r="M1288">
        <v>107711</v>
      </c>
    </row>
    <row r="1289" spans="1:13" ht="270" x14ac:dyDescent="0.25">
      <c r="A1289">
        <v>1287</v>
      </c>
      <c r="B1289" s="2" t="s">
        <v>1907</v>
      </c>
      <c r="C1289">
        <f t="shared" ca="1" si="20"/>
        <v>0.82223055268176803</v>
      </c>
      <c r="D1289" t="e" cm="1">
        <f t="array" aca="1" ref="D1289" ca="1">INDEX($B$2:$B$201, RANK(C1289,$C$2:$C$201), 1)</f>
        <v>#N/A</v>
      </c>
      <c r="E1289" t="s">
        <v>1881</v>
      </c>
      <c r="F1289">
        <v>961</v>
      </c>
      <c r="G1289">
        <v>1052</v>
      </c>
      <c r="H1289">
        <v>0</v>
      </c>
      <c r="I1289">
        <v>0</v>
      </c>
      <c r="J1289">
        <v>0</v>
      </c>
      <c r="K1289" s="1">
        <v>44106</v>
      </c>
      <c r="L1289" t="s">
        <v>17</v>
      </c>
      <c r="M1289">
        <v>107712</v>
      </c>
    </row>
    <row r="1290" spans="1:13" x14ac:dyDescent="0.25">
      <c r="A1290">
        <v>1288</v>
      </c>
      <c r="B1290" t="s">
        <v>1908</v>
      </c>
      <c r="C1290">
        <f t="shared" ca="1" si="20"/>
        <v>0.10607651713525357</v>
      </c>
      <c r="D1290" t="e" cm="1">
        <f t="array" aca="1" ref="D1290" ca="1">INDEX($B$2:$B$201, RANK(C1290,$C$2:$C$201), 1)</f>
        <v>#N/A</v>
      </c>
      <c r="E1290" t="s">
        <v>1909</v>
      </c>
      <c r="F1290">
        <v>87</v>
      </c>
      <c r="G1290">
        <v>25</v>
      </c>
      <c r="H1290">
        <v>0</v>
      </c>
      <c r="I1290">
        <v>0</v>
      </c>
      <c r="J1290">
        <v>7</v>
      </c>
      <c r="K1290" s="1">
        <v>44106</v>
      </c>
      <c r="L1290" t="s">
        <v>17</v>
      </c>
      <c r="M1290">
        <v>107713</v>
      </c>
    </row>
    <row r="1291" spans="1:13" x14ac:dyDescent="0.25">
      <c r="A1291">
        <v>1289</v>
      </c>
      <c r="B1291" t="s">
        <v>1910</v>
      </c>
      <c r="C1291">
        <f t="shared" ca="1" si="20"/>
        <v>5.9697458799658265E-2</v>
      </c>
      <c r="D1291" t="e" cm="1">
        <f t="array" aca="1" ref="D1291" ca="1">INDEX($B$2:$B$201, RANK(C1291,$C$2:$C$201), 1)</f>
        <v>#N/A</v>
      </c>
      <c r="E1291" t="s">
        <v>1911</v>
      </c>
      <c r="F1291">
        <v>422</v>
      </c>
      <c r="G1291">
        <v>45</v>
      </c>
      <c r="H1291">
        <v>0</v>
      </c>
      <c r="I1291">
        <v>0</v>
      </c>
      <c r="J1291">
        <v>0</v>
      </c>
      <c r="K1291" s="1">
        <v>44106</v>
      </c>
      <c r="L1291" t="s">
        <v>17</v>
      </c>
      <c r="M1291">
        <v>107714</v>
      </c>
    </row>
    <row r="1292" spans="1:13" x14ac:dyDescent="0.25">
      <c r="A1292">
        <v>1290</v>
      </c>
      <c r="B1292" t="s">
        <v>1912</v>
      </c>
      <c r="C1292">
        <f t="shared" ca="1" si="20"/>
        <v>0.58683559436799382</v>
      </c>
      <c r="D1292" t="e" cm="1">
        <f t="array" aca="1" ref="D1292" ca="1">INDEX($B$2:$B$201, RANK(C1292,$C$2:$C$201), 1)</f>
        <v>#N/A</v>
      </c>
      <c r="E1292" t="s">
        <v>1913</v>
      </c>
      <c r="F1292">
        <v>1681</v>
      </c>
      <c r="G1292">
        <v>1654</v>
      </c>
      <c r="H1292">
        <v>8</v>
      </c>
      <c r="I1292">
        <v>107</v>
      </c>
      <c r="J1292">
        <v>727</v>
      </c>
      <c r="K1292" s="1">
        <v>44106</v>
      </c>
      <c r="L1292" t="s">
        <v>17</v>
      </c>
      <c r="M1292">
        <v>107715</v>
      </c>
    </row>
    <row r="1293" spans="1:13" x14ac:dyDescent="0.25">
      <c r="A1293">
        <v>1291</v>
      </c>
      <c r="B1293" t="s">
        <v>1914</v>
      </c>
      <c r="C1293">
        <f t="shared" ca="1" si="20"/>
        <v>0.55563803525807964</v>
      </c>
      <c r="D1293" t="e" cm="1">
        <f t="array" aca="1" ref="D1293" ca="1">INDEX($B$2:$B$201, RANK(C1293,$C$2:$C$201), 1)</f>
        <v>#N/A</v>
      </c>
      <c r="E1293" t="s">
        <v>1915</v>
      </c>
      <c r="F1293">
        <v>29401</v>
      </c>
      <c r="G1293">
        <v>26728</v>
      </c>
      <c r="H1293">
        <v>1</v>
      </c>
      <c r="I1293">
        <v>1</v>
      </c>
      <c r="J1293">
        <v>2</v>
      </c>
      <c r="K1293" s="1">
        <v>44106</v>
      </c>
      <c r="L1293" t="s">
        <v>17</v>
      </c>
      <c r="M1293">
        <v>107716</v>
      </c>
    </row>
    <row r="1294" spans="1:13" x14ac:dyDescent="0.25">
      <c r="A1294">
        <v>1292</v>
      </c>
      <c r="B1294" t="s">
        <v>1916</v>
      </c>
      <c r="C1294">
        <f t="shared" ca="1" si="20"/>
        <v>0.16548226738643501</v>
      </c>
      <c r="D1294" t="e" cm="1">
        <f t="array" aca="1" ref="D1294" ca="1">INDEX($B$2:$B$201, RANK(C1294,$C$2:$C$201), 1)</f>
        <v>#N/A</v>
      </c>
      <c r="E1294" t="s">
        <v>42</v>
      </c>
      <c r="F1294">
        <v>550</v>
      </c>
      <c r="G1294">
        <v>128</v>
      </c>
      <c r="H1294">
        <v>0</v>
      </c>
      <c r="I1294">
        <v>0</v>
      </c>
      <c r="J1294">
        <v>1</v>
      </c>
      <c r="K1294" s="1">
        <v>44106</v>
      </c>
      <c r="L1294" t="s">
        <v>17</v>
      </c>
      <c r="M1294">
        <v>107717</v>
      </c>
    </row>
    <row r="1295" spans="1:13" x14ac:dyDescent="0.25">
      <c r="A1295">
        <v>1293</v>
      </c>
      <c r="B1295" t="s">
        <v>1917</v>
      </c>
      <c r="C1295">
        <f t="shared" ca="1" si="20"/>
        <v>0.65061079609805128</v>
      </c>
      <c r="D1295" t="e" cm="1">
        <f t="array" aca="1" ref="D1295" ca="1">INDEX($B$2:$B$201, RANK(C1295,$C$2:$C$201), 1)</f>
        <v>#N/A</v>
      </c>
      <c r="F1295">
        <v>808</v>
      </c>
      <c r="G1295">
        <v>322</v>
      </c>
      <c r="H1295">
        <v>0</v>
      </c>
      <c r="I1295">
        <v>0</v>
      </c>
      <c r="J1295">
        <v>0</v>
      </c>
      <c r="K1295" s="1">
        <v>44106</v>
      </c>
      <c r="L1295" t="s">
        <v>17</v>
      </c>
      <c r="M1295">
        <v>107718</v>
      </c>
    </row>
    <row r="1296" spans="1:13" x14ac:dyDescent="0.25">
      <c r="A1296">
        <v>1294</v>
      </c>
      <c r="B1296" t="s">
        <v>1918</v>
      </c>
      <c r="C1296">
        <f t="shared" ca="1" si="20"/>
        <v>0.91805012656156959</v>
      </c>
      <c r="D1296" t="e" cm="1">
        <f t="array" aca="1" ref="D1296" ca="1">INDEX($B$2:$B$201, RANK(C1296,$C$2:$C$201), 1)</f>
        <v>#N/A</v>
      </c>
      <c r="E1296" t="s">
        <v>1777</v>
      </c>
      <c r="F1296">
        <v>1252</v>
      </c>
      <c r="G1296">
        <v>1894</v>
      </c>
      <c r="H1296">
        <v>1</v>
      </c>
      <c r="I1296">
        <v>0</v>
      </c>
      <c r="J1296">
        <v>1</v>
      </c>
      <c r="K1296" s="1">
        <v>44106</v>
      </c>
      <c r="L1296" t="s">
        <v>17</v>
      </c>
      <c r="M1296">
        <v>107719</v>
      </c>
    </row>
    <row r="1297" spans="1:13" x14ac:dyDescent="0.25">
      <c r="A1297">
        <v>1295</v>
      </c>
      <c r="B1297" t="s">
        <v>1919</v>
      </c>
      <c r="C1297">
        <f t="shared" ca="1" si="20"/>
        <v>0.69228609901449423</v>
      </c>
      <c r="D1297" t="e" cm="1">
        <f t="array" aca="1" ref="D1297" ca="1">INDEX($B$2:$B$201, RANK(C1297,$C$2:$C$201), 1)</f>
        <v>#N/A</v>
      </c>
      <c r="F1297">
        <v>12</v>
      </c>
      <c r="G1297">
        <v>1</v>
      </c>
      <c r="H1297">
        <v>0</v>
      </c>
      <c r="I1297">
        <v>0</v>
      </c>
      <c r="J1297">
        <v>1</v>
      </c>
      <c r="K1297" s="1">
        <v>44106</v>
      </c>
      <c r="L1297" t="s">
        <v>28</v>
      </c>
      <c r="M1297">
        <v>107720</v>
      </c>
    </row>
    <row r="1298" spans="1:13" x14ac:dyDescent="0.25">
      <c r="A1298">
        <v>1296</v>
      </c>
      <c r="B1298" t="s">
        <v>1920</v>
      </c>
      <c r="C1298">
        <f t="shared" ca="1" si="20"/>
        <v>1.6764217412517768E-2</v>
      </c>
      <c r="D1298" t="e" cm="1">
        <f t="array" aca="1" ref="D1298" ca="1">INDEX($B$2:$B$201, RANK(C1298,$C$2:$C$201), 1)</f>
        <v>#N/A</v>
      </c>
      <c r="F1298">
        <v>229</v>
      </c>
      <c r="G1298">
        <v>65</v>
      </c>
      <c r="H1298">
        <v>0</v>
      </c>
      <c r="I1298">
        <v>0</v>
      </c>
      <c r="J1298">
        <v>0</v>
      </c>
      <c r="K1298" s="1">
        <v>44106</v>
      </c>
      <c r="L1298" t="s">
        <v>28</v>
      </c>
      <c r="M1298">
        <v>107721</v>
      </c>
    </row>
    <row r="1299" spans="1:13" x14ac:dyDescent="0.25">
      <c r="A1299">
        <v>1297</v>
      </c>
      <c r="B1299" t="s">
        <v>1921</v>
      </c>
      <c r="C1299">
        <f t="shared" ca="1" si="20"/>
        <v>0.70089755589385982</v>
      </c>
      <c r="D1299" t="e" cm="1">
        <f t="array" aca="1" ref="D1299" ca="1">INDEX($B$2:$B$201, RANK(C1299,$C$2:$C$201), 1)</f>
        <v>#N/A</v>
      </c>
      <c r="E1299" t="s">
        <v>11</v>
      </c>
      <c r="F1299">
        <v>4904</v>
      </c>
      <c r="G1299">
        <v>4348</v>
      </c>
      <c r="H1299">
        <v>0</v>
      </c>
      <c r="I1299">
        <v>0</v>
      </c>
      <c r="J1299">
        <v>0</v>
      </c>
      <c r="K1299" s="1">
        <v>44106</v>
      </c>
      <c r="L1299" t="s">
        <v>17</v>
      </c>
      <c r="M1299">
        <v>107722</v>
      </c>
    </row>
    <row r="1300" spans="1:13" x14ac:dyDescent="0.25">
      <c r="A1300">
        <v>1298</v>
      </c>
      <c r="B1300" t="s">
        <v>1922</v>
      </c>
      <c r="C1300">
        <f t="shared" ca="1" si="20"/>
        <v>0.27594550860748213</v>
      </c>
      <c r="D1300" t="e" cm="1">
        <f t="array" aca="1" ref="D1300" ca="1">INDEX($B$2:$B$201, RANK(C1300,$C$2:$C$201), 1)</f>
        <v>#N/A</v>
      </c>
      <c r="F1300">
        <v>389</v>
      </c>
      <c r="G1300">
        <v>77</v>
      </c>
      <c r="H1300">
        <v>0</v>
      </c>
      <c r="I1300">
        <v>0</v>
      </c>
      <c r="J1300">
        <v>0</v>
      </c>
      <c r="K1300" s="1">
        <v>44106</v>
      </c>
      <c r="L1300" t="s">
        <v>28</v>
      </c>
      <c r="M1300">
        <v>107723</v>
      </c>
    </row>
    <row r="1301" spans="1:13" ht="409.5" x14ac:dyDescent="0.25">
      <c r="A1301">
        <v>1299</v>
      </c>
      <c r="B1301" s="2" t="s">
        <v>1923</v>
      </c>
      <c r="C1301">
        <f t="shared" ca="1" si="20"/>
        <v>0.64187234088581446</v>
      </c>
      <c r="D1301" t="e" cm="1">
        <f t="array" aca="1" ref="D1301" ca="1">INDEX($B$2:$B$201, RANK(C1301,$C$2:$C$201), 1)</f>
        <v>#N/A</v>
      </c>
      <c r="E1301" t="s">
        <v>1924</v>
      </c>
      <c r="F1301">
        <v>3766</v>
      </c>
      <c r="G1301">
        <v>17364</v>
      </c>
      <c r="H1301">
        <v>2</v>
      </c>
      <c r="I1301">
        <v>5</v>
      </c>
      <c r="J1301">
        <v>30</v>
      </c>
      <c r="K1301" s="1">
        <v>44106</v>
      </c>
      <c r="L1301" t="s">
        <v>17</v>
      </c>
      <c r="M1301">
        <v>107724</v>
      </c>
    </row>
    <row r="1302" spans="1:13" x14ac:dyDescent="0.25">
      <c r="A1302">
        <v>1300</v>
      </c>
      <c r="B1302" t="s">
        <v>1925</v>
      </c>
      <c r="C1302">
        <f t="shared" ca="1" si="20"/>
        <v>0.83190459524540938</v>
      </c>
      <c r="D1302" t="e" cm="1">
        <f t="array" aca="1" ref="D1302" ca="1">INDEX($B$2:$B$201, RANK(C1302,$C$2:$C$201), 1)</f>
        <v>#N/A</v>
      </c>
      <c r="E1302" t="s">
        <v>1926</v>
      </c>
      <c r="F1302">
        <v>230</v>
      </c>
      <c r="G1302">
        <v>157</v>
      </c>
      <c r="H1302">
        <v>0</v>
      </c>
      <c r="I1302">
        <v>0</v>
      </c>
      <c r="J1302">
        <v>0</v>
      </c>
      <c r="K1302" s="1">
        <v>44106</v>
      </c>
      <c r="L1302" t="s">
        <v>28</v>
      </c>
      <c r="M1302">
        <v>107725</v>
      </c>
    </row>
    <row r="1303" spans="1:13" x14ac:dyDescent="0.25">
      <c r="A1303">
        <v>1301</v>
      </c>
      <c r="B1303" t="s">
        <v>1927</v>
      </c>
      <c r="C1303">
        <f t="shared" ca="1" si="20"/>
        <v>0.73322767982118364</v>
      </c>
      <c r="D1303" t="e" cm="1">
        <f t="array" aca="1" ref="D1303" ca="1">INDEX($B$2:$B$201, RANK(C1303,$C$2:$C$201), 1)</f>
        <v>#N/A</v>
      </c>
      <c r="F1303">
        <v>344</v>
      </c>
      <c r="G1303">
        <v>45</v>
      </c>
      <c r="H1303">
        <v>0</v>
      </c>
      <c r="I1303">
        <v>0</v>
      </c>
      <c r="J1303">
        <v>0</v>
      </c>
      <c r="K1303" s="1">
        <v>44106</v>
      </c>
      <c r="L1303" t="s">
        <v>17</v>
      </c>
      <c r="M1303">
        <v>107726</v>
      </c>
    </row>
    <row r="1304" spans="1:13" x14ac:dyDescent="0.25">
      <c r="A1304">
        <v>1302</v>
      </c>
      <c r="B1304" t="s">
        <v>1928</v>
      </c>
      <c r="C1304">
        <f t="shared" ca="1" si="20"/>
        <v>0.62470540623943027</v>
      </c>
      <c r="D1304" t="e" cm="1">
        <f t="array" aca="1" ref="D1304" ca="1">INDEX($B$2:$B$201, RANK(C1304,$C$2:$C$201), 1)</f>
        <v>#N/A</v>
      </c>
      <c r="F1304">
        <v>633</v>
      </c>
      <c r="G1304">
        <v>190</v>
      </c>
      <c r="H1304">
        <v>0</v>
      </c>
      <c r="I1304">
        <v>0</v>
      </c>
      <c r="J1304">
        <v>1</v>
      </c>
      <c r="K1304" s="1">
        <v>44106</v>
      </c>
      <c r="L1304" t="s">
        <v>17</v>
      </c>
      <c r="M1304">
        <v>107727</v>
      </c>
    </row>
    <row r="1305" spans="1:13" x14ac:dyDescent="0.25">
      <c r="A1305">
        <v>1303</v>
      </c>
      <c r="B1305" t="s">
        <v>1929</v>
      </c>
      <c r="C1305">
        <f t="shared" ca="1" si="20"/>
        <v>0.28057337610846755</v>
      </c>
      <c r="D1305" t="e" cm="1">
        <f t="array" aca="1" ref="D1305" ca="1">INDEX($B$2:$B$201, RANK(C1305,$C$2:$C$201), 1)</f>
        <v>#N/A</v>
      </c>
      <c r="E1305" t="s">
        <v>1930</v>
      </c>
      <c r="F1305">
        <v>179</v>
      </c>
      <c r="G1305">
        <v>46</v>
      </c>
      <c r="H1305">
        <v>0</v>
      </c>
      <c r="I1305">
        <v>0</v>
      </c>
      <c r="J1305">
        <v>34</v>
      </c>
      <c r="K1305" s="1">
        <v>44106</v>
      </c>
      <c r="L1305" t="s">
        <v>12</v>
      </c>
      <c r="M1305">
        <v>107728</v>
      </c>
    </row>
    <row r="1306" spans="1:13" x14ac:dyDescent="0.25">
      <c r="A1306">
        <v>1304</v>
      </c>
      <c r="B1306" t="s">
        <v>1931</v>
      </c>
      <c r="C1306">
        <f t="shared" ca="1" si="20"/>
        <v>0.89582747791118689</v>
      </c>
      <c r="D1306" t="e" cm="1">
        <f t="array" aca="1" ref="D1306" ca="1">INDEX($B$2:$B$201, RANK(C1306,$C$2:$C$201), 1)</f>
        <v>#N/A</v>
      </c>
      <c r="E1306" t="s">
        <v>280</v>
      </c>
      <c r="F1306">
        <v>226</v>
      </c>
      <c r="G1306">
        <v>34</v>
      </c>
      <c r="H1306">
        <v>0</v>
      </c>
      <c r="I1306">
        <v>0</v>
      </c>
      <c r="J1306">
        <v>3</v>
      </c>
      <c r="K1306" s="1">
        <v>44106</v>
      </c>
      <c r="L1306" t="s">
        <v>17</v>
      </c>
      <c r="M1306">
        <v>107729</v>
      </c>
    </row>
    <row r="1307" spans="1:13" x14ac:dyDescent="0.25">
      <c r="A1307">
        <v>1305</v>
      </c>
      <c r="B1307" t="s">
        <v>1932</v>
      </c>
      <c r="C1307">
        <f t="shared" ca="1" si="20"/>
        <v>0.48154334343310634</v>
      </c>
      <c r="D1307" t="e" cm="1">
        <f t="array" aca="1" ref="D1307" ca="1">INDEX($B$2:$B$201, RANK(C1307,$C$2:$C$201), 1)</f>
        <v>#N/A</v>
      </c>
      <c r="F1307">
        <v>318</v>
      </c>
      <c r="G1307">
        <v>41</v>
      </c>
      <c r="H1307">
        <v>0</v>
      </c>
      <c r="I1307">
        <v>0</v>
      </c>
      <c r="J1307">
        <v>1</v>
      </c>
      <c r="K1307" s="1">
        <v>44106</v>
      </c>
      <c r="L1307" t="s">
        <v>17</v>
      </c>
      <c r="M1307">
        <v>107730</v>
      </c>
    </row>
    <row r="1308" spans="1:13" x14ac:dyDescent="0.25">
      <c r="A1308">
        <v>1306</v>
      </c>
      <c r="B1308" t="s">
        <v>1933</v>
      </c>
      <c r="C1308">
        <f t="shared" ca="1" si="20"/>
        <v>0.24452134842498219</v>
      </c>
      <c r="D1308" t="e" cm="1">
        <f t="array" aca="1" ref="D1308" ca="1">INDEX($B$2:$B$201, RANK(C1308,$C$2:$C$201), 1)</f>
        <v>#N/A</v>
      </c>
      <c r="E1308" t="s">
        <v>1207</v>
      </c>
      <c r="F1308">
        <v>320</v>
      </c>
      <c r="G1308">
        <v>85</v>
      </c>
      <c r="H1308">
        <v>0</v>
      </c>
      <c r="I1308">
        <v>0</v>
      </c>
      <c r="J1308">
        <v>2</v>
      </c>
      <c r="K1308" s="1">
        <v>44106</v>
      </c>
      <c r="L1308" t="s">
        <v>17</v>
      </c>
      <c r="M1308">
        <v>107731</v>
      </c>
    </row>
    <row r="1309" spans="1:13" ht="330" x14ac:dyDescent="0.25">
      <c r="A1309">
        <v>1307</v>
      </c>
      <c r="B1309" s="2" t="s">
        <v>1934</v>
      </c>
      <c r="C1309">
        <f t="shared" ca="1" si="20"/>
        <v>0.87847422844060363</v>
      </c>
      <c r="D1309" t="e" cm="1">
        <f t="array" aca="1" ref="D1309" ca="1">INDEX($B$2:$B$201, RANK(C1309,$C$2:$C$201), 1)</f>
        <v>#N/A</v>
      </c>
      <c r="E1309" t="s">
        <v>1935</v>
      </c>
      <c r="F1309">
        <v>4318</v>
      </c>
      <c r="G1309">
        <v>4209</v>
      </c>
      <c r="H1309">
        <v>1</v>
      </c>
      <c r="I1309">
        <v>4</v>
      </c>
      <c r="J1309">
        <v>16</v>
      </c>
      <c r="K1309" s="1">
        <v>44106</v>
      </c>
      <c r="L1309" t="s">
        <v>17</v>
      </c>
      <c r="M1309">
        <v>107732</v>
      </c>
    </row>
    <row r="1310" spans="1:13" x14ac:dyDescent="0.25">
      <c r="A1310">
        <v>1308</v>
      </c>
      <c r="B1310" t="s">
        <v>1936</v>
      </c>
      <c r="C1310">
        <f t="shared" ca="1" si="20"/>
        <v>0.43998149766739814</v>
      </c>
      <c r="D1310" t="e" cm="1">
        <f t="array" aca="1" ref="D1310" ca="1">INDEX($B$2:$B$201, RANK(C1310,$C$2:$C$201), 1)</f>
        <v>#N/A</v>
      </c>
      <c r="E1310" t="s">
        <v>1937</v>
      </c>
      <c r="F1310">
        <v>195</v>
      </c>
      <c r="G1310">
        <v>52</v>
      </c>
      <c r="H1310">
        <v>0</v>
      </c>
      <c r="I1310">
        <v>0</v>
      </c>
      <c r="J1310">
        <v>0</v>
      </c>
      <c r="K1310" s="1">
        <v>44106</v>
      </c>
      <c r="L1310" t="s">
        <v>17</v>
      </c>
      <c r="M1310">
        <v>107733</v>
      </c>
    </row>
    <row r="1311" spans="1:13" x14ac:dyDescent="0.25">
      <c r="A1311">
        <v>1309</v>
      </c>
      <c r="B1311" t="s">
        <v>1938</v>
      </c>
      <c r="C1311">
        <f t="shared" ca="1" si="20"/>
        <v>0.10678041823897044</v>
      </c>
      <c r="D1311" t="e" cm="1">
        <f t="array" aca="1" ref="D1311" ca="1">INDEX($B$2:$B$201, RANK(C1311,$C$2:$C$201), 1)</f>
        <v>#N/A</v>
      </c>
      <c r="F1311">
        <v>26</v>
      </c>
      <c r="G1311">
        <v>1</v>
      </c>
      <c r="H1311">
        <v>0</v>
      </c>
      <c r="I1311">
        <v>0</v>
      </c>
      <c r="J1311">
        <v>1</v>
      </c>
      <c r="K1311" s="1">
        <v>44106</v>
      </c>
      <c r="L1311" t="s">
        <v>17</v>
      </c>
      <c r="M1311">
        <v>107734</v>
      </c>
    </row>
    <row r="1312" spans="1:13" x14ac:dyDescent="0.25">
      <c r="A1312">
        <v>1310</v>
      </c>
      <c r="B1312" t="s">
        <v>1939</v>
      </c>
      <c r="C1312">
        <f t="shared" ca="1" si="20"/>
        <v>0.23040756613047542</v>
      </c>
      <c r="D1312" t="e" cm="1">
        <f t="array" aca="1" ref="D1312" ca="1">INDEX($B$2:$B$201, RANK(C1312,$C$2:$C$201), 1)</f>
        <v>#N/A</v>
      </c>
      <c r="F1312">
        <v>3010</v>
      </c>
      <c r="G1312">
        <v>2913</v>
      </c>
      <c r="H1312">
        <v>1</v>
      </c>
      <c r="I1312">
        <v>0</v>
      </c>
      <c r="J1312">
        <v>2</v>
      </c>
      <c r="K1312" s="1">
        <v>44106</v>
      </c>
      <c r="L1312" t="s">
        <v>17</v>
      </c>
      <c r="M1312">
        <v>107735</v>
      </c>
    </row>
    <row r="1313" spans="1:13" ht="409.5" x14ac:dyDescent="0.25">
      <c r="A1313">
        <v>1311</v>
      </c>
      <c r="B1313" s="2" t="s">
        <v>1940</v>
      </c>
      <c r="C1313">
        <f t="shared" ca="1" si="20"/>
        <v>0.14692389172511233</v>
      </c>
      <c r="D1313" t="e" cm="1">
        <f t="array" aca="1" ref="D1313" ca="1">INDEX($B$2:$B$201, RANK(C1313,$C$2:$C$201), 1)</f>
        <v>#N/A</v>
      </c>
      <c r="E1313" t="s">
        <v>1941</v>
      </c>
      <c r="F1313">
        <v>45</v>
      </c>
      <c r="G1313">
        <v>13</v>
      </c>
      <c r="H1313">
        <v>0</v>
      </c>
      <c r="I1313">
        <v>0</v>
      </c>
      <c r="J1313">
        <v>2</v>
      </c>
      <c r="K1313" s="1">
        <v>44106</v>
      </c>
      <c r="L1313" t="s">
        <v>17</v>
      </c>
      <c r="M1313">
        <v>107736</v>
      </c>
    </row>
    <row r="1314" spans="1:13" x14ac:dyDescent="0.25">
      <c r="A1314">
        <v>1312</v>
      </c>
      <c r="B1314" t="s">
        <v>1942</v>
      </c>
      <c r="C1314">
        <f t="shared" ca="1" si="20"/>
        <v>0.57145947857172674</v>
      </c>
      <c r="D1314" t="e" cm="1">
        <f t="array" aca="1" ref="D1314" ca="1">INDEX($B$2:$B$201, RANK(C1314,$C$2:$C$201), 1)</f>
        <v>#N/A</v>
      </c>
      <c r="E1314" t="s">
        <v>1943</v>
      </c>
      <c r="F1314">
        <v>4394</v>
      </c>
      <c r="G1314">
        <v>5967</v>
      </c>
      <c r="H1314">
        <v>1</v>
      </c>
      <c r="I1314">
        <v>0</v>
      </c>
      <c r="J1314">
        <v>2</v>
      </c>
      <c r="K1314" s="1">
        <v>44106</v>
      </c>
      <c r="L1314" t="s">
        <v>17</v>
      </c>
      <c r="M1314">
        <v>107737</v>
      </c>
    </row>
    <row r="1315" spans="1:13" x14ac:dyDescent="0.25">
      <c r="A1315">
        <v>1313</v>
      </c>
      <c r="B1315" t="s">
        <v>1944</v>
      </c>
      <c r="C1315">
        <f t="shared" ca="1" si="20"/>
        <v>0.24183314534844114</v>
      </c>
      <c r="D1315" t="e" cm="1">
        <f t="array" aca="1" ref="D1315" ca="1">INDEX($B$2:$B$201, RANK(C1315,$C$2:$C$201), 1)</f>
        <v>#N/A</v>
      </c>
      <c r="E1315" t="s">
        <v>1945</v>
      </c>
      <c r="F1315">
        <v>777</v>
      </c>
      <c r="G1315">
        <v>269</v>
      </c>
      <c r="H1315">
        <v>0</v>
      </c>
      <c r="I1315">
        <v>0</v>
      </c>
      <c r="J1315">
        <v>0</v>
      </c>
      <c r="K1315" s="1">
        <v>44106</v>
      </c>
      <c r="L1315" t="s">
        <v>17</v>
      </c>
      <c r="M1315">
        <v>107738</v>
      </c>
    </row>
    <row r="1316" spans="1:13" x14ac:dyDescent="0.25">
      <c r="A1316">
        <v>1314</v>
      </c>
      <c r="B1316" t="s">
        <v>1946</v>
      </c>
      <c r="C1316">
        <f t="shared" ca="1" si="20"/>
        <v>0.88480412251474372</v>
      </c>
      <c r="D1316" t="e" cm="1">
        <f t="array" aca="1" ref="D1316" ca="1">INDEX($B$2:$B$201, RANK(C1316,$C$2:$C$201), 1)</f>
        <v>#N/A</v>
      </c>
      <c r="F1316">
        <v>6506</v>
      </c>
      <c r="G1316">
        <v>6651</v>
      </c>
      <c r="H1316">
        <v>0</v>
      </c>
      <c r="I1316">
        <v>1</v>
      </c>
      <c r="J1316">
        <v>2</v>
      </c>
      <c r="K1316" s="1">
        <v>44106</v>
      </c>
      <c r="L1316" t="s">
        <v>17</v>
      </c>
      <c r="M1316">
        <v>107739</v>
      </c>
    </row>
    <row r="1317" spans="1:13" x14ac:dyDescent="0.25">
      <c r="A1317">
        <v>1315</v>
      </c>
      <c r="B1317" t="s">
        <v>1947</v>
      </c>
      <c r="C1317">
        <f t="shared" ca="1" si="20"/>
        <v>0.15975985204739185</v>
      </c>
      <c r="D1317" t="e" cm="1">
        <f t="array" aca="1" ref="D1317" ca="1">INDEX($B$2:$B$201, RANK(C1317,$C$2:$C$201), 1)</f>
        <v>#N/A</v>
      </c>
      <c r="F1317">
        <v>428</v>
      </c>
      <c r="G1317">
        <v>19</v>
      </c>
      <c r="H1317">
        <v>0</v>
      </c>
      <c r="I1317">
        <v>0</v>
      </c>
      <c r="J1317">
        <v>0</v>
      </c>
      <c r="K1317" s="1">
        <v>44106</v>
      </c>
      <c r="L1317" t="s">
        <v>17</v>
      </c>
      <c r="M1317">
        <v>107740</v>
      </c>
    </row>
    <row r="1318" spans="1:13" x14ac:dyDescent="0.25">
      <c r="A1318">
        <v>1316</v>
      </c>
      <c r="B1318" t="s">
        <v>1948</v>
      </c>
      <c r="C1318">
        <f t="shared" ca="1" si="20"/>
        <v>0.4855964715048553</v>
      </c>
      <c r="D1318" t="e" cm="1">
        <f t="array" aca="1" ref="D1318" ca="1">INDEX($B$2:$B$201, RANK(C1318,$C$2:$C$201), 1)</f>
        <v>#N/A</v>
      </c>
      <c r="E1318" t="s">
        <v>305</v>
      </c>
      <c r="F1318">
        <v>207</v>
      </c>
      <c r="G1318">
        <v>252</v>
      </c>
      <c r="H1318">
        <v>0</v>
      </c>
      <c r="I1318">
        <v>0</v>
      </c>
      <c r="J1318">
        <v>3</v>
      </c>
      <c r="K1318" s="1">
        <v>44106</v>
      </c>
      <c r="L1318" t="s">
        <v>17</v>
      </c>
      <c r="M1318">
        <v>107741</v>
      </c>
    </row>
    <row r="1319" spans="1:13" x14ac:dyDescent="0.25">
      <c r="A1319">
        <v>1317</v>
      </c>
      <c r="B1319" t="s">
        <v>1949</v>
      </c>
      <c r="C1319">
        <f t="shared" ca="1" si="20"/>
        <v>0.29361210254293901</v>
      </c>
      <c r="D1319" t="e" cm="1">
        <f t="array" aca="1" ref="D1319" ca="1">INDEX($B$2:$B$201, RANK(C1319,$C$2:$C$201), 1)</f>
        <v>#N/A</v>
      </c>
      <c r="E1319" t="s">
        <v>1950</v>
      </c>
      <c r="F1319">
        <v>34</v>
      </c>
      <c r="G1319">
        <v>43</v>
      </c>
      <c r="H1319">
        <v>0</v>
      </c>
      <c r="I1319">
        <v>0</v>
      </c>
      <c r="J1319">
        <v>1</v>
      </c>
      <c r="K1319" s="1">
        <v>44106</v>
      </c>
      <c r="L1319" t="s">
        <v>28</v>
      </c>
      <c r="M1319">
        <v>107742</v>
      </c>
    </row>
    <row r="1320" spans="1:13" x14ac:dyDescent="0.25">
      <c r="A1320">
        <v>1318</v>
      </c>
      <c r="B1320" t="s">
        <v>1951</v>
      </c>
      <c r="C1320">
        <f t="shared" ca="1" si="20"/>
        <v>0.93858058965434221</v>
      </c>
      <c r="D1320" t="e" cm="1">
        <f t="array" aca="1" ref="D1320" ca="1">INDEX($B$2:$B$201, RANK(C1320,$C$2:$C$201), 1)</f>
        <v>#N/A</v>
      </c>
      <c r="E1320" t="s">
        <v>799</v>
      </c>
      <c r="F1320">
        <v>1066</v>
      </c>
      <c r="G1320">
        <v>7968</v>
      </c>
      <c r="H1320">
        <v>0</v>
      </c>
      <c r="I1320">
        <v>0</v>
      </c>
      <c r="J1320">
        <v>0</v>
      </c>
      <c r="K1320" s="1">
        <v>44106</v>
      </c>
      <c r="L1320" t="s">
        <v>17</v>
      </c>
      <c r="M1320">
        <v>107743</v>
      </c>
    </row>
    <row r="1321" spans="1:13" x14ac:dyDescent="0.25">
      <c r="A1321">
        <v>1319</v>
      </c>
      <c r="B1321" t="s">
        <v>1952</v>
      </c>
      <c r="C1321">
        <f t="shared" ca="1" si="20"/>
        <v>0.61243739604622249</v>
      </c>
      <c r="D1321" t="e" cm="1">
        <f t="array" aca="1" ref="D1321" ca="1">INDEX($B$2:$B$201, RANK(C1321,$C$2:$C$201), 1)</f>
        <v>#N/A</v>
      </c>
      <c r="E1321" t="s">
        <v>1953</v>
      </c>
      <c r="F1321">
        <v>871</v>
      </c>
      <c r="G1321">
        <v>18704</v>
      </c>
      <c r="H1321">
        <v>0</v>
      </c>
      <c r="I1321">
        <v>0</v>
      </c>
      <c r="J1321">
        <v>11</v>
      </c>
      <c r="K1321" s="1">
        <v>44106</v>
      </c>
      <c r="L1321" t="s">
        <v>17</v>
      </c>
      <c r="M1321">
        <v>107744</v>
      </c>
    </row>
    <row r="1322" spans="1:13" x14ac:dyDescent="0.25">
      <c r="A1322">
        <v>1320</v>
      </c>
      <c r="B1322" t="s">
        <v>1954</v>
      </c>
      <c r="C1322">
        <f t="shared" ca="1" si="20"/>
        <v>0.74939505678289409</v>
      </c>
      <c r="D1322" t="e" cm="1">
        <f t="array" aca="1" ref="D1322" ca="1">INDEX($B$2:$B$201, RANK(C1322,$C$2:$C$201), 1)</f>
        <v>#N/A</v>
      </c>
      <c r="E1322" t="s">
        <v>160</v>
      </c>
      <c r="F1322">
        <v>1038</v>
      </c>
      <c r="G1322">
        <v>378</v>
      </c>
      <c r="H1322">
        <v>0</v>
      </c>
      <c r="I1322">
        <v>0</v>
      </c>
      <c r="J1322">
        <v>0</v>
      </c>
      <c r="K1322" s="1">
        <v>44106</v>
      </c>
      <c r="L1322" t="s">
        <v>17</v>
      </c>
      <c r="M1322">
        <v>107745</v>
      </c>
    </row>
    <row r="1323" spans="1:13" ht="240" x14ac:dyDescent="0.25">
      <c r="A1323">
        <v>1321</v>
      </c>
      <c r="B1323" s="2" t="s">
        <v>1955</v>
      </c>
      <c r="C1323">
        <f t="shared" ca="1" si="20"/>
        <v>0.66910056560387743</v>
      </c>
      <c r="D1323" t="e" cm="1">
        <f t="array" aca="1" ref="D1323" ca="1">INDEX($B$2:$B$201, RANK(C1323,$C$2:$C$201), 1)</f>
        <v>#N/A</v>
      </c>
      <c r="F1323">
        <v>495</v>
      </c>
      <c r="G1323">
        <v>419</v>
      </c>
      <c r="H1323">
        <v>0</v>
      </c>
      <c r="I1323">
        <v>0</v>
      </c>
      <c r="J1323">
        <v>0</v>
      </c>
      <c r="K1323" s="1">
        <v>44106</v>
      </c>
      <c r="L1323" t="s">
        <v>17</v>
      </c>
      <c r="M1323">
        <v>107746</v>
      </c>
    </row>
    <row r="1324" spans="1:13" x14ac:dyDescent="0.25">
      <c r="A1324">
        <v>1322</v>
      </c>
      <c r="B1324" t="s">
        <v>1956</v>
      </c>
      <c r="C1324">
        <f t="shared" ca="1" si="20"/>
        <v>0.3323620778029085</v>
      </c>
      <c r="D1324" t="e" cm="1">
        <f t="array" aca="1" ref="D1324" ca="1">INDEX($B$2:$B$201, RANK(C1324,$C$2:$C$201), 1)</f>
        <v>#N/A</v>
      </c>
      <c r="F1324">
        <v>1367</v>
      </c>
      <c r="G1324">
        <v>858</v>
      </c>
      <c r="H1324">
        <v>0</v>
      </c>
      <c r="I1324">
        <v>0</v>
      </c>
      <c r="J1324">
        <v>0</v>
      </c>
      <c r="K1324" s="1">
        <v>44106</v>
      </c>
      <c r="L1324" t="s">
        <v>17</v>
      </c>
      <c r="M1324">
        <v>107747</v>
      </c>
    </row>
    <row r="1325" spans="1:13" x14ac:dyDescent="0.25">
      <c r="A1325">
        <v>1323</v>
      </c>
      <c r="B1325" t="s">
        <v>1957</v>
      </c>
      <c r="C1325">
        <f t="shared" ca="1" si="20"/>
        <v>0.30042147656368867</v>
      </c>
      <c r="D1325" t="e" cm="1">
        <f t="array" aca="1" ref="D1325" ca="1">INDEX($B$2:$B$201, RANK(C1325,$C$2:$C$201), 1)</f>
        <v>#N/A</v>
      </c>
      <c r="E1325" t="s">
        <v>195</v>
      </c>
      <c r="F1325">
        <v>218</v>
      </c>
      <c r="G1325">
        <v>201</v>
      </c>
      <c r="H1325">
        <v>1</v>
      </c>
      <c r="I1325">
        <v>0</v>
      </c>
      <c r="J1325">
        <v>4</v>
      </c>
      <c r="K1325" s="1">
        <v>44106</v>
      </c>
      <c r="L1325" t="s">
        <v>17</v>
      </c>
      <c r="M1325">
        <v>107748</v>
      </c>
    </row>
    <row r="1326" spans="1:13" x14ac:dyDescent="0.25">
      <c r="A1326">
        <v>1324</v>
      </c>
      <c r="B1326" t="s">
        <v>1958</v>
      </c>
      <c r="C1326">
        <f t="shared" ca="1" si="20"/>
        <v>0.1177295817261208</v>
      </c>
      <c r="D1326" t="e" cm="1">
        <f t="array" aca="1" ref="D1326" ca="1">INDEX($B$2:$B$201, RANK(C1326,$C$2:$C$201), 1)</f>
        <v>#N/A</v>
      </c>
      <c r="E1326" t="s">
        <v>1418</v>
      </c>
      <c r="F1326">
        <v>365</v>
      </c>
      <c r="G1326">
        <v>91</v>
      </c>
      <c r="H1326">
        <v>0</v>
      </c>
      <c r="I1326">
        <v>2</v>
      </c>
      <c r="J1326">
        <v>5</v>
      </c>
      <c r="K1326" s="1">
        <v>44106</v>
      </c>
      <c r="L1326" t="s">
        <v>17</v>
      </c>
      <c r="M1326">
        <v>107749</v>
      </c>
    </row>
    <row r="1327" spans="1:13" ht="409.5" x14ac:dyDescent="0.25">
      <c r="A1327">
        <v>1325</v>
      </c>
      <c r="B1327" s="2" t="s">
        <v>1959</v>
      </c>
      <c r="C1327">
        <f t="shared" ca="1" si="20"/>
        <v>0.5063746651732971</v>
      </c>
      <c r="D1327" t="e" cm="1">
        <f t="array" aca="1" ref="D1327" ca="1">INDEX($B$2:$B$201, RANK(C1327,$C$2:$C$201), 1)</f>
        <v>#N/A</v>
      </c>
      <c r="F1327">
        <v>28</v>
      </c>
      <c r="G1327">
        <v>207</v>
      </c>
      <c r="H1327">
        <v>1</v>
      </c>
      <c r="I1327">
        <v>0</v>
      </c>
      <c r="J1327">
        <v>3</v>
      </c>
      <c r="K1327" s="1">
        <v>44106</v>
      </c>
      <c r="L1327" t="s">
        <v>17</v>
      </c>
      <c r="M1327">
        <v>107750</v>
      </c>
    </row>
    <row r="1328" spans="1:13" x14ac:dyDescent="0.25">
      <c r="A1328">
        <v>1326</v>
      </c>
      <c r="B1328" t="s">
        <v>1960</v>
      </c>
      <c r="C1328">
        <f t="shared" ca="1" si="20"/>
        <v>0.49389082018536279</v>
      </c>
      <c r="D1328" t="e" cm="1">
        <f t="array" aca="1" ref="D1328" ca="1">INDEX($B$2:$B$201, RANK(C1328,$C$2:$C$201), 1)</f>
        <v>#N/A</v>
      </c>
      <c r="F1328">
        <v>76</v>
      </c>
      <c r="G1328">
        <v>40</v>
      </c>
      <c r="H1328">
        <v>0</v>
      </c>
      <c r="I1328">
        <v>0</v>
      </c>
      <c r="J1328">
        <v>0</v>
      </c>
      <c r="K1328" s="1">
        <v>44106</v>
      </c>
      <c r="L1328" t="s">
        <v>17</v>
      </c>
      <c r="M1328">
        <v>107751</v>
      </c>
    </row>
    <row r="1329" spans="1:13" x14ac:dyDescent="0.25">
      <c r="A1329">
        <v>1327</v>
      </c>
      <c r="B1329" t="s">
        <v>1961</v>
      </c>
      <c r="C1329">
        <f t="shared" ca="1" si="20"/>
        <v>0.33418698094398747</v>
      </c>
      <c r="D1329" t="e" cm="1">
        <f t="array" aca="1" ref="D1329" ca="1">INDEX($B$2:$B$201, RANK(C1329,$C$2:$C$201), 1)</f>
        <v>#N/A</v>
      </c>
      <c r="E1329" t="s">
        <v>1962</v>
      </c>
      <c r="F1329">
        <v>10442</v>
      </c>
      <c r="G1329">
        <v>21872</v>
      </c>
      <c r="H1329">
        <v>3</v>
      </c>
      <c r="I1329">
        <v>2</v>
      </c>
      <c r="J1329">
        <v>32</v>
      </c>
      <c r="K1329" s="1">
        <v>44106</v>
      </c>
      <c r="L1329" t="s">
        <v>17</v>
      </c>
      <c r="M1329">
        <v>107752</v>
      </c>
    </row>
    <row r="1330" spans="1:13" x14ac:dyDescent="0.25">
      <c r="A1330">
        <v>1328</v>
      </c>
      <c r="B1330" t="s">
        <v>1963</v>
      </c>
      <c r="C1330">
        <f t="shared" ca="1" si="20"/>
        <v>1.1138932346663966E-2</v>
      </c>
      <c r="D1330" t="e" cm="1">
        <f t="array" aca="1" ref="D1330" ca="1">INDEX($B$2:$B$201, RANK(C1330,$C$2:$C$201), 1)</f>
        <v>#N/A</v>
      </c>
      <c r="E1330" t="s">
        <v>209</v>
      </c>
      <c r="F1330">
        <v>1622</v>
      </c>
      <c r="G1330">
        <v>4840</v>
      </c>
      <c r="H1330">
        <v>3</v>
      </c>
      <c r="I1330">
        <v>2</v>
      </c>
      <c r="J1330">
        <v>5</v>
      </c>
      <c r="K1330" s="1">
        <v>44106</v>
      </c>
      <c r="L1330" t="s">
        <v>17</v>
      </c>
      <c r="M1330">
        <v>107753</v>
      </c>
    </row>
    <row r="1331" spans="1:13" x14ac:dyDescent="0.25">
      <c r="A1331">
        <v>1329</v>
      </c>
      <c r="B1331" t="s">
        <v>1964</v>
      </c>
      <c r="C1331">
        <f t="shared" ca="1" si="20"/>
        <v>0.22623756017929941</v>
      </c>
      <c r="D1331" t="e" cm="1">
        <f t="array" aca="1" ref="D1331" ca="1">INDEX($B$2:$B$201, RANK(C1331,$C$2:$C$201), 1)</f>
        <v>#N/A</v>
      </c>
      <c r="F1331">
        <v>548</v>
      </c>
      <c r="G1331">
        <v>192</v>
      </c>
      <c r="H1331">
        <v>0</v>
      </c>
      <c r="I1331">
        <v>0</v>
      </c>
      <c r="J1331">
        <v>0</v>
      </c>
      <c r="K1331" s="1">
        <v>44106</v>
      </c>
      <c r="L1331" t="s">
        <v>17</v>
      </c>
      <c r="M1331">
        <v>107754</v>
      </c>
    </row>
    <row r="1332" spans="1:13" x14ac:dyDescent="0.25">
      <c r="A1332">
        <v>1330</v>
      </c>
      <c r="B1332" t="s">
        <v>1965</v>
      </c>
      <c r="C1332">
        <f t="shared" ca="1" si="20"/>
        <v>0.10948422977633898</v>
      </c>
      <c r="D1332" t="e" cm="1">
        <f t="array" aca="1" ref="D1332" ca="1">INDEX($B$2:$B$201, RANK(C1332,$C$2:$C$201), 1)</f>
        <v>#N/A</v>
      </c>
      <c r="E1332" t="s">
        <v>1966</v>
      </c>
      <c r="F1332">
        <v>514</v>
      </c>
      <c r="G1332">
        <v>264</v>
      </c>
      <c r="H1332">
        <v>0</v>
      </c>
      <c r="I1332">
        <v>0</v>
      </c>
      <c r="J1332">
        <v>1</v>
      </c>
      <c r="K1332" s="1">
        <v>44106</v>
      </c>
      <c r="L1332" t="s">
        <v>12</v>
      </c>
      <c r="M1332">
        <v>107755</v>
      </c>
    </row>
    <row r="1333" spans="1:13" x14ac:dyDescent="0.25">
      <c r="A1333">
        <v>1331</v>
      </c>
      <c r="B1333" t="s">
        <v>1967</v>
      </c>
      <c r="C1333">
        <f t="shared" ca="1" si="20"/>
        <v>0.1232526225072812</v>
      </c>
      <c r="D1333" t="e" cm="1">
        <f t="array" aca="1" ref="D1333" ca="1">INDEX($B$2:$B$201, RANK(C1333,$C$2:$C$201), 1)</f>
        <v>#N/A</v>
      </c>
      <c r="E1333" t="s">
        <v>114</v>
      </c>
      <c r="F1333">
        <v>411</v>
      </c>
      <c r="G1333">
        <v>423</v>
      </c>
      <c r="H1333">
        <v>0</v>
      </c>
      <c r="I1333">
        <v>0</v>
      </c>
      <c r="J1333">
        <v>1</v>
      </c>
      <c r="K1333" s="1">
        <v>44106</v>
      </c>
      <c r="L1333" t="s">
        <v>17</v>
      </c>
      <c r="M1333">
        <v>107756</v>
      </c>
    </row>
    <row r="1334" spans="1:13" x14ac:dyDescent="0.25">
      <c r="A1334">
        <v>1332</v>
      </c>
      <c r="B1334" t="s">
        <v>1968</v>
      </c>
      <c r="C1334">
        <f t="shared" ca="1" si="20"/>
        <v>0.4541621956975781</v>
      </c>
      <c r="D1334" t="e" cm="1">
        <f t="array" aca="1" ref="D1334" ca="1">INDEX($B$2:$B$201, RANK(C1334,$C$2:$C$201), 1)</f>
        <v>#N/A</v>
      </c>
      <c r="E1334" t="s">
        <v>305</v>
      </c>
      <c r="F1334">
        <v>62</v>
      </c>
      <c r="G1334">
        <v>4</v>
      </c>
      <c r="H1334">
        <v>0</v>
      </c>
      <c r="I1334">
        <v>0</v>
      </c>
      <c r="J1334">
        <v>0</v>
      </c>
      <c r="K1334" s="1">
        <v>44106</v>
      </c>
      <c r="L1334" t="s">
        <v>17</v>
      </c>
      <c r="M1334">
        <v>107757</v>
      </c>
    </row>
    <row r="1335" spans="1:13" x14ac:dyDescent="0.25">
      <c r="A1335">
        <v>1333</v>
      </c>
      <c r="B1335" t="s">
        <v>1969</v>
      </c>
      <c r="C1335">
        <f t="shared" ca="1" si="20"/>
        <v>0.79928264581799202</v>
      </c>
      <c r="D1335" t="e" cm="1">
        <f t="array" aca="1" ref="D1335" ca="1">INDEX($B$2:$B$201, RANK(C1335,$C$2:$C$201), 1)</f>
        <v>#N/A</v>
      </c>
      <c r="E1335" t="s">
        <v>392</v>
      </c>
      <c r="F1335">
        <v>353</v>
      </c>
      <c r="G1335">
        <v>136</v>
      </c>
      <c r="H1335">
        <v>0</v>
      </c>
      <c r="I1335">
        <v>0</v>
      </c>
      <c r="J1335">
        <v>0</v>
      </c>
      <c r="K1335" s="1">
        <v>44106</v>
      </c>
      <c r="L1335" t="s">
        <v>17</v>
      </c>
      <c r="M1335">
        <v>107758</v>
      </c>
    </row>
    <row r="1336" spans="1:13" x14ac:dyDescent="0.25">
      <c r="A1336">
        <v>1334</v>
      </c>
      <c r="B1336" t="s">
        <v>1970</v>
      </c>
      <c r="C1336">
        <f t="shared" ca="1" si="20"/>
        <v>0.99993082732161331</v>
      </c>
      <c r="D1336" t="e" cm="1">
        <f t="array" aca="1" ref="D1336" ca="1">INDEX($B$2:$B$201, RANK(C1336,$C$2:$C$201), 1)</f>
        <v>#N/A</v>
      </c>
      <c r="F1336">
        <v>35</v>
      </c>
      <c r="G1336">
        <v>4</v>
      </c>
      <c r="H1336">
        <v>0</v>
      </c>
      <c r="I1336">
        <v>0</v>
      </c>
      <c r="J1336">
        <v>0</v>
      </c>
      <c r="K1336" s="1">
        <v>44106</v>
      </c>
      <c r="L1336" t="s">
        <v>17</v>
      </c>
      <c r="M1336">
        <v>107759</v>
      </c>
    </row>
    <row r="1337" spans="1:13" x14ac:dyDescent="0.25">
      <c r="A1337">
        <v>1335</v>
      </c>
      <c r="B1337" t="s">
        <v>1971</v>
      </c>
      <c r="C1337">
        <f t="shared" ca="1" si="20"/>
        <v>0.53412665107029955</v>
      </c>
      <c r="D1337" t="e" cm="1">
        <f t="array" aca="1" ref="D1337" ca="1">INDEX($B$2:$B$201, RANK(C1337,$C$2:$C$201), 1)</f>
        <v>#N/A</v>
      </c>
      <c r="E1337" t="s">
        <v>42</v>
      </c>
      <c r="F1337">
        <v>41</v>
      </c>
      <c r="G1337">
        <v>10</v>
      </c>
      <c r="H1337">
        <v>1</v>
      </c>
      <c r="I1337">
        <v>0</v>
      </c>
      <c r="J1337">
        <v>0</v>
      </c>
      <c r="K1337" s="1">
        <v>44106</v>
      </c>
      <c r="L1337" t="s">
        <v>17</v>
      </c>
      <c r="M1337">
        <v>107760</v>
      </c>
    </row>
    <row r="1338" spans="1:13" x14ac:dyDescent="0.25">
      <c r="A1338">
        <v>1336</v>
      </c>
      <c r="B1338" t="s">
        <v>1972</v>
      </c>
      <c r="C1338">
        <f t="shared" ca="1" si="20"/>
        <v>0.31565983457829183</v>
      </c>
      <c r="D1338" t="e" cm="1">
        <f t="array" aca="1" ref="D1338" ca="1">INDEX($B$2:$B$201, RANK(C1338,$C$2:$C$201), 1)</f>
        <v>#N/A</v>
      </c>
      <c r="E1338" t="s">
        <v>1973</v>
      </c>
      <c r="F1338">
        <v>1475</v>
      </c>
      <c r="G1338">
        <v>991</v>
      </c>
      <c r="H1338">
        <v>0</v>
      </c>
      <c r="I1338">
        <v>0</v>
      </c>
      <c r="J1338">
        <v>0</v>
      </c>
      <c r="K1338" s="1">
        <v>44106</v>
      </c>
      <c r="L1338" t="s">
        <v>17</v>
      </c>
      <c r="M1338">
        <v>107761</v>
      </c>
    </row>
    <row r="1339" spans="1:13" x14ac:dyDescent="0.25">
      <c r="A1339">
        <v>1337</v>
      </c>
      <c r="B1339" t="s">
        <v>1974</v>
      </c>
      <c r="C1339">
        <f t="shared" ca="1" si="20"/>
        <v>0.53851154542662227</v>
      </c>
      <c r="D1339" t="e" cm="1">
        <f t="array" aca="1" ref="D1339" ca="1">INDEX($B$2:$B$201, RANK(C1339,$C$2:$C$201), 1)</f>
        <v>#N/A</v>
      </c>
      <c r="E1339" t="s">
        <v>706</v>
      </c>
      <c r="F1339">
        <v>12117</v>
      </c>
      <c r="G1339">
        <v>11217</v>
      </c>
      <c r="H1339">
        <v>1</v>
      </c>
      <c r="I1339">
        <v>0</v>
      </c>
      <c r="J1339">
        <v>0</v>
      </c>
      <c r="K1339" s="1">
        <v>44106</v>
      </c>
      <c r="L1339" t="s">
        <v>17</v>
      </c>
      <c r="M1339">
        <v>107762</v>
      </c>
    </row>
    <row r="1340" spans="1:13" x14ac:dyDescent="0.25">
      <c r="A1340">
        <v>1338</v>
      </c>
      <c r="B1340" t="s">
        <v>1975</v>
      </c>
      <c r="C1340">
        <f t="shared" ca="1" si="20"/>
        <v>0.24857687186909583</v>
      </c>
      <c r="D1340" t="e" cm="1">
        <f t="array" aca="1" ref="D1340" ca="1">INDEX($B$2:$B$201, RANK(C1340,$C$2:$C$201), 1)</f>
        <v>#N/A</v>
      </c>
      <c r="F1340">
        <v>346</v>
      </c>
      <c r="G1340">
        <v>59</v>
      </c>
      <c r="H1340">
        <v>0</v>
      </c>
      <c r="I1340">
        <v>0</v>
      </c>
      <c r="J1340">
        <v>0</v>
      </c>
      <c r="K1340" s="1">
        <v>44106</v>
      </c>
      <c r="L1340" t="s">
        <v>12</v>
      </c>
      <c r="M1340">
        <v>107763</v>
      </c>
    </row>
    <row r="1341" spans="1:13" ht="375" x14ac:dyDescent="0.25">
      <c r="A1341">
        <v>1339</v>
      </c>
      <c r="B1341" s="2" t="s">
        <v>1976</v>
      </c>
      <c r="C1341">
        <f t="shared" ca="1" si="20"/>
        <v>0.39238893113300655</v>
      </c>
      <c r="D1341" t="e" cm="1">
        <f t="array" aca="1" ref="D1341" ca="1">INDEX($B$2:$B$201, RANK(C1341,$C$2:$C$201), 1)</f>
        <v>#N/A</v>
      </c>
      <c r="F1341">
        <v>4179</v>
      </c>
      <c r="G1341">
        <v>461</v>
      </c>
      <c r="H1341">
        <v>0</v>
      </c>
      <c r="I1341">
        <v>0</v>
      </c>
      <c r="J1341">
        <v>0</v>
      </c>
      <c r="K1341" s="1">
        <v>44106</v>
      </c>
      <c r="L1341" t="s">
        <v>17</v>
      </c>
      <c r="M1341">
        <v>107764</v>
      </c>
    </row>
    <row r="1342" spans="1:13" x14ac:dyDescent="0.25">
      <c r="A1342">
        <v>1340</v>
      </c>
      <c r="B1342" t="s">
        <v>1977</v>
      </c>
      <c r="C1342">
        <f t="shared" ca="1" si="20"/>
        <v>0.91880607340939902</v>
      </c>
      <c r="D1342" t="e" cm="1">
        <f t="array" aca="1" ref="D1342" ca="1">INDEX($B$2:$B$201, RANK(C1342,$C$2:$C$201), 1)</f>
        <v>#N/A</v>
      </c>
      <c r="F1342">
        <v>626</v>
      </c>
      <c r="G1342">
        <v>226</v>
      </c>
      <c r="H1342">
        <v>1</v>
      </c>
      <c r="I1342">
        <v>0</v>
      </c>
      <c r="J1342">
        <v>4</v>
      </c>
      <c r="K1342" s="1">
        <v>44106</v>
      </c>
      <c r="L1342" t="s">
        <v>17</v>
      </c>
      <c r="M1342">
        <v>107765</v>
      </c>
    </row>
    <row r="1343" spans="1:13" x14ac:dyDescent="0.25">
      <c r="A1343">
        <v>1341</v>
      </c>
      <c r="B1343" t="s">
        <v>1978</v>
      </c>
      <c r="C1343">
        <f t="shared" ca="1" si="20"/>
        <v>0.75858959459662512</v>
      </c>
      <c r="D1343" t="e" cm="1">
        <f t="array" aca="1" ref="D1343" ca="1">INDEX($B$2:$B$201, RANK(C1343,$C$2:$C$201), 1)</f>
        <v>#N/A</v>
      </c>
      <c r="E1343" t="s">
        <v>1979</v>
      </c>
      <c r="F1343">
        <v>608</v>
      </c>
      <c r="G1343">
        <v>186</v>
      </c>
      <c r="H1343">
        <v>0</v>
      </c>
      <c r="I1343">
        <v>0</v>
      </c>
      <c r="J1343">
        <v>0</v>
      </c>
      <c r="K1343" s="1">
        <v>44106</v>
      </c>
      <c r="L1343" t="s">
        <v>12</v>
      </c>
      <c r="M1343">
        <v>107766</v>
      </c>
    </row>
    <row r="1344" spans="1:13" x14ac:dyDescent="0.25">
      <c r="A1344">
        <v>1342</v>
      </c>
      <c r="B1344" t="s">
        <v>1980</v>
      </c>
      <c r="C1344">
        <f t="shared" ca="1" si="20"/>
        <v>0.14248642303093229</v>
      </c>
      <c r="D1344" t="e" cm="1">
        <f t="array" aca="1" ref="D1344" ca="1">INDEX($B$2:$B$201, RANK(C1344,$C$2:$C$201), 1)</f>
        <v>#N/A</v>
      </c>
      <c r="E1344" t="s">
        <v>42</v>
      </c>
      <c r="F1344">
        <v>346</v>
      </c>
      <c r="G1344">
        <v>78</v>
      </c>
      <c r="H1344">
        <v>0</v>
      </c>
      <c r="I1344">
        <v>0</v>
      </c>
      <c r="J1344">
        <v>1</v>
      </c>
      <c r="K1344" s="1">
        <v>44106</v>
      </c>
      <c r="L1344" t="s">
        <v>17</v>
      </c>
      <c r="M1344">
        <v>107767</v>
      </c>
    </row>
    <row r="1345" spans="1:13" x14ac:dyDescent="0.25">
      <c r="A1345">
        <v>1343</v>
      </c>
      <c r="B1345" t="s">
        <v>1981</v>
      </c>
      <c r="C1345">
        <f t="shared" ca="1" si="20"/>
        <v>0.7978902713119459</v>
      </c>
      <c r="D1345" t="e" cm="1">
        <f t="array" aca="1" ref="D1345" ca="1">INDEX($B$2:$B$201, RANK(C1345,$C$2:$C$201), 1)</f>
        <v>#N/A</v>
      </c>
      <c r="E1345" t="s">
        <v>155</v>
      </c>
      <c r="F1345">
        <v>854</v>
      </c>
      <c r="G1345">
        <v>1001</v>
      </c>
      <c r="H1345">
        <v>0</v>
      </c>
      <c r="I1345">
        <v>0</v>
      </c>
      <c r="J1345">
        <v>2</v>
      </c>
      <c r="K1345" s="1">
        <v>44106</v>
      </c>
      <c r="L1345" t="s">
        <v>17</v>
      </c>
      <c r="M1345">
        <v>107768</v>
      </c>
    </row>
    <row r="1346" spans="1:13" x14ac:dyDescent="0.25">
      <c r="A1346">
        <v>1344</v>
      </c>
      <c r="B1346" t="s">
        <v>1982</v>
      </c>
      <c r="C1346">
        <f t="shared" ca="1" si="20"/>
        <v>9.7772056851901601E-2</v>
      </c>
      <c r="D1346" t="e" cm="1">
        <f t="array" aca="1" ref="D1346" ca="1">INDEX($B$2:$B$201, RANK(C1346,$C$2:$C$201), 1)</f>
        <v>#N/A</v>
      </c>
      <c r="E1346" t="s">
        <v>1719</v>
      </c>
      <c r="F1346">
        <v>460</v>
      </c>
      <c r="G1346">
        <v>108</v>
      </c>
      <c r="H1346">
        <v>0</v>
      </c>
      <c r="I1346">
        <v>0</v>
      </c>
      <c r="J1346">
        <v>1</v>
      </c>
      <c r="K1346" s="1">
        <v>44106</v>
      </c>
      <c r="L1346" t="s">
        <v>17</v>
      </c>
      <c r="M1346">
        <v>107769</v>
      </c>
    </row>
    <row r="1347" spans="1:13" x14ac:dyDescent="0.25">
      <c r="A1347">
        <v>1345</v>
      </c>
      <c r="B1347" t="s">
        <v>1983</v>
      </c>
      <c r="C1347">
        <f t="shared" ref="C1347:C1410" ca="1" si="21">RAND()</f>
        <v>0.80982734713150129</v>
      </c>
      <c r="D1347" t="e" cm="1">
        <f t="array" aca="1" ref="D1347" ca="1">INDEX($B$2:$B$201, RANK(C1347,$C$2:$C$201), 1)</f>
        <v>#N/A</v>
      </c>
      <c r="E1347" t="s">
        <v>160</v>
      </c>
      <c r="F1347">
        <v>1007</v>
      </c>
      <c r="G1347">
        <v>991</v>
      </c>
      <c r="H1347">
        <v>0</v>
      </c>
      <c r="I1347">
        <v>0</v>
      </c>
      <c r="J1347">
        <v>2</v>
      </c>
      <c r="K1347" s="1">
        <v>44106</v>
      </c>
      <c r="L1347" t="s">
        <v>17</v>
      </c>
      <c r="M1347">
        <v>107770</v>
      </c>
    </row>
    <row r="1348" spans="1:13" x14ac:dyDescent="0.25">
      <c r="A1348">
        <v>1346</v>
      </c>
      <c r="B1348" t="s">
        <v>1984</v>
      </c>
      <c r="C1348">
        <f t="shared" ca="1" si="21"/>
        <v>0.30640185918869867</v>
      </c>
      <c r="D1348" t="e" cm="1">
        <f t="array" aca="1" ref="D1348" ca="1">INDEX($B$2:$B$201, RANK(C1348,$C$2:$C$201), 1)</f>
        <v>#N/A</v>
      </c>
      <c r="E1348" t="s">
        <v>1985</v>
      </c>
      <c r="F1348">
        <v>1167</v>
      </c>
      <c r="G1348">
        <v>8848</v>
      </c>
      <c r="H1348">
        <v>0</v>
      </c>
      <c r="I1348">
        <v>13</v>
      </c>
      <c r="J1348">
        <v>7</v>
      </c>
      <c r="K1348" s="1">
        <v>44106</v>
      </c>
      <c r="L1348" t="s">
        <v>17</v>
      </c>
      <c r="M1348">
        <v>107771</v>
      </c>
    </row>
    <row r="1349" spans="1:13" x14ac:dyDescent="0.25">
      <c r="A1349">
        <v>1347</v>
      </c>
      <c r="B1349" t="s">
        <v>1986</v>
      </c>
      <c r="C1349">
        <f t="shared" ca="1" si="21"/>
        <v>0.81203373990651773</v>
      </c>
      <c r="D1349" t="e" cm="1">
        <f t="array" aca="1" ref="D1349" ca="1">INDEX($B$2:$B$201, RANK(C1349,$C$2:$C$201), 1)</f>
        <v>#N/A</v>
      </c>
      <c r="F1349">
        <v>3253</v>
      </c>
      <c r="G1349">
        <v>51122</v>
      </c>
      <c r="H1349">
        <v>8</v>
      </c>
      <c r="I1349">
        <v>18</v>
      </c>
      <c r="J1349">
        <v>60</v>
      </c>
      <c r="K1349" s="1">
        <v>44106</v>
      </c>
      <c r="L1349" t="s">
        <v>17</v>
      </c>
      <c r="M1349">
        <v>107772</v>
      </c>
    </row>
    <row r="1350" spans="1:13" x14ac:dyDescent="0.25">
      <c r="A1350">
        <v>1348</v>
      </c>
      <c r="B1350" t="s">
        <v>1987</v>
      </c>
      <c r="C1350">
        <f t="shared" ca="1" si="21"/>
        <v>0.11651305308850468</v>
      </c>
      <c r="D1350" t="e" cm="1">
        <f t="array" aca="1" ref="D1350" ca="1">INDEX($B$2:$B$201, RANK(C1350,$C$2:$C$201), 1)</f>
        <v>#N/A</v>
      </c>
      <c r="F1350">
        <v>69</v>
      </c>
      <c r="G1350">
        <v>10</v>
      </c>
      <c r="H1350">
        <v>0</v>
      </c>
      <c r="I1350">
        <v>0</v>
      </c>
      <c r="J1350">
        <v>0</v>
      </c>
      <c r="K1350" s="1">
        <v>44106</v>
      </c>
      <c r="L1350" t="s">
        <v>17</v>
      </c>
      <c r="M1350">
        <v>107773</v>
      </c>
    </row>
    <row r="1351" spans="1:13" x14ac:dyDescent="0.25">
      <c r="A1351">
        <v>1349</v>
      </c>
      <c r="B1351" t="s">
        <v>1988</v>
      </c>
      <c r="C1351">
        <f t="shared" ca="1" si="21"/>
        <v>0.75343801544304601</v>
      </c>
      <c r="D1351" t="e" cm="1">
        <f t="array" aca="1" ref="D1351" ca="1">INDEX($B$2:$B$201, RANK(C1351,$C$2:$C$201), 1)</f>
        <v>#N/A</v>
      </c>
      <c r="E1351" t="s">
        <v>1989</v>
      </c>
      <c r="F1351">
        <v>5001</v>
      </c>
      <c r="G1351">
        <v>2708</v>
      </c>
      <c r="H1351">
        <v>0</v>
      </c>
      <c r="I1351">
        <v>1</v>
      </c>
      <c r="J1351">
        <v>3</v>
      </c>
      <c r="K1351" s="1">
        <v>44106</v>
      </c>
      <c r="L1351" t="s">
        <v>17</v>
      </c>
      <c r="M1351">
        <v>107774</v>
      </c>
    </row>
    <row r="1352" spans="1:13" x14ac:dyDescent="0.25">
      <c r="A1352">
        <v>1350</v>
      </c>
      <c r="B1352" t="s">
        <v>1990</v>
      </c>
      <c r="C1352">
        <f t="shared" ca="1" si="21"/>
        <v>0.84987011891771458</v>
      </c>
      <c r="D1352" t="e" cm="1">
        <f t="array" aca="1" ref="D1352" ca="1">INDEX($B$2:$B$201, RANK(C1352,$C$2:$C$201), 1)</f>
        <v>#N/A</v>
      </c>
      <c r="E1352" t="s">
        <v>1991</v>
      </c>
      <c r="F1352">
        <v>441</v>
      </c>
      <c r="G1352">
        <v>464</v>
      </c>
      <c r="H1352">
        <v>0</v>
      </c>
      <c r="I1352">
        <v>0</v>
      </c>
      <c r="J1352">
        <v>0</v>
      </c>
      <c r="K1352" s="1">
        <v>44106</v>
      </c>
      <c r="L1352" t="s">
        <v>28</v>
      </c>
      <c r="M1352">
        <v>107775</v>
      </c>
    </row>
    <row r="1353" spans="1:13" ht="409.5" x14ac:dyDescent="0.25">
      <c r="A1353">
        <v>1351</v>
      </c>
      <c r="B1353" s="2" t="s">
        <v>1992</v>
      </c>
      <c r="C1353">
        <f t="shared" ca="1" si="21"/>
        <v>0.83069584523217355</v>
      </c>
      <c r="D1353" t="e" cm="1">
        <f t="array" aca="1" ref="D1353" ca="1">INDEX($B$2:$B$201, RANK(C1353,$C$2:$C$201), 1)</f>
        <v>#N/A</v>
      </c>
      <c r="E1353" t="s">
        <v>1993</v>
      </c>
      <c r="F1353">
        <v>368</v>
      </c>
      <c r="G1353">
        <v>164</v>
      </c>
      <c r="H1353">
        <v>0</v>
      </c>
      <c r="I1353">
        <v>1</v>
      </c>
      <c r="J1353">
        <v>0</v>
      </c>
      <c r="K1353" s="1">
        <v>44106</v>
      </c>
      <c r="L1353" t="s">
        <v>17</v>
      </c>
      <c r="M1353">
        <v>107776</v>
      </c>
    </row>
    <row r="1354" spans="1:13" x14ac:dyDescent="0.25">
      <c r="A1354">
        <v>1352</v>
      </c>
      <c r="B1354" t="s">
        <v>1994</v>
      </c>
      <c r="C1354">
        <f t="shared" ca="1" si="21"/>
        <v>0.56307215449767778</v>
      </c>
      <c r="D1354" t="e" cm="1">
        <f t="array" aca="1" ref="D1354" ca="1">INDEX($B$2:$B$201, RANK(C1354,$C$2:$C$201), 1)</f>
        <v>#N/A</v>
      </c>
      <c r="E1354" t="s">
        <v>1995</v>
      </c>
      <c r="F1354">
        <v>1511</v>
      </c>
      <c r="G1354">
        <v>1186</v>
      </c>
      <c r="H1354">
        <v>1</v>
      </c>
      <c r="I1354">
        <v>0</v>
      </c>
      <c r="J1354">
        <v>0</v>
      </c>
      <c r="K1354" s="1">
        <v>44106</v>
      </c>
      <c r="L1354" t="s">
        <v>28</v>
      </c>
      <c r="M1354">
        <v>107777</v>
      </c>
    </row>
    <row r="1355" spans="1:13" x14ac:dyDescent="0.25">
      <c r="A1355">
        <v>1353</v>
      </c>
      <c r="B1355" t="s">
        <v>1996</v>
      </c>
      <c r="C1355">
        <f t="shared" ca="1" si="21"/>
        <v>0.83822288199607575</v>
      </c>
      <c r="D1355" t="e" cm="1">
        <f t="array" aca="1" ref="D1355" ca="1">INDEX($B$2:$B$201, RANK(C1355,$C$2:$C$201), 1)</f>
        <v>#N/A</v>
      </c>
      <c r="F1355">
        <v>20</v>
      </c>
      <c r="G1355">
        <v>10</v>
      </c>
      <c r="H1355">
        <v>0</v>
      </c>
      <c r="I1355">
        <v>0</v>
      </c>
      <c r="J1355">
        <v>0</v>
      </c>
      <c r="K1355" s="1">
        <v>44106</v>
      </c>
      <c r="L1355" t="s">
        <v>17</v>
      </c>
      <c r="M1355">
        <v>107778</v>
      </c>
    </row>
    <row r="1356" spans="1:13" ht="390" x14ac:dyDescent="0.25">
      <c r="A1356">
        <v>1354</v>
      </c>
      <c r="B1356" s="2" t="s">
        <v>1997</v>
      </c>
      <c r="C1356">
        <f t="shared" ca="1" si="21"/>
        <v>0.72695396233941634</v>
      </c>
      <c r="D1356" t="e" cm="1">
        <f t="array" aca="1" ref="D1356" ca="1">INDEX($B$2:$B$201, RANK(C1356,$C$2:$C$201), 1)</f>
        <v>#N/A</v>
      </c>
      <c r="E1356" t="s">
        <v>352</v>
      </c>
      <c r="F1356">
        <v>3933</v>
      </c>
      <c r="G1356">
        <v>1532</v>
      </c>
      <c r="H1356">
        <v>0</v>
      </c>
      <c r="I1356">
        <v>0</v>
      </c>
      <c r="J1356">
        <v>0</v>
      </c>
      <c r="K1356" s="1">
        <v>44106</v>
      </c>
      <c r="L1356" t="s">
        <v>28</v>
      </c>
      <c r="M1356">
        <v>107779</v>
      </c>
    </row>
    <row r="1357" spans="1:13" x14ac:dyDescent="0.25">
      <c r="A1357">
        <v>1355</v>
      </c>
      <c r="B1357" t="s">
        <v>1998</v>
      </c>
      <c r="C1357">
        <f t="shared" ca="1" si="21"/>
        <v>0.47806515841288511</v>
      </c>
      <c r="D1357" t="e" cm="1">
        <f t="array" aca="1" ref="D1357" ca="1">INDEX($B$2:$B$201, RANK(C1357,$C$2:$C$201), 1)</f>
        <v>#N/A</v>
      </c>
      <c r="E1357" t="s">
        <v>233</v>
      </c>
      <c r="F1357">
        <v>1742</v>
      </c>
      <c r="G1357">
        <v>1157</v>
      </c>
      <c r="H1357">
        <v>0</v>
      </c>
      <c r="I1357">
        <v>0</v>
      </c>
      <c r="J1357">
        <v>0</v>
      </c>
      <c r="K1357" s="1">
        <v>44106</v>
      </c>
      <c r="L1357" t="s">
        <v>17</v>
      </c>
      <c r="M1357">
        <v>107780</v>
      </c>
    </row>
    <row r="1358" spans="1:13" x14ac:dyDescent="0.25">
      <c r="A1358">
        <v>1356</v>
      </c>
      <c r="B1358" t="s">
        <v>1999</v>
      </c>
      <c r="C1358">
        <f t="shared" ca="1" si="21"/>
        <v>0.49993317234005652</v>
      </c>
      <c r="D1358" t="e" cm="1">
        <f t="array" aca="1" ref="D1358" ca="1">INDEX($B$2:$B$201, RANK(C1358,$C$2:$C$201), 1)</f>
        <v>#N/A</v>
      </c>
      <c r="E1358" t="s">
        <v>305</v>
      </c>
      <c r="F1358">
        <v>62</v>
      </c>
      <c r="G1358">
        <v>4</v>
      </c>
      <c r="H1358">
        <v>0</v>
      </c>
      <c r="I1358">
        <v>0</v>
      </c>
      <c r="J1358">
        <v>0</v>
      </c>
      <c r="K1358" s="1">
        <v>44106</v>
      </c>
      <c r="L1358" t="s">
        <v>28</v>
      </c>
      <c r="M1358">
        <v>107781</v>
      </c>
    </row>
    <row r="1359" spans="1:13" x14ac:dyDescent="0.25">
      <c r="A1359">
        <v>1357</v>
      </c>
      <c r="B1359" t="s">
        <v>2000</v>
      </c>
      <c r="C1359">
        <f t="shared" ca="1" si="21"/>
        <v>0.63522532300306322</v>
      </c>
      <c r="D1359" t="e" cm="1">
        <f t="array" aca="1" ref="D1359" ca="1">INDEX($B$2:$B$201, RANK(C1359,$C$2:$C$201), 1)</f>
        <v>#N/A</v>
      </c>
      <c r="F1359">
        <v>421</v>
      </c>
      <c r="G1359">
        <v>246</v>
      </c>
      <c r="H1359">
        <v>0</v>
      </c>
      <c r="I1359">
        <v>0</v>
      </c>
      <c r="J1359">
        <v>0</v>
      </c>
      <c r="K1359" s="1">
        <v>44106</v>
      </c>
      <c r="L1359" t="s">
        <v>12</v>
      </c>
      <c r="M1359">
        <v>107782</v>
      </c>
    </row>
    <row r="1360" spans="1:13" x14ac:dyDescent="0.25">
      <c r="A1360">
        <v>1358</v>
      </c>
      <c r="B1360" t="s">
        <v>2001</v>
      </c>
      <c r="C1360">
        <f t="shared" ca="1" si="21"/>
        <v>0.23588473064735127</v>
      </c>
      <c r="D1360" t="e" cm="1">
        <f t="array" aca="1" ref="D1360" ca="1">INDEX($B$2:$B$201, RANK(C1360,$C$2:$C$201), 1)</f>
        <v>#N/A</v>
      </c>
      <c r="E1360" t="s">
        <v>2002</v>
      </c>
      <c r="F1360">
        <v>635</v>
      </c>
      <c r="G1360">
        <v>4885</v>
      </c>
      <c r="H1360">
        <v>2</v>
      </c>
      <c r="I1360">
        <v>1</v>
      </c>
      <c r="J1360">
        <v>36</v>
      </c>
      <c r="K1360" s="1">
        <v>44106</v>
      </c>
      <c r="L1360" t="s">
        <v>17</v>
      </c>
      <c r="M1360">
        <v>107783</v>
      </c>
    </row>
    <row r="1361" spans="1:13" x14ac:dyDescent="0.25">
      <c r="A1361">
        <v>1359</v>
      </c>
      <c r="B1361" t="s">
        <v>2003</v>
      </c>
      <c r="C1361">
        <f t="shared" ca="1" si="21"/>
        <v>0.88537905222457347</v>
      </c>
      <c r="D1361" t="e" cm="1">
        <f t="array" aca="1" ref="D1361" ca="1">INDEX($B$2:$B$201, RANK(C1361,$C$2:$C$201), 1)</f>
        <v>#N/A</v>
      </c>
      <c r="E1361" t="s">
        <v>2004</v>
      </c>
      <c r="F1361">
        <v>1242</v>
      </c>
      <c r="G1361">
        <v>657</v>
      </c>
      <c r="H1361">
        <v>1</v>
      </c>
      <c r="I1361">
        <v>0</v>
      </c>
      <c r="J1361">
        <v>9</v>
      </c>
      <c r="K1361" s="1">
        <v>44106</v>
      </c>
      <c r="L1361" t="s">
        <v>17</v>
      </c>
      <c r="M1361">
        <v>107784</v>
      </c>
    </row>
    <row r="1362" spans="1:13" x14ac:dyDescent="0.25">
      <c r="A1362">
        <v>1360</v>
      </c>
      <c r="B1362" t="s">
        <v>2005</v>
      </c>
      <c r="C1362">
        <f t="shared" ca="1" si="21"/>
        <v>0.69742370841821266</v>
      </c>
      <c r="D1362" t="e" cm="1">
        <f t="array" aca="1" ref="D1362" ca="1">INDEX($B$2:$B$201, RANK(C1362,$C$2:$C$201), 1)</f>
        <v>#N/A</v>
      </c>
      <c r="E1362" t="s">
        <v>2006</v>
      </c>
      <c r="F1362">
        <v>1039</v>
      </c>
      <c r="G1362">
        <v>319</v>
      </c>
      <c r="H1362">
        <v>0</v>
      </c>
      <c r="I1362">
        <v>0</v>
      </c>
      <c r="J1362">
        <v>0</v>
      </c>
      <c r="K1362" s="1">
        <v>44106</v>
      </c>
      <c r="L1362" t="s">
        <v>28</v>
      </c>
      <c r="M1362">
        <v>107785</v>
      </c>
    </row>
    <row r="1363" spans="1:13" x14ac:dyDescent="0.25">
      <c r="A1363">
        <v>1361</v>
      </c>
      <c r="B1363" t="s">
        <v>2007</v>
      </c>
      <c r="C1363">
        <f t="shared" ca="1" si="21"/>
        <v>0.56977049763240994</v>
      </c>
      <c r="D1363" t="e" cm="1">
        <f t="array" aca="1" ref="D1363" ca="1">INDEX($B$2:$B$201, RANK(C1363,$C$2:$C$201), 1)</f>
        <v>#N/A</v>
      </c>
      <c r="E1363" t="s">
        <v>2008</v>
      </c>
      <c r="F1363">
        <v>794</v>
      </c>
      <c r="G1363">
        <v>967</v>
      </c>
      <c r="H1363">
        <v>1</v>
      </c>
      <c r="I1363">
        <v>1</v>
      </c>
      <c r="J1363">
        <v>2</v>
      </c>
      <c r="K1363" s="1">
        <v>44106</v>
      </c>
      <c r="L1363" t="s">
        <v>17</v>
      </c>
      <c r="M1363">
        <v>107786</v>
      </c>
    </row>
    <row r="1364" spans="1:13" x14ac:dyDescent="0.25">
      <c r="A1364">
        <v>1362</v>
      </c>
      <c r="B1364" t="s">
        <v>2009</v>
      </c>
      <c r="C1364">
        <f t="shared" ca="1" si="21"/>
        <v>0.9383456105737521</v>
      </c>
      <c r="D1364" t="e" cm="1">
        <f t="array" aca="1" ref="D1364" ca="1">INDEX($B$2:$B$201, RANK(C1364,$C$2:$C$201), 1)</f>
        <v>#N/A</v>
      </c>
      <c r="E1364" t="s">
        <v>2010</v>
      </c>
      <c r="F1364">
        <v>5579</v>
      </c>
      <c r="G1364">
        <v>3411</v>
      </c>
      <c r="H1364">
        <v>0</v>
      </c>
      <c r="I1364">
        <v>0</v>
      </c>
      <c r="J1364">
        <v>0</v>
      </c>
      <c r="K1364" s="1">
        <v>44106</v>
      </c>
      <c r="L1364" t="s">
        <v>12</v>
      </c>
      <c r="M1364">
        <v>107787</v>
      </c>
    </row>
    <row r="1365" spans="1:13" x14ac:dyDescent="0.25">
      <c r="A1365">
        <v>1363</v>
      </c>
      <c r="B1365" t="s">
        <v>2011</v>
      </c>
      <c r="C1365">
        <f t="shared" ca="1" si="21"/>
        <v>0.14897048123821144</v>
      </c>
      <c r="D1365" t="e" cm="1">
        <f t="array" aca="1" ref="D1365" ca="1">INDEX($B$2:$B$201, RANK(C1365,$C$2:$C$201), 1)</f>
        <v>#N/A</v>
      </c>
      <c r="E1365" t="s">
        <v>1653</v>
      </c>
      <c r="F1365">
        <v>407</v>
      </c>
      <c r="G1365">
        <v>1305</v>
      </c>
      <c r="H1365">
        <v>0</v>
      </c>
      <c r="I1365">
        <v>0</v>
      </c>
      <c r="J1365">
        <v>0</v>
      </c>
      <c r="K1365" s="1">
        <v>44106</v>
      </c>
      <c r="L1365" t="s">
        <v>17</v>
      </c>
      <c r="M1365">
        <v>107788</v>
      </c>
    </row>
    <row r="1366" spans="1:13" x14ac:dyDescent="0.25">
      <c r="A1366">
        <v>1364</v>
      </c>
      <c r="B1366" t="s">
        <v>2012</v>
      </c>
      <c r="C1366">
        <f t="shared" ca="1" si="21"/>
        <v>3.3337000189626043E-4</v>
      </c>
      <c r="D1366" t="e" cm="1">
        <f t="array" aca="1" ref="D1366" ca="1">INDEX($B$2:$B$201, RANK(C1366,$C$2:$C$201), 1)</f>
        <v>#N/A</v>
      </c>
      <c r="E1366" t="s">
        <v>2013</v>
      </c>
      <c r="F1366">
        <v>48</v>
      </c>
      <c r="G1366">
        <v>30</v>
      </c>
      <c r="H1366">
        <v>0</v>
      </c>
      <c r="I1366">
        <v>0</v>
      </c>
      <c r="J1366">
        <v>0</v>
      </c>
      <c r="K1366" s="1">
        <v>44106</v>
      </c>
      <c r="L1366" t="s">
        <v>17</v>
      </c>
      <c r="M1366">
        <v>107789</v>
      </c>
    </row>
    <row r="1367" spans="1:13" x14ac:dyDescent="0.25">
      <c r="A1367">
        <v>1365</v>
      </c>
      <c r="B1367" t="s">
        <v>2014</v>
      </c>
      <c r="C1367">
        <f t="shared" ca="1" si="21"/>
        <v>0.83013148183026753</v>
      </c>
      <c r="D1367" t="e" cm="1">
        <f t="array" aca="1" ref="D1367" ca="1">INDEX($B$2:$B$201, RANK(C1367,$C$2:$C$201), 1)</f>
        <v>#N/A</v>
      </c>
      <c r="F1367">
        <v>235</v>
      </c>
      <c r="G1367">
        <v>110</v>
      </c>
      <c r="H1367">
        <v>0</v>
      </c>
      <c r="I1367">
        <v>0</v>
      </c>
      <c r="J1367">
        <v>4</v>
      </c>
      <c r="K1367" s="1">
        <v>44106</v>
      </c>
      <c r="L1367" t="s">
        <v>17</v>
      </c>
      <c r="M1367">
        <v>107790</v>
      </c>
    </row>
    <row r="1368" spans="1:13" x14ac:dyDescent="0.25">
      <c r="A1368">
        <v>1366</v>
      </c>
      <c r="B1368" t="s">
        <v>2015</v>
      </c>
      <c r="C1368">
        <f t="shared" ca="1" si="21"/>
        <v>0.24189362311322649</v>
      </c>
      <c r="D1368" t="e" cm="1">
        <f t="array" aca="1" ref="D1368" ca="1">INDEX($B$2:$B$201, RANK(C1368,$C$2:$C$201), 1)</f>
        <v>#N/A</v>
      </c>
      <c r="F1368">
        <v>305</v>
      </c>
      <c r="G1368">
        <v>223</v>
      </c>
      <c r="H1368">
        <v>1</v>
      </c>
      <c r="I1368">
        <v>0</v>
      </c>
      <c r="J1368">
        <v>3</v>
      </c>
      <c r="K1368" s="1">
        <v>44106</v>
      </c>
      <c r="L1368" t="s">
        <v>17</v>
      </c>
      <c r="M1368">
        <v>107791</v>
      </c>
    </row>
    <row r="1369" spans="1:13" x14ac:dyDescent="0.25">
      <c r="A1369">
        <v>1367</v>
      </c>
      <c r="B1369" t="s">
        <v>2016</v>
      </c>
      <c r="C1369">
        <f t="shared" ca="1" si="21"/>
        <v>0.70026323829949078</v>
      </c>
      <c r="D1369" t="e" cm="1">
        <f t="array" aca="1" ref="D1369" ca="1">INDEX($B$2:$B$201, RANK(C1369,$C$2:$C$201), 1)</f>
        <v>#N/A</v>
      </c>
      <c r="E1369" t="s">
        <v>1310</v>
      </c>
      <c r="F1369">
        <v>4976</v>
      </c>
      <c r="G1369">
        <v>242</v>
      </c>
      <c r="H1369">
        <v>0</v>
      </c>
      <c r="I1369">
        <v>0</v>
      </c>
      <c r="J1369">
        <v>1</v>
      </c>
      <c r="K1369" s="1">
        <v>44106</v>
      </c>
      <c r="L1369" t="s">
        <v>17</v>
      </c>
      <c r="M1369">
        <v>107792</v>
      </c>
    </row>
    <row r="1370" spans="1:13" ht="409.5" x14ac:dyDescent="0.25">
      <c r="A1370">
        <v>1368</v>
      </c>
      <c r="B1370" s="2" t="s">
        <v>2017</v>
      </c>
      <c r="C1370">
        <f t="shared" ca="1" si="21"/>
        <v>0.67906698877418981</v>
      </c>
      <c r="D1370" t="e" cm="1">
        <f t="array" aca="1" ref="D1370" ca="1">INDEX($B$2:$B$201, RANK(C1370,$C$2:$C$201), 1)</f>
        <v>#N/A</v>
      </c>
      <c r="E1370" t="s">
        <v>2018</v>
      </c>
      <c r="F1370">
        <v>698</v>
      </c>
      <c r="G1370">
        <v>1142</v>
      </c>
      <c r="H1370">
        <v>0</v>
      </c>
      <c r="I1370">
        <v>0</v>
      </c>
      <c r="J1370">
        <v>7</v>
      </c>
      <c r="K1370" s="1">
        <v>44106</v>
      </c>
      <c r="L1370" t="s">
        <v>28</v>
      </c>
      <c r="M1370">
        <v>107793</v>
      </c>
    </row>
    <row r="1371" spans="1:13" x14ac:dyDescent="0.25">
      <c r="A1371">
        <v>1369</v>
      </c>
      <c r="B1371" t="s">
        <v>2019</v>
      </c>
      <c r="C1371">
        <f t="shared" ca="1" si="21"/>
        <v>0.96156299963429193</v>
      </c>
      <c r="D1371" t="e" cm="1">
        <f t="array" aca="1" ref="D1371" ca="1">INDEX($B$2:$B$201, RANK(C1371,$C$2:$C$201), 1)</f>
        <v>#N/A</v>
      </c>
      <c r="F1371">
        <v>45</v>
      </c>
      <c r="G1371">
        <v>10</v>
      </c>
      <c r="H1371">
        <v>0</v>
      </c>
      <c r="I1371">
        <v>0</v>
      </c>
      <c r="J1371">
        <v>0</v>
      </c>
      <c r="K1371" s="1">
        <v>44106</v>
      </c>
      <c r="L1371" t="s">
        <v>17</v>
      </c>
      <c r="M1371">
        <v>107794</v>
      </c>
    </row>
    <row r="1372" spans="1:13" x14ac:dyDescent="0.25">
      <c r="A1372">
        <v>1370</v>
      </c>
      <c r="B1372" t="s">
        <v>2020</v>
      </c>
      <c r="C1372">
        <f t="shared" ca="1" si="21"/>
        <v>0.32677369071148199</v>
      </c>
      <c r="D1372" t="e" cm="1">
        <f t="array" aca="1" ref="D1372" ca="1">INDEX($B$2:$B$201, RANK(C1372,$C$2:$C$201), 1)</f>
        <v>#N/A</v>
      </c>
      <c r="F1372">
        <v>188</v>
      </c>
      <c r="G1372">
        <v>9</v>
      </c>
      <c r="H1372">
        <v>1</v>
      </c>
      <c r="I1372">
        <v>0</v>
      </c>
      <c r="J1372">
        <v>1</v>
      </c>
      <c r="K1372" s="1">
        <v>44106</v>
      </c>
      <c r="L1372" t="s">
        <v>17</v>
      </c>
      <c r="M1372">
        <v>107795</v>
      </c>
    </row>
    <row r="1373" spans="1:13" ht="330" x14ac:dyDescent="0.25">
      <c r="A1373">
        <v>1371</v>
      </c>
      <c r="B1373" s="2" t="s">
        <v>2021</v>
      </c>
      <c r="C1373">
        <f t="shared" ca="1" si="21"/>
        <v>0.93267134170361177</v>
      </c>
      <c r="D1373" t="e" cm="1">
        <f t="array" aca="1" ref="D1373" ca="1">INDEX($B$2:$B$201, RANK(C1373,$C$2:$C$201), 1)</f>
        <v>#N/A</v>
      </c>
      <c r="E1373" t="s">
        <v>87</v>
      </c>
      <c r="F1373">
        <v>2265</v>
      </c>
      <c r="G1373">
        <v>54535</v>
      </c>
      <c r="H1373">
        <v>0</v>
      </c>
      <c r="I1373">
        <v>0</v>
      </c>
      <c r="J1373">
        <v>16</v>
      </c>
      <c r="K1373" s="1">
        <v>44106</v>
      </c>
      <c r="L1373" t="s">
        <v>17</v>
      </c>
      <c r="M1373">
        <v>107796</v>
      </c>
    </row>
    <row r="1374" spans="1:13" x14ac:dyDescent="0.25">
      <c r="A1374">
        <v>1372</v>
      </c>
      <c r="B1374" t="s">
        <v>2022</v>
      </c>
      <c r="C1374">
        <f t="shared" ca="1" si="21"/>
        <v>0.68673766776727674</v>
      </c>
      <c r="D1374" t="e" cm="1">
        <f t="array" aca="1" ref="D1374" ca="1">INDEX($B$2:$B$201, RANK(C1374,$C$2:$C$201), 1)</f>
        <v>#N/A</v>
      </c>
      <c r="E1374" t="s">
        <v>2023</v>
      </c>
      <c r="F1374">
        <v>474</v>
      </c>
      <c r="G1374">
        <v>333</v>
      </c>
      <c r="H1374">
        <v>1</v>
      </c>
      <c r="I1374">
        <v>0</v>
      </c>
      <c r="J1374">
        <v>1</v>
      </c>
      <c r="K1374" s="1">
        <v>44106</v>
      </c>
      <c r="L1374" t="s">
        <v>17</v>
      </c>
      <c r="M1374">
        <v>107797</v>
      </c>
    </row>
    <row r="1375" spans="1:13" x14ac:dyDescent="0.25">
      <c r="A1375">
        <v>1373</v>
      </c>
      <c r="B1375" t="s">
        <v>2024</v>
      </c>
      <c r="C1375">
        <f t="shared" ca="1" si="21"/>
        <v>0.74619944886905309</v>
      </c>
      <c r="D1375" t="e" cm="1">
        <f t="array" aca="1" ref="D1375" ca="1">INDEX($B$2:$B$201, RANK(C1375,$C$2:$C$201), 1)</f>
        <v>#N/A</v>
      </c>
      <c r="F1375">
        <v>71</v>
      </c>
      <c r="G1375">
        <v>316</v>
      </c>
      <c r="H1375">
        <v>0</v>
      </c>
      <c r="I1375">
        <v>0</v>
      </c>
      <c r="J1375">
        <v>2</v>
      </c>
      <c r="K1375" s="1">
        <v>44106</v>
      </c>
      <c r="L1375" t="s">
        <v>17</v>
      </c>
      <c r="M1375">
        <v>107798</v>
      </c>
    </row>
    <row r="1376" spans="1:13" ht="409.5" x14ac:dyDescent="0.25">
      <c r="A1376">
        <v>1374</v>
      </c>
      <c r="B1376" s="2" t="s">
        <v>2025</v>
      </c>
      <c r="C1376">
        <f t="shared" ca="1" si="21"/>
        <v>0.22641972088869156</v>
      </c>
      <c r="D1376" t="e" cm="1">
        <f t="array" aca="1" ref="D1376" ca="1">INDEX($B$2:$B$201, RANK(C1376,$C$2:$C$201), 1)</f>
        <v>#N/A</v>
      </c>
      <c r="E1376" t="s">
        <v>2026</v>
      </c>
      <c r="F1376">
        <v>540</v>
      </c>
      <c r="G1376">
        <v>399</v>
      </c>
      <c r="H1376">
        <v>1</v>
      </c>
      <c r="I1376">
        <v>0</v>
      </c>
      <c r="J1376">
        <v>2</v>
      </c>
      <c r="K1376" s="1">
        <v>44106</v>
      </c>
      <c r="L1376" t="s">
        <v>17</v>
      </c>
      <c r="M1376">
        <v>107799</v>
      </c>
    </row>
    <row r="1377" spans="1:13" x14ac:dyDescent="0.25">
      <c r="A1377">
        <v>1375</v>
      </c>
      <c r="B1377" t="s">
        <v>2027</v>
      </c>
      <c r="C1377">
        <f t="shared" ca="1" si="21"/>
        <v>0.55882362812502595</v>
      </c>
      <c r="D1377" t="e" cm="1">
        <f t="array" aca="1" ref="D1377" ca="1">INDEX($B$2:$B$201, RANK(C1377,$C$2:$C$201), 1)</f>
        <v>#N/A</v>
      </c>
      <c r="E1377" t="s">
        <v>2028</v>
      </c>
      <c r="F1377">
        <v>151</v>
      </c>
      <c r="G1377">
        <v>120</v>
      </c>
      <c r="H1377">
        <v>0</v>
      </c>
      <c r="I1377">
        <v>0</v>
      </c>
      <c r="J1377">
        <v>2</v>
      </c>
      <c r="K1377" s="1">
        <v>44106</v>
      </c>
      <c r="L1377" t="s">
        <v>17</v>
      </c>
      <c r="M1377">
        <v>107800</v>
      </c>
    </row>
    <row r="1378" spans="1:13" x14ac:dyDescent="0.25">
      <c r="A1378">
        <v>1376</v>
      </c>
      <c r="B1378" t="s">
        <v>2029</v>
      </c>
      <c r="C1378">
        <f t="shared" ca="1" si="21"/>
        <v>0.69327203251140934</v>
      </c>
      <c r="D1378" t="e" cm="1">
        <f t="array" aca="1" ref="D1378" ca="1">INDEX($B$2:$B$201, RANK(C1378,$C$2:$C$201), 1)</f>
        <v>#N/A</v>
      </c>
      <c r="E1378" t="s">
        <v>2030</v>
      </c>
      <c r="F1378">
        <v>400</v>
      </c>
      <c r="G1378">
        <v>119</v>
      </c>
      <c r="H1378">
        <v>0</v>
      </c>
      <c r="I1378">
        <v>0</v>
      </c>
      <c r="J1378">
        <v>0</v>
      </c>
      <c r="K1378" s="1">
        <v>44106</v>
      </c>
      <c r="L1378" t="s">
        <v>28</v>
      </c>
      <c r="M1378">
        <v>107801</v>
      </c>
    </row>
    <row r="1379" spans="1:13" x14ac:dyDescent="0.25">
      <c r="A1379">
        <v>1377</v>
      </c>
      <c r="B1379" t="s">
        <v>2031</v>
      </c>
      <c r="C1379">
        <f t="shared" ca="1" si="21"/>
        <v>6.0541994228124119E-2</v>
      </c>
      <c r="D1379" t="e" cm="1">
        <f t="array" aca="1" ref="D1379" ca="1">INDEX($B$2:$B$201, RANK(C1379,$C$2:$C$201), 1)</f>
        <v>#N/A</v>
      </c>
      <c r="E1379" t="s">
        <v>42</v>
      </c>
      <c r="F1379">
        <v>852</v>
      </c>
      <c r="G1379">
        <v>531</v>
      </c>
      <c r="H1379">
        <v>0</v>
      </c>
      <c r="I1379">
        <v>0</v>
      </c>
      <c r="J1379">
        <v>0</v>
      </c>
      <c r="K1379" s="1">
        <v>44106</v>
      </c>
      <c r="L1379" t="s">
        <v>17</v>
      </c>
      <c r="M1379">
        <v>107802</v>
      </c>
    </row>
    <row r="1380" spans="1:13" x14ac:dyDescent="0.25">
      <c r="A1380">
        <v>1378</v>
      </c>
      <c r="B1380" t="s">
        <v>2032</v>
      </c>
      <c r="C1380">
        <f t="shared" ca="1" si="21"/>
        <v>0.25446886753978781</v>
      </c>
      <c r="D1380" t="e" cm="1">
        <f t="array" aca="1" ref="D1380" ca="1">INDEX($B$2:$B$201, RANK(C1380,$C$2:$C$201), 1)</f>
        <v>#N/A</v>
      </c>
      <c r="E1380" t="s">
        <v>2033</v>
      </c>
      <c r="F1380">
        <v>1</v>
      </c>
      <c r="G1380">
        <v>40</v>
      </c>
      <c r="H1380">
        <v>0</v>
      </c>
      <c r="I1380">
        <v>0</v>
      </c>
      <c r="J1380">
        <v>0</v>
      </c>
      <c r="K1380" s="1">
        <v>44106</v>
      </c>
      <c r="L1380" t="s">
        <v>17</v>
      </c>
      <c r="M1380">
        <v>107803</v>
      </c>
    </row>
    <row r="1381" spans="1:13" x14ac:dyDescent="0.25">
      <c r="A1381">
        <v>1379</v>
      </c>
      <c r="B1381" t="s">
        <v>2034</v>
      </c>
      <c r="C1381">
        <f t="shared" ca="1" si="21"/>
        <v>0.4842997507019835</v>
      </c>
      <c r="D1381" t="e" cm="1">
        <f t="array" aca="1" ref="D1381" ca="1">INDEX($B$2:$B$201, RANK(C1381,$C$2:$C$201), 1)</f>
        <v>#N/A</v>
      </c>
      <c r="E1381" t="s">
        <v>2035</v>
      </c>
      <c r="F1381">
        <v>2922</v>
      </c>
      <c r="G1381">
        <v>869</v>
      </c>
      <c r="H1381">
        <v>0</v>
      </c>
      <c r="I1381">
        <v>0</v>
      </c>
      <c r="J1381">
        <v>0</v>
      </c>
      <c r="K1381" s="1">
        <v>44106</v>
      </c>
      <c r="L1381" t="s">
        <v>17</v>
      </c>
      <c r="M1381">
        <v>107804</v>
      </c>
    </row>
    <row r="1382" spans="1:13" ht="409.5" x14ac:dyDescent="0.25">
      <c r="A1382">
        <v>1380</v>
      </c>
      <c r="B1382" s="2" t="s">
        <v>2036</v>
      </c>
      <c r="C1382">
        <f t="shared" ca="1" si="21"/>
        <v>0.17702269244713886</v>
      </c>
      <c r="D1382" t="e" cm="1">
        <f t="array" aca="1" ref="D1382" ca="1">INDEX($B$2:$B$201, RANK(C1382,$C$2:$C$201), 1)</f>
        <v>#N/A</v>
      </c>
      <c r="E1382" t="s">
        <v>1452</v>
      </c>
      <c r="F1382">
        <v>974</v>
      </c>
      <c r="G1382">
        <v>1247</v>
      </c>
      <c r="H1382">
        <v>1</v>
      </c>
      <c r="I1382">
        <v>1</v>
      </c>
      <c r="J1382">
        <v>3</v>
      </c>
      <c r="K1382" s="1">
        <v>44106</v>
      </c>
      <c r="L1382" t="s">
        <v>17</v>
      </c>
      <c r="M1382">
        <v>107805</v>
      </c>
    </row>
    <row r="1383" spans="1:13" x14ac:dyDescent="0.25">
      <c r="A1383">
        <v>1381</v>
      </c>
      <c r="B1383" t="s">
        <v>2037</v>
      </c>
      <c r="C1383">
        <f t="shared" ca="1" si="21"/>
        <v>0.34130730762140726</v>
      </c>
      <c r="D1383" t="e" cm="1">
        <f t="array" aca="1" ref="D1383" ca="1">INDEX($B$2:$B$201, RANK(C1383,$C$2:$C$201), 1)</f>
        <v>#N/A</v>
      </c>
      <c r="E1383" t="s">
        <v>2038</v>
      </c>
      <c r="F1383">
        <v>658</v>
      </c>
      <c r="G1383">
        <v>92</v>
      </c>
      <c r="H1383">
        <v>0</v>
      </c>
      <c r="I1383">
        <v>0</v>
      </c>
      <c r="J1383">
        <v>0</v>
      </c>
      <c r="K1383" s="1">
        <v>44106</v>
      </c>
      <c r="L1383" t="s">
        <v>17</v>
      </c>
      <c r="M1383">
        <v>107806</v>
      </c>
    </row>
    <row r="1384" spans="1:13" x14ac:dyDescent="0.25">
      <c r="A1384">
        <v>1382</v>
      </c>
      <c r="B1384" t="s">
        <v>2039</v>
      </c>
      <c r="C1384">
        <f t="shared" ca="1" si="21"/>
        <v>0.43076819566385016</v>
      </c>
      <c r="D1384" t="e" cm="1">
        <f t="array" aca="1" ref="D1384" ca="1">INDEX($B$2:$B$201, RANK(C1384,$C$2:$C$201), 1)</f>
        <v>#N/A</v>
      </c>
      <c r="E1384" t="s">
        <v>2040</v>
      </c>
      <c r="F1384">
        <v>284</v>
      </c>
      <c r="G1384">
        <v>172</v>
      </c>
      <c r="H1384">
        <v>0</v>
      </c>
      <c r="I1384">
        <v>0</v>
      </c>
      <c r="J1384">
        <v>0</v>
      </c>
      <c r="K1384" s="1">
        <v>44106</v>
      </c>
      <c r="L1384" t="s">
        <v>17</v>
      </c>
      <c r="M1384">
        <v>107807</v>
      </c>
    </row>
    <row r="1385" spans="1:13" x14ac:dyDescent="0.25">
      <c r="A1385">
        <v>1383</v>
      </c>
      <c r="B1385" t="s">
        <v>2041</v>
      </c>
      <c r="C1385">
        <f t="shared" ca="1" si="21"/>
        <v>0.85639701299966653</v>
      </c>
      <c r="D1385" t="e" cm="1">
        <f t="array" aca="1" ref="D1385" ca="1">INDEX($B$2:$B$201, RANK(C1385,$C$2:$C$201), 1)</f>
        <v>#N/A</v>
      </c>
      <c r="E1385" t="s">
        <v>2042</v>
      </c>
      <c r="F1385">
        <v>2524</v>
      </c>
      <c r="G1385">
        <v>646</v>
      </c>
      <c r="H1385">
        <v>0</v>
      </c>
      <c r="I1385">
        <v>0</v>
      </c>
      <c r="J1385">
        <v>2</v>
      </c>
      <c r="K1385" s="1">
        <v>44106</v>
      </c>
      <c r="L1385" t="s">
        <v>17</v>
      </c>
      <c r="M1385">
        <v>107808</v>
      </c>
    </row>
    <row r="1386" spans="1:13" x14ac:dyDescent="0.25">
      <c r="A1386">
        <v>1384</v>
      </c>
      <c r="B1386" t="s">
        <v>2043</v>
      </c>
      <c r="C1386">
        <f t="shared" ca="1" si="21"/>
        <v>0.24738774782271411</v>
      </c>
      <c r="D1386" t="e" cm="1">
        <f t="array" aca="1" ref="D1386" ca="1">INDEX($B$2:$B$201, RANK(C1386,$C$2:$C$201), 1)</f>
        <v>#N/A</v>
      </c>
      <c r="F1386">
        <v>114</v>
      </c>
      <c r="G1386">
        <v>21</v>
      </c>
      <c r="H1386">
        <v>0</v>
      </c>
      <c r="I1386">
        <v>0</v>
      </c>
      <c r="J1386">
        <v>0</v>
      </c>
      <c r="K1386" s="1">
        <v>44106</v>
      </c>
      <c r="L1386" t="s">
        <v>28</v>
      </c>
      <c r="M1386">
        <v>107809</v>
      </c>
    </row>
    <row r="1387" spans="1:13" ht="409.5" x14ac:dyDescent="0.25">
      <c r="A1387">
        <v>1385</v>
      </c>
      <c r="B1387" s="2" t="s">
        <v>2044</v>
      </c>
      <c r="C1387">
        <f t="shared" ca="1" si="21"/>
        <v>0.35462551631962103</v>
      </c>
      <c r="D1387" t="e" cm="1">
        <f t="array" aca="1" ref="D1387" ca="1">INDEX($B$2:$B$201, RANK(C1387,$C$2:$C$201), 1)</f>
        <v>#N/A</v>
      </c>
      <c r="E1387" t="s">
        <v>2045</v>
      </c>
      <c r="F1387">
        <v>2959</v>
      </c>
      <c r="G1387">
        <v>936</v>
      </c>
      <c r="H1387">
        <v>0</v>
      </c>
      <c r="I1387">
        <v>0</v>
      </c>
      <c r="J1387">
        <v>1</v>
      </c>
      <c r="K1387" s="1">
        <v>44106</v>
      </c>
      <c r="L1387" t="s">
        <v>17</v>
      </c>
      <c r="M1387">
        <v>107810</v>
      </c>
    </row>
    <row r="1388" spans="1:13" ht="270" x14ac:dyDescent="0.25">
      <c r="A1388">
        <v>1386</v>
      </c>
      <c r="B1388" s="2" t="s">
        <v>1907</v>
      </c>
      <c r="C1388">
        <f t="shared" ca="1" si="21"/>
        <v>0.94374478840653986</v>
      </c>
      <c r="D1388" t="e" cm="1">
        <f t="array" aca="1" ref="D1388" ca="1">INDEX($B$2:$B$201, RANK(C1388,$C$2:$C$201), 1)</f>
        <v>#N/A</v>
      </c>
      <c r="E1388" t="s">
        <v>1881</v>
      </c>
      <c r="F1388">
        <v>961</v>
      </c>
      <c r="G1388">
        <v>1052</v>
      </c>
      <c r="H1388">
        <v>1</v>
      </c>
      <c r="I1388">
        <v>0</v>
      </c>
      <c r="J1388">
        <v>0</v>
      </c>
      <c r="K1388" s="1">
        <v>44106</v>
      </c>
      <c r="L1388" t="s">
        <v>17</v>
      </c>
      <c r="M1388">
        <v>107811</v>
      </c>
    </row>
    <row r="1389" spans="1:13" x14ac:dyDescent="0.25">
      <c r="A1389">
        <v>1387</v>
      </c>
      <c r="B1389" t="s">
        <v>2046</v>
      </c>
      <c r="C1389">
        <f t="shared" ca="1" si="21"/>
        <v>0.23809047073255951</v>
      </c>
      <c r="D1389" t="e" cm="1">
        <f t="array" aca="1" ref="D1389" ca="1">INDEX($B$2:$B$201, RANK(C1389,$C$2:$C$201), 1)</f>
        <v>#N/A</v>
      </c>
      <c r="E1389" t="s">
        <v>65</v>
      </c>
      <c r="F1389">
        <v>1345</v>
      </c>
      <c r="G1389">
        <v>195</v>
      </c>
      <c r="H1389">
        <v>0</v>
      </c>
      <c r="I1389">
        <v>0</v>
      </c>
      <c r="J1389">
        <v>9</v>
      </c>
      <c r="K1389" s="1">
        <v>44106</v>
      </c>
      <c r="L1389" t="s">
        <v>17</v>
      </c>
      <c r="M1389">
        <v>107812</v>
      </c>
    </row>
    <row r="1390" spans="1:13" x14ac:dyDescent="0.25">
      <c r="A1390">
        <v>1388</v>
      </c>
      <c r="B1390" t="s">
        <v>2047</v>
      </c>
      <c r="C1390">
        <f t="shared" ca="1" si="21"/>
        <v>0.27768535359084701</v>
      </c>
      <c r="D1390" t="e" cm="1">
        <f t="array" aca="1" ref="D1390" ca="1">INDEX($B$2:$B$201, RANK(C1390,$C$2:$C$201), 1)</f>
        <v>#N/A</v>
      </c>
      <c r="F1390">
        <v>114</v>
      </c>
      <c r="G1390">
        <v>12</v>
      </c>
      <c r="H1390">
        <v>0</v>
      </c>
      <c r="I1390">
        <v>0</v>
      </c>
      <c r="J1390">
        <v>0</v>
      </c>
      <c r="K1390" s="1">
        <v>44106</v>
      </c>
      <c r="L1390" t="s">
        <v>17</v>
      </c>
      <c r="M1390">
        <v>107813</v>
      </c>
    </row>
    <row r="1391" spans="1:13" x14ac:dyDescent="0.25">
      <c r="A1391">
        <v>1389</v>
      </c>
      <c r="B1391" t="s">
        <v>2048</v>
      </c>
      <c r="C1391">
        <f t="shared" ca="1" si="21"/>
        <v>0.64928790542361137</v>
      </c>
      <c r="D1391" t="e" cm="1">
        <f t="array" aca="1" ref="D1391" ca="1">INDEX($B$2:$B$201, RANK(C1391,$C$2:$C$201), 1)</f>
        <v>#N/A</v>
      </c>
      <c r="E1391" t="s">
        <v>2049</v>
      </c>
      <c r="F1391">
        <v>515</v>
      </c>
      <c r="G1391">
        <v>679</v>
      </c>
      <c r="H1391">
        <v>0</v>
      </c>
      <c r="I1391">
        <v>0</v>
      </c>
      <c r="J1391">
        <v>4</v>
      </c>
      <c r="K1391" s="1">
        <v>44106</v>
      </c>
      <c r="L1391" t="s">
        <v>17</v>
      </c>
      <c r="M1391">
        <v>107814</v>
      </c>
    </row>
    <row r="1392" spans="1:13" x14ac:dyDescent="0.25">
      <c r="A1392">
        <v>1390</v>
      </c>
      <c r="B1392" t="s">
        <v>2050</v>
      </c>
      <c r="C1392">
        <f t="shared" ca="1" si="21"/>
        <v>0.74040500777848495</v>
      </c>
      <c r="D1392" t="e" cm="1">
        <f t="array" aca="1" ref="D1392" ca="1">INDEX($B$2:$B$201, RANK(C1392,$C$2:$C$201), 1)</f>
        <v>#N/A</v>
      </c>
      <c r="F1392">
        <v>543</v>
      </c>
      <c r="G1392">
        <v>67</v>
      </c>
      <c r="H1392">
        <v>0</v>
      </c>
      <c r="I1392">
        <v>0</v>
      </c>
      <c r="J1392">
        <v>0</v>
      </c>
      <c r="K1392" s="1">
        <v>44106</v>
      </c>
      <c r="L1392" t="s">
        <v>17</v>
      </c>
      <c r="M1392">
        <v>107815</v>
      </c>
    </row>
    <row r="1393" spans="1:13" x14ac:dyDescent="0.25">
      <c r="A1393">
        <v>1391</v>
      </c>
      <c r="B1393" t="s">
        <v>2051</v>
      </c>
      <c r="C1393">
        <f t="shared" ca="1" si="21"/>
        <v>0.71648692495431532</v>
      </c>
      <c r="D1393" t="e" cm="1">
        <f t="array" aca="1" ref="D1393" ca="1">INDEX($B$2:$B$201, RANK(C1393,$C$2:$C$201), 1)</f>
        <v>#N/A</v>
      </c>
      <c r="F1393">
        <v>105</v>
      </c>
      <c r="G1393">
        <v>0</v>
      </c>
      <c r="H1393">
        <v>1</v>
      </c>
      <c r="I1393">
        <v>0</v>
      </c>
      <c r="J1393">
        <v>0</v>
      </c>
      <c r="K1393" s="1">
        <v>44106</v>
      </c>
      <c r="L1393" t="s">
        <v>17</v>
      </c>
      <c r="M1393">
        <v>107816</v>
      </c>
    </row>
    <row r="1394" spans="1:13" ht="409.5" x14ac:dyDescent="0.25">
      <c r="A1394">
        <v>1392</v>
      </c>
      <c r="B1394" s="2" t="s">
        <v>2052</v>
      </c>
      <c r="C1394">
        <f t="shared" ca="1" si="21"/>
        <v>0.20123688320095301</v>
      </c>
      <c r="D1394" t="e" cm="1">
        <f t="array" aca="1" ref="D1394" ca="1">INDEX($B$2:$B$201, RANK(C1394,$C$2:$C$201), 1)</f>
        <v>#N/A</v>
      </c>
      <c r="F1394">
        <v>5046</v>
      </c>
      <c r="G1394">
        <v>4868</v>
      </c>
      <c r="H1394">
        <v>1</v>
      </c>
      <c r="I1394">
        <v>2</v>
      </c>
      <c r="J1394">
        <v>3</v>
      </c>
      <c r="K1394" s="1">
        <v>44106</v>
      </c>
      <c r="L1394" t="s">
        <v>17</v>
      </c>
      <c r="M1394">
        <v>107817</v>
      </c>
    </row>
    <row r="1395" spans="1:13" ht="409.5" x14ac:dyDescent="0.25">
      <c r="A1395">
        <v>1393</v>
      </c>
      <c r="B1395" s="2" t="s">
        <v>2053</v>
      </c>
      <c r="C1395">
        <f t="shared" ca="1" si="21"/>
        <v>0.48918592924455129</v>
      </c>
      <c r="D1395" t="e" cm="1">
        <f t="array" aca="1" ref="D1395" ca="1">INDEX($B$2:$B$201, RANK(C1395,$C$2:$C$201), 1)</f>
        <v>#N/A</v>
      </c>
      <c r="E1395" t="s">
        <v>78</v>
      </c>
      <c r="F1395">
        <v>2782</v>
      </c>
      <c r="G1395">
        <v>1187</v>
      </c>
      <c r="H1395">
        <v>1</v>
      </c>
      <c r="I1395">
        <v>0</v>
      </c>
      <c r="J1395">
        <v>7</v>
      </c>
      <c r="K1395" s="1">
        <v>44106</v>
      </c>
      <c r="L1395" t="s">
        <v>17</v>
      </c>
      <c r="M1395">
        <v>107818</v>
      </c>
    </row>
    <row r="1396" spans="1:13" x14ac:dyDescent="0.25">
      <c r="A1396">
        <v>1394</v>
      </c>
      <c r="B1396" t="s">
        <v>2054</v>
      </c>
      <c r="C1396">
        <f t="shared" ca="1" si="21"/>
        <v>0.82836995296602778</v>
      </c>
      <c r="D1396" t="e" cm="1">
        <f t="array" aca="1" ref="D1396" ca="1">INDEX($B$2:$B$201, RANK(C1396,$C$2:$C$201), 1)</f>
        <v>#N/A</v>
      </c>
      <c r="F1396">
        <v>196</v>
      </c>
      <c r="G1396">
        <v>27</v>
      </c>
      <c r="H1396">
        <v>0</v>
      </c>
      <c r="I1396">
        <v>0</v>
      </c>
      <c r="J1396">
        <v>0</v>
      </c>
      <c r="K1396" s="1">
        <v>44106</v>
      </c>
      <c r="L1396" t="s">
        <v>28</v>
      </c>
      <c r="M1396">
        <v>107819</v>
      </c>
    </row>
    <row r="1397" spans="1:13" ht="409.5" x14ac:dyDescent="0.25">
      <c r="A1397">
        <v>1395</v>
      </c>
      <c r="B1397" s="2" t="s">
        <v>2055</v>
      </c>
      <c r="C1397">
        <f t="shared" ca="1" si="21"/>
        <v>0.62892582679268849</v>
      </c>
      <c r="D1397" t="e" cm="1">
        <f t="array" aca="1" ref="D1397" ca="1">INDEX($B$2:$B$201, RANK(C1397,$C$2:$C$201), 1)</f>
        <v>#N/A</v>
      </c>
      <c r="E1397" t="s">
        <v>180</v>
      </c>
      <c r="F1397">
        <v>3750</v>
      </c>
      <c r="G1397">
        <v>6206</v>
      </c>
      <c r="H1397">
        <v>2</v>
      </c>
      <c r="I1397">
        <v>1</v>
      </c>
      <c r="J1397">
        <v>11</v>
      </c>
      <c r="K1397" s="1">
        <v>44106</v>
      </c>
      <c r="L1397" t="s">
        <v>12</v>
      </c>
      <c r="M1397">
        <v>107820</v>
      </c>
    </row>
    <row r="1398" spans="1:13" x14ac:dyDescent="0.25">
      <c r="A1398">
        <v>1396</v>
      </c>
      <c r="B1398" t="s">
        <v>2056</v>
      </c>
      <c r="C1398">
        <f t="shared" ca="1" si="21"/>
        <v>0.67501848872033743</v>
      </c>
      <c r="D1398" t="e" cm="1">
        <f t="array" aca="1" ref="D1398" ca="1">INDEX($B$2:$B$201, RANK(C1398,$C$2:$C$201), 1)</f>
        <v>#N/A</v>
      </c>
      <c r="E1398" t="s">
        <v>78</v>
      </c>
      <c r="F1398">
        <v>59</v>
      </c>
      <c r="G1398">
        <v>272</v>
      </c>
      <c r="H1398">
        <v>0</v>
      </c>
      <c r="I1398">
        <v>0</v>
      </c>
      <c r="J1398">
        <v>0</v>
      </c>
      <c r="K1398" s="1">
        <v>44106</v>
      </c>
      <c r="L1398" t="s">
        <v>28</v>
      </c>
      <c r="M1398">
        <v>107821</v>
      </c>
    </row>
    <row r="1399" spans="1:13" x14ac:dyDescent="0.25">
      <c r="A1399">
        <v>1397</v>
      </c>
      <c r="B1399" t="s">
        <v>2057</v>
      </c>
      <c r="C1399">
        <f t="shared" ca="1" si="21"/>
        <v>0.99603001632168298</v>
      </c>
      <c r="D1399" t="e" cm="1">
        <f t="array" aca="1" ref="D1399" ca="1">INDEX($B$2:$B$201, RANK(C1399,$C$2:$C$201), 1)</f>
        <v>#N/A</v>
      </c>
      <c r="F1399">
        <v>234</v>
      </c>
      <c r="G1399">
        <v>813</v>
      </c>
      <c r="H1399">
        <v>0</v>
      </c>
      <c r="I1399">
        <v>0</v>
      </c>
      <c r="J1399">
        <v>0</v>
      </c>
      <c r="K1399" s="1">
        <v>44106</v>
      </c>
      <c r="L1399" t="s">
        <v>17</v>
      </c>
      <c r="M1399">
        <v>107822</v>
      </c>
    </row>
    <row r="1400" spans="1:13" x14ac:dyDescent="0.25">
      <c r="A1400">
        <v>1398</v>
      </c>
      <c r="B1400" t="s">
        <v>2058</v>
      </c>
      <c r="C1400">
        <f t="shared" ca="1" si="21"/>
        <v>0.74533882145749508</v>
      </c>
      <c r="D1400" t="e" cm="1">
        <f t="array" aca="1" ref="D1400" ca="1">INDEX($B$2:$B$201, RANK(C1400,$C$2:$C$201), 1)</f>
        <v>#N/A</v>
      </c>
      <c r="E1400" t="s">
        <v>42</v>
      </c>
      <c r="F1400">
        <v>550</v>
      </c>
      <c r="G1400">
        <v>128</v>
      </c>
      <c r="H1400">
        <v>0</v>
      </c>
      <c r="I1400">
        <v>0</v>
      </c>
      <c r="J1400">
        <v>0</v>
      </c>
      <c r="K1400" s="1">
        <v>44106</v>
      </c>
      <c r="L1400" t="s">
        <v>28</v>
      </c>
      <c r="M1400">
        <v>107823</v>
      </c>
    </row>
    <row r="1401" spans="1:13" ht="270" x14ac:dyDescent="0.25">
      <c r="A1401">
        <v>1399</v>
      </c>
      <c r="B1401" s="2" t="s">
        <v>2059</v>
      </c>
      <c r="C1401">
        <f t="shared" ca="1" si="21"/>
        <v>0.47087095598429562</v>
      </c>
      <c r="D1401" t="e" cm="1">
        <f t="array" aca="1" ref="D1401" ca="1">INDEX($B$2:$B$201, RANK(C1401,$C$2:$C$201), 1)</f>
        <v>#N/A</v>
      </c>
      <c r="E1401" t="s">
        <v>2060</v>
      </c>
      <c r="F1401">
        <v>1633</v>
      </c>
      <c r="G1401">
        <v>29583</v>
      </c>
      <c r="H1401">
        <v>0</v>
      </c>
      <c r="I1401">
        <v>0</v>
      </c>
      <c r="J1401">
        <v>1</v>
      </c>
      <c r="K1401" s="1">
        <v>44106</v>
      </c>
      <c r="L1401" t="s">
        <v>17</v>
      </c>
      <c r="M1401">
        <v>107824</v>
      </c>
    </row>
    <row r="1402" spans="1:13" ht="409.5" x14ac:dyDescent="0.25">
      <c r="A1402">
        <v>1400</v>
      </c>
      <c r="B1402" s="2" t="s">
        <v>2061</v>
      </c>
      <c r="C1402">
        <f t="shared" ca="1" si="21"/>
        <v>0.32030445361802207</v>
      </c>
      <c r="D1402" t="e" cm="1">
        <f t="array" aca="1" ref="D1402" ca="1">INDEX($B$2:$B$201, RANK(C1402,$C$2:$C$201), 1)</f>
        <v>#N/A</v>
      </c>
      <c r="E1402" t="s">
        <v>155</v>
      </c>
      <c r="F1402">
        <v>1483</v>
      </c>
      <c r="G1402">
        <v>186</v>
      </c>
      <c r="H1402">
        <v>0</v>
      </c>
      <c r="I1402">
        <v>0</v>
      </c>
      <c r="J1402">
        <v>2</v>
      </c>
      <c r="K1402" s="1">
        <v>44106</v>
      </c>
      <c r="L1402" t="s">
        <v>28</v>
      </c>
      <c r="M1402">
        <v>107825</v>
      </c>
    </row>
    <row r="1403" spans="1:13" x14ac:dyDescent="0.25">
      <c r="A1403">
        <v>1401</v>
      </c>
      <c r="B1403" t="s">
        <v>2062</v>
      </c>
      <c r="C1403">
        <f t="shared" ca="1" si="21"/>
        <v>7.4693048586665367E-2</v>
      </c>
      <c r="D1403" t="e" cm="1">
        <f t="array" aca="1" ref="D1403" ca="1">INDEX($B$2:$B$201, RANK(C1403,$C$2:$C$201), 1)</f>
        <v>#N/A</v>
      </c>
      <c r="E1403" t="s">
        <v>2063</v>
      </c>
      <c r="F1403">
        <v>79</v>
      </c>
      <c r="G1403">
        <v>6</v>
      </c>
      <c r="H1403">
        <v>1</v>
      </c>
      <c r="I1403">
        <v>0</v>
      </c>
      <c r="J1403">
        <v>0</v>
      </c>
      <c r="K1403" s="1">
        <v>44106</v>
      </c>
      <c r="L1403" t="s">
        <v>28</v>
      </c>
      <c r="M1403">
        <v>107826</v>
      </c>
    </row>
    <row r="1404" spans="1:13" ht="150" x14ac:dyDescent="0.25">
      <c r="A1404">
        <v>1402</v>
      </c>
      <c r="B1404" s="2" t="s">
        <v>2064</v>
      </c>
      <c r="C1404">
        <f t="shared" ca="1" si="21"/>
        <v>8.2682421433188713E-2</v>
      </c>
      <c r="D1404" t="e" cm="1">
        <f t="array" aca="1" ref="D1404" ca="1">INDEX($B$2:$B$201, RANK(C1404,$C$2:$C$201), 1)</f>
        <v>#N/A</v>
      </c>
      <c r="E1404" t="s">
        <v>2065</v>
      </c>
      <c r="F1404">
        <v>861</v>
      </c>
      <c r="G1404">
        <v>270</v>
      </c>
      <c r="H1404">
        <v>0</v>
      </c>
      <c r="I1404">
        <v>0</v>
      </c>
      <c r="J1404">
        <v>0</v>
      </c>
      <c r="K1404" s="1">
        <v>44106</v>
      </c>
      <c r="L1404" t="s">
        <v>12</v>
      </c>
      <c r="M1404">
        <v>107827</v>
      </c>
    </row>
    <row r="1405" spans="1:13" x14ac:dyDescent="0.25">
      <c r="A1405">
        <v>1403</v>
      </c>
      <c r="B1405" t="s">
        <v>2066</v>
      </c>
      <c r="C1405">
        <f t="shared" ca="1" si="21"/>
        <v>0.2671398664899638</v>
      </c>
      <c r="D1405" t="e" cm="1">
        <f t="array" aca="1" ref="D1405" ca="1">INDEX($B$2:$B$201, RANK(C1405,$C$2:$C$201), 1)</f>
        <v>#N/A</v>
      </c>
      <c r="E1405" t="s">
        <v>2067</v>
      </c>
      <c r="F1405">
        <v>756</v>
      </c>
      <c r="G1405">
        <v>816</v>
      </c>
      <c r="H1405">
        <v>0</v>
      </c>
      <c r="I1405">
        <v>0</v>
      </c>
      <c r="J1405">
        <v>1</v>
      </c>
      <c r="K1405" s="1">
        <v>44106</v>
      </c>
      <c r="L1405" t="s">
        <v>17</v>
      </c>
      <c r="M1405">
        <v>107828</v>
      </c>
    </row>
    <row r="1406" spans="1:13" x14ac:dyDescent="0.25">
      <c r="A1406">
        <v>1404</v>
      </c>
      <c r="B1406" t="s">
        <v>2068</v>
      </c>
      <c r="C1406">
        <f t="shared" ca="1" si="21"/>
        <v>0.5695737806309269</v>
      </c>
      <c r="D1406" t="e" cm="1">
        <f t="array" aca="1" ref="D1406" ca="1">INDEX($B$2:$B$201, RANK(C1406,$C$2:$C$201), 1)</f>
        <v>#N/A</v>
      </c>
      <c r="E1406" t="s">
        <v>392</v>
      </c>
      <c r="F1406">
        <v>357</v>
      </c>
      <c r="G1406">
        <v>258</v>
      </c>
      <c r="H1406">
        <v>0</v>
      </c>
      <c r="I1406">
        <v>0</v>
      </c>
      <c r="J1406">
        <v>0</v>
      </c>
      <c r="K1406" s="1">
        <v>44106</v>
      </c>
      <c r="L1406" t="s">
        <v>12</v>
      </c>
      <c r="M1406">
        <v>107829</v>
      </c>
    </row>
    <row r="1407" spans="1:13" x14ac:dyDescent="0.25">
      <c r="A1407">
        <v>1405</v>
      </c>
      <c r="B1407" t="s">
        <v>2069</v>
      </c>
      <c r="C1407">
        <f t="shared" ca="1" si="21"/>
        <v>0.93135019742964409</v>
      </c>
      <c r="D1407" t="e" cm="1">
        <f t="array" aca="1" ref="D1407" ca="1">INDEX($B$2:$B$201, RANK(C1407,$C$2:$C$201), 1)</f>
        <v>#N/A</v>
      </c>
      <c r="F1407">
        <v>95</v>
      </c>
      <c r="G1407">
        <v>13</v>
      </c>
      <c r="H1407">
        <v>0</v>
      </c>
      <c r="I1407">
        <v>0</v>
      </c>
      <c r="J1407">
        <v>0</v>
      </c>
      <c r="K1407" s="1">
        <v>44106</v>
      </c>
      <c r="L1407" t="s">
        <v>17</v>
      </c>
      <c r="M1407">
        <v>107830</v>
      </c>
    </row>
    <row r="1408" spans="1:13" x14ac:dyDescent="0.25">
      <c r="A1408">
        <v>1406</v>
      </c>
      <c r="B1408" t="s">
        <v>2070</v>
      </c>
      <c r="C1408">
        <f t="shared" ca="1" si="21"/>
        <v>0.77940628038594839</v>
      </c>
      <c r="D1408" t="e" cm="1">
        <f t="array" aca="1" ref="D1408" ca="1">INDEX($B$2:$B$201, RANK(C1408,$C$2:$C$201), 1)</f>
        <v>#N/A</v>
      </c>
      <c r="E1408" t="s">
        <v>1945</v>
      </c>
      <c r="F1408">
        <v>777</v>
      </c>
      <c r="G1408">
        <v>269</v>
      </c>
      <c r="H1408">
        <v>0</v>
      </c>
      <c r="I1408">
        <v>0</v>
      </c>
      <c r="J1408">
        <v>1</v>
      </c>
      <c r="K1408" s="1">
        <v>44106</v>
      </c>
      <c r="L1408" t="s">
        <v>17</v>
      </c>
      <c r="M1408">
        <v>107831</v>
      </c>
    </row>
    <row r="1409" spans="1:13" x14ac:dyDescent="0.25">
      <c r="A1409">
        <v>1407</v>
      </c>
      <c r="B1409" t="s">
        <v>2071</v>
      </c>
      <c r="C1409">
        <f t="shared" ca="1" si="21"/>
        <v>0.22802384017193467</v>
      </c>
      <c r="D1409" t="e" cm="1">
        <f t="array" aca="1" ref="D1409" ca="1">INDEX($B$2:$B$201, RANK(C1409,$C$2:$C$201), 1)</f>
        <v>#N/A</v>
      </c>
      <c r="E1409" t="s">
        <v>11</v>
      </c>
      <c r="F1409">
        <v>198</v>
      </c>
      <c r="G1409">
        <v>10</v>
      </c>
      <c r="H1409">
        <v>0</v>
      </c>
      <c r="I1409">
        <v>0</v>
      </c>
      <c r="J1409">
        <v>0</v>
      </c>
      <c r="K1409" s="1">
        <v>44106</v>
      </c>
      <c r="L1409" t="s">
        <v>17</v>
      </c>
      <c r="M1409">
        <v>107832</v>
      </c>
    </row>
    <row r="1410" spans="1:13" x14ac:dyDescent="0.25">
      <c r="A1410">
        <v>1408</v>
      </c>
      <c r="B1410" t="s">
        <v>2072</v>
      </c>
      <c r="C1410">
        <f t="shared" ca="1" si="21"/>
        <v>0.84891552681688409</v>
      </c>
      <c r="D1410" t="e" cm="1">
        <f t="array" aca="1" ref="D1410" ca="1">INDEX($B$2:$B$201, RANK(C1410,$C$2:$C$201), 1)</f>
        <v>#N/A</v>
      </c>
      <c r="F1410">
        <v>24</v>
      </c>
      <c r="G1410">
        <v>0</v>
      </c>
      <c r="H1410">
        <v>0</v>
      </c>
      <c r="I1410">
        <v>0</v>
      </c>
      <c r="J1410">
        <v>0</v>
      </c>
      <c r="K1410" s="1">
        <v>44106</v>
      </c>
      <c r="L1410" t="s">
        <v>12</v>
      </c>
      <c r="M1410">
        <v>107833</v>
      </c>
    </row>
    <row r="1411" spans="1:13" x14ac:dyDescent="0.25">
      <c r="A1411">
        <v>1409</v>
      </c>
      <c r="B1411" t="s">
        <v>2073</v>
      </c>
      <c r="C1411">
        <f t="shared" ref="C1411:C1474" ca="1" si="22">RAND()</f>
        <v>0.36348000285121584</v>
      </c>
      <c r="D1411" t="e" cm="1">
        <f t="array" aca="1" ref="D1411" ca="1">INDEX($B$2:$B$201, RANK(C1411,$C$2:$C$201), 1)</f>
        <v>#N/A</v>
      </c>
      <c r="E1411" t="s">
        <v>2074</v>
      </c>
      <c r="F1411">
        <v>209</v>
      </c>
      <c r="G1411">
        <v>121</v>
      </c>
      <c r="H1411">
        <v>0</v>
      </c>
      <c r="I1411">
        <v>1</v>
      </c>
      <c r="J1411">
        <v>1</v>
      </c>
      <c r="K1411" s="1">
        <v>44106</v>
      </c>
      <c r="L1411" t="s">
        <v>17</v>
      </c>
      <c r="M1411">
        <v>107834</v>
      </c>
    </row>
    <row r="1412" spans="1:13" x14ac:dyDescent="0.25">
      <c r="A1412">
        <v>1410</v>
      </c>
      <c r="B1412" t="s">
        <v>2075</v>
      </c>
      <c r="C1412">
        <f t="shared" ca="1" si="22"/>
        <v>0.27922742232962361</v>
      </c>
      <c r="D1412" t="e" cm="1">
        <f t="array" aca="1" ref="D1412" ca="1">INDEX($B$2:$B$201, RANK(C1412,$C$2:$C$201), 1)</f>
        <v>#N/A</v>
      </c>
      <c r="E1412" t="s">
        <v>1192</v>
      </c>
      <c r="F1412">
        <v>759</v>
      </c>
      <c r="G1412">
        <v>634</v>
      </c>
      <c r="H1412">
        <v>0</v>
      </c>
      <c r="I1412">
        <v>0</v>
      </c>
      <c r="J1412">
        <v>0</v>
      </c>
      <c r="K1412" s="1">
        <v>44106</v>
      </c>
      <c r="L1412" t="s">
        <v>12</v>
      </c>
      <c r="M1412">
        <v>107835</v>
      </c>
    </row>
    <row r="1413" spans="1:13" x14ac:dyDescent="0.25">
      <c r="A1413">
        <v>1411</v>
      </c>
      <c r="B1413" t="s">
        <v>2076</v>
      </c>
      <c r="C1413">
        <f t="shared" ca="1" si="22"/>
        <v>0.49451968529097734</v>
      </c>
      <c r="D1413" t="e" cm="1">
        <f t="array" aca="1" ref="D1413" ca="1">INDEX($B$2:$B$201, RANK(C1413,$C$2:$C$201), 1)</f>
        <v>#N/A</v>
      </c>
      <c r="E1413" t="s">
        <v>42</v>
      </c>
      <c r="F1413">
        <v>6593</v>
      </c>
      <c r="G1413">
        <v>6202</v>
      </c>
      <c r="H1413">
        <v>0</v>
      </c>
      <c r="I1413">
        <v>0</v>
      </c>
      <c r="J1413">
        <v>0</v>
      </c>
      <c r="K1413" s="1">
        <v>44106</v>
      </c>
      <c r="L1413" t="s">
        <v>17</v>
      </c>
      <c r="M1413">
        <v>107836</v>
      </c>
    </row>
    <row r="1414" spans="1:13" x14ac:dyDescent="0.25">
      <c r="A1414">
        <v>1412</v>
      </c>
      <c r="B1414" t="s">
        <v>2077</v>
      </c>
      <c r="C1414">
        <f t="shared" ca="1" si="22"/>
        <v>0.15512302548467383</v>
      </c>
      <c r="D1414" t="e" cm="1">
        <f t="array" aca="1" ref="D1414" ca="1">INDEX($B$2:$B$201, RANK(C1414,$C$2:$C$201), 1)</f>
        <v>#N/A</v>
      </c>
      <c r="E1414" t="s">
        <v>2078</v>
      </c>
      <c r="F1414">
        <v>949</v>
      </c>
      <c r="G1414">
        <v>2042</v>
      </c>
      <c r="H1414">
        <v>1</v>
      </c>
      <c r="I1414">
        <v>0</v>
      </c>
      <c r="J1414">
        <v>2</v>
      </c>
      <c r="K1414" s="1">
        <v>44106</v>
      </c>
      <c r="L1414" t="s">
        <v>12</v>
      </c>
      <c r="M1414">
        <v>107837</v>
      </c>
    </row>
    <row r="1415" spans="1:13" ht="409.5" x14ac:dyDescent="0.25">
      <c r="A1415">
        <v>1413</v>
      </c>
      <c r="B1415" s="2" t="s">
        <v>2079</v>
      </c>
      <c r="C1415">
        <f t="shared" ca="1" si="22"/>
        <v>0.64537798844056005</v>
      </c>
      <c r="D1415" t="e" cm="1">
        <f t="array" aca="1" ref="D1415" ca="1">INDEX($B$2:$B$201, RANK(C1415,$C$2:$C$201), 1)</f>
        <v>#N/A</v>
      </c>
      <c r="F1415">
        <v>217</v>
      </c>
      <c r="G1415">
        <v>2118</v>
      </c>
      <c r="H1415">
        <v>1</v>
      </c>
      <c r="I1415">
        <v>0</v>
      </c>
      <c r="J1415">
        <v>3</v>
      </c>
      <c r="K1415" s="1">
        <v>44106</v>
      </c>
      <c r="L1415" t="s">
        <v>17</v>
      </c>
      <c r="M1415">
        <v>107838</v>
      </c>
    </row>
    <row r="1416" spans="1:13" x14ac:dyDescent="0.25">
      <c r="A1416">
        <v>1414</v>
      </c>
      <c r="B1416" t="s">
        <v>2080</v>
      </c>
      <c r="C1416">
        <f t="shared" ca="1" si="22"/>
        <v>0.83053981616742534</v>
      </c>
      <c r="D1416" t="e" cm="1">
        <f t="array" aca="1" ref="D1416" ca="1">INDEX($B$2:$B$201, RANK(C1416,$C$2:$C$201), 1)</f>
        <v>#N/A</v>
      </c>
      <c r="E1416" t="s">
        <v>2010</v>
      </c>
      <c r="F1416">
        <v>2903</v>
      </c>
      <c r="G1416">
        <v>2055</v>
      </c>
      <c r="H1416">
        <v>0</v>
      </c>
      <c r="I1416">
        <v>0</v>
      </c>
      <c r="J1416">
        <v>0</v>
      </c>
      <c r="K1416" s="1">
        <v>44106</v>
      </c>
      <c r="L1416" t="s">
        <v>17</v>
      </c>
      <c r="M1416">
        <v>107839</v>
      </c>
    </row>
    <row r="1417" spans="1:13" ht="360" x14ac:dyDescent="0.25">
      <c r="A1417">
        <v>1415</v>
      </c>
      <c r="B1417" s="2" t="s">
        <v>2081</v>
      </c>
      <c r="C1417">
        <f t="shared" ca="1" si="22"/>
        <v>0.56810762161718686</v>
      </c>
      <c r="D1417" t="e" cm="1">
        <f t="array" aca="1" ref="D1417" ca="1">INDEX($B$2:$B$201, RANK(C1417,$C$2:$C$201), 1)</f>
        <v>#N/A</v>
      </c>
      <c r="E1417" t="s">
        <v>2082</v>
      </c>
      <c r="F1417">
        <v>79</v>
      </c>
      <c r="G1417">
        <v>114</v>
      </c>
      <c r="H1417">
        <v>0</v>
      </c>
      <c r="I1417">
        <v>0</v>
      </c>
      <c r="J1417">
        <v>0</v>
      </c>
      <c r="K1417" s="1">
        <v>44106</v>
      </c>
      <c r="L1417" t="s">
        <v>17</v>
      </c>
      <c r="M1417">
        <v>107840</v>
      </c>
    </row>
    <row r="1418" spans="1:13" x14ac:dyDescent="0.25">
      <c r="A1418">
        <v>1416</v>
      </c>
      <c r="B1418" t="s">
        <v>2083</v>
      </c>
      <c r="C1418">
        <f t="shared" ca="1" si="22"/>
        <v>0.72113259886504066</v>
      </c>
      <c r="D1418" t="e" cm="1">
        <f t="array" aca="1" ref="D1418" ca="1">INDEX($B$2:$B$201, RANK(C1418,$C$2:$C$201), 1)</f>
        <v>#N/A</v>
      </c>
      <c r="E1418" t="s">
        <v>1274</v>
      </c>
      <c r="F1418">
        <v>274</v>
      </c>
      <c r="G1418">
        <v>74</v>
      </c>
      <c r="H1418">
        <v>0</v>
      </c>
      <c r="I1418">
        <v>0</v>
      </c>
      <c r="J1418">
        <v>0</v>
      </c>
      <c r="K1418" s="1">
        <v>44106</v>
      </c>
      <c r="L1418" t="s">
        <v>12</v>
      </c>
      <c r="M1418">
        <v>107841</v>
      </c>
    </row>
    <row r="1419" spans="1:13" ht="165" x14ac:dyDescent="0.25">
      <c r="A1419">
        <v>1417</v>
      </c>
      <c r="B1419" s="2" t="s">
        <v>2084</v>
      </c>
      <c r="C1419">
        <f t="shared" ca="1" si="22"/>
        <v>0.58867143124713439</v>
      </c>
      <c r="D1419" t="e" cm="1">
        <f t="array" aca="1" ref="D1419" ca="1">INDEX($B$2:$B$201, RANK(C1419,$C$2:$C$201), 1)</f>
        <v>#N/A</v>
      </c>
      <c r="E1419" t="s">
        <v>1207</v>
      </c>
      <c r="F1419">
        <v>12375</v>
      </c>
      <c r="G1419">
        <v>12424</v>
      </c>
      <c r="H1419">
        <v>0</v>
      </c>
      <c r="I1419">
        <v>1</v>
      </c>
      <c r="J1419">
        <v>5</v>
      </c>
      <c r="K1419" s="1">
        <v>44106</v>
      </c>
      <c r="L1419" t="s">
        <v>17</v>
      </c>
      <c r="M1419">
        <v>107842</v>
      </c>
    </row>
    <row r="1420" spans="1:13" x14ac:dyDescent="0.25">
      <c r="A1420">
        <v>1418</v>
      </c>
      <c r="B1420" t="s">
        <v>2085</v>
      </c>
      <c r="C1420">
        <f t="shared" ca="1" si="22"/>
        <v>0.54049311960930491</v>
      </c>
      <c r="D1420" t="e" cm="1">
        <f t="array" aca="1" ref="D1420" ca="1">INDEX($B$2:$B$201, RANK(C1420,$C$2:$C$201), 1)</f>
        <v>#N/A</v>
      </c>
      <c r="E1420" t="s">
        <v>1930</v>
      </c>
      <c r="F1420">
        <v>179</v>
      </c>
      <c r="G1420">
        <v>46</v>
      </c>
      <c r="H1420">
        <v>0</v>
      </c>
      <c r="I1420">
        <v>0</v>
      </c>
      <c r="J1420">
        <v>1</v>
      </c>
      <c r="K1420" s="1">
        <v>44106</v>
      </c>
      <c r="L1420" t="s">
        <v>12</v>
      </c>
      <c r="M1420">
        <v>107843</v>
      </c>
    </row>
    <row r="1421" spans="1:13" ht="409.5" x14ac:dyDescent="0.25">
      <c r="A1421">
        <v>1419</v>
      </c>
      <c r="B1421" s="2" t="s">
        <v>2086</v>
      </c>
      <c r="C1421">
        <f t="shared" ca="1" si="22"/>
        <v>0.2400262889954401</v>
      </c>
      <c r="D1421" t="e" cm="1">
        <f t="array" aca="1" ref="D1421" ca="1">INDEX($B$2:$B$201, RANK(C1421,$C$2:$C$201), 1)</f>
        <v>#N/A</v>
      </c>
      <c r="F1421">
        <v>6916</v>
      </c>
      <c r="G1421">
        <v>6608</v>
      </c>
      <c r="H1421">
        <v>0</v>
      </c>
      <c r="I1421">
        <v>0</v>
      </c>
      <c r="J1421">
        <v>2</v>
      </c>
      <c r="K1421" s="1">
        <v>44106</v>
      </c>
      <c r="L1421" t="s">
        <v>17</v>
      </c>
      <c r="M1421">
        <v>107844</v>
      </c>
    </row>
    <row r="1422" spans="1:13" x14ac:dyDescent="0.25">
      <c r="A1422">
        <v>1420</v>
      </c>
      <c r="B1422" t="s">
        <v>2087</v>
      </c>
      <c r="C1422">
        <f t="shared" ca="1" si="22"/>
        <v>0.83934342548120067</v>
      </c>
      <c r="D1422" t="e" cm="1">
        <f t="array" aca="1" ref="D1422" ca="1">INDEX($B$2:$B$201, RANK(C1422,$C$2:$C$201), 1)</f>
        <v>#N/A</v>
      </c>
      <c r="E1422" t="s">
        <v>42</v>
      </c>
      <c r="F1422">
        <v>517</v>
      </c>
      <c r="G1422">
        <v>63</v>
      </c>
      <c r="H1422">
        <v>1</v>
      </c>
      <c r="I1422">
        <v>0</v>
      </c>
      <c r="J1422">
        <v>20</v>
      </c>
      <c r="K1422" s="1">
        <v>44106</v>
      </c>
      <c r="L1422" t="s">
        <v>17</v>
      </c>
      <c r="M1422">
        <v>107845</v>
      </c>
    </row>
    <row r="1423" spans="1:13" x14ac:dyDescent="0.25">
      <c r="A1423">
        <v>1421</v>
      </c>
      <c r="B1423" t="s">
        <v>2088</v>
      </c>
      <c r="C1423">
        <f t="shared" ca="1" si="22"/>
        <v>0.38813201275844955</v>
      </c>
      <c r="D1423" t="e" cm="1">
        <f t="array" aca="1" ref="D1423" ca="1">INDEX($B$2:$B$201, RANK(C1423,$C$2:$C$201), 1)</f>
        <v>#N/A</v>
      </c>
      <c r="F1423">
        <v>134</v>
      </c>
      <c r="G1423">
        <v>31</v>
      </c>
      <c r="H1423">
        <v>1</v>
      </c>
      <c r="I1423">
        <v>0</v>
      </c>
      <c r="J1423">
        <v>1</v>
      </c>
      <c r="K1423" s="1">
        <v>44106</v>
      </c>
      <c r="L1423" t="s">
        <v>17</v>
      </c>
      <c r="M1423">
        <v>107846</v>
      </c>
    </row>
    <row r="1424" spans="1:13" x14ac:dyDescent="0.25">
      <c r="A1424">
        <v>1422</v>
      </c>
      <c r="B1424" t="s">
        <v>2089</v>
      </c>
      <c r="C1424">
        <f t="shared" ca="1" si="22"/>
        <v>0.58056640765386769</v>
      </c>
      <c r="D1424" t="e" cm="1">
        <f t="array" aca="1" ref="D1424" ca="1">INDEX($B$2:$B$201, RANK(C1424,$C$2:$C$201), 1)</f>
        <v>#N/A</v>
      </c>
      <c r="E1424" t="s">
        <v>2090</v>
      </c>
      <c r="F1424">
        <v>5000</v>
      </c>
      <c r="G1424">
        <v>2869</v>
      </c>
      <c r="H1424">
        <v>0</v>
      </c>
      <c r="I1424">
        <v>0</v>
      </c>
      <c r="J1424">
        <v>0</v>
      </c>
      <c r="K1424" s="1">
        <v>44106</v>
      </c>
      <c r="L1424" t="s">
        <v>17</v>
      </c>
      <c r="M1424">
        <v>107847</v>
      </c>
    </row>
    <row r="1425" spans="1:13" x14ac:dyDescent="0.25">
      <c r="A1425">
        <v>1423</v>
      </c>
      <c r="B1425" t="s">
        <v>2091</v>
      </c>
      <c r="C1425">
        <f t="shared" ca="1" si="22"/>
        <v>0.8356751979706456</v>
      </c>
      <c r="D1425" t="e" cm="1">
        <f t="array" aca="1" ref="D1425" ca="1">INDEX($B$2:$B$201, RANK(C1425,$C$2:$C$201), 1)</f>
        <v>#N/A</v>
      </c>
      <c r="F1425">
        <v>453</v>
      </c>
      <c r="G1425">
        <v>170</v>
      </c>
      <c r="H1425">
        <v>0</v>
      </c>
      <c r="I1425">
        <v>0</v>
      </c>
      <c r="J1425">
        <v>0</v>
      </c>
      <c r="K1425" s="1">
        <v>44106</v>
      </c>
      <c r="L1425" t="s">
        <v>17</v>
      </c>
      <c r="M1425">
        <v>107848</v>
      </c>
    </row>
    <row r="1426" spans="1:13" x14ac:dyDescent="0.25">
      <c r="A1426">
        <v>1424</v>
      </c>
      <c r="B1426" t="s">
        <v>2092</v>
      </c>
      <c r="C1426">
        <f t="shared" ca="1" si="22"/>
        <v>0.81114932908114901</v>
      </c>
      <c r="D1426" t="e" cm="1">
        <f t="array" aca="1" ref="D1426" ca="1">INDEX($B$2:$B$201, RANK(C1426,$C$2:$C$201), 1)</f>
        <v>#N/A</v>
      </c>
      <c r="E1426" t="s">
        <v>2093</v>
      </c>
      <c r="F1426">
        <v>3219</v>
      </c>
      <c r="G1426">
        <v>3229</v>
      </c>
      <c r="H1426">
        <v>0</v>
      </c>
      <c r="I1426">
        <v>0</v>
      </c>
      <c r="J1426">
        <v>0</v>
      </c>
      <c r="K1426" s="1">
        <v>44106</v>
      </c>
      <c r="L1426" t="s">
        <v>17</v>
      </c>
      <c r="M1426">
        <v>107849</v>
      </c>
    </row>
    <row r="1427" spans="1:13" x14ac:dyDescent="0.25">
      <c r="A1427">
        <v>1425</v>
      </c>
      <c r="B1427" t="s">
        <v>2094</v>
      </c>
      <c r="C1427">
        <f t="shared" ca="1" si="22"/>
        <v>7.7453940790752296E-2</v>
      </c>
      <c r="D1427" t="e" cm="1">
        <f t="array" aca="1" ref="D1427" ca="1">INDEX($B$2:$B$201, RANK(C1427,$C$2:$C$201), 1)</f>
        <v>#N/A</v>
      </c>
      <c r="F1427">
        <v>3</v>
      </c>
      <c r="G1427">
        <v>0</v>
      </c>
      <c r="H1427">
        <v>0</v>
      </c>
      <c r="I1427">
        <v>0</v>
      </c>
      <c r="J1427">
        <v>0</v>
      </c>
      <c r="K1427" s="1">
        <v>44106</v>
      </c>
      <c r="L1427" t="s">
        <v>28</v>
      </c>
      <c r="M1427">
        <v>107850</v>
      </c>
    </row>
    <row r="1428" spans="1:13" x14ac:dyDescent="0.25">
      <c r="A1428">
        <v>1426</v>
      </c>
      <c r="B1428" t="s">
        <v>2095</v>
      </c>
      <c r="C1428">
        <f t="shared" ca="1" si="22"/>
        <v>0.76353590331207299</v>
      </c>
      <c r="D1428" t="e" cm="1">
        <f t="array" aca="1" ref="D1428" ca="1">INDEX($B$2:$B$201, RANK(C1428,$C$2:$C$201), 1)</f>
        <v>#N/A</v>
      </c>
      <c r="E1428" t="s">
        <v>305</v>
      </c>
      <c r="F1428">
        <v>62</v>
      </c>
      <c r="G1428">
        <v>4</v>
      </c>
      <c r="H1428">
        <v>0</v>
      </c>
      <c r="I1428">
        <v>0</v>
      </c>
      <c r="J1428">
        <v>0</v>
      </c>
      <c r="K1428" s="1">
        <v>44106</v>
      </c>
      <c r="L1428" t="s">
        <v>28</v>
      </c>
      <c r="M1428">
        <v>107851</v>
      </c>
    </row>
    <row r="1429" spans="1:13" x14ac:dyDescent="0.25">
      <c r="A1429">
        <v>1427</v>
      </c>
      <c r="B1429" t="s">
        <v>2096</v>
      </c>
      <c r="C1429">
        <f t="shared" ca="1" si="22"/>
        <v>0.28039187955341593</v>
      </c>
      <c r="D1429" t="e" cm="1">
        <f t="array" aca="1" ref="D1429" ca="1">INDEX($B$2:$B$201, RANK(C1429,$C$2:$C$201), 1)</f>
        <v>#N/A</v>
      </c>
      <c r="E1429" t="s">
        <v>2097</v>
      </c>
      <c r="F1429">
        <v>473</v>
      </c>
      <c r="G1429">
        <v>87</v>
      </c>
      <c r="H1429">
        <v>0</v>
      </c>
      <c r="I1429">
        <v>1</v>
      </c>
      <c r="J1429">
        <v>2</v>
      </c>
      <c r="K1429" s="1">
        <v>44106</v>
      </c>
      <c r="L1429" t="s">
        <v>12</v>
      </c>
      <c r="M1429">
        <v>107852</v>
      </c>
    </row>
    <row r="1430" spans="1:13" x14ac:dyDescent="0.25">
      <c r="A1430">
        <v>1428</v>
      </c>
      <c r="B1430" t="s">
        <v>2098</v>
      </c>
      <c r="C1430">
        <f t="shared" ca="1" si="22"/>
        <v>5.6347900327060607E-2</v>
      </c>
      <c r="D1430" t="e" cm="1">
        <f t="array" aca="1" ref="D1430" ca="1">INDEX($B$2:$B$201, RANK(C1430,$C$2:$C$201), 1)</f>
        <v>#N/A</v>
      </c>
      <c r="E1430" t="s">
        <v>2099</v>
      </c>
      <c r="F1430">
        <v>14</v>
      </c>
      <c r="G1430">
        <v>3</v>
      </c>
      <c r="H1430">
        <v>0</v>
      </c>
      <c r="I1430">
        <v>0</v>
      </c>
      <c r="J1430">
        <v>0</v>
      </c>
      <c r="K1430" s="1">
        <v>44106</v>
      </c>
      <c r="L1430" t="s">
        <v>17</v>
      </c>
      <c r="M1430">
        <v>107853</v>
      </c>
    </row>
    <row r="1431" spans="1:13" ht="409.5" x14ac:dyDescent="0.25">
      <c r="A1431">
        <v>1429</v>
      </c>
      <c r="B1431" s="2" t="s">
        <v>2100</v>
      </c>
      <c r="C1431">
        <f t="shared" ca="1" si="22"/>
        <v>0.9523253513337433</v>
      </c>
      <c r="D1431" t="e" cm="1">
        <f t="array" aca="1" ref="D1431" ca="1">INDEX($B$2:$B$201, RANK(C1431,$C$2:$C$201), 1)</f>
        <v>#N/A</v>
      </c>
      <c r="F1431">
        <v>121</v>
      </c>
      <c r="G1431">
        <v>300</v>
      </c>
      <c r="H1431">
        <v>1</v>
      </c>
      <c r="I1431">
        <v>0</v>
      </c>
      <c r="J1431">
        <v>0</v>
      </c>
      <c r="K1431" s="1">
        <v>44106</v>
      </c>
      <c r="L1431" t="s">
        <v>28</v>
      </c>
      <c r="M1431">
        <v>107854</v>
      </c>
    </row>
    <row r="1432" spans="1:13" x14ac:dyDescent="0.25">
      <c r="A1432">
        <v>1430</v>
      </c>
      <c r="B1432" t="s">
        <v>2101</v>
      </c>
      <c r="C1432">
        <f t="shared" ca="1" si="22"/>
        <v>0.36014315491010429</v>
      </c>
      <c r="D1432" t="e" cm="1">
        <f t="array" aca="1" ref="D1432" ca="1">INDEX($B$2:$B$201, RANK(C1432,$C$2:$C$201), 1)</f>
        <v>#N/A</v>
      </c>
      <c r="E1432" t="s">
        <v>2102</v>
      </c>
      <c r="F1432">
        <v>183</v>
      </c>
      <c r="G1432">
        <v>15</v>
      </c>
      <c r="H1432">
        <v>0</v>
      </c>
      <c r="I1432">
        <v>0</v>
      </c>
      <c r="J1432">
        <v>0</v>
      </c>
      <c r="K1432" s="1">
        <v>44106</v>
      </c>
      <c r="L1432" t="s">
        <v>17</v>
      </c>
      <c r="M1432">
        <v>107855</v>
      </c>
    </row>
    <row r="1433" spans="1:13" ht="409.5" x14ac:dyDescent="0.25">
      <c r="A1433">
        <v>1431</v>
      </c>
      <c r="B1433" s="2" t="s">
        <v>2103</v>
      </c>
      <c r="C1433">
        <f t="shared" ca="1" si="22"/>
        <v>0.98001173363432736</v>
      </c>
      <c r="D1433" t="e" cm="1">
        <f t="array" aca="1" ref="D1433" ca="1">INDEX($B$2:$B$201, RANK(C1433,$C$2:$C$201), 1)</f>
        <v>#N/A</v>
      </c>
      <c r="F1433">
        <v>185</v>
      </c>
      <c r="G1433">
        <v>117</v>
      </c>
      <c r="H1433">
        <v>0</v>
      </c>
      <c r="I1433">
        <v>0</v>
      </c>
      <c r="J1433">
        <v>20</v>
      </c>
      <c r="K1433" s="1">
        <v>44106</v>
      </c>
      <c r="L1433" t="s">
        <v>17</v>
      </c>
      <c r="M1433">
        <v>107856</v>
      </c>
    </row>
    <row r="1434" spans="1:13" x14ac:dyDescent="0.25">
      <c r="A1434">
        <v>1432</v>
      </c>
      <c r="B1434" t="s">
        <v>2104</v>
      </c>
      <c r="C1434">
        <f t="shared" ca="1" si="22"/>
        <v>0.4943105668508172</v>
      </c>
      <c r="D1434" t="e" cm="1">
        <f t="array" aca="1" ref="D1434" ca="1">INDEX($B$2:$B$201, RANK(C1434,$C$2:$C$201), 1)</f>
        <v>#N/A</v>
      </c>
      <c r="E1434" t="s">
        <v>919</v>
      </c>
      <c r="F1434">
        <v>3140</v>
      </c>
      <c r="G1434">
        <v>3443</v>
      </c>
      <c r="H1434">
        <v>0</v>
      </c>
      <c r="I1434">
        <v>0</v>
      </c>
      <c r="J1434">
        <v>1</v>
      </c>
      <c r="K1434" s="1">
        <v>44106</v>
      </c>
      <c r="L1434" t="s">
        <v>17</v>
      </c>
      <c r="M1434">
        <v>107857</v>
      </c>
    </row>
    <row r="1435" spans="1:13" x14ac:dyDescent="0.25">
      <c r="A1435">
        <v>1433</v>
      </c>
      <c r="B1435" t="s">
        <v>2105</v>
      </c>
      <c r="C1435">
        <f t="shared" ca="1" si="22"/>
        <v>0.28791012438441677</v>
      </c>
      <c r="D1435" t="e" cm="1">
        <f t="array" aca="1" ref="D1435" ca="1">INDEX($B$2:$B$201, RANK(C1435,$C$2:$C$201), 1)</f>
        <v>#N/A</v>
      </c>
      <c r="E1435" t="s">
        <v>160</v>
      </c>
      <c r="F1435">
        <v>999</v>
      </c>
      <c r="G1435">
        <v>1320638</v>
      </c>
      <c r="H1435">
        <v>20</v>
      </c>
      <c r="I1435">
        <v>16</v>
      </c>
      <c r="J1435">
        <v>34</v>
      </c>
      <c r="K1435" s="1">
        <v>44106</v>
      </c>
      <c r="L1435" t="s">
        <v>28</v>
      </c>
      <c r="M1435">
        <v>107858</v>
      </c>
    </row>
    <row r="1436" spans="1:13" x14ac:dyDescent="0.25">
      <c r="A1436">
        <v>1434</v>
      </c>
      <c r="B1436" t="s">
        <v>2106</v>
      </c>
      <c r="C1436">
        <f t="shared" ca="1" si="22"/>
        <v>0.36867390066021333</v>
      </c>
      <c r="D1436" t="e" cm="1">
        <f t="array" aca="1" ref="D1436" ca="1">INDEX($B$2:$B$201, RANK(C1436,$C$2:$C$201), 1)</f>
        <v>#N/A</v>
      </c>
      <c r="F1436">
        <v>243</v>
      </c>
      <c r="G1436">
        <v>19</v>
      </c>
      <c r="H1436">
        <v>0</v>
      </c>
      <c r="I1436">
        <v>0</v>
      </c>
      <c r="J1436">
        <v>0</v>
      </c>
      <c r="K1436" s="1">
        <v>44106</v>
      </c>
      <c r="L1436" t="s">
        <v>17</v>
      </c>
      <c r="M1436">
        <v>107859</v>
      </c>
    </row>
    <row r="1437" spans="1:13" x14ac:dyDescent="0.25">
      <c r="A1437">
        <v>1435</v>
      </c>
      <c r="B1437" t="s">
        <v>2107</v>
      </c>
      <c r="C1437">
        <f t="shared" ca="1" si="22"/>
        <v>0.16765516697957328</v>
      </c>
      <c r="D1437" t="e" cm="1">
        <f t="array" aca="1" ref="D1437" ca="1">INDEX($B$2:$B$201, RANK(C1437,$C$2:$C$201), 1)</f>
        <v>#N/A</v>
      </c>
      <c r="F1437">
        <v>18</v>
      </c>
      <c r="G1437">
        <v>25</v>
      </c>
      <c r="H1437">
        <v>0</v>
      </c>
      <c r="I1437">
        <v>0</v>
      </c>
      <c r="J1437">
        <v>0</v>
      </c>
      <c r="K1437" s="1">
        <v>44106</v>
      </c>
      <c r="L1437" t="s">
        <v>17</v>
      </c>
      <c r="M1437">
        <v>107860</v>
      </c>
    </row>
    <row r="1438" spans="1:13" x14ac:dyDescent="0.25">
      <c r="A1438">
        <v>1436</v>
      </c>
      <c r="B1438" t="s">
        <v>2108</v>
      </c>
      <c r="C1438">
        <f t="shared" ca="1" si="22"/>
        <v>0.70446454807305192</v>
      </c>
      <c r="D1438" t="e" cm="1">
        <f t="array" aca="1" ref="D1438" ca="1">INDEX($B$2:$B$201, RANK(C1438,$C$2:$C$201), 1)</f>
        <v>#N/A</v>
      </c>
      <c r="F1438">
        <v>3159</v>
      </c>
      <c r="G1438">
        <v>1510</v>
      </c>
      <c r="H1438">
        <v>2</v>
      </c>
      <c r="I1438">
        <v>0</v>
      </c>
      <c r="J1438">
        <v>2</v>
      </c>
      <c r="K1438" s="1">
        <v>44106</v>
      </c>
      <c r="L1438" t="s">
        <v>12</v>
      </c>
      <c r="M1438">
        <v>107861</v>
      </c>
    </row>
    <row r="1439" spans="1:13" x14ac:dyDescent="0.25">
      <c r="A1439">
        <v>1437</v>
      </c>
      <c r="B1439" t="s">
        <v>2109</v>
      </c>
      <c r="C1439">
        <f t="shared" ca="1" si="22"/>
        <v>0.867635343494505</v>
      </c>
      <c r="D1439" t="e" cm="1">
        <f t="array" aca="1" ref="D1439" ca="1">INDEX($B$2:$B$201, RANK(C1439,$C$2:$C$201), 1)</f>
        <v>#N/A</v>
      </c>
      <c r="F1439">
        <v>1524</v>
      </c>
      <c r="G1439">
        <v>1511</v>
      </c>
      <c r="H1439">
        <v>2</v>
      </c>
      <c r="I1439">
        <v>0</v>
      </c>
      <c r="J1439">
        <v>1</v>
      </c>
      <c r="K1439" s="1">
        <v>44106</v>
      </c>
      <c r="L1439" t="s">
        <v>17</v>
      </c>
      <c r="M1439">
        <v>107862</v>
      </c>
    </row>
    <row r="1440" spans="1:13" x14ac:dyDescent="0.25">
      <c r="A1440">
        <v>1438</v>
      </c>
      <c r="B1440" t="s">
        <v>2110</v>
      </c>
      <c r="C1440">
        <f t="shared" ca="1" si="22"/>
        <v>0.88175356987149378</v>
      </c>
      <c r="D1440" t="e" cm="1">
        <f t="array" aca="1" ref="D1440" ca="1">INDEX($B$2:$B$201, RANK(C1440,$C$2:$C$201), 1)</f>
        <v>#N/A</v>
      </c>
      <c r="E1440" t="s">
        <v>2111</v>
      </c>
      <c r="F1440">
        <v>4963</v>
      </c>
      <c r="G1440">
        <v>3955</v>
      </c>
      <c r="H1440">
        <v>1</v>
      </c>
      <c r="I1440">
        <v>2</v>
      </c>
      <c r="J1440">
        <v>4</v>
      </c>
      <c r="K1440" s="1">
        <v>44106</v>
      </c>
      <c r="L1440" t="s">
        <v>17</v>
      </c>
      <c r="M1440">
        <v>107863</v>
      </c>
    </row>
    <row r="1441" spans="1:13" ht="255" x14ac:dyDescent="0.25">
      <c r="A1441">
        <v>1439</v>
      </c>
      <c r="B1441" s="2" t="s">
        <v>2112</v>
      </c>
      <c r="C1441">
        <f t="shared" ca="1" si="22"/>
        <v>0.6185854131309223</v>
      </c>
      <c r="D1441" t="e" cm="1">
        <f t="array" aca="1" ref="D1441" ca="1">INDEX($B$2:$B$201, RANK(C1441,$C$2:$C$201), 1)</f>
        <v>#N/A</v>
      </c>
      <c r="F1441">
        <v>1724</v>
      </c>
      <c r="G1441">
        <v>854</v>
      </c>
      <c r="H1441">
        <v>0</v>
      </c>
      <c r="I1441">
        <v>0</v>
      </c>
      <c r="J1441">
        <v>0</v>
      </c>
      <c r="K1441" s="1">
        <v>44106</v>
      </c>
      <c r="L1441" t="s">
        <v>12</v>
      </c>
      <c r="M1441">
        <v>107864</v>
      </c>
    </row>
    <row r="1442" spans="1:13" x14ac:dyDescent="0.25">
      <c r="A1442">
        <v>1440</v>
      </c>
      <c r="B1442" t="s">
        <v>2113</v>
      </c>
      <c r="C1442">
        <f t="shared" ca="1" si="22"/>
        <v>0.900200075809519</v>
      </c>
      <c r="D1442" t="e" cm="1">
        <f t="array" aca="1" ref="D1442" ca="1">INDEX($B$2:$B$201, RANK(C1442,$C$2:$C$201), 1)</f>
        <v>#N/A</v>
      </c>
      <c r="E1442" t="s">
        <v>2114</v>
      </c>
      <c r="F1442">
        <v>5381</v>
      </c>
      <c r="G1442">
        <v>17893</v>
      </c>
      <c r="H1442">
        <v>5</v>
      </c>
      <c r="I1442">
        <v>2</v>
      </c>
      <c r="J1442">
        <v>14</v>
      </c>
      <c r="K1442" s="1">
        <v>44106</v>
      </c>
      <c r="L1442" t="s">
        <v>17</v>
      </c>
      <c r="M1442">
        <v>107865</v>
      </c>
    </row>
    <row r="1443" spans="1:13" x14ac:dyDescent="0.25">
      <c r="A1443">
        <v>1441</v>
      </c>
      <c r="B1443" t="s">
        <v>2115</v>
      </c>
      <c r="C1443">
        <f t="shared" ca="1" si="22"/>
        <v>0.9317161831645342</v>
      </c>
      <c r="D1443" t="e" cm="1">
        <f t="array" aca="1" ref="D1443" ca="1">INDEX($B$2:$B$201, RANK(C1443,$C$2:$C$201), 1)</f>
        <v>#N/A</v>
      </c>
      <c r="E1443" t="s">
        <v>2116</v>
      </c>
      <c r="F1443">
        <v>1540</v>
      </c>
      <c r="G1443">
        <v>1523</v>
      </c>
      <c r="H1443">
        <v>3</v>
      </c>
      <c r="I1443">
        <v>0</v>
      </c>
      <c r="J1443">
        <v>6</v>
      </c>
      <c r="K1443" s="1">
        <v>44106</v>
      </c>
      <c r="L1443" t="s">
        <v>17</v>
      </c>
      <c r="M1443">
        <v>107866</v>
      </c>
    </row>
    <row r="1444" spans="1:13" x14ac:dyDescent="0.25">
      <c r="A1444">
        <v>1442</v>
      </c>
      <c r="B1444" t="s">
        <v>2117</v>
      </c>
      <c r="C1444">
        <f t="shared" ca="1" si="22"/>
        <v>0.419635139714014</v>
      </c>
      <c r="D1444" t="e" cm="1">
        <f t="array" aca="1" ref="D1444" ca="1">INDEX($B$2:$B$201, RANK(C1444,$C$2:$C$201), 1)</f>
        <v>#N/A</v>
      </c>
      <c r="F1444">
        <v>627</v>
      </c>
      <c r="G1444">
        <v>674</v>
      </c>
      <c r="H1444">
        <v>1</v>
      </c>
      <c r="I1444">
        <v>3</v>
      </c>
      <c r="J1444">
        <v>13</v>
      </c>
      <c r="K1444" s="1">
        <v>44106</v>
      </c>
      <c r="L1444" t="s">
        <v>28</v>
      </c>
      <c r="M1444">
        <v>107867</v>
      </c>
    </row>
    <row r="1445" spans="1:13" ht="300" x14ac:dyDescent="0.25">
      <c r="A1445">
        <v>1443</v>
      </c>
      <c r="B1445" s="2" t="s">
        <v>2118</v>
      </c>
      <c r="C1445">
        <f t="shared" ca="1" si="22"/>
        <v>0.23325305116961081</v>
      </c>
      <c r="D1445" t="e" cm="1">
        <f t="array" aca="1" ref="D1445" ca="1">INDEX($B$2:$B$201, RANK(C1445,$C$2:$C$201), 1)</f>
        <v>#N/A</v>
      </c>
      <c r="E1445" t="s">
        <v>2119</v>
      </c>
      <c r="F1445">
        <v>1171</v>
      </c>
      <c r="G1445">
        <v>759</v>
      </c>
      <c r="H1445">
        <v>0</v>
      </c>
      <c r="I1445">
        <v>0</v>
      </c>
      <c r="J1445">
        <v>0</v>
      </c>
      <c r="K1445" s="1">
        <v>44106</v>
      </c>
      <c r="L1445" t="s">
        <v>17</v>
      </c>
      <c r="M1445">
        <v>107868</v>
      </c>
    </row>
    <row r="1446" spans="1:13" x14ac:dyDescent="0.25">
      <c r="A1446">
        <v>1444</v>
      </c>
      <c r="B1446" t="s">
        <v>2120</v>
      </c>
      <c r="C1446">
        <f t="shared" ca="1" si="22"/>
        <v>0.90571996817622313</v>
      </c>
      <c r="D1446" t="e" cm="1">
        <f t="array" aca="1" ref="D1446" ca="1">INDEX($B$2:$B$201, RANK(C1446,$C$2:$C$201), 1)</f>
        <v>#N/A</v>
      </c>
      <c r="E1446" t="s">
        <v>2121</v>
      </c>
      <c r="F1446">
        <v>991</v>
      </c>
      <c r="G1446">
        <v>522</v>
      </c>
      <c r="H1446">
        <v>1</v>
      </c>
      <c r="I1446">
        <v>0</v>
      </c>
      <c r="J1446">
        <v>0</v>
      </c>
      <c r="K1446" s="1">
        <v>44106</v>
      </c>
      <c r="L1446" t="s">
        <v>17</v>
      </c>
      <c r="M1446">
        <v>107869</v>
      </c>
    </row>
    <row r="1447" spans="1:13" x14ac:dyDescent="0.25">
      <c r="A1447">
        <v>1445</v>
      </c>
      <c r="B1447" t="s">
        <v>2122</v>
      </c>
      <c r="C1447">
        <f t="shared" ca="1" si="22"/>
        <v>0.42376106211221143</v>
      </c>
      <c r="D1447" t="e" cm="1">
        <f t="array" aca="1" ref="D1447" ca="1">INDEX($B$2:$B$201, RANK(C1447,$C$2:$C$201), 1)</f>
        <v>#N/A</v>
      </c>
      <c r="E1447" t="s">
        <v>2090</v>
      </c>
      <c r="F1447">
        <v>5000</v>
      </c>
      <c r="G1447">
        <v>2869</v>
      </c>
      <c r="H1447">
        <v>0</v>
      </c>
      <c r="I1447">
        <v>0</v>
      </c>
      <c r="J1447">
        <v>1</v>
      </c>
      <c r="K1447" s="1">
        <v>44106</v>
      </c>
      <c r="L1447" t="s">
        <v>17</v>
      </c>
      <c r="M1447">
        <v>107870</v>
      </c>
    </row>
    <row r="1448" spans="1:13" x14ac:dyDescent="0.25">
      <c r="A1448">
        <v>1446</v>
      </c>
      <c r="B1448" t="s">
        <v>2123</v>
      </c>
      <c r="C1448">
        <f t="shared" ca="1" si="22"/>
        <v>0.3143230144610516</v>
      </c>
      <c r="D1448" t="e" cm="1">
        <f t="array" aca="1" ref="D1448" ca="1">INDEX($B$2:$B$201, RANK(C1448,$C$2:$C$201), 1)</f>
        <v>#N/A</v>
      </c>
      <c r="E1448" t="s">
        <v>2124</v>
      </c>
      <c r="F1448">
        <v>245</v>
      </c>
      <c r="G1448">
        <v>115</v>
      </c>
      <c r="H1448">
        <v>0</v>
      </c>
      <c r="I1448">
        <v>0</v>
      </c>
      <c r="J1448">
        <v>1</v>
      </c>
      <c r="K1448" s="1">
        <v>44106</v>
      </c>
      <c r="L1448" t="s">
        <v>17</v>
      </c>
      <c r="M1448">
        <v>107871</v>
      </c>
    </row>
    <row r="1449" spans="1:13" ht="375" x14ac:dyDescent="0.25">
      <c r="A1449">
        <v>1447</v>
      </c>
      <c r="B1449" s="2" t="s">
        <v>2125</v>
      </c>
      <c r="C1449">
        <f t="shared" ca="1" si="22"/>
        <v>0.95591660919368215</v>
      </c>
      <c r="D1449" t="e" cm="1">
        <f t="array" aca="1" ref="D1449" ca="1">INDEX($B$2:$B$201, RANK(C1449,$C$2:$C$201), 1)</f>
        <v>#N/A</v>
      </c>
      <c r="F1449">
        <v>8002</v>
      </c>
      <c r="G1449">
        <v>7305</v>
      </c>
      <c r="H1449">
        <v>0</v>
      </c>
      <c r="I1449">
        <v>0</v>
      </c>
      <c r="J1449">
        <v>6</v>
      </c>
      <c r="K1449" s="1">
        <v>44106</v>
      </c>
      <c r="L1449" t="s">
        <v>17</v>
      </c>
      <c r="M1449">
        <v>107872</v>
      </c>
    </row>
    <row r="1450" spans="1:13" x14ac:dyDescent="0.25">
      <c r="A1450">
        <v>1448</v>
      </c>
      <c r="B1450" t="s">
        <v>2126</v>
      </c>
      <c r="C1450">
        <f t="shared" ca="1" si="22"/>
        <v>0.57573804198500955</v>
      </c>
      <c r="D1450" t="e" cm="1">
        <f t="array" aca="1" ref="D1450" ca="1">INDEX($B$2:$B$201, RANK(C1450,$C$2:$C$201), 1)</f>
        <v>#N/A</v>
      </c>
      <c r="E1450" t="s">
        <v>1246</v>
      </c>
      <c r="F1450">
        <v>138</v>
      </c>
      <c r="G1450">
        <v>15</v>
      </c>
      <c r="H1450">
        <v>0</v>
      </c>
      <c r="I1450">
        <v>0</v>
      </c>
      <c r="J1450">
        <v>1</v>
      </c>
      <c r="K1450" s="1">
        <v>44106</v>
      </c>
      <c r="L1450" t="s">
        <v>17</v>
      </c>
      <c r="M1450">
        <v>107873</v>
      </c>
    </row>
    <row r="1451" spans="1:13" x14ac:dyDescent="0.25">
      <c r="A1451">
        <v>1449</v>
      </c>
      <c r="B1451" t="s">
        <v>2127</v>
      </c>
      <c r="C1451">
        <f t="shared" ca="1" si="22"/>
        <v>0.88409291564043424</v>
      </c>
      <c r="D1451" t="e" cm="1">
        <f t="array" aca="1" ref="D1451" ca="1">INDEX($B$2:$B$201, RANK(C1451,$C$2:$C$201), 1)</f>
        <v>#N/A</v>
      </c>
      <c r="E1451" t="s">
        <v>2128</v>
      </c>
      <c r="F1451">
        <v>4228</v>
      </c>
      <c r="G1451">
        <v>5532</v>
      </c>
      <c r="H1451">
        <v>0</v>
      </c>
      <c r="I1451">
        <v>0</v>
      </c>
      <c r="J1451">
        <v>15</v>
      </c>
      <c r="K1451" s="1">
        <v>44106</v>
      </c>
      <c r="L1451" t="s">
        <v>12</v>
      </c>
      <c r="M1451">
        <v>107874</v>
      </c>
    </row>
    <row r="1452" spans="1:13" x14ac:dyDescent="0.25">
      <c r="A1452">
        <v>1450</v>
      </c>
      <c r="B1452" t="s">
        <v>2129</v>
      </c>
      <c r="C1452">
        <f t="shared" ca="1" si="22"/>
        <v>9.2811849916579092E-2</v>
      </c>
      <c r="D1452" t="e" cm="1">
        <f t="array" aca="1" ref="D1452" ca="1">INDEX($B$2:$B$201, RANK(C1452,$C$2:$C$201), 1)</f>
        <v>#N/A</v>
      </c>
      <c r="E1452" t="s">
        <v>305</v>
      </c>
      <c r="F1452">
        <v>981</v>
      </c>
      <c r="G1452">
        <v>1595</v>
      </c>
      <c r="H1452">
        <v>0</v>
      </c>
      <c r="I1452">
        <v>0</v>
      </c>
      <c r="J1452">
        <v>0</v>
      </c>
      <c r="K1452" s="1">
        <v>44106</v>
      </c>
      <c r="L1452" t="s">
        <v>28</v>
      </c>
      <c r="M1452">
        <v>107875</v>
      </c>
    </row>
    <row r="1453" spans="1:13" x14ac:dyDescent="0.25">
      <c r="A1453">
        <v>1451</v>
      </c>
      <c r="B1453" t="s">
        <v>2130</v>
      </c>
      <c r="C1453">
        <f t="shared" ca="1" si="22"/>
        <v>0.12904301820188302</v>
      </c>
      <c r="D1453" t="e" cm="1">
        <f t="array" aca="1" ref="D1453" ca="1">INDEX($B$2:$B$201, RANK(C1453,$C$2:$C$201), 1)</f>
        <v>#N/A</v>
      </c>
      <c r="E1453" t="s">
        <v>1884</v>
      </c>
      <c r="F1453">
        <v>1553</v>
      </c>
      <c r="G1453">
        <v>1834</v>
      </c>
      <c r="H1453">
        <v>0</v>
      </c>
      <c r="I1453">
        <v>0</v>
      </c>
      <c r="J1453">
        <v>2</v>
      </c>
      <c r="K1453" s="1">
        <v>44106</v>
      </c>
      <c r="L1453" t="s">
        <v>17</v>
      </c>
      <c r="M1453">
        <v>107876</v>
      </c>
    </row>
    <row r="1454" spans="1:13" x14ac:dyDescent="0.25">
      <c r="A1454">
        <v>1452</v>
      </c>
      <c r="B1454" t="s">
        <v>2131</v>
      </c>
      <c r="C1454">
        <f t="shared" ca="1" si="22"/>
        <v>0.61116005594703882</v>
      </c>
      <c r="D1454" t="e" cm="1">
        <f t="array" aca="1" ref="D1454" ca="1">INDEX($B$2:$B$201, RANK(C1454,$C$2:$C$201), 1)</f>
        <v>#N/A</v>
      </c>
      <c r="F1454">
        <v>465</v>
      </c>
      <c r="G1454">
        <v>869</v>
      </c>
      <c r="H1454">
        <v>0</v>
      </c>
      <c r="I1454">
        <v>0</v>
      </c>
      <c r="J1454">
        <v>0</v>
      </c>
      <c r="K1454" s="1">
        <v>44106</v>
      </c>
      <c r="L1454" t="s">
        <v>17</v>
      </c>
      <c r="M1454">
        <v>107877</v>
      </c>
    </row>
    <row r="1455" spans="1:13" x14ac:dyDescent="0.25">
      <c r="A1455">
        <v>1453</v>
      </c>
      <c r="B1455" t="s">
        <v>2132</v>
      </c>
      <c r="C1455">
        <f t="shared" ca="1" si="22"/>
        <v>0.73014300922991604</v>
      </c>
      <c r="D1455" t="e" cm="1">
        <f t="array" aca="1" ref="D1455" ca="1">INDEX($B$2:$B$201, RANK(C1455,$C$2:$C$201), 1)</f>
        <v>#N/A</v>
      </c>
      <c r="E1455" t="s">
        <v>2133</v>
      </c>
      <c r="F1455">
        <v>418</v>
      </c>
      <c r="G1455">
        <v>174</v>
      </c>
      <c r="H1455">
        <v>0</v>
      </c>
      <c r="I1455">
        <v>0</v>
      </c>
      <c r="J1455">
        <v>0</v>
      </c>
      <c r="K1455" s="1">
        <v>44106</v>
      </c>
      <c r="L1455" t="s">
        <v>17</v>
      </c>
      <c r="M1455">
        <v>107878</v>
      </c>
    </row>
    <row r="1456" spans="1:13" x14ac:dyDescent="0.25">
      <c r="A1456">
        <v>1454</v>
      </c>
      <c r="B1456" t="s">
        <v>2134</v>
      </c>
      <c r="C1456">
        <f t="shared" ca="1" si="22"/>
        <v>0.65520313531480967</v>
      </c>
      <c r="D1456" t="e" cm="1">
        <f t="array" aca="1" ref="D1456" ca="1">INDEX($B$2:$B$201, RANK(C1456,$C$2:$C$201), 1)</f>
        <v>#N/A</v>
      </c>
      <c r="E1456" t="s">
        <v>2135</v>
      </c>
      <c r="F1456">
        <v>1001</v>
      </c>
      <c r="G1456">
        <v>186</v>
      </c>
      <c r="H1456">
        <v>0</v>
      </c>
      <c r="I1456">
        <v>0</v>
      </c>
      <c r="J1456">
        <v>0</v>
      </c>
      <c r="K1456" s="1">
        <v>44106</v>
      </c>
      <c r="L1456" t="s">
        <v>17</v>
      </c>
      <c r="M1456">
        <v>107879</v>
      </c>
    </row>
    <row r="1457" spans="1:13" x14ac:dyDescent="0.25">
      <c r="A1457">
        <v>1455</v>
      </c>
      <c r="B1457" t="s">
        <v>2136</v>
      </c>
      <c r="C1457">
        <f t="shared" ca="1" si="22"/>
        <v>0.19544226993330316</v>
      </c>
      <c r="D1457" t="e" cm="1">
        <f t="array" aca="1" ref="D1457" ca="1">INDEX($B$2:$B$201, RANK(C1457,$C$2:$C$201), 1)</f>
        <v>#N/A</v>
      </c>
      <c r="E1457" t="s">
        <v>337</v>
      </c>
      <c r="F1457">
        <v>297</v>
      </c>
      <c r="G1457">
        <v>24</v>
      </c>
      <c r="H1457">
        <v>0</v>
      </c>
      <c r="I1457">
        <v>0</v>
      </c>
      <c r="J1457">
        <v>0</v>
      </c>
      <c r="K1457" s="1">
        <v>44106</v>
      </c>
      <c r="L1457" t="s">
        <v>28</v>
      </c>
      <c r="M1457">
        <v>107880</v>
      </c>
    </row>
    <row r="1458" spans="1:13" x14ac:dyDescent="0.25">
      <c r="A1458">
        <v>1456</v>
      </c>
      <c r="B1458" t="s">
        <v>2137</v>
      </c>
      <c r="C1458">
        <f t="shared" ca="1" si="22"/>
        <v>0.66281909915286763</v>
      </c>
      <c r="D1458" t="e" cm="1">
        <f t="array" aca="1" ref="D1458" ca="1">INDEX($B$2:$B$201, RANK(C1458,$C$2:$C$201), 1)</f>
        <v>#N/A</v>
      </c>
      <c r="E1458" t="s">
        <v>337</v>
      </c>
      <c r="F1458">
        <v>185</v>
      </c>
      <c r="G1458">
        <v>84</v>
      </c>
      <c r="H1458">
        <v>0</v>
      </c>
      <c r="I1458">
        <v>0</v>
      </c>
      <c r="J1458">
        <v>0</v>
      </c>
      <c r="K1458" s="1">
        <v>44106</v>
      </c>
      <c r="L1458" t="s">
        <v>12</v>
      </c>
      <c r="M1458">
        <v>107881</v>
      </c>
    </row>
    <row r="1459" spans="1:13" x14ac:dyDescent="0.25">
      <c r="A1459">
        <v>1457</v>
      </c>
      <c r="B1459" t="s">
        <v>2138</v>
      </c>
      <c r="C1459">
        <f t="shared" ca="1" si="22"/>
        <v>0.31925233950350396</v>
      </c>
      <c r="D1459" t="e" cm="1">
        <f t="array" aca="1" ref="D1459" ca="1">INDEX($B$2:$B$201, RANK(C1459,$C$2:$C$201), 1)</f>
        <v>#N/A</v>
      </c>
      <c r="F1459">
        <v>210</v>
      </c>
      <c r="G1459">
        <v>25</v>
      </c>
      <c r="H1459">
        <v>0</v>
      </c>
      <c r="I1459">
        <v>0</v>
      </c>
      <c r="J1459">
        <v>1</v>
      </c>
      <c r="K1459" s="1">
        <v>44106</v>
      </c>
      <c r="L1459" t="s">
        <v>17</v>
      </c>
      <c r="M1459">
        <v>107882</v>
      </c>
    </row>
    <row r="1460" spans="1:13" x14ac:dyDescent="0.25">
      <c r="A1460">
        <v>1458</v>
      </c>
      <c r="B1460" t="s">
        <v>2139</v>
      </c>
      <c r="C1460">
        <f t="shared" ca="1" si="22"/>
        <v>0.69119942280681357</v>
      </c>
      <c r="D1460" t="e" cm="1">
        <f t="array" aca="1" ref="D1460" ca="1">INDEX($B$2:$B$201, RANK(C1460,$C$2:$C$201), 1)</f>
        <v>#N/A</v>
      </c>
      <c r="F1460">
        <v>3384</v>
      </c>
      <c r="G1460">
        <v>3016</v>
      </c>
      <c r="H1460">
        <v>0</v>
      </c>
      <c r="I1460">
        <v>0</v>
      </c>
      <c r="J1460">
        <v>0</v>
      </c>
      <c r="K1460" s="1">
        <v>44106</v>
      </c>
      <c r="L1460" t="s">
        <v>17</v>
      </c>
      <c r="M1460">
        <v>107883</v>
      </c>
    </row>
    <row r="1461" spans="1:13" x14ac:dyDescent="0.25">
      <c r="A1461">
        <v>1459</v>
      </c>
      <c r="B1461" t="s">
        <v>2140</v>
      </c>
      <c r="C1461">
        <f t="shared" ca="1" si="22"/>
        <v>0.53219109464734915</v>
      </c>
      <c r="D1461" t="e" cm="1">
        <f t="array" aca="1" ref="D1461" ca="1">INDEX($B$2:$B$201, RANK(C1461,$C$2:$C$201), 1)</f>
        <v>#N/A</v>
      </c>
      <c r="E1461" t="s">
        <v>42</v>
      </c>
      <c r="F1461">
        <v>4784</v>
      </c>
      <c r="G1461">
        <v>3953</v>
      </c>
      <c r="H1461">
        <v>1</v>
      </c>
      <c r="I1461">
        <v>1</v>
      </c>
      <c r="J1461">
        <v>30</v>
      </c>
      <c r="K1461" s="1">
        <v>44106</v>
      </c>
      <c r="L1461" t="s">
        <v>17</v>
      </c>
      <c r="M1461">
        <v>107884</v>
      </c>
    </row>
    <row r="1462" spans="1:13" ht="150" x14ac:dyDescent="0.25">
      <c r="A1462">
        <v>1460</v>
      </c>
      <c r="B1462" s="2" t="s">
        <v>2141</v>
      </c>
      <c r="C1462">
        <f t="shared" ca="1" si="22"/>
        <v>2.5922105659077932E-2</v>
      </c>
      <c r="D1462" t="e" cm="1">
        <f t="array" aca="1" ref="D1462" ca="1">INDEX($B$2:$B$201, RANK(C1462,$C$2:$C$201), 1)</f>
        <v>#N/A</v>
      </c>
      <c r="F1462">
        <v>1196</v>
      </c>
      <c r="G1462">
        <v>290</v>
      </c>
      <c r="H1462">
        <v>0</v>
      </c>
      <c r="I1462">
        <v>0</v>
      </c>
      <c r="J1462">
        <v>2</v>
      </c>
      <c r="K1462" s="1">
        <v>44106</v>
      </c>
      <c r="L1462" t="s">
        <v>28</v>
      </c>
      <c r="M1462">
        <v>107885</v>
      </c>
    </row>
    <row r="1463" spans="1:13" ht="409.5" x14ac:dyDescent="0.25">
      <c r="A1463">
        <v>1461</v>
      </c>
      <c r="B1463" s="2" t="s">
        <v>2142</v>
      </c>
      <c r="C1463">
        <f t="shared" ca="1" si="22"/>
        <v>5.1706237072226879E-2</v>
      </c>
      <c r="D1463" t="e" cm="1">
        <f t="array" aca="1" ref="D1463" ca="1">INDEX($B$2:$B$201, RANK(C1463,$C$2:$C$201), 1)</f>
        <v>#N/A</v>
      </c>
      <c r="E1463" t="s">
        <v>273</v>
      </c>
      <c r="F1463">
        <v>307</v>
      </c>
      <c r="G1463">
        <v>6012</v>
      </c>
      <c r="H1463">
        <v>0</v>
      </c>
      <c r="I1463">
        <v>1</v>
      </c>
      <c r="J1463">
        <v>1</v>
      </c>
      <c r="K1463" s="1">
        <v>44106</v>
      </c>
      <c r="L1463" t="s">
        <v>17</v>
      </c>
      <c r="M1463">
        <v>107886</v>
      </c>
    </row>
    <row r="1464" spans="1:13" ht="345" x14ac:dyDescent="0.25">
      <c r="A1464">
        <v>1462</v>
      </c>
      <c r="B1464" s="2" t="s">
        <v>2143</v>
      </c>
      <c r="C1464">
        <f t="shared" ca="1" si="22"/>
        <v>0.46050390252749052</v>
      </c>
      <c r="D1464" t="e" cm="1">
        <f t="array" aca="1" ref="D1464" ca="1">INDEX($B$2:$B$201, RANK(C1464,$C$2:$C$201), 1)</f>
        <v>#N/A</v>
      </c>
      <c r="E1464" t="s">
        <v>2144</v>
      </c>
      <c r="F1464">
        <v>285</v>
      </c>
      <c r="G1464">
        <v>485</v>
      </c>
      <c r="H1464">
        <v>0</v>
      </c>
      <c r="I1464">
        <v>0</v>
      </c>
      <c r="J1464">
        <v>1</v>
      </c>
      <c r="K1464" s="1">
        <v>44106</v>
      </c>
      <c r="L1464" t="s">
        <v>17</v>
      </c>
      <c r="M1464">
        <v>107887</v>
      </c>
    </row>
    <row r="1465" spans="1:13" x14ac:dyDescent="0.25">
      <c r="A1465">
        <v>1463</v>
      </c>
      <c r="B1465" t="s">
        <v>2145</v>
      </c>
      <c r="C1465">
        <f t="shared" ca="1" si="22"/>
        <v>0.21719231333458044</v>
      </c>
      <c r="D1465" t="e" cm="1">
        <f t="array" aca="1" ref="D1465" ca="1">INDEX($B$2:$B$201, RANK(C1465,$C$2:$C$201), 1)</f>
        <v>#N/A</v>
      </c>
      <c r="E1465" t="s">
        <v>193</v>
      </c>
      <c r="F1465">
        <v>136</v>
      </c>
      <c r="G1465">
        <v>334</v>
      </c>
      <c r="H1465">
        <v>0</v>
      </c>
      <c r="I1465">
        <v>0</v>
      </c>
      <c r="J1465">
        <v>1</v>
      </c>
      <c r="K1465" s="1">
        <v>44106</v>
      </c>
      <c r="L1465" t="s">
        <v>17</v>
      </c>
      <c r="M1465">
        <v>107888</v>
      </c>
    </row>
    <row r="1466" spans="1:13" ht="300" x14ac:dyDescent="0.25">
      <c r="A1466">
        <v>1464</v>
      </c>
      <c r="B1466" s="2" t="s">
        <v>2146</v>
      </c>
      <c r="C1466">
        <f t="shared" ca="1" si="22"/>
        <v>0.44475913936322242</v>
      </c>
      <c r="D1466" t="e" cm="1">
        <f t="array" aca="1" ref="D1466" ca="1">INDEX($B$2:$B$201, RANK(C1466,$C$2:$C$201), 1)</f>
        <v>#N/A</v>
      </c>
      <c r="E1466" t="s">
        <v>2147</v>
      </c>
      <c r="F1466">
        <v>2659</v>
      </c>
      <c r="G1466">
        <v>2473</v>
      </c>
      <c r="H1466">
        <v>1</v>
      </c>
      <c r="I1466">
        <v>1</v>
      </c>
      <c r="J1466">
        <v>5</v>
      </c>
      <c r="K1466" s="1">
        <v>44106</v>
      </c>
      <c r="L1466" t="s">
        <v>17</v>
      </c>
      <c r="M1466">
        <v>107889</v>
      </c>
    </row>
    <row r="1467" spans="1:13" x14ac:dyDescent="0.25">
      <c r="A1467">
        <v>1465</v>
      </c>
      <c r="B1467" t="s">
        <v>2148</v>
      </c>
      <c r="C1467">
        <f t="shared" ca="1" si="22"/>
        <v>0.46282867923569493</v>
      </c>
      <c r="D1467" t="e" cm="1">
        <f t="array" aca="1" ref="D1467" ca="1">INDEX($B$2:$B$201, RANK(C1467,$C$2:$C$201), 1)</f>
        <v>#N/A</v>
      </c>
      <c r="E1467" t="s">
        <v>2149</v>
      </c>
      <c r="F1467">
        <v>730</v>
      </c>
      <c r="G1467">
        <v>1644</v>
      </c>
      <c r="H1467">
        <v>1</v>
      </c>
      <c r="I1467">
        <v>4</v>
      </c>
      <c r="J1467">
        <v>19</v>
      </c>
      <c r="K1467" s="1">
        <v>44106</v>
      </c>
      <c r="L1467" t="s">
        <v>17</v>
      </c>
      <c r="M1467">
        <v>107890</v>
      </c>
    </row>
    <row r="1468" spans="1:13" x14ac:dyDescent="0.25">
      <c r="A1468">
        <v>1466</v>
      </c>
      <c r="B1468" t="s">
        <v>2150</v>
      </c>
      <c r="C1468">
        <f t="shared" ca="1" si="22"/>
        <v>2.5439505445594812E-2</v>
      </c>
      <c r="D1468" t="e" cm="1">
        <f t="array" aca="1" ref="D1468" ca="1">INDEX($B$2:$B$201, RANK(C1468,$C$2:$C$201), 1)</f>
        <v>#N/A</v>
      </c>
      <c r="F1468">
        <v>71</v>
      </c>
      <c r="G1468">
        <v>13</v>
      </c>
      <c r="H1468">
        <v>0</v>
      </c>
      <c r="I1468">
        <v>0</v>
      </c>
      <c r="J1468">
        <v>7</v>
      </c>
      <c r="K1468" s="1">
        <v>44106</v>
      </c>
      <c r="L1468" t="s">
        <v>17</v>
      </c>
      <c r="M1468">
        <v>107891</v>
      </c>
    </row>
    <row r="1469" spans="1:13" x14ac:dyDescent="0.25">
      <c r="A1469">
        <v>1467</v>
      </c>
      <c r="B1469" t="s">
        <v>2151</v>
      </c>
      <c r="C1469">
        <f t="shared" ca="1" si="22"/>
        <v>0.78932016957518925</v>
      </c>
      <c r="D1469" t="e" cm="1">
        <f t="array" aca="1" ref="D1469" ca="1">INDEX($B$2:$B$201, RANK(C1469,$C$2:$C$201), 1)</f>
        <v>#N/A</v>
      </c>
      <c r="F1469">
        <v>99</v>
      </c>
      <c r="G1469">
        <v>29</v>
      </c>
      <c r="H1469">
        <v>1</v>
      </c>
      <c r="I1469">
        <v>0</v>
      </c>
      <c r="J1469">
        <v>14</v>
      </c>
      <c r="K1469" s="1">
        <v>44106</v>
      </c>
      <c r="L1469" t="s">
        <v>17</v>
      </c>
      <c r="M1469">
        <v>107892</v>
      </c>
    </row>
    <row r="1470" spans="1:13" ht="225" x14ac:dyDescent="0.25">
      <c r="A1470">
        <v>1468</v>
      </c>
      <c r="B1470" s="2" t="s">
        <v>2152</v>
      </c>
      <c r="C1470">
        <f t="shared" ca="1" si="22"/>
        <v>0.88658570164522099</v>
      </c>
      <c r="D1470" t="e" cm="1">
        <f t="array" aca="1" ref="D1470" ca="1">INDEX($B$2:$B$201, RANK(C1470,$C$2:$C$201), 1)</f>
        <v>#N/A</v>
      </c>
      <c r="E1470" t="s">
        <v>2153</v>
      </c>
      <c r="F1470">
        <v>2709</v>
      </c>
      <c r="G1470">
        <v>625</v>
      </c>
      <c r="H1470">
        <v>0</v>
      </c>
      <c r="I1470">
        <v>0</v>
      </c>
      <c r="J1470">
        <v>1</v>
      </c>
      <c r="K1470" s="1">
        <v>44106</v>
      </c>
      <c r="L1470" t="s">
        <v>17</v>
      </c>
      <c r="M1470">
        <v>107893</v>
      </c>
    </row>
    <row r="1471" spans="1:13" x14ac:dyDescent="0.25">
      <c r="A1471">
        <v>1469</v>
      </c>
      <c r="B1471" t="s">
        <v>2154</v>
      </c>
      <c r="C1471">
        <f t="shared" ca="1" si="22"/>
        <v>0.42014216970136997</v>
      </c>
      <c r="D1471" t="e" cm="1">
        <f t="array" aca="1" ref="D1471" ca="1">INDEX($B$2:$B$201, RANK(C1471,$C$2:$C$201), 1)</f>
        <v>#N/A</v>
      </c>
      <c r="F1471">
        <v>150</v>
      </c>
      <c r="G1471">
        <v>3</v>
      </c>
      <c r="H1471">
        <v>0</v>
      </c>
      <c r="I1471">
        <v>0</v>
      </c>
      <c r="J1471">
        <v>0</v>
      </c>
      <c r="K1471" s="1">
        <v>44106</v>
      </c>
      <c r="L1471" t="s">
        <v>17</v>
      </c>
      <c r="M1471">
        <v>107894</v>
      </c>
    </row>
    <row r="1472" spans="1:13" x14ac:dyDescent="0.25">
      <c r="A1472">
        <v>1470</v>
      </c>
      <c r="B1472" t="s">
        <v>2155</v>
      </c>
      <c r="C1472">
        <f t="shared" ca="1" si="22"/>
        <v>0.81120610832723483</v>
      </c>
      <c r="D1472" t="e" cm="1">
        <f t="array" aca="1" ref="D1472" ca="1">INDEX($B$2:$B$201, RANK(C1472,$C$2:$C$201), 1)</f>
        <v>#N/A</v>
      </c>
      <c r="F1472">
        <v>141</v>
      </c>
      <c r="G1472">
        <v>611</v>
      </c>
      <c r="H1472">
        <v>0</v>
      </c>
      <c r="I1472">
        <v>0</v>
      </c>
      <c r="J1472">
        <v>1</v>
      </c>
      <c r="K1472" s="1">
        <v>44106</v>
      </c>
      <c r="L1472" t="s">
        <v>17</v>
      </c>
      <c r="M1472">
        <v>107895</v>
      </c>
    </row>
    <row r="1473" spans="1:13" x14ac:dyDescent="0.25">
      <c r="A1473">
        <v>1471</v>
      </c>
      <c r="B1473" t="s">
        <v>2156</v>
      </c>
      <c r="C1473">
        <f t="shared" ca="1" si="22"/>
        <v>0.55413510957621603</v>
      </c>
      <c r="D1473" t="e" cm="1">
        <f t="array" aca="1" ref="D1473" ca="1">INDEX($B$2:$B$201, RANK(C1473,$C$2:$C$201), 1)</f>
        <v>#N/A</v>
      </c>
      <c r="E1473" t="s">
        <v>2157</v>
      </c>
      <c r="F1473">
        <v>574</v>
      </c>
      <c r="G1473">
        <v>190</v>
      </c>
      <c r="H1473">
        <v>0</v>
      </c>
      <c r="I1473">
        <v>0</v>
      </c>
      <c r="J1473">
        <v>0</v>
      </c>
      <c r="K1473" s="1">
        <v>44106</v>
      </c>
      <c r="L1473" t="s">
        <v>17</v>
      </c>
      <c r="M1473">
        <v>107896</v>
      </c>
    </row>
    <row r="1474" spans="1:13" x14ac:dyDescent="0.25">
      <c r="A1474">
        <v>1472</v>
      </c>
      <c r="B1474" t="s">
        <v>2158</v>
      </c>
      <c r="C1474">
        <f t="shared" ca="1" si="22"/>
        <v>3.9447336368308661E-2</v>
      </c>
      <c r="D1474" t="e" cm="1">
        <f t="array" aca="1" ref="D1474" ca="1">INDEX($B$2:$B$201, RANK(C1474,$C$2:$C$201), 1)</f>
        <v>#N/A</v>
      </c>
      <c r="F1474">
        <v>30</v>
      </c>
      <c r="G1474">
        <v>17</v>
      </c>
      <c r="H1474">
        <v>0</v>
      </c>
      <c r="I1474">
        <v>0</v>
      </c>
      <c r="J1474">
        <v>1</v>
      </c>
      <c r="K1474" s="1">
        <v>44106</v>
      </c>
      <c r="L1474" t="s">
        <v>17</v>
      </c>
      <c r="M1474">
        <v>107897</v>
      </c>
    </row>
    <row r="1475" spans="1:13" x14ac:dyDescent="0.25">
      <c r="A1475">
        <v>1473</v>
      </c>
      <c r="B1475" t="s">
        <v>2159</v>
      </c>
      <c r="C1475">
        <f t="shared" ref="C1475:C1538" ca="1" si="23">RAND()</f>
        <v>0.65846498707043366</v>
      </c>
      <c r="D1475" t="e" cm="1">
        <f t="array" aca="1" ref="D1475" ca="1">INDEX($B$2:$B$201, RANK(C1475,$C$2:$C$201), 1)</f>
        <v>#N/A</v>
      </c>
      <c r="F1475">
        <v>464</v>
      </c>
      <c r="G1475">
        <v>1663</v>
      </c>
      <c r="H1475">
        <v>0</v>
      </c>
      <c r="I1475">
        <v>0</v>
      </c>
      <c r="J1475">
        <v>1</v>
      </c>
      <c r="K1475" s="1">
        <v>44106</v>
      </c>
      <c r="L1475" t="s">
        <v>17</v>
      </c>
      <c r="M1475">
        <v>107898</v>
      </c>
    </row>
    <row r="1476" spans="1:13" x14ac:dyDescent="0.25">
      <c r="A1476">
        <v>1474</v>
      </c>
      <c r="B1476" t="s">
        <v>2160</v>
      </c>
      <c r="C1476">
        <f t="shared" ca="1" si="23"/>
        <v>0.82334062239881756</v>
      </c>
      <c r="D1476" t="e" cm="1">
        <f t="array" aca="1" ref="D1476" ca="1">INDEX($B$2:$B$201, RANK(C1476,$C$2:$C$201), 1)</f>
        <v>#N/A</v>
      </c>
      <c r="F1476">
        <v>327</v>
      </c>
      <c r="G1476">
        <v>132</v>
      </c>
      <c r="H1476">
        <v>2</v>
      </c>
      <c r="I1476">
        <v>0</v>
      </c>
      <c r="J1476">
        <v>1</v>
      </c>
      <c r="K1476" s="1">
        <v>44106</v>
      </c>
      <c r="L1476" t="s">
        <v>17</v>
      </c>
      <c r="M1476">
        <v>107899</v>
      </c>
    </row>
    <row r="1477" spans="1:13" x14ac:dyDescent="0.25">
      <c r="A1477">
        <v>1475</v>
      </c>
      <c r="B1477" t="s">
        <v>2161</v>
      </c>
      <c r="C1477">
        <f t="shared" ca="1" si="23"/>
        <v>0.21769346969516645</v>
      </c>
      <c r="D1477" t="e" cm="1">
        <f t="array" aca="1" ref="D1477" ca="1">INDEX($B$2:$B$201, RANK(C1477,$C$2:$C$201), 1)</f>
        <v>#N/A</v>
      </c>
      <c r="E1477" t="s">
        <v>78</v>
      </c>
      <c r="F1477">
        <v>8325</v>
      </c>
      <c r="G1477">
        <v>127353</v>
      </c>
      <c r="H1477">
        <v>1</v>
      </c>
      <c r="I1477">
        <v>0</v>
      </c>
      <c r="J1477">
        <v>3</v>
      </c>
      <c r="K1477" s="1">
        <v>44106</v>
      </c>
      <c r="L1477" t="s">
        <v>12</v>
      </c>
      <c r="M1477">
        <v>107900</v>
      </c>
    </row>
    <row r="1478" spans="1:13" ht="285" x14ac:dyDescent="0.25">
      <c r="A1478">
        <v>1476</v>
      </c>
      <c r="B1478" s="2" t="s">
        <v>2162</v>
      </c>
      <c r="C1478">
        <f t="shared" ca="1" si="23"/>
        <v>0.58521795188804604</v>
      </c>
      <c r="D1478" t="e" cm="1">
        <f t="array" aca="1" ref="D1478" ca="1">INDEX($B$2:$B$201, RANK(C1478,$C$2:$C$201), 1)</f>
        <v>#N/A</v>
      </c>
      <c r="E1478" t="s">
        <v>2163</v>
      </c>
      <c r="F1478">
        <v>8589</v>
      </c>
      <c r="G1478">
        <v>7866</v>
      </c>
      <c r="H1478">
        <v>0</v>
      </c>
      <c r="I1478">
        <v>0</v>
      </c>
      <c r="J1478">
        <v>0</v>
      </c>
      <c r="K1478" s="1">
        <v>44106</v>
      </c>
      <c r="L1478" t="s">
        <v>12</v>
      </c>
      <c r="M1478">
        <v>107901</v>
      </c>
    </row>
    <row r="1479" spans="1:13" x14ac:dyDescent="0.25">
      <c r="A1479">
        <v>1477</v>
      </c>
      <c r="B1479" t="s">
        <v>2164</v>
      </c>
      <c r="C1479">
        <f t="shared" ca="1" si="23"/>
        <v>0.96505421624131005</v>
      </c>
      <c r="D1479" t="e" cm="1">
        <f t="array" aca="1" ref="D1479" ca="1">INDEX($B$2:$B$201, RANK(C1479,$C$2:$C$201), 1)</f>
        <v>#N/A</v>
      </c>
      <c r="F1479">
        <v>621</v>
      </c>
      <c r="G1479">
        <v>1104</v>
      </c>
      <c r="H1479">
        <v>0</v>
      </c>
      <c r="I1479">
        <v>0</v>
      </c>
      <c r="J1479">
        <v>3</v>
      </c>
      <c r="K1479" s="1">
        <v>44106</v>
      </c>
      <c r="L1479" t="s">
        <v>17</v>
      </c>
      <c r="M1479">
        <v>107902</v>
      </c>
    </row>
    <row r="1480" spans="1:13" x14ac:dyDescent="0.25">
      <c r="A1480">
        <v>1478</v>
      </c>
      <c r="B1480" t="s">
        <v>2165</v>
      </c>
      <c r="C1480">
        <f t="shared" ca="1" si="23"/>
        <v>0.56524895571130718</v>
      </c>
      <c r="D1480" t="e" cm="1">
        <f t="array" aca="1" ref="D1480" ca="1">INDEX($B$2:$B$201, RANK(C1480,$C$2:$C$201), 1)</f>
        <v>#N/A</v>
      </c>
      <c r="E1480" t="s">
        <v>2166</v>
      </c>
      <c r="F1480">
        <v>1513</v>
      </c>
      <c r="G1480">
        <v>1201</v>
      </c>
      <c r="H1480">
        <v>0</v>
      </c>
      <c r="I1480">
        <v>0</v>
      </c>
      <c r="J1480">
        <v>1</v>
      </c>
      <c r="K1480" s="1">
        <v>44106</v>
      </c>
      <c r="L1480" t="s">
        <v>17</v>
      </c>
      <c r="M1480">
        <v>107903</v>
      </c>
    </row>
    <row r="1481" spans="1:13" x14ac:dyDescent="0.25">
      <c r="A1481">
        <v>1479</v>
      </c>
      <c r="B1481" t="s">
        <v>2167</v>
      </c>
      <c r="C1481">
        <f t="shared" ca="1" si="23"/>
        <v>0.82386233923113272</v>
      </c>
      <c r="D1481" t="e" cm="1">
        <f t="array" aca="1" ref="D1481" ca="1">INDEX($B$2:$B$201, RANK(C1481,$C$2:$C$201), 1)</f>
        <v>#N/A</v>
      </c>
      <c r="E1481" t="s">
        <v>2168</v>
      </c>
      <c r="F1481">
        <v>1293</v>
      </c>
      <c r="G1481">
        <v>243</v>
      </c>
      <c r="H1481">
        <v>0</v>
      </c>
      <c r="I1481">
        <v>0</v>
      </c>
      <c r="J1481">
        <v>0</v>
      </c>
      <c r="K1481" s="1">
        <v>44106</v>
      </c>
      <c r="L1481" t="s">
        <v>17</v>
      </c>
      <c r="M1481">
        <v>107904</v>
      </c>
    </row>
    <row r="1482" spans="1:13" x14ac:dyDescent="0.25">
      <c r="A1482">
        <v>1480</v>
      </c>
      <c r="B1482" t="s">
        <v>2169</v>
      </c>
      <c r="C1482">
        <f t="shared" ca="1" si="23"/>
        <v>0.8990225895568249</v>
      </c>
      <c r="D1482" t="e" cm="1">
        <f t="array" aca="1" ref="D1482" ca="1">INDEX($B$2:$B$201, RANK(C1482,$C$2:$C$201), 1)</f>
        <v>#N/A</v>
      </c>
      <c r="E1482" t="s">
        <v>160</v>
      </c>
      <c r="F1482">
        <v>145</v>
      </c>
      <c r="G1482">
        <v>32</v>
      </c>
      <c r="H1482">
        <v>0</v>
      </c>
      <c r="I1482">
        <v>0</v>
      </c>
      <c r="J1482">
        <v>0</v>
      </c>
      <c r="K1482" s="1">
        <v>44106</v>
      </c>
      <c r="L1482" t="s">
        <v>17</v>
      </c>
      <c r="M1482">
        <v>107905</v>
      </c>
    </row>
    <row r="1483" spans="1:13" x14ac:dyDescent="0.25">
      <c r="A1483">
        <v>1481</v>
      </c>
      <c r="B1483" t="s">
        <v>2170</v>
      </c>
      <c r="C1483">
        <f t="shared" ca="1" si="23"/>
        <v>0.19524309127732431</v>
      </c>
      <c r="D1483" t="e" cm="1">
        <f t="array" aca="1" ref="D1483" ca="1">INDEX($B$2:$B$201, RANK(C1483,$C$2:$C$201), 1)</f>
        <v>#N/A</v>
      </c>
      <c r="E1483" t="s">
        <v>2171</v>
      </c>
      <c r="F1483">
        <v>744</v>
      </c>
      <c r="G1483">
        <v>589</v>
      </c>
      <c r="H1483">
        <v>1</v>
      </c>
      <c r="I1483">
        <v>0</v>
      </c>
      <c r="J1483">
        <v>3</v>
      </c>
      <c r="K1483" s="1">
        <v>44106</v>
      </c>
      <c r="L1483" t="s">
        <v>17</v>
      </c>
      <c r="M1483">
        <v>107906</v>
      </c>
    </row>
    <row r="1484" spans="1:13" x14ac:dyDescent="0.25">
      <c r="A1484">
        <v>1482</v>
      </c>
      <c r="B1484" t="s">
        <v>2172</v>
      </c>
      <c r="C1484">
        <f t="shared" ca="1" si="23"/>
        <v>0.12487564976928922</v>
      </c>
      <c r="D1484" t="e" cm="1">
        <f t="array" aca="1" ref="D1484" ca="1">INDEX($B$2:$B$201, RANK(C1484,$C$2:$C$201), 1)</f>
        <v>#N/A</v>
      </c>
      <c r="E1484" t="s">
        <v>1320</v>
      </c>
      <c r="F1484">
        <v>1553</v>
      </c>
      <c r="G1484">
        <v>1747</v>
      </c>
      <c r="H1484">
        <v>1</v>
      </c>
      <c r="I1484">
        <v>0</v>
      </c>
      <c r="J1484">
        <v>0</v>
      </c>
      <c r="K1484" s="1">
        <v>44106</v>
      </c>
      <c r="L1484" t="s">
        <v>12</v>
      </c>
      <c r="M1484">
        <v>107907</v>
      </c>
    </row>
    <row r="1485" spans="1:13" x14ac:dyDescent="0.25">
      <c r="A1485">
        <v>1483</v>
      </c>
      <c r="B1485" t="s">
        <v>2173</v>
      </c>
      <c r="C1485">
        <f t="shared" ca="1" si="23"/>
        <v>0.53810148948795644</v>
      </c>
      <c r="D1485" t="e" cm="1">
        <f t="array" aca="1" ref="D1485" ca="1">INDEX($B$2:$B$201, RANK(C1485,$C$2:$C$201), 1)</f>
        <v>#N/A</v>
      </c>
      <c r="E1485" t="s">
        <v>392</v>
      </c>
      <c r="F1485">
        <v>3793</v>
      </c>
      <c r="G1485">
        <v>1987</v>
      </c>
      <c r="H1485">
        <v>1</v>
      </c>
      <c r="I1485">
        <v>0</v>
      </c>
      <c r="J1485">
        <v>0</v>
      </c>
      <c r="K1485" s="1">
        <v>44106</v>
      </c>
      <c r="L1485" t="s">
        <v>12</v>
      </c>
      <c r="M1485">
        <v>107908</v>
      </c>
    </row>
    <row r="1486" spans="1:13" x14ac:dyDescent="0.25">
      <c r="A1486">
        <v>1484</v>
      </c>
      <c r="B1486" t="s">
        <v>2174</v>
      </c>
      <c r="C1486">
        <f t="shared" ca="1" si="23"/>
        <v>0.36088250066059224</v>
      </c>
      <c r="D1486" t="e" cm="1">
        <f t="array" aca="1" ref="D1486" ca="1">INDEX($B$2:$B$201, RANK(C1486,$C$2:$C$201), 1)</f>
        <v>#N/A</v>
      </c>
      <c r="E1486" t="s">
        <v>2175</v>
      </c>
      <c r="F1486">
        <v>441</v>
      </c>
      <c r="G1486">
        <v>944</v>
      </c>
      <c r="H1486">
        <v>0</v>
      </c>
      <c r="I1486">
        <v>0</v>
      </c>
      <c r="J1486">
        <v>1</v>
      </c>
      <c r="K1486" s="1">
        <v>44106</v>
      </c>
      <c r="L1486" t="s">
        <v>12</v>
      </c>
      <c r="M1486">
        <v>107909</v>
      </c>
    </row>
    <row r="1487" spans="1:13" x14ac:dyDescent="0.25">
      <c r="A1487">
        <v>1485</v>
      </c>
      <c r="B1487" t="s">
        <v>2176</v>
      </c>
      <c r="C1487">
        <f t="shared" ca="1" si="23"/>
        <v>2.8813002530154952E-2</v>
      </c>
      <c r="D1487" t="e" cm="1">
        <f t="array" aca="1" ref="D1487" ca="1">INDEX($B$2:$B$201, RANK(C1487,$C$2:$C$201), 1)</f>
        <v>#N/A</v>
      </c>
      <c r="E1487" t="s">
        <v>2040</v>
      </c>
      <c r="F1487">
        <v>284</v>
      </c>
      <c r="G1487">
        <v>172</v>
      </c>
      <c r="H1487">
        <v>0</v>
      </c>
      <c r="I1487">
        <v>0</v>
      </c>
      <c r="J1487">
        <v>0</v>
      </c>
      <c r="K1487" s="1">
        <v>44106</v>
      </c>
      <c r="L1487" t="s">
        <v>17</v>
      </c>
      <c r="M1487">
        <v>107910</v>
      </c>
    </row>
    <row r="1488" spans="1:13" x14ac:dyDescent="0.25">
      <c r="A1488">
        <v>1486</v>
      </c>
      <c r="B1488" t="s">
        <v>2177</v>
      </c>
      <c r="C1488">
        <f t="shared" ca="1" si="23"/>
        <v>0.37893671695163711</v>
      </c>
      <c r="D1488" t="e" cm="1">
        <f t="array" aca="1" ref="D1488" ca="1">INDEX($B$2:$B$201, RANK(C1488,$C$2:$C$201), 1)</f>
        <v>#N/A</v>
      </c>
      <c r="E1488" t="s">
        <v>1744</v>
      </c>
      <c r="F1488">
        <v>947</v>
      </c>
      <c r="G1488">
        <v>1089</v>
      </c>
      <c r="H1488">
        <v>0</v>
      </c>
      <c r="I1488">
        <v>0</v>
      </c>
      <c r="J1488">
        <v>2</v>
      </c>
      <c r="K1488" s="1">
        <v>44106</v>
      </c>
      <c r="L1488" t="s">
        <v>12</v>
      </c>
      <c r="M1488">
        <v>107911</v>
      </c>
    </row>
    <row r="1489" spans="1:13" x14ac:dyDescent="0.25">
      <c r="A1489">
        <v>1487</v>
      </c>
      <c r="B1489" t="s">
        <v>2178</v>
      </c>
      <c r="C1489">
        <f t="shared" ca="1" si="23"/>
        <v>0.32830434865698466</v>
      </c>
      <c r="D1489" t="e" cm="1">
        <f t="array" aca="1" ref="D1489" ca="1">INDEX($B$2:$B$201, RANK(C1489,$C$2:$C$201), 1)</f>
        <v>#N/A</v>
      </c>
      <c r="E1489" t="s">
        <v>2179</v>
      </c>
      <c r="F1489">
        <v>790</v>
      </c>
      <c r="G1489">
        <v>251</v>
      </c>
      <c r="H1489">
        <v>0</v>
      </c>
      <c r="I1489">
        <v>1</v>
      </c>
      <c r="J1489">
        <v>0</v>
      </c>
      <c r="K1489" s="1">
        <v>44106</v>
      </c>
      <c r="L1489" t="s">
        <v>17</v>
      </c>
      <c r="M1489">
        <v>107912</v>
      </c>
    </row>
    <row r="1490" spans="1:13" x14ac:dyDescent="0.25">
      <c r="A1490">
        <v>1488</v>
      </c>
      <c r="B1490" t="s">
        <v>2180</v>
      </c>
      <c r="C1490">
        <f t="shared" ca="1" si="23"/>
        <v>7.5568306732099688E-2</v>
      </c>
      <c r="D1490" t="e" cm="1">
        <f t="array" aca="1" ref="D1490" ca="1">INDEX($B$2:$B$201, RANK(C1490,$C$2:$C$201), 1)</f>
        <v>#N/A</v>
      </c>
      <c r="E1490" t="s">
        <v>2181</v>
      </c>
      <c r="F1490">
        <v>2677</v>
      </c>
      <c r="G1490">
        <v>1707</v>
      </c>
      <c r="H1490">
        <v>0</v>
      </c>
      <c r="I1490">
        <v>0</v>
      </c>
      <c r="J1490">
        <v>1</v>
      </c>
      <c r="K1490" s="1">
        <v>44106</v>
      </c>
      <c r="L1490" t="s">
        <v>17</v>
      </c>
      <c r="M1490">
        <v>107913</v>
      </c>
    </row>
    <row r="1491" spans="1:13" x14ac:dyDescent="0.25">
      <c r="A1491">
        <v>1489</v>
      </c>
      <c r="B1491" t="s">
        <v>2182</v>
      </c>
      <c r="C1491">
        <f t="shared" ca="1" si="23"/>
        <v>0.33292154749365677</v>
      </c>
      <c r="D1491" t="e" cm="1">
        <f t="array" aca="1" ref="D1491" ca="1">INDEX($B$2:$B$201, RANK(C1491,$C$2:$C$201), 1)</f>
        <v>#N/A</v>
      </c>
      <c r="E1491" t="s">
        <v>2183</v>
      </c>
      <c r="F1491">
        <v>333</v>
      </c>
      <c r="G1491">
        <v>1375</v>
      </c>
      <c r="H1491">
        <v>0</v>
      </c>
      <c r="I1491">
        <v>0</v>
      </c>
      <c r="J1491">
        <v>1</v>
      </c>
      <c r="K1491" s="1">
        <v>44106</v>
      </c>
      <c r="L1491" t="s">
        <v>17</v>
      </c>
      <c r="M1491">
        <v>107914</v>
      </c>
    </row>
    <row r="1492" spans="1:13" ht="180" x14ac:dyDescent="0.25">
      <c r="A1492">
        <v>1490</v>
      </c>
      <c r="B1492" s="2" t="s">
        <v>2184</v>
      </c>
      <c r="C1492">
        <f t="shared" ca="1" si="23"/>
        <v>0.66674606919147406</v>
      </c>
      <c r="D1492" t="e" cm="1">
        <f t="array" aca="1" ref="D1492" ca="1">INDEX($B$2:$B$201, RANK(C1492,$C$2:$C$201), 1)</f>
        <v>#N/A</v>
      </c>
      <c r="E1492" t="s">
        <v>2185</v>
      </c>
      <c r="F1492">
        <v>1847</v>
      </c>
      <c r="G1492">
        <v>1663</v>
      </c>
      <c r="H1492">
        <v>0</v>
      </c>
      <c r="I1492">
        <v>0</v>
      </c>
      <c r="J1492">
        <v>3</v>
      </c>
      <c r="K1492" s="1">
        <v>44106</v>
      </c>
      <c r="L1492" t="s">
        <v>17</v>
      </c>
      <c r="M1492">
        <v>107915</v>
      </c>
    </row>
    <row r="1493" spans="1:13" x14ac:dyDescent="0.25">
      <c r="A1493">
        <v>1491</v>
      </c>
      <c r="B1493" t="s">
        <v>2186</v>
      </c>
      <c r="C1493">
        <f t="shared" ca="1" si="23"/>
        <v>0.61245832140370537</v>
      </c>
      <c r="D1493" t="e" cm="1">
        <f t="array" aca="1" ref="D1493" ca="1">INDEX($B$2:$B$201, RANK(C1493,$C$2:$C$201), 1)</f>
        <v>#N/A</v>
      </c>
      <c r="E1493" t="s">
        <v>2187</v>
      </c>
      <c r="F1493">
        <v>541</v>
      </c>
      <c r="G1493">
        <v>289</v>
      </c>
      <c r="H1493">
        <v>0</v>
      </c>
      <c r="I1493">
        <v>0</v>
      </c>
      <c r="J1493">
        <v>1</v>
      </c>
      <c r="K1493" s="1">
        <v>44106</v>
      </c>
      <c r="L1493" t="s">
        <v>17</v>
      </c>
      <c r="M1493">
        <v>107916</v>
      </c>
    </row>
    <row r="1494" spans="1:13" x14ac:dyDescent="0.25">
      <c r="A1494">
        <v>1492</v>
      </c>
      <c r="B1494" t="s">
        <v>2188</v>
      </c>
      <c r="C1494">
        <f t="shared" ca="1" si="23"/>
        <v>0.44450063349093372</v>
      </c>
      <c r="D1494" t="e" cm="1">
        <f t="array" aca="1" ref="D1494" ca="1">INDEX($B$2:$B$201, RANK(C1494,$C$2:$C$201), 1)</f>
        <v>#N/A</v>
      </c>
      <c r="E1494" t="s">
        <v>2189</v>
      </c>
      <c r="F1494">
        <v>383</v>
      </c>
      <c r="G1494">
        <v>54788</v>
      </c>
      <c r="H1494">
        <v>5</v>
      </c>
      <c r="I1494">
        <v>9</v>
      </c>
      <c r="J1494">
        <v>33</v>
      </c>
      <c r="K1494" s="1">
        <v>44106</v>
      </c>
      <c r="L1494" t="s">
        <v>17</v>
      </c>
      <c r="M1494">
        <v>107917</v>
      </c>
    </row>
    <row r="1495" spans="1:13" x14ac:dyDescent="0.25">
      <c r="A1495">
        <v>1493</v>
      </c>
      <c r="B1495" t="s">
        <v>1365</v>
      </c>
      <c r="C1495">
        <f t="shared" ca="1" si="23"/>
        <v>0.70580335339794698</v>
      </c>
      <c r="D1495" t="e" cm="1">
        <f t="array" aca="1" ref="D1495" ca="1">INDEX($B$2:$B$201, RANK(C1495,$C$2:$C$201), 1)</f>
        <v>#N/A</v>
      </c>
      <c r="E1495" t="s">
        <v>195</v>
      </c>
      <c r="F1495">
        <v>390</v>
      </c>
      <c r="G1495">
        <v>22602</v>
      </c>
      <c r="H1495">
        <v>2</v>
      </c>
      <c r="I1495">
        <v>12</v>
      </c>
      <c r="J1495">
        <v>14</v>
      </c>
      <c r="K1495" s="1">
        <v>44106</v>
      </c>
      <c r="L1495" t="s">
        <v>12</v>
      </c>
      <c r="M1495">
        <v>107918</v>
      </c>
    </row>
    <row r="1496" spans="1:13" x14ac:dyDescent="0.25">
      <c r="A1496">
        <v>1494</v>
      </c>
      <c r="B1496" t="s">
        <v>2190</v>
      </c>
      <c r="C1496">
        <f t="shared" ca="1" si="23"/>
        <v>0.11140458314067492</v>
      </c>
      <c r="D1496" t="e" cm="1">
        <f t="array" aca="1" ref="D1496" ca="1">INDEX($B$2:$B$201, RANK(C1496,$C$2:$C$201), 1)</f>
        <v>#N/A</v>
      </c>
      <c r="F1496">
        <v>372</v>
      </c>
      <c r="G1496">
        <v>2071</v>
      </c>
      <c r="H1496">
        <v>1</v>
      </c>
      <c r="I1496">
        <v>0</v>
      </c>
      <c r="J1496">
        <v>0</v>
      </c>
      <c r="K1496" s="1">
        <v>44106</v>
      </c>
      <c r="L1496" t="s">
        <v>17</v>
      </c>
      <c r="M1496">
        <v>107919</v>
      </c>
    </row>
    <row r="1497" spans="1:13" x14ac:dyDescent="0.25">
      <c r="A1497">
        <v>1495</v>
      </c>
      <c r="B1497" t="s">
        <v>2191</v>
      </c>
      <c r="C1497">
        <f t="shared" ca="1" si="23"/>
        <v>0.93459577201599642</v>
      </c>
      <c r="D1497" t="e" cm="1">
        <f t="array" aca="1" ref="D1497" ca="1">INDEX($B$2:$B$201, RANK(C1497,$C$2:$C$201), 1)</f>
        <v>#N/A</v>
      </c>
      <c r="E1497" t="s">
        <v>481</v>
      </c>
      <c r="F1497">
        <v>245</v>
      </c>
      <c r="G1497">
        <v>142</v>
      </c>
      <c r="H1497">
        <v>1</v>
      </c>
      <c r="I1497">
        <v>0</v>
      </c>
      <c r="J1497">
        <v>0</v>
      </c>
      <c r="K1497" s="1">
        <v>44106</v>
      </c>
      <c r="L1497" t="s">
        <v>17</v>
      </c>
      <c r="M1497">
        <v>107920</v>
      </c>
    </row>
    <row r="1498" spans="1:13" x14ac:dyDescent="0.25">
      <c r="A1498">
        <v>1496</v>
      </c>
      <c r="B1498" t="s">
        <v>2192</v>
      </c>
      <c r="C1498">
        <f t="shared" ca="1" si="23"/>
        <v>0.19746641706648849</v>
      </c>
      <c r="D1498" t="e" cm="1">
        <f t="array" aca="1" ref="D1498" ca="1">INDEX($B$2:$B$201, RANK(C1498,$C$2:$C$201), 1)</f>
        <v>#N/A</v>
      </c>
      <c r="E1498" t="s">
        <v>65</v>
      </c>
      <c r="F1498">
        <v>123</v>
      </c>
      <c r="G1498">
        <v>3</v>
      </c>
      <c r="H1498">
        <v>0</v>
      </c>
      <c r="I1498">
        <v>0</v>
      </c>
      <c r="J1498">
        <v>8</v>
      </c>
      <c r="K1498" s="1">
        <v>44106</v>
      </c>
      <c r="L1498" t="s">
        <v>17</v>
      </c>
      <c r="M1498">
        <v>107921</v>
      </c>
    </row>
    <row r="1499" spans="1:13" x14ac:dyDescent="0.25">
      <c r="A1499">
        <v>1497</v>
      </c>
      <c r="B1499" t="s">
        <v>2193</v>
      </c>
      <c r="C1499">
        <f t="shared" ca="1" si="23"/>
        <v>0.76915282834700971</v>
      </c>
      <c r="D1499" t="e" cm="1">
        <f t="array" aca="1" ref="D1499" ca="1">INDEX($B$2:$B$201, RANK(C1499,$C$2:$C$201), 1)</f>
        <v>#N/A</v>
      </c>
      <c r="E1499" t="s">
        <v>2194</v>
      </c>
      <c r="F1499">
        <v>890</v>
      </c>
      <c r="G1499">
        <v>204</v>
      </c>
      <c r="H1499">
        <v>0</v>
      </c>
      <c r="I1499">
        <v>0</v>
      </c>
      <c r="J1499">
        <v>0</v>
      </c>
      <c r="K1499" s="1">
        <v>44106</v>
      </c>
      <c r="L1499" t="s">
        <v>17</v>
      </c>
      <c r="M1499">
        <v>107922</v>
      </c>
    </row>
    <row r="1500" spans="1:13" ht="390" x14ac:dyDescent="0.25">
      <c r="A1500">
        <v>1498</v>
      </c>
      <c r="B1500" s="2" t="s">
        <v>2195</v>
      </c>
      <c r="C1500">
        <f t="shared" ca="1" si="23"/>
        <v>0.10077612850430939</v>
      </c>
      <c r="D1500" t="e" cm="1">
        <f t="array" aca="1" ref="D1500" ca="1">INDEX($B$2:$B$201, RANK(C1500,$C$2:$C$201), 1)</f>
        <v>#N/A</v>
      </c>
      <c r="E1500" t="s">
        <v>42</v>
      </c>
      <c r="F1500">
        <v>574</v>
      </c>
      <c r="G1500">
        <v>72</v>
      </c>
      <c r="H1500">
        <v>0</v>
      </c>
      <c r="I1500">
        <v>0</v>
      </c>
      <c r="J1500">
        <v>0</v>
      </c>
      <c r="K1500" s="1">
        <v>44106</v>
      </c>
      <c r="L1500" t="s">
        <v>17</v>
      </c>
      <c r="M1500">
        <v>107923</v>
      </c>
    </row>
    <row r="1501" spans="1:13" ht="409.5" x14ac:dyDescent="0.25">
      <c r="A1501">
        <v>1499</v>
      </c>
      <c r="B1501" s="2" t="s">
        <v>2196</v>
      </c>
      <c r="C1501">
        <f t="shared" ca="1" si="23"/>
        <v>3.4534784262087004E-2</v>
      </c>
      <c r="D1501" t="e" cm="1">
        <f t="array" aca="1" ref="D1501" ca="1">INDEX($B$2:$B$201, RANK(C1501,$C$2:$C$201), 1)</f>
        <v>#N/A</v>
      </c>
      <c r="E1501" t="s">
        <v>2197</v>
      </c>
      <c r="F1501">
        <v>805</v>
      </c>
      <c r="G1501">
        <v>212</v>
      </c>
      <c r="H1501">
        <v>1</v>
      </c>
      <c r="I1501">
        <v>1</v>
      </c>
      <c r="J1501">
        <v>5</v>
      </c>
      <c r="K1501" s="1">
        <v>44106</v>
      </c>
      <c r="L1501" t="s">
        <v>17</v>
      </c>
      <c r="M1501">
        <v>107924</v>
      </c>
    </row>
    <row r="1502" spans="1:13" x14ac:dyDescent="0.25">
      <c r="A1502">
        <v>1500</v>
      </c>
      <c r="B1502" t="s">
        <v>2198</v>
      </c>
      <c r="C1502">
        <f t="shared" ca="1" si="23"/>
        <v>0.94303196038108072</v>
      </c>
      <c r="D1502" t="e" cm="1">
        <f t="array" aca="1" ref="D1502" ca="1">INDEX($B$2:$B$201, RANK(C1502,$C$2:$C$201), 1)</f>
        <v>#N/A</v>
      </c>
      <c r="E1502" t="s">
        <v>453</v>
      </c>
      <c r="F1502">
        <v>388</v>
      </c>
      <c r="G1502">
        <v>160</v>
      </c>
      <c r="H1502">
        <v>1</v>
      </c>
      <c r="I1502">
        <v>0</v>
      </c>
      <c r="J1502">
        <v>2</v>
      </c>
      <c r="K1502" s="1">
        <v>44106</v>
      </c>
      <c r="L1502" t="s">
        <v>17</v>
      </c>
      <c r="M1502">
        <v>107925</v>
      </c>
    </row>
    <row r="1503" spans="1:13" ht="195" x14ac:dyDescent="0.25">
      <c r="A1503">
        <v>1501</v>
      </c>
      <c r="B1503" s="2" t="s">
        <v>2199</v>
      </c>
      <c r="C1503">
        <f t="shared" ca="1" si="23"/>
        <v>0.16802084244946214</v>
      </c>
      <c r="D1503" t="e" cm="1">
        <f t="array" aca="1" ref="D1503" ca="1">INDEX($B$2:$B$201, RANK(C1503,$C$2:$C$201), 1)</f>
        <v>#N/A</v>
      </c>
      <c r="E1503" t="s">
        <v>2200</v>
      </c>
      <c r="F1503">
        <v>632</v>
      </c>
      <c r="G1503">
        <v>1160</v>
      </c>
      <c r="H1503">
        <v>0</v>
      </c>
      <c r="I1503">
        <v>0</v>
      </c>
      <c r="J1503">
        <v>0</v>
      </c>
      <c r="K1503" s="1">
        <v>44106</v>
      </c>
      <c r="L1503" t="s">
        <v>17</v>
      </c>
      <c r="M1503">
        <v>107926</v>
      </c>
    </row>
    <row r="1504" spans="1:13" x14ac:dyDescent="0.25">
      <c r="A1504">
        <v>1502</v>
      </c>
      <c r="B1504" t="s">
        <v>2201</v>
      </c>
      <c r="C1504">
        <f t="shared" ca="1" si="23"/>
        <v>0.30184054218752276</v>
      </c>
      <c r="D1504" t="e" cm="1">
        <f t="array" aca="1" ref="D1504" ca="1">INDEX($B$2:$B$201, RANK(C1504,$C$2:$C$201), 1)</f>
        <v>#N/A</v>
      </c>
      <c r="E1504" t="s">
        <v>19</v>
      </c>
      <c r="F1504">
        <v>203</v>
      </c>
      <c r="G1504">
        <v>158</v>
      </c>
      <c r="H1504">
        <v>0</v>
      </c>
      <c r="I1504">
        <v>0</v>
      </c>
      <c r="J1504">
        <v>5</v>
      </c>
      <c r="K1504" s="1">
        <v>44106</v>
      </c>
      <c r="L1504" t="s">
        <v>17</v>
      </c>
      <c r="M1504">
        <v>107928</v>
      </c>
    </row>
    <row r="1505" spans="1:13" x14ac:dyDescent="0.25">
      <c r="A1505">
        <v>1503</v>
      </c>
      <c r="B1505" t="s">
        <v>2202</v>
      </c>
      <c r="C1505">
        <f t="shared" ca="1" si="23"/>
        <v>0.46539505228384381</v>
      </c>
      <c r="D1505" t="e" cm="1">
        <f t="array" aca="1" ref="D1505" ca="1">INDEX($B$2:$B$201, RANK(C1505,$C$2:$C$201), 1)</f>
        <v>#N/A</v>
      </c>
      <c r="E1505" t="s">
        <v>2203</v>
      </c>
      <c r="F1505">
        <v>1584</v>
      </c>
      <c r="G1505">
        <v>1545</v>
      </c>
      <c r="H1505">
        <v>0</v>
      </c>
      <c r="I1505">
        <v>0</v>
      </c>
      <c r="J1505">
        <v>2</v>
      </c>
      <c r="K1505" s="1">
        <v>44106</v>
      </c>
      <c r="L1505" t="s">
        <v>17</v>
      </c>
      <c r="M1505">
        <v>107929</v>
      </c>
    </row>
    <row r="1506" spans="1:13" x14ac:dyDescent="0.25">
      <c r="A1506">
        <v>1504</v>
      </c>
      <c r="B1506" t="s">
        <v>2204</v>
      </c>
      <c r="C1506">
        <f t="shared" ca="1" si="23"/>
        <v>0.37372947502431664</v>
      </c>
      <c r="D1506" t="e" cm="1">
        <f t="array" aca="1" ref="D1506" ca="1">INDEX($B$2:$B$201, RANK(C1506,$C$2:$C$201), 1)</f>
        <v>#N/A</v>
      </c>
      <c r="E1506" t="s">
        <v>947</v>
      </c>
      <c r="F1506">
        <v>1876</v>
      </c>
      <c r="G1506">
        <v>1066</v>
      </c>
      <c r="H1506">
        <v>0</v>
      </c>
      <c r="I1506">
        <v>0</v>
      </c>
      <c r="J1506">
        <v>0</v>
      </c>
      <c r="K1506" s="1">
        <v>44106</v>
      </c>
      <c r="L1506" t="s">
        <v>28</v>
      </c>
      <c r="M1506">
        <v>107930</v>
      </c>
    </row>
    <row r="1507" spans="1:13" x14ac:dyDescent="0.25">
      <c r="A1507">
        <v>1505</v>
      </c>
      <c r="B1507" t="s">
        <v>2205</v>
      </c>
      <c r="C1507">
        <f t="shared" ca="1" si="23"/>
        <v>2.0579474364154859E-2</v>
      </c>
      <c r="D1507" t="e" cm="1">
        <f t="array" aca="1" ref="D1507" ca="1">INDEX($B$2:$B$201, RANK(C1507,$C$2:$C$201), 1)</f>
        <v>#N/A</v>
      </c>
      <c r="E1507" t="s">
        <v>1514</v>
      </c>
      <c r="F1507">
        <v>309</v>
      </c>
      <c r="G1507">
        <v>4993</v>
      </c>
      <c r="H1507">
        <v>0</v>
      </c>
      <c r="I1507">
        <v>3</v>
      </c>
      <c r="J1507">
        <v>1</v>
      </c>
      <c r="K1507" s="1">
        <v>44106</v>
      </c>
      <c r="L1507" t="s">
        <v>17</v>
      </c>
      <c r="M1507">
        <v>107931</v>
      </c>
    </row>
    <row r="1508" spans="1:13" x14ac:dyDescent="0.25">
      <c r="A1508">
        <v>1506</v>
      </c>
      <c r="B1508" t="s">
        <v>2206</v>
      </c>
      <c r="C1508">
        <f t="shared" ca="1" si="23"/>
        <v>0.42978653180198223</v>
      </c>
      <c r="D1508" t="e" cm="1">
        <f t="array" aca="1" ref="D1508" ca="1">INDEX($B$2:$B$201, RANK(C1508,$C$2:$C$201), 1)</f>
        <v>#N/A</v>
      </c>
      <c r="F1508">
        <v>248</v>
      </c>
      <c r="G1508">
        <v>13</v>
      </c>
      <c r="H1508">
        <v>0</v>
      </c>
      <c r="I1508">
        <v>0</v>
      </c>
      <c r="J1508">
        <v>0</v>
      </c>
      <c r="K1508" s="1">
        <v>44106</v>
      </c>
      <c r="L1508" t="s">
        <v>17</v>
      </c>
      <c r="M1508">
        <v>107932</v>
      </c>
    </row>
    <row r="1509" spans="1:13" x14ac:dyDescent="0.25">
      <c r="A1509">
        <v>1507</v>
      </c>
      <c r="B1509" t="s">
        <v>2207</v>
      </c>
      <c r="C1509">
        <f t="shared" ca="1" si="23"/>
        <v>0.16968506538887851</v>
      </c>
      <c r="D1509" t="e" cm="1">
        <f t="array" aca="1" ref="D1509" ca="1">INDEX($B$2:$B$201, RANK(C1509,$C$2:$C$201), 1)</f>
        <v>#N/A</v>
      </c>
      <c r="F1509">
        <v>1009</v>
      </c>
      <c r="G1509">
        <v>765</v>
      </c>
      <c r="H1509">
        <v>1</v>
      </c>
      <c r="I1509">
        <v>0</v>
      </c>
      <c r="J1509">
        <v>0</v>
      </c>
      <c r="K1509" s="1">
        <v>44106</v>
      </c>
      <c r="L1509" t="s">
        <v>17</v>
      </c>
      <c r="M1509">
        <v>107933</v>
      </c>
    </row>
    <row r="1510" spans="1:13" x14ac:dyDescent="0.25">
      <c r="A1510">
        <v>1508</v>
      </c>
      <c r="B1510" t="s">
        <v>2208</v>
      </c>
      <c r="C1510">
        <f t="shared" ca="1" si="23"/>
        <v>0.27584293089906353</v>
      </c>
      <c r="D1510" t="e" cm="1">
        <f t="array" aca="1" ref="D1510" ca="1">INDEX($B$2:$B$201, RANK(C1510,$C$2:$C$201), 1)</f>
        <v>#N/A</v>
      </c>
      <c r="E1510" t="s">
        <v>2209</v>
      </c>
      <c r="F1510">
        <v>1629</v>
      </c>
      <c r="G1510">
        <v>451</v>
      </c>
      <c r="H1510">
        <v>0</v>
      </c>
      <c r="I1510">
        <v>0</v>
      </c>
      <c r="J1510">
        <v>0</v>
      </c>
      <c r="K1510" s="1">
        <v>44106</v>
      </c>
      <c r="L1510" t="s">
        <v>17</v>
      </c>
      <c r="M1510">
        <v>107934</v>
      </c>
    </row>
    <row r="1511" spans="1:13" x14ac:dyDescent="0.25">
      <c r="A1511">
        <v>1509</v>
      </c>
      <c r="B1511" t="s">
        <v>2210</v>
      </c>
      <c r="C1511">
        <f t="shared" ca="1" si="23"/>
        <v>0.40320403472586197</v>
      </c>
      <c r="D1511" t="e" cm="1">
        <f t="array" aca="1" ref="D1511" ca="1">INDEX($B$2:$B$201, RANK(C1511,$C$2:$C$201), 1)</f>
        <v>#N/A</v>
      </c>
      <c r="E1511" t="s">
        <v>392</v>
      </c>
      <c r="F1511">
        <v>3793</v>
      </c>
      <c r="G1511">
        <v>1987</v>
      </c>
      <c r="H1511">
        <v>1</v>
      </c>
      <c r="I1511">
        <v>0</v>
      </c>
      <c r="J1511">
        <v>1</v>
      </c>
      <c r="K1511" s="1">
        <v>44106</v>
      </c>
      <c r="L1511" t="s">
        <v>12</v>
      </c>
      <c r="M1511">
        <v>107935</v>
      </c>
    </row>
    <row r="1512" spans="1:13" ht="150" x14ac:dyDescent="0.25">
      <c r="A1512">
        <v>1510</v>
      </c>
      <c r="B1512" s="2" t="s">
        <v>2211</v>
      </c>
      <c r="C1512">
        <f t="shared" ca="1" si="23"/>
        <v>0.8160602366046068</v>
      </c>
      <c r="D1512" t="e" cm="1">
        <f t="array" aca="1" ref="D1512" ca="1">INDEX($B$2:$B$201, RANK(C1512,$C$2:$C$201), 1)</f>
        <v>#N/A</v>
      </c>
      <c r="F1512">
        <v>6526</v>
      </c>
      <c r="G1512">
        <v>7371</v>
      </c>
      <c r="H1512">
        <v>0</v>
      </c>
      <c r="I1512">
        <v>1</v>
      </c>
      <c r="J1512">
        <v>4</v>
      </c>
      <c r="K1512" s="1">
        <v>44106</v>
      </c>
      <c r="L1512" t="s">
        <v>17</v>
      </c>
      <c r="M1512">
        <v>107936</v>
      </c>
    </row>
    <row r="1513" spans="1:13" x14ac:dyDescent="0.25">
      <c r="A1513">
        <v>1511</v>
      </c>
      <c r="B1513" t="s">
        <v>2212</v>
      </c>
      <c r="C1513">
        <f t="shared" ca="1" si="23"/>
        <v>0.32113936714975932</v>
      </c>
      <c r="D1513" t="e" cm="1">
        <f t="array" aca="1" ref="D1513" ca="1">INDEX($B$2:$B$201, RANK(C1513,$C$2:$C$201), 1)</f>
        <v>#N/A</v>
      </c>
      <c r="E1513" t="s">
        <v>235</v>
      </c>
      <c r="F1513">
        <v>359</v>
      </c>
      <c r="G1513">
        <v>353</v>
      </c>
      <c r="H1513">
        <v>1</v>
      </c>
      <c r="I1513">
        <v>0</v>
      </c>
      <c r="J1513">
        <v>0</v>
      </c>
      <c r="K1513" s="1">
        <v>44106</v>
      </c>
      <c r="L1513" t="s">
        <v>17</v>
      </c>
      <c r="M1513">
        <v>107937</v>
      </c>
    </row>
    <row r="1514" spans="1:13" x14ac:dyDescent="0.25">
      <c r="A1514">
        <v>1512</v>
      </c>
      <c r="B1514" t="s">
        <v>2213</v>
      </c>
      <c r="C1514">
        <f t="shared" ca="1" si="23"/>
        <v>0.20574117525129609</v>
      </c>
      <c r="D1514" t="e" cm="1">
        <f t="array" aca="1" ref="D1514" ca="1">INDEX($B$2:$B$201, RANK(C1514,$C$2:$C$201), 1)</f>
        <v>#N/A</v>
      </c>
      <c r="F1514">
        <v>381</v>
      </c>
      <c r="G1514">
        <v>222</v>
      </c>
      <c r="H1514">
        <v>0</v>
      </c>
      <c r="I1514">
        <v>0</v>
      </c>
      <c r="J1514">
        <v>0</v>
      </c>
      <c r="K1514" s="1">
        <v>44106</v>
      </c>
      <c r="L1514" t="s">
        <v>17</v>
      </c>
      <c r="M1514">
        <v>107938</v>
      </c>
    </row>
    <row r="1515" spans="1:13" x14ac:dyDescent="0.25">
      <c r="A1515">
        <v>1513</v>
      </c>
      <c r="B1515" t="s">
        <v>2214</v>
      </c>
      <c r="C1515">
        <f t="shared" ca="1" si="23"/>
        <v>7.4141232709951654E-2</v>
      </c>
      <c r="D1515" t="e" cm="1">
        <f t="array" aca="1" ref="D1515" ca="1">INDEX($B$2:$B$201, RANK(C1515,$C$2:$C$201), 1)</f>
        <v>#N/A</v>
      </c>
      <c r="F1515">
        <v>118</v>
      </c>
      <c r="G1515">
        <v>3</v>
      </c>
      <c r="H1515">
        <v>0</v>
      </c>
      <c r="I1515">
        <v>0</v>
      </c>
      <c r="J1515">
        <v>0</v>
      </c>
      <c r="K1515" s="1">
        <v>44106</v>
      </c>
      <c r="L1515" t="s">
        <v>17</v>
      </c>
      <c r="M1515">
        <v>107939</v>
      </c>
    </row>
    <row r="1516" spans="1:13" x14ac:dyDescent="0.25">
      <c r="A1516">
        <v>1514</v>
      </c>
      <c r="B1516" t="s">
        <v>2215</v>
      </c>
      <c r="C1516">
        <f t="shared" ca="1" si="23"/>
        <v>0.2949989715370539</v>
      </c>
      <c r="D1516" t="e" cm="1">
        <f t="array" aca="1" ref="D1516" ca="1">INDEX($B$2:$B$201, RANK(C1516,$C$2:$C$201), 1)</f>
        <v>#N/A</v>
      </c>
      <c r="E1516" t="s">
        <v>1452</v>
      </c>
      <c r="F1516">
        <v>1466</v>
      </c>
      <c r="G1516">
        <v>1441</v>
      </c>
      <c r="H1516">
        <v>0</v>
      </c>
      <c r="I1516">
        <v>0</v>
      </c>
      <c r="J1516">
        <v>0</v>
      </c>
      <c r="K1516" s="1">
        <v>44106</v>
      </c>
      <c r="L1516" t="s">
        <v>17</v>
      </c>
      <c r="M1516">
        <v>107940</v>
      </c>
    </row>
    <row r="1517" spans="1:13" x14ac:dyDescent="0.25">
      <c r="A1517">
        <v>1515</v>
      </c>
      <c r="B1517" t="s">
        <v>2216</v>
      </c>
      <c r="C1517">
        <f t="shared" ca="1" si="23"/>
        <v>0.48972640041238369</v>
      </c>
      <c r="D1517" t="e" cm="1">
        <f t="array" aca="1" ref="D1517" ca="1">INDEX($B$2:$B$201, RANK(C1517,$C$2:$C$201), 1)</f>
        <v>#N/A</v>
      </c>
      <c r="F1517">
        <v>2049</v>
      </c>
      <c r="G1517">
        <v>1169</v>
      </c>
      <c r="H1517">
        <v>0</v>
      </c>
      <c r="I1517">
        <v>0</v>
      </c>
      <c r="J1517">
        <v>1</v>
      </c>
      <c r="K1517" s="1">
        <v>44106</v>
      </c>
      <c r="L1517" t="s">
        <v>17</v>
      </c>
      <c r="M1517">
        <v>107941</v>
      </c>
    </row>
    <row r="1518" spans="1:13" ht="409.5" x14ac:dyDescent="0.25">
      <c r="A1518">
        <v>1516</v>
      </c>
      <c r="B1518" s="2" t="s">
        <v>2217</v>
      </c>
      <c r="C1518">
        <f t="shared" ca="1" si="23"/>
        <v>0.93914671534795879</v>
      </c>
      <c r="D1518" t="e" cm="1">
        <f t="array" aca="1" ref="D1518" ca="1">INDEX($B$2:$B$201, RANK(C1518,$C$2:$C$201), 1)</f>
        <v>#N/A</v>
      </c>
      <c r="F1518">
        <v>261</v>
      </c>
      <c r="G1518">
        <v>19</v>
      </c>
      <c r="H1518">
        <v>0</v>
      </c>
      <c r="I1518">
        <v>0</v>
      </c>
      <c r="J1518">
        <v>0</v>
      </c>
      <c r="K1518" s="1">
        <v>44106</v>
      </c>
      <c r="L1518" t="s">
        <v>17</v>
      </c>
      <c r="M1518">
        <v>107942</v>
      </c>
    </row>
    <row r="1519" spans="1:13" x14ac:dyDescent="0.25">
      <c r="A1519">
        <v>1517</v>
      </c>
      <c r="B1519" t="s">
        <v>2218</v>
      </c>
      <c r="C1519">
        <f t="shared" ca="1" si="23"/>
        <v>6.9427705838823961E-2</v>
      </c>
      <c r="D1519" t="e" cm="1">
        <f t="array" aca="1" ref="D1519" ca="1">INDEX($B$2:$B$201, RANK(C1519,$C$2:$C$201), 1)</f>
        <v>#N/A</v>
      </c>
      <c r="E1519" t="s">
        <v>2219</v>
      </c>
      <c r="F1519">
        <v>248</v>
      </c>
      <c r="G1519">
        <v>45</v>
      </c>
      <c r="H1519">
        <v>0</v>
      </c>
      <c r="I1519">
        <v>0</v>
      </c>
      <c r="J1519">
        <v>0</v>
      </c>
      <c r="K1519" s="1">
        <v>44106</v>
      </c>
      <c r="L1519" t="s">
        <v>17</v>
      </c>
      <c r="M1519">
        <v>107943</v>
      </c>
    </row>
    <row r="1520" spans="1:13" x14ac:dyDescent="0.25">
      <c r="A1520">
        <v>1518</v>
      </c>
      <c r="B1520" t="s">
        <v>2220</v>
      </c>
      <c r="C1520">
        <f t="shared" ca="1" si="23"/>
        <v>0.56022856810199007</v>
      </c>
      <c r="D1520" t="e" cm="1">
        <f t="array" aca="1" ref="D1520" ca="1">INDEX($B$2:$B$201, RANK(C1520,$C$2:$C$201), 1)</f>
        <v>#N/A</v>
      </c>
      <c r="E1520" t="s">
        <v>1246</v>
      </c>
      <c r="F1520">
        <v>647</v>
      </c>
      <c r="G1520">
        <v>127</v>
      </c>
      <c r="H1520">
        <v>1</v>
      </c>
      <c r="I1520">
        <v>0</v>
      </c>
      <c r="J1520">
        <v>0</v>
      </c>
      <c r="K1520" s="1">
        <v>44106</v>
      </c>
      <c r="L1520" t="s">
        <v>17</v>
      </c>
      <c r="M1520">
        <v>107944</v>
      </c>
    </row>
    <row r="1521" spans="1:13" x14ac:dyDescent="0.25">
      <c r="A1521">
        <v>1519</v>
      </c>
      <c r="B1521" t="s">
        <v>2221</v>
      </c>
      <c r="C1521">
        <f t="shared" ca="1" si="23"/>
        <v>0.66452039190456447</v>
      </c>
      <c r="D1521" t="e" cm="1">
        <f t="array" aca="1" ref="D1521" ca="1">INDEX($B$2:$B$201, RANK(C1521,$C$2:$C$201), 1)</f>
        <v>#N/A</v>
      </c>
      <c r="E1521" t="s">
        <v>2222</v>
      </c>
      <c r="F1521">
        <v>669</v>
      </c>
      <c r="G1521">
        <v>81</v>
      </c>
      <c r="H1521">
        <v>0</v>
      </c>
      <c r="I1521">
        <v>0</v>
      </c>
      <c r="J1521">
        <v>0</v>
      </c>
      <c r="K1521" s="1">
        <v>44106</v>
      </c>
      <c r="L1521" t="s">
        <v>17</v>
      </c>
      <c r="M1521">
        <v>107945</v>
      </c>
    </row>
    <row r="1522" spans="1:13" x14ac:dyDescent="0.25">
      <c r="A1522">
        <v>1520</v>
      </c>
      <c r="B1522" t="s">
        <v>2223</v>
      </c>
      <c r="C1522">
        <f t="shared" ca="1" si="23"/>
        <v>0.77121049826958621</v>
      </c>
      <c r="D1522" t="e" cm="1">
        <f t="array" aca="1" ref="D1522" ca="1">INDEX($B$2:$B$201, RANK(C1522,$C$2:$C$201), 1)</f>
        <v>#N/A</v>
      </c>
      <c r="E1522" t="s">
        <v>2224</v>
      </c>
      <c r="F1522">
        <v>527</v>
      </c>
      <c r="G1522">
        <v>153</v>
      </c>
      <c r="H1522">
        <v>1</v>
      </c>
      <c r="I1522">
        <v>0</v>
      </c>
      <c r="J1522">
        <v>0</v>
      </c>
      <c r="K1522" s="1">
        <v>44106</v>
      </c>
      <c r="L1522" t="s">
        <v>12</v>
      </c>
      <c r="M1522">
        <v>107946</v>
      </c>
    </row>
    <row r="1523" spans="1:13" ht="405" x14ac:dyDescent="0.25">
      <c r="A1523">
        <v>1521</v>
      </c>
      <c r="B1523" s="2" t="s">
        <v>2225</v>
      </c>
      <c r="C1523">
        <f t="shared" ca="1" si="23"/>
        <v>0.56019681386705011</v>
      </c>
      <c r="D1523" t="e" cm="1">
        <f t="array" aca="1" ref="D1523" ca="1">INDEX($B$2:$B$201, RANK(C1523,$C$2:$C$201), 1)</f>
        <v>#N/A</v>
      </c>
      <c r="E1523" t="s">
        <v>42</v>
      </c>
      <c r="F1523">
        <v>68</v>
      </c>
      <c r="G1523">
        <v>695</v>
      </c>
      <c r="H1523">
        <v>0</v>
      </c>
      <c r="I1523">
        <v>0</v>
      </c>
      <c r="J1523">
        <v>0</v>
      </c>
      <c r="K1523" s="1">
        <v>44106</v>
      </c>
      <c r="L1523" t="s">
        <v>17</v>
      </c>
      <c r="M1523">
        <v>107947</v>
      </c>
    </row>
    <row r="1524" spans="1:13" x14ac:dyDescent="0.25">
      <c r="A1524">
        <v>1522</v>
      </c>
      <c r="B1524" t="s">
        <v>2226</v>
      </c>
      <c r="C1524">
        <f t="shared" ca="1" si="23"/>
        <v>0.75588860344375686</v>
      </c>
      <c r="D1524" t="e" cm="1">
        <f t="array" aca="1" ref="D1524" ca="1">INDEX($B$2:$B$201, RANK(C1524,$C$2:$C$201), 1)</f>
        <v>#N/A</v>
      </c>
      <c r="F1524">
        <v>235</v>
      </c>
      <c r="G1524">
        <v>110</v>
      </c>
      <c r="H1524">
        <v>0</v>
      </c>
      <c r="I1524">
        <v>0</v>
      </c>
      <c r="J1524">
        <v>0</v>
      </c>
      <c r="K1524" s="1">
        <v>44106</v>
      </c>
      <c r="L1524" t="s">
        <v>17</v>
      </c>
      <c r="M1524">
        <v>107948</v>
      </c>
    </row>
    <row r="1525" spans="1:13" ht="409.5" x14ac:dyDescent="0.25">
      <c r="A1525">
        <v>1523</v>
      </c>
      <c r="B1525" s="2" t="s">
        <v>2227</v>
      </c>
      <c r="C1525">
        <f t="shared" ca="1" si="23"/>
        <v>0.24240486247204618</v>
      </c>
      <c r="D1525" t="e" cm="1">
        <f t="array" aca="1" ref="D1525" ca="1">INDEX($B$2:$B$201, RANK(C1525,$C$2:$C$201), 1)</f>
        <v>#N/A</v>
      </c>
      <c r="E1525" t="s">
        <v>1443</v>
      </c>
      <c r="F1525">
        <v>1195</v>
      </c>
      <c r="G1525">
        <v>639</v>
      </c>
      <c r="H1525">
        <v>0</v>
      </c>
      <c r="I1525">
        <v>0</v>
      </c>
      <c r="J1525">
        <v>1</v>
      </c>
      <c r="K1525" s="1">
        <v>44106</v>
      </c>
      <c r="L1525" t="s">
        <v>17</v>
      </c>
      <c r="M1525">
        <v>107949</v>
      </c>
    </row>
    <row r="1526" spans="1:13" x14ac:dyDescent="0.25">
      <c r="A1526">
        <v>1524</v>
      </c>
      <c r="B1526" t="s">
        <v>2228</v>
      </c>
      <c r="C1526">
        <f t="shared" ca="1" si="23"/>
        <v>0.80493922157993214</v>
      </c>
      <c r="D1526" t="e" cm="1">
        <f t="array" aca="1" ref="D1526" ca="1">INDEX($B$2:$B$201, RANK(C1526,$C$2:$C$201), 1)</f>
        <v>#N/A</v>
      </c>
      <c r="E1526" t="s">
        <v>2229</v>
      </c>
      <c r="F1526">
        <v>315</v>
      </c>
      <c r="G1526">
        <v>216</v>
      </c>
      <c r="H1526">
        <v>0</v>
      </c>
      <c r="I1526">
        <v>0</v>
      </c>
      <c r="J1526">
        <v>0</v>
      </c>
      <c r="K1526" s="1">
        <v>44106</v>
      </c>
      <c r="L1526" t="s">
        <v>17</v>
      </c>
      <c r="M1526">
        <v>107950</v>
      </c>
    </row>
    <row r="1527" spans="1:13" x14ac:dyDescent="0.25">
      <c r="A1527">
        <v>1525</v>
      </c>
      <c r="B1527" t="s">
        <v>2230</v>
      </c>
      <c r="C1527">
        <f t="shared" ca="1" si="23"/>
        <v>0.58631774246778423</v>
      </c>
      <c r="D1527" t="e" cm="1">
        <f t="array" aca="1" ref="D1527" ca="1">INDEX($B$2:$B$201, RANK(C1527,$C$2:$C$201), 1)</f>
        <v>#N/A</v>
      </c>
      <c r="F1527">
        <v>843</v>
      </c>
      <c r="G1527">
        <v>594</v>
      </c>
      <c r="H1527">
        <v>0</v>
      </c>
      <c r="I1527">
        <v>0</v>
      </c>
      <c r="J1527">
        <v>0</v>
      </c>
      <c r="K1527" s="1">
        <v>44106</v>
      </c>
      <c r="L1527" t="s">
        <v>28</v>
      </c>
      <c r="M1527">
        <v>107951</v>
      </c>
    </row>
    <row r="1528" spans="1:13" x14ac:dyDescent="0.25">
      <c r="A1528">
        <v>1526</v>
      </c>
      <c r="B1528" t="s">
        <v>2231</v>
      </c>
      <c r="C1528">
        <f t="shared" ca="1" si="23"/>
        <v>0.60730174388709779</v>
      </c>
      <c r="D1528" t="e" cm="1">
        <f t="array" aca="1" ref="D1528" ca="1">INDEX($B$2:$B$201, RANK(C1528,$C$2:$C$201), 1)</f>
        <v>#N/A</v>
      </c>
      <c r="E1528" t="s">
        <v>874</v>
      </c>
      <c r="F1528">
        <v>895</v>
      </c>
      <c r="G1528">
        <v>190</v>
      </c>
      <c r="H1528">
        <v>0</v>
      </c>
      <c r="I1528">
        <v>0</v>
      </c>
      <c r="J1528">
        <v>0</v>
      </c>
      <c r="K1528" s="1">
        <v>44106</v>
      </c>
      <c r="L1528" t="s">
        <v>28</v>
      </c>
      <c r="M1528">
        <v>107952</v>
      </c>
    </row>
    <row r="1529" spans="1:13" x14ac:dyDescent="0.25">
      <c r="A1529">
        <v>1527</v>
      </c>
      <c r="B1529" t="s">
        <v>2232</v>
      </c>
      <c r="C1529">
        <f t="shared" ca="1" si="23"/>
        <v>0.56426624289914828</v>
      </c>
      <c r="D1529" t="e" cm="1">
        <f t="array" aca="1" ref="D1529" ca="1">INDEX($B$2:$B$201, RANK(C1529,$C$2:$C$201), 1)</f>
        <v>#N/A</v>
      </c>
      <c r="E1529" t="s">
        <v>290</v>
      </c>
      <c r="F1529">
        <v>135</v>
      </c>
      <c r="G1529">
        <v>1670</v>
      </c>
      <c r="H1529">
        <v>0</v>
      </c>
      <c r="I1529">
        <v>0</v>
      </c>
      <c r="J1529">
        <v>1</v>
      </c>
      <c r="K1529" s="1">
        <v>44106</v>
      </c>
      <c r="L1529" t="s">
        <v>17</v>
      </c>
      <c r="M1529">
        <v>107953</v>
      </c>
    </row>
    <row r="1530" spans="1:13" x14ac:dyDescent="0.25">
      <c r="A1530">
        <v>1528</v>
      </c>
      <c r="B1530" t="s">
        <v>2233</v>
      </c>
      <c r="C1530">
        <f t="shared" ca="1" si="23"/>
        <v>0.19989831743253228</v>
      </c>
      <c r="D1530" t="e" cm="1">
        <f t="array" aca="1" ref="D1530" ca="1">INDEX($B$2:$B$201, RANK(C1530,$C$2:$C$201), 1)</f>
        <v>#N/A</v>
      </c>
      <c r="E1530" t="s">
        <v>2234</v>
      </c>
      <c r="F1530">
        <v>231</v>
      </c>
      <c r="G1530">
        <v>24</v>
      </c>
      <c r="H1530">
        <v>0</v>
      </c>
      <c r="I1530">
        <v>0</v>
      </c>
      <c r="J1530">
        <v>0</v>
      </c>
      <c r="K1530" s="1">
        <v>44106</v>
      </c>
      <c r="L1530" t="s">
        <v>17</v>
      </c>
      <c r="M1530">
        <v>107954</v>
      </c>
    </row>
    <row r="1531" spans="1:13" x14ac:dyDescent="0.25">
      <c r="A1531">
        <v>1529</v>
      </c>
      <c r="B1531" t="s">
        <v>2235</v>
      </c>
      <c r="C1531">
        <f t="shared" ca="1" si="23"/>
        <v>0.58275043524842585</v>
      </c>
      <c r="D1531" t="e" cm="1">
        <f t="array" aca="1" ref="D1531" ca="1">INDEX($B$2:$B$201, RANK(C1531,$C$2:$C$201), 1)</f>
        <v>#N/A</v>
      </c>
      <c r="E1531" t="s">
        <v>2236</v>
      </c>
      <c r="F1531">
        <v>3229</v>
      </c>
      <c r="G1531">
        <v>5194</v>
      </c>
      <c r="H1531">
        <v>0</v>
      </c>
      <c r="I1531">
        <v>0</v>
      </c>
      <c r="J1531">
        <v>1</v>
      </c>
      <c r="K1531" s="1">
        <v>44106</v>
      </c>
      <c r="L1531" t="s">
        <v>17</v>
      </c>
      <c r="M1531">
        <v>107955</v>
      </c>
    </row>
    <row r="1532" spans="1:13" x14ac:dyDescent="0.25">
      <c r="A1532">
        <v>1530</v>
      </c>
      <c r="B1532" t="s">
        <v>2237</v>
      </c>
      <c r="C1532">
        <f t="shared" ca="1" si="23"/>
        <v>0.65873991764256423</v>
      </c>
      <c r="D1532" t="e" cm="1">
        <f t="array" aca="1" ref="D1532" ca="1">INDEX($B$2:$B$201, RANK(C1532,$C$2:$C$201), 1)</f>
        <v>#N/A</v>
      </c>
      <c r="E1532" t="s">
        <v>70</v>
      </c>
      <c r="F1532">
        <v>72</v>
      </c>
      <c r="G1532">
        <v>83</v>
      </c>
      <c r="H1532">
        <v>0</v>
      </c>
      <c r="I1532">
        <v>0</v>
      </c>
      <c r="J1532">
        <v>1</v>
      </c>
      <c r="K1532" s="1">
        <v>44106</v>
      </c>
      <c r="L1532" t="s">
        <v>17</v>
      </c>
      <c r="M1532">
        <v>107956</v>
      </c>
    </row>
    <row r="1533" spans="1:13" x14ac:dyDescent="0.25">
      <c r="A1533">
        <v>1531</v>
      </c>
      <c r="B1533" t="s">
        <v>2238</v>
      </c>
      <c r="C1533">
        <f t="shared" ca="1" si="23"/>
        <v>0.85457055793579484</v>
      </c>
      <c r="D1533" t="e" cm="1">
        <f t="array" aca="1" ref="D1533" ca="1">INDEX($B$2:$B$201, RANK(C1533,$C$2:$C$201), 1)</f>
        <v>#N/A</v>
      </c>
      <c r="F1533">
        <v>106</v>
      </c>
      <c r="G1533">
        <v>41</v>
      </c>
      <c r="H1533">
        <v>1</v>
      </c>
      <c r="I1533">
        <v>0</v>
      </c>
      <c r="J1533">
        <v>0</v>
      </c>
      <c r="K1533" s="1">
        <v>44106</v>
      </c>
      <c r="L1533" t="s">
        <v>17</v>
      </c>
      <c r="M1533">
        <v>107957</v>
      </c>
    </row>
    <row r="1534" spans="1:13" ht="409.5" x14ac:dyDescent="0.25">
      <c r="A1534">
        <v>1532</v>
      </c>
      <c r="B1534" s="2" t="s">
        <v>2239</v>
      </c>
      <c r="C1534">
        <f t="shared" ca="1" si="23"/>
        <v>0.341259936737769</v>
      </c>
      <c r="D1534" t="e" cm="1">
        <f t="array" aca="1" ref="D1534" ca="1">INDEX($B$2:$B$201, RANK(C1534,$C$2:$C$201), 1)</f>
        <v>#N/A</v>
      </c>
      <c r="E1534" t="s">
        <v>67</v>
      </c>
      <c r="F1534">
        <v>672</v>
      </c>
      <c r="G1534">
        <v>129</v>
      </c>
      <c r="H1534">
        <v>0</v>
      </c>
      <c r="I1534">
        <v>0</v>
      </c>
      <c r="J1534">
        <v>0</v>
      </c>
      <c r="K1534" s="1">
        <v>44106</v>
      </c>
      <c r="L1534" t="s">
        <v>17</v>
      </c>
      <c r="M1534">
        <v>107958</v>
      </c>
    </row>
    <row r="1535" spans="1:13" ht="409.5" x14ac:dyDescent="0.25">
      <c r="A1535">
        <v>1533</v>
      </c>
      <c r="B1535" s="2" t="s">
        <v>2240</v>
      </c>
      <c r="C1535">
        <f t="shared" ca="1" si="23"/>
        <v>0.22685515647119836</v>
      </c>
      <c r="D1535" t="e" cm="1">
        <f t="array" aca="1" ref="D1535" ca="1">INDEX($B$2:$B$201, RANK(C1535,$C$2:$C$201), 1)</f>
        <v>#N/A</v>
      </c>
      <c r="E1535" t="s">
        <v>751</v>
      </c>
      <c r="F1535">
        <v>31191</v>
      </c>
      <c r="G1535">
        <v>34387</v>
      </c>
      <c r="H1535">
        <v>5</v>
      </c>
      <c r="I1535">
        <v>10</v>
      </c>
      <c r="J1535">
        <v>31</v>
      </c>
      <c r="K1535" s="1">
        <v>44106</v>
      </c>
      <c r="L1535" t="s">
        <v>17</v>
      </c>
      <c r="M1535">
        <v>107959</v>
      </c>
    </row>
    <row r="1536" spans="1:13" ht="409.5" x14ac:dyDescent="0.25">
      <c r="A1536">
        <v>1534</v>
      </c>
      <c r="B1536" s="2" t="s">
        <v>2241</v>
      </c>
      <c r="C1536">
        <f t="shared" ca="1" si="23"/>
        <v>0.40766606972365971</v>
      </c>
      <c r="D1536" t="e" cm="1">
        <f t="array" aca="1" ref="D1536" ca="1">INDEX($B$2:$B$201, RANK(C1536,$C$2:$C$201), 1)</f>
        <v>#N/A</v>
      </c>
      <c r="E1536" t="s">
        <v>2242</v>
      </c>
      <c r="F1536">
        <v>658</v>
      </c>
      <c r="G1536">
        <v>828</v>
      </c>
      <c r="H1536">
        <v>1</v>
      </c>
      <c r="I1536">
        <v>0</v>
      </c>
      <c r="J1536">
        <v>1</v>
      </c>
      <c r="K1536" s="1">
        <v>44106</v>
      </c>
      <c r="L1536" t="s">
        <v>17</v>
      </c>
      <c r="M1536">
        <v>107960</v>
      </c>
    </row>
    <row r="1537" spans="1:13" x14ac:dyDescent="0.25">
      <c r="A1537">
        <v>1535</v>
      </c>
      <c r="B1537" t="s">
        <v>2243</v>
      </c>
      <c r="C1537">
        <f t="shared" ca="1" si="23"/>
        <v>0.33084133722744447</v>
      </c>
      <c r="D1537" t="e" cm="1">
        <f t="array" aca="1" ref="D1537" ca="1">INDEX($B$2:$B$201, RANK(C1537,$C$2:$C$201), 1)</f>
        <v>#N/A</v>
      </c>
      <c r="F1537">
        <v>87</v>
      </c>
      <c r="G1537">
        <v>76</v>
      </c>
      <c r="H1537">
        <v>0</v>
      </c>
      <c r="I1537">
        <v>0</v>
      </c>
      <c r="J1537">
        <v>0</v>
      </c>
      <c r="K1537" s="1">
        <v>44106</v>
      </c>
      <c r="L1537" t="s">
        <v>17</v>
      </c>
      <c r="M1537">
        <v>107961</v>
      </c>
    </row>
    <row r="1538" spans="1:13" x14ac:dyDescent="0.25">
      <c r="A1538">
        <v>1536</v>
      </c>
      <c r="B1538" t="s">
        <v>2244</v>
      </c>
      <c r="C1538">
        <f t="shared" ca="1" si="23"/>
        <v>0.7374483735466969</v>
      </c>
      <c r="D1538" t="e" cm="1">
        <f t="array" aca="1" ref="D1538" ca="1">INDEX($B$2:$B$201, RANK(C1538,$C$2:$C$201), 1)</f>
        <v>#N/A</v>
      </c>
      <c r="E1538" t="s">
        <v>2245</v>
      </c>
      <c r="F1538">
        <v>850</v>
      </c>
      <c r="G1538">
        <v>1460</v>
      </c>
      <c r="H1538">
        <v>0</v>
      </c>
      <c r="I1538">
        <v>0</v>
      </c>
      <c r="J1538">
        <v>1</v>
      </c>
      <c r="K1538" s="1">
        <v>44106</v>
      </c>
      <c r="L1538" t="s">
        <v>12</v>
      </c>
      <c r="M1538">
        <v>107962</v>
      </c>
    </row>
    <row r="1539" spans="1:13" x14ac:dyDescent="0.25">
      <c r="A1539">
        <v>1537</v>
      </c>
      <c r="B1539" t="s">
        <v>2246</v>
      </c>
      <c r="C1539">
        <f t="shared" ref="C1539:C1602" ca="1" si="24">RAND()</f>
        <v>0.54197578421634396</v>
      </c>
      <c r="D1539" t="e" cm="1">
        <f t="array" aca="1" ref="D1539" ca="1">INDEX($B$2:$B$201, RANK(C1539,$C$2:$C$201), 1)</f>
        <v>#N/A</v>
      </c>
      <c r="F1539">
        <v>903</v>
      </c>
      <c r="G1539">
        <v>212</v>
      </c>
      <c r="H1539">
        <v>0</v>
      </c>
      <c r="I1539">
        <v>0</v>
      </c>
      <c r="J1539">
        <v>1</v>
      </c>
      <c r="K1539" s="1">
        <v>44106</v>
      </c>
      <c r="L1539" t="s">
        <v>17</v>
      </c>
      <c r="M1539">
        <v>107963</v>
      </c>
    </row>
    <row r="1540" spans="1:13" ht="409.5" x14ac:dyDescent="0.25">
      <c r="A1540">
        <v>1538</v>
      </c>
      <c r="B1540" s="2" t="s">
        <v>2247</v>
      </c>
      <c r="C1540">
        <f t="shared" ca="1" si="24"/>
        <v>0.28280816470273951</v>
      </c>
      <c r="D1540" t="e" cm="1">
        <f t="array" aca="1" ref="D1540" ca="1">INDEX($B$2:$B$201, RANK(C1540,$C$2:$C$201), 1)</f>
        <v>#N/A</v>
      </c>
      <c r="F1540">
        <v>591</v>
      </c>
      <c r="G1540">
        <v>2307</v>
      </c>
      <c r="H1540">
        <v>1</v>
      </c>
      <c r="I1540">
        <v>4</v>
      </c>
      <c r="J1540">
        <v>24</v>
      </c>
      <c r="K1540" s="1">
        <v>44106</v>
      </c>
      <c r="L1540" t="s">
        <v>28</v>
      </c>
      <c r="M1540">
        <v>107964</v>
      </c>
    </row>
    <row r="1541" spans="1:13" x14ac:dyDescent="0.25">
      <c r="A1541">
        <v>1539</v>
      </c>
      <c r="B1541" t="s">
        <v>2248</v>
      </c>
      <c r="C1541">
        <f t="shared" ca="1" si="24"/>
        <v>0.9078423148938245</v>
      </c>
      <c r="D1541" t="e" cm="1">
        <f t="array" aca="1" ref="D1541" ca="1">INDEX($B$2:$B$201, RANK(C1541,$C$2:$C$201), 1)</f>
        <v>#N/A</v>
      </c>
      <c r="E1541" t="s">
        <v>2249</v>
      </c>
      <c r="F1541">
        <v>3854</v>
      </c>
      <c r="G1541">
        <v>3016</v>
      </c>
      <c r="H1541">
        <v>0</v>
      </c>
      <c r="I1541">
        <v>1</v>
      </c>
      <c r="J1541">
        <v>2</v>
      </c>
      <c r="K1541" s="1">
        <v>44106</v>
      </c>
      <c r="L1541" t="s">
        <v>17</v>
      </c>
      <c r="M1541">
        <v>107965</v>
      </c>
    </row>
    <row r="1542" spans="1:13" x14ac:dyDescent="0.25">
      <c r="A1542">
        <v>1540</v>
      </c>
      <c r="B1542" t="s">
        <v>2250</v>
      </c>
      <c r="C1542">
        <f t="shared" ca="1" si="24"/>
        <v>0.48717131899885691</v>
      </c>
      <c r="D1542" t="e" cm="1">
        <f t="array" aca="1" ref="D1542" ca="1">INDEX($B$2:$B$201, RANK(C1542,$C$2:$C$201), 1)</f>
        <v>#N/A</v>
      </c>
      <c r="F1542">
        <v>1</v>
      </c>
      <c r="G1542">
        <v>8</v>
      </c>
      <c r="H1542">
        <v>0</v>
      </c>
      <c r="I1542">
        <v>0</v>
      </c>
      <c r="J1542">
        <v>0</v>
      </c>
      <c r="K1542" s="1">
        <v>44106</v>
      </c>
      <c r="L1542" t="s">
        <v>17</v>
      </c>
      <c r="M1542">
        <v>107966</v>
      </c>
    </row>
    <row r="1543" spans="1:13" x14ac:dyDescent="0.25">
      <c r="A1543">
        <v>1541</v>
      </c>
      <c r="B1543" t="s">
        <v>2251</v>
      </c>
      <c r="C1543">
        <f t="shared" ca="1" si="24"/>
        <v>0.76129707037317174</v>
      </c>
      <c r="D1543" t="e" cm="1">
        <f t="array" aca="1" ref="D1543" ca="1">INDEX($B$2:$B$201, RANK(C1543,$C$2:$C$201), 1)</f>
        <v>#N/A</v>
      </c>
      <c r="F1543">
        <v>92</v>
      </c>
      <c r="G1543">
        <v>15</v>
      </c>
      <c r="H1543">
        <v>0</v>
      </c>
      <c r="I1543">
        <v>0</v>
      </c>
      <c r="J1543">
        <v>1</v>
      </c>
      <c r="K1543" s="1">
        <v>44106</v>
      </c>
      <c r="L1543" t="s">
        <v>17</v>
      </c>
      <c r="M1543">
        <v>107967</v>
      </c>
    </row>
    <row r="1544" spans="1:13" x14ac:dyDescent="0.25">
      <c r="A1544">
        <v>1542</v>
      </c>
      <c r="B1544" t="s">
        <v>2252</v>
      </c>
      <c r="C1544">
        <f t="shared" ca="1" si="24"/>
        <v>0.33802929532345449</v>
      </c>
      <c r="D1544" t="e" cm="1">
        <f t="array" aca="1" ref="D1544" ca="1">INDEX($B$2:$B$201, RANK(C1544,$C$2:$C$201), 1)</f>
        <v>#N/A</v>
      </c>
      <c r="F1544">
        <v>689</v>
      </c>
      <c r="G1544">
        <v>101</v>
      </c>
      <c r="H1544">
        <v>0</v>
      </c>
      <c r="I1544">
        <v>1</v>
      </c>
      <c r="J1544">
        <v>3</v>
      </c>
      <c r="K1544" s="1">
        <v>44106</v>
      </c>
      <c r="L1544" t="s">
        <v>12</v>
      </c>
      <c r="M1544">
        <v>107968</v>
      </c>
    </row>
    <row r="1545" spans="1:13" x14ac:dyDescent="0.25">
      <c r="A1545">
        <v>1543</v>
      </c>
      <c r="B1545" t="s">
        <v>2253</v>
      </c>
      <c r="C1545">
        <f t="shared" ca="1" si="24"/>
        <v>0.71479188478390776</v>
      </c>
      <c r="D1545" t="e" cm="1">
        <f t="array" aca="1" ref="D1545" ca="1">INDEX($B$2:$B$201, RANK(C1545,$C$2:$C$201), 1)</f>
        <v>#N/A</v>
      </c>
      <c r="F1545">
        <v>75</v>
      </c>
      <c r="G1545">
        <v>102</v>
      </c>
      <c r="H1545">
        <v>0</v>
      </c>
      <c r="I1545">
        <v>0</v>
      </c>
      <c r="J1545">
        <v>0</v>
      </c>
      <c r="K1545" s="1">
        <v>44106</v>
      </c>
      <c r="L1545" t="s">
        <v>17</v>
      </c>
      <c r="M1545">
        <v>107969</v>
      </c>
    </row>
    <row r="1546" spans="1:13" ht="300" x14ac:dyDescent="0.25">
      <c r="A1546">
        <v>1544</v>
      </c>
      <c r="B1546" s="2" t="s">
        <v>2254</v>
      </c>
      <c r="C1546">
        <f t="shared" ca="1" si="24"/>
        <v>0.91551665512190439</v>
      </c>
      <c r="D1546" t="e" cm="1">
        <f t="array" aca="1" ref="D1546" ca="1">INDEX($B$2:$B$201, RANK(C1546,$C$2:$C$201), 1)</f>
        <v>#N/A</v>
      </c>
      <c r="E1546" t="s">
        <v>2255</v>
      </c>
      <c r="F1546">
        <v>1927</v>
      </c>
      <c r="G1546">
        <v>1422</v>
      </c>
      <c r="H1546">
        <v>0</v>
      </c>
      <c r="I1546">
        <v>0</v>
      </c>
      <c r="J1546">
        <v>0</v>
      </c>
      <c r="K1546" s="1">
        <v>44106</v>
      </c>
      <c r="L1546" t="s">
        <v>12</v>
      </c>
      <c r="M1546">
        <v>107970</v>
      </c>
    </row>
    <row r="1547" spans="1:13" x14ac:dyDescent="0.25">
      <c r="A1547">
        <v>1545</v>
      </c>
      <c r="B1547" t="s">
        <v>2256</v>
      </c>
      <c r="C1547">
        <f t="shared" ca="1" si="24"/>
        <v>0.38416586036328537</v>
      </c>
      <c r="D1547" t="e" cm="1">
        <f t="array" aca="1" ref="D1547" ca="1">INDEX($B$2:$B$201, RANK(C1547,$C$2:$C$201), 1)</f>
        <v>#N/A</v>
      </c>
      <c r="E1547" t="s">
        <v>2257</v>
      </c>
      <c r="F1547">
        <v>373</v>
      </c>
      <c r="G1547">
        <v>32</v>
      </c>
      <c r="H1547">
        <v>0</v>
      </c>
      <c r="I1547">
        <v>0</v>
      </c>
      <c r="J1547">
        <v>0</v>
      </c>
      <c r="K1547" s="1">
        <v>44106</v>
      </c>
      <c r="L1547" t="s">
        <v>12</v>
      </c>
      <c r="M1547">
        <v>107971</v>
      </c>
    </row>
    <row r="1548" spans="1:13" x14ac:dyDescent="0.25">
      <c r="A1548">
        <v>1546</v>
      </c>
      <c r="B1548" t="s">
        <v>2258</v>
      </c>
      <c r="C1548">
        <f t="shared" ca="1" si="24"/>
        <v>0.71013725933433758</v>
      </c>
      <c r="D1548" t="e" cm="1">
        <f t="array" aca="1" ref="D1548" ca="1">INDEX($B$2:$B$201, RANK(C1548,$C$2:$C$201), 1)</f>
        <v>#N/A</v>
      </c>
      <c r="E1548" t="s">
        <v>327</v>
      </c>
      <c r="F1548">
        <v>6410</v>
      </c>
      <c r="G1548">
        <v>11434</v>
      </c>
      <c r="H1548">
        <v>2</v>
      </c>
      <c r="I1548">
        <v>0</v>
      </c>
      <c r="J1548">
        <v>6</v>
      </c>
      <c r="K1548" s="1">
        <v>44106</v>
      </c>
      <c r="L1548" t="s">
        <v>12</v>
      </c>
      <c r="M1548">
        <v>107972</v>
      </c>
    </row>
    <row r="1549" spans="1:13" x14ac:dyDescent="0.25">
      <c r="A1549">
        <v>1547</v>
      </c>
      <c r="B1549" t="s">
        <v>2259</v>
      </c>
      <c r="C1549">
        <f t="shared" ca="1" si="24"/>
        <v>0.99492385732776867</v>
      </c>
      <c r="D1549" t="e" cm="1">
        <f t="array" aca="1" ref="D1549" ca="1">INDEX($B$2:$B$201, RANK(C1549,$C$2:$C$201), 1)</f>
        <v>#N/A</v>
      </c>
      <c r="E1549" t="s">
        <v>426</v>
      </c>
      <c r="F1549">
        <v>31415</v>
      </c>
      <c r="G1549">
        <v>31947</v>
      </c>
      <c r="H1549">
        <v>7</v>
      </c>
      <c r="I1549">
        <v>5</v>
      </c>
      <c r="J1549">
        <v>52</v>
      </c>
      <c r="K1549" s="1">
        <v>44106</v>
      </c>
      <c r="L1549" t="s">
        <v>17</v>
      </c>
      <c r="M1549">
        <v>107973</v>
      </c>
    </row>
    <row r="1550" spans="1:13" ht="409.5" x14ac:dyDescent="0.25">
      <c r="A1550">
        <v>1548</v>
      </c>
      <c r="B1550" s="2" t="s">
        <v>2260</v>
      </c>
      <c r="C1550">
        <f t="shared" ca="1" si="24"/>
        <v>0.18943110071892899</v>
      </c>
      <c r="D1550" t="e" cm="1">
        <f t="array" aca="1" ref="D1550" ca="1">INDEX($B$2:$B$201, RANK(C1550,$C$2:$C$201), 1)</f>
        <v>#N/A</v>
      </c>
      <c r="E1550" t="s">
        <v>2261</v>
      </c>
      <c r="F1550">
        <v>2696</v>
      </c>
      <c r="G1550">
        <v>1780</v>
      </c>
      <c r="H1550">
        <v>0</v>
      </c>
      <c r="I1550">
        <v>0</v>
      </c>
      <c r="J1550">
        <v>0</v>
      </c>
      <c r="K1550" s="1">
        <v>44106</v>
      </c>
      <c r="L1550" t="s">
        <v>17</v>
      </c>
      <c r="M1550">
        <v>107974</v>
      </c>
    </row>
    <row r="1551" spans="1:13" x14ac:dyDescent="0.25">
      <c r="A1551">
        <v>1549</v>
      </c>
      <c r="B1551" t="s">
        <v>2262</v>
      </c>
      <c r="C1551">
        <f t="shared" ca="1" si="24"/>
        <v>0.79648194361341285</v>
      </c>
      <c r="D1551" t="e" cm="1">
        <f t="array" aca="1" ref="D1551" ca="1">INDEX($B$2:$B$201, RANK(C1551,$C$2:$C$201), 1)</f>
        <v>#N/A</v>
      </c>
      <c r="E1551" t="s">
        <v>2263</v>
      </c>
      <c r="F1551">
        <v>616</v>
      </c>
      <c r="G1551">
        <v>214</v>
      </c>
      <c r="H1551">
        <v>0</v>
      </c>
      <c r="I1551">
        <v>0</v>
      </c>
      <c r="J1551">
        <v>2</v>
      </c>
      <c r="K1551" s="1">
        <v>44106</v>
      </c>
      <c r="L1551" t="s">
        <v>17</v>
      </c>
      <c r="M1551">
        <v>107975</v>
      </c>
    </row>
    <row r="1552" spans="1:13" x14ac:dyDescent="0.25">
      <c r="A1552">
        <v>1550</v>
      </c>
      <c r="B1552" t="s">
        <v>2264</v>
      </c>
      <c r="C1552">
        <f t="shared" ca="1" si="24"/>
        <v>0.45496090828341162</v>
      </c>
      <c r="D1552" t="e" cm="1">
        <f t="array" aca="1" ref="D1552" ca="1">INDEX($B$2:$B$201, RANK(C1552,$C$2:$C$201), 1)</f>
        <v>#N/A</v>
      </c>
      <c r="E1552" t="s">
        <v>78</v>
      </c>
      <c r="F1552">
        <v>115</v>
      </c>
      <c r="G1552">
        <v>116</v>
      </c>
      <c r="H1552">
        <v>0</v>
      </c>
      <c r="I1552">
        <v>0</v>
      </c>
      <c r="J1552">
        <v>0</v>
      </c>
      <c r="K1552" s="1">
        <v>44106</v>
      </c>
      <c r="L1552" t="s">
        <v>17</v>
      </c>
      <c r="M1552">
        <v>107976</v>
      </c>
    </row>
    <row r="1553" spans="1:13" x14ac:dyDescent="0.25">
      <c r="A1553">
        <v>1551</v>
      </c>
      <c r="B1553" t="s">
        <v>2265</v>
      </c>
      <c r="C1553">
        <f t="shared" ca="1" si="24"/>
        <v>0.1167612263706066</v>
      </c>
      <c r="D1553" t="e" cm="1">
        <f t="array" aca="1" ref="D1553" ca="1">INDEX($B$2:$B$201, RANK(C1553,$C$2:$C$201), 1)</f>
        <v>#N/A</v>
      </c>
      <c r="E1553" t="s">
        <v>2266</v>
      </c>
      <c r="F1553">
        <v>285</v>
      </c>
      <c r="G1553">
        <v>34</v>
      </c>
      <c r="H1553">
        <v>0</v>
      </c>
      <c r="I1553">
        <v>0</v>
      </c>
      <c r="J1553">
        <v>0</v>
      </c>
      <c r="K1553" s="1">
        <v>44106</v>
      </c>
      <c r="L1553" t="s">
        <v>12</v>
      </c>
      <c r="M1553">
        <v>107977</v>
      </c>
    </row>
    <row r="1554" spans="1:13" ht="330" x14ac:dyDescent="0.25">
      <c r="A1554">
        <v>1552</v>
      </c>
      <c r="B1554" s="2" t="s">
        <v>2267</v>
      </c>
      <c r="C1554">
        <f t="shared" ca="1" si="24"/>
        <v>0.57092696715205082</v>
      </c>
      <c r="D1554" t="e" cm="1">
        <f t="array" aca="1" ref="D1554" ca="1">INDEX($B$2:$B$201, RANK(C1554,$C$2:$C$201), 1)</f>
        <v>#N/A</v>
      </c>
      <c r="E1554" t="s">
        <v>1881</v>
      </c>
      <c r="F1554">
        <v>961</v>
      </c>
      <c r="G1554">
        <v>1052</v>
      </c>
      <c r="H1554">
        <v>0</v>
      </c>
      <c r="I1554">
        <v>0</v>
      </c>
      <c r="J1554">
        <v>0</v>
      </c>
      <c r="K1554" s="1">
        <v>44106</v>
      </c>
      <c r="L1554" t="s">
        <v>17</v>
      </c>
      <c r="M1554">
        <v>107978</v>
      </c>
    </row>
    <row r="1555" spans="1:13" x14ac:dyDescent="0.25">
      <c r="A1555">
        <v>1553</v>
      </c>
      <c r="B1555" t="s">
        <v>2268</v>
      </c>
      <c r="C1555">
        <f t="shared" ca="1" si="24"/>
        <v>0.17221467024935255</v>
      </c>
      <c r="D1555" t="e" cm="1">
        <f t="array" aca="1" ref="D1555" ca="1">INDEX($B$2:$B$201, RANK(C1555,$C$2:$C$201), 1)</f>
        <v>#N/A</v>
      </c>
      <c r="E1555" t="s">
        <v>2269</v>
      </c>
      <c r="F1555">
        <v>561</v>
      </c>
      <c r="G1555">
        <v>219</v>
      </c>
      <c r="H1555">
        <v>1</v>
      </c>
      <c r="I1555">
        <v>0</v>
      </c>
      <c r="J1555">
        <v>4</v>
      </c>
      <c r="K1555" s="1">
        <v>44106</v>
      </c>
      <c r="L1555" t="s">
        <v>17</v>
      </c>
      <c r="M1555">
        <v>107979</v>
      </c>
    </row>
    <row r="1556" spans="1:13" x14ac:dyDescent="0.25">
      <c r="A1556">
        <v>1554</v>
      </c>
      <c r="B1556" t="s">
        <v>2270</v>
      </c>
      <c r="C1556">
        <f t="shared" ca="1" si="24"/>
        <v>0.66824810304402815</v>
      </c>
      <c r="D1556" t="e" cm="1">
        <f t="array" aca="1" ref="D1556" ca="1">INDEX($B$2:$B$201, RANK(C1556,$C$2:$C$201), 1)</f>
        <v>#N/A</v>
      </c>
      <c r="F1556">
        <v>1</v>
      </c>
      <c r="G1556">
        <v>4</v>
      </c>
      <c r="H1556">
        <v>0</v>
      </c>
      <c r="I1556">
        <v>0</v>
      </c>
      <c r="J1556">
        <v>0</v>
      </c>
      <c r="K1556" s="1">
        <v>44106</v>
      </c>
      <c r="L1556" t="s">
        <v>17</v>
      </c>
      <c r="M1556">
        <v>107980</v>
      </c>
    </row>
    <row r="1557" spans="1:13" x14ac:dyDescent="0.25">
      <c r="A1557">
        <v>1555</v>
      </c>
      <c r="B1557" t="s">
        <v>2271</v>
      </c>
      <c r="C1557">
        <f t="shared" ca="1" si="24"/>
        <v>0.46768005593572148</v>
      </c>
      <c r="D1557" t="e" cm="1">
        <f t="array" aca="1" ref="D1557" ca="1">INDEX($B$2:$B$201, RANK(C1557,$C$2:$C$201), 1)</f>
        <v>#N/A</v>
      </c>
      <c r="E1557" t="s">
        <v>2272</v>
      </c>
      <c r="F1557">
        <v>368</v>
      </c>
      <c r="G1557">
        <v>181</v>
      </c>
      <c r="H1557">
        <v>0</v>
      </c>
      <c r="I1557">
        <v>0</v>
      </c>
      <c r="J1557">
        <v>0</v>
      </c>
      <c r="K1557" s="1">
        <v>44106</v>
      </c>
      <c r="L1557" t="s">
        <v>17</v>
      </c>
      <c r="M1557">
        <v>107981</v>
      </c>
    </row>
    <row r="1558" spans="1:13" x14ac:dyDescent="0.25">
      <c r="A1558">
        <v>1556</v>
      </c>
      <c r="B1558" t="s">
        <v>2273</v>
      </c>
      <c r="C1558">
        <f t="shared" ca="1" si="24"/>
        <v>0.7869072642946936</v>
      </c>
      <c r="D1558" t="e" cm="1">
        <f t="array" aca="1" ref="D1558" ca="1">INDEX($B$2:$B$201, RANK(C1558,$C$2:$C$201), 1)</f>
        <v>#N/A</v>
      </c>
      <c r="E1558" t="s">
        <v>2274</v>
      </c>
      <c r="F1558">
        <v>83</v>
      </c>
      <c r="G1558">
        <v>28</v>
      </c>
      <c r="H1558">
        <v>0</v>
      </c>
      <c r="I1558">
        <v>0</v>
      </c>
      <c r="J1558">
        <v>0</v>
      </c>
      <c r="K1558" s="1">
        <v>44106</v>
      </c>
      <c r="L1558" t="s">
        <v>28</v>
      </c>
      <c r="M1558">
        <v>107982</v>
      </c>
    </row>
    <row r="1559" spans="1:13" x14ac:dyDescent="0.25">
      <c r="A1559">
        <v>1557</v>
      </c>
      <c r="B1559" t="s">
        <v>2275</v>
      </c>
      <c r="C1559">
        <f t="shared" ca="1" si="24"/>
        <v>0.49713187022234662</v>
      </c>
      <c r="D1559" t="e" cm="1">
        <f t="array" aca="1" ref="D1559" ca="1">INDEX($B$2:$B$201, RANK(C1559,$C$2:$C$201), 1)</f>
        <v>#N/A</v>
      </c>
      <c r="E1559" t="s">
        <v>2276</v>
      </c>
      <c r="F1559">
        <v>4930</v>
      </c>
      <c r="G1559">
        <v>3447</v>
      </c>
      <c r="H1559">
        <v>0</v>
      </c>
      <c r="I1559">
        <v>0</v>
      </c>
      <c r="J1559">
        <v>0</v>
      </c>
      <c r="K1559" s="1">
        <v>44106</v>
      </c>
      <c r="L1559" t="s">
        <v>17</v>
      </c>
      <c r="M1559">
        <v>107983</v>
      </c>
    </row>
    <row r="1560" spans="1:13" x14ac:dyDescent="0.25">
      <c r="A1560">
        <v>1558</v>
      </c>
      <c r="B1560" t="s">
        <v>2277</v>
      </c>
      <c r="C1560">
        <f t="shared" ca="1" si="24"/>
        <v>0.8415323371942649</v>
      </c>
      <c r="D1560" t="e" cm="1">
        <f t="array" aca="1" ref="D1560" ca="1">INDEX($B$2:$B$201, RANK(C1560,$C$2:$C$201), 1)</f>
        <v>#N/A</v>
      </c>
      <c r="E1560" t="s">
        <v>2278</v>
      </c>
      <c r="F1560">
        <v>3427</v>
      </c>
      <c r="G1560">
        <v>7087</v>
      </c>
      <c r="H1560">
        <v>1</v>
      </c>
      <c r="I1560">
        <v>2</v>
      </c>
      <c r="J1560">
        <v>15</v>
      </c>
      <c r="K1560" s="1">
        <v>44106</v>
      </c>
      <c r="L1560" t="s">
        <v>17</v>
      </c>
      <c r="M1560">
        <v>107984</v>
      </c>
    </row>
    <row r="1561" spans="1:13" x14ac:dyDescent="0.25">
      <c r="A1561">
        <v>1559</v>
      </c>
      <c r="B1561" t="s">
        <v>2279</v>
      </c>
      <c r="C1561">
        <f t="shared" ca="1" si="24"/>
        <v>0.51801715226736122</v>
      </c>
      <c r="D1561" t="e" cm="1">
        <f t="array" aca="1" ref="D1561" ca="1">INDEX($B$2:$B$201, RANK(C1561,$C$2:$C$201), 1)</f>
        <v>#N/A</v>
      </c>
      <c r="E1561" t="s">
        <v>2280</v>
      </c>
      <c r="F1561">
        <v>2127</v>
      </c>
      <c r="G1561">
        <v>1971</v>
      </c>
      <c r="H1561">
        <v>0</v>
      </c>
      <c r="I1561">
        <v>0</v>
      </c>
      <c r="J1561">
        <v>0</v>
      </c>
      <c r="K1561" s="1">
        <v>44106</v>
      </c>
      <c r="L1561" t="s">
        <v>17</v>
      </c>
      <c r="M1561">
        <v>107985</v>
      </c>
    </row>
    <row r="1562" spans="1:13" x14ac:dyDescent="0.25">
      <c r="A1562">
        <v>1560</v>
      </c>
      <c r="B1562" t="s">
        <v>2281</v>
      </c>
      <c r="C1562">
        <f t="shared" ca="1" si="24"/>
        <v>0.9295422109065129</v>
      </c>
      <c r="D1562" t="e" cm="1">
        <f t="array" aca="1" ref="D1562" ca="1">INDEX($B$2:$B$201, RANK(C1562,$C$2:$C$201), 1)</f>
        <v>#N/A</v>
      </c>
      <c r="F1562">
        <v>162</v>
      </c>
      <c r="G1562">
        <v>3</v>
      </c>
      <c r="H1562">
        <v>0</v>
      </c>
      <c r="I1562">
        <v>0</v>
      </c>
      <c r="J1562">
        <v>1</v>
      </c>
      <c r="K1562" s="1">
        <v>44106</v>
      </c>
      <c r="L1562" t="s">
        <v>28</v>
      </c>
      <c r="M1562">
        <v>107986</v>
      </c>
    </row>
    <row r="1563" spans="1:13" x14ac:dyDescent="0.25">
      <c r="A1563">
        <v>1561</v>
      </c>
      <c r="B1563" t="s">
        <v>2282</v>
      </c>
      <c r="C1563">
        <f t="shared" ca="1" si="24"/>
        <v>0.93084432107143933</v>
      </c>
      <c r="D1563" t="e" cm="1">
        <f t="array" aca="1" ref="D1563" ca="1">INDEX($B$2:$B$201, RANK(C1563,$C$2:$C$201), 1)</f>
        <v>#N/A</v>
      </c>
      <c r="E1563" t="s">
        <v>2283</v>
      </c>
      <c r="F1563">
        <v>433</v>
      </c>
      <c r="G1563">
        <v>802</v>
      </c>
      <c r="H1563">
        <v>0</v>
      </c>
      <c r="I1563">
        <v>0</v>
      </c>
      <c r="J1563">
        <v>1</v>
      </c>
      <c r="K1563" s="1">
        <v>44106</v>
      </c>
      <c r="L1563" t="s">
        <v>17</v>
      </c>
      <c r="M1563">
        <v>107987</v>
      </c>
    </row>
    <row r="1564" spans="1:13" x14ac:dyDescent="0.25">
      <c r="A1564">
        <v>1562</v>
      </c>
      <c r="B1564" t="s">
        <v>2284</v>
      </c>
      <c r="C1564">
        <f t="shared" ca="1" si="24"/>
        <v>0.12684474663139866</v>
      </c>
      <c r="D1564" t="e" cm="1">
        <f t="array" aca="1" ref="D1564" ca="1">INDEX($B$2:$B$201, RANK(C1564,$C$2:$C$201), 1)</f>
        <v>#N/A</v>
      </c>
      <c r="E1564" t="s">
        <v>2285</v>
      </c>
      <c r="F1564">
        <v>913</v>
      </c>
      <c r="G1564">
        <v>770</v>
      </c>
      <c r="H1564">
        <v>0</v>
      </c>
      <c r="I1564">
        <v>0</v>
      </c>
      <c r="J1564">
        <v>1</v>
      </c>
      <c r="K1564" s="1">
        <v>44106</v>
      </c>
      <c r="L1564" t="s">
        <v>28</v>
      </c>
      <c r="M1564">
        <v>107988</v>
      </c>
    </row>
    <row r="1565" spans="1:13" x14ac:dyDescent="0.25">
      <c r="A1565">
        <v>1563</v>
      </c>
      <c r="B1565" t="s">
        <v>2286</v>
      </c>
      <c r="C1565">
        <f t="shared" ca="1" si="24"/>
        <v>0.54717799394680611</v>
      </c>
      <c r="D1565" t="e" cm="1">
        <f t="array" aca="1" ref="D1565" ca="1">INDEX($B$2:$B$201, RANK(C1565,$C$2:$C$201), 1)</f>
        <v>#N/A</v>
      </c>
      <c r="E1565" t="s">
        <v>2287</v>
      </c>
      <c r="F1565">
        <v>687</v>
      </c>
      <c r="G1565">
        <v>814</v>
      </c>
      <c r="H1565">
        <v>1</v>
      </c>
      <c r="I1565">
        <v>0</v>
      </c>
      <c r="J1565">
        <v>3</v>
      </c>
      <c r="K1565" s="1">
        <v>44106</v>
      </c>
      <c r="L1565" t="s">
        <v>17</v>
      </c>
      <c r="M1565">
        <v>107989</v>
      </c>
    </row>
    <row r="1566" spans="1:13" x14ac:dyDescent="0.25">
      <c r="A1566">
        <v>1564</v>
      </c>
      <c r="B1566" t="s">
        <v>2288</v>
      </c>
      <c r="C1566">
        <f t="shared" ca="1" si="24"/>
        <v>0.31294681307922523</v>
      </c>
      <c r="D1566" t="e" cm="1">
        <f t="array" aca="1" ref="D1566" ca="1">INDEX($B$2:$B$201, RANK(C1566,$C$2:$C$201), 1)</f>
        <v>#N/A</v>
      </c>
      <c r="F1566">
        <v>2307</v>
      </c>
      <c r="G1566">
        <v>1704</v>
      </c>
      <c r="H1566">
        <v>0</v>
      </c>
      <c r="I1566">
        <v>0</v>
      </c>
      <c r="J1566">
        <v>0</v>
      </c>
      <c r="K1566" s="1">
        <v>44106</v>
      </c>
      <c r="L1566" t="s">
        <v>28</v>
      </c>
      <c r="M1566">
        <v>107990</v>
      </c>
    </row>
    <row r="1567" spans="1:13" x14ac:dyDescent="0.25">
      <c r="A1567">
        <v>1565</v>
      </c>
      <c r="B1567" t="s">
        <v>2289</v>
      </c>
      <c r="C1567">
        <f t="shared" ca="1" si="24"/>
        <v>0.93424218547697568</v>
      </c>
      <c r="D1567" t="e" cm="1">
        <f t="array" aca="1" ref="D1567" ca="1">INDEX($B$2:$B$201, RANK(C1567,$C$2:$C$201), 1)</f>
        <v>#N/A</v>
      </c>
      <c r="F1567">
        <v>2679</v>
      </c>
      <c r="G1567">
        <v>1569</v>
      </c>
      <c r="H1567">
        <v>0</v>
      </c>
      <c r="I1567">
        <v>0</v>
      </c>
      <c r="J1567">
        <v>0</v>
      </c>
      <c r="K1567" s="1">
        <v>44106</v>
      </c>
      <c r="L1567" t="s">
        <v>28</v>
      </c>
      <c r="M1567">
        <v>107991</v>
      </c>
    </row>
    <row r="1568" spans="1:13" x14ac:dyDescent="0.25">
      <c r="A1568">
        <v>1566</v>
      </c>
      <c r="B1568" t="s">
        <v>2290</v>
      </c>
      <c r="C1568">
        <f t="shared" ca="1" si="24"/>
        <v>8.1309222833290451E-2</v>
      </c>
      <c r="D1568" t="e" cm="1">
        <f t="array" aca="1" ref="D1568" ca="1">INDEX($B$2:$B$201, RANK(C1568,$C$2:$C$201), 1)</f>
        <v>#N/A</v>
      </c>
      <c r="E1568" t="s">
        <v>1667</v>
      </c>
      <c r="F1568">
        <v>216</v>
      </c>
      <c r="G1568">
        <v>527</v>
      </c>
      <c r="H1568">
        <v>0</v>
      </c>
      <c r="I1568">
        <v>1</v>
      </c>
      <c r="J1568">
        <v>0</v>
      </c>
      <c r="K1568" s="1">
        <v>44106</v>
      </c>
      <c r="L1568" t="s">
        <v>12</v>
      </c>
      <c r="M1568">
        <v>107992</v>
      </c>
    </row>
    <row r="1569" spans="1:13" ht="409.5" x14ac:dyDescent="0.25">
      <c r="A1569">
        <v>1567</v>
      </c>
      <c r="B1569" s="2" t="s">
        <v>2291</v>
      </c>
      <c r="C1569">
        <f t="shared" ca="1" si="24"/>
        <v>0.25062727792638262</v>
      </c>
      <c r="D1569" t="e" cm="1">
        <f t="array" aca="1" ref="D1569" ca="1">INDEX($B$2:$B$201, RANK(C1569,$C$2:$C$201), 1)</f>
        <v>#N/A</v>
      </c>
      <c r="F1569">
        <v>1218</v>
      </c>
      <c r="G1569">
        <v>1342</v>
      </c>
      <c r="H1569">
        <v>0</v>
      </c>
      <c r="I1569">
        <v>0</v>
      </c>
      <c r="J1569">
        <v>0</v>
      </c>
      <c r="K1569" s="1">
        <v>44106</v>
      </c>
      <c r="L1569" t="s">
        <v>28</v>
      </c>
      <c r="M1569">
        <v>107993</v>
      </c>
    </row>
    <row r="1570" spans="1:13" x14ac:dyDescent="0.25">
      <c r="A1570">
        <v>1568</v>
      </c>
      <c r="B1570" t="s">
        <v>2292</v>
      </c>
      <c r="C1570">
        <f t="shared" ca="1" si="24"/>
        <v>5.2255294130321817E-2</v>
      </c>
      <c r="D1570" t="e" cm="1">
        <f t="array" aca="1" ref="D1570" ca="1">INDEX($B$2:$B$201, RANK(C1570,$C$2:$C$201), 1)</f>
        <v>#N/A</v>
      </c>
      <c r="F1570">
        <v>56</v>
      </c>
      <c r="G1570">
        <v>10</v>
      </c>
      <c r="H1570">
        <v>0</v>
      </c>
      <c r="I1570">
        <v>0</v>
      </c>
      <c r="J1570">
        <v>0</v>
      </c>
      <c r="K1570" s="1">
        <v>44106</v>
      </c>
      <c r="L1570" t="s">
        <v>17</v>
      </c>
      <c r="M1570">
        <v>107994</v>
      </c>
    </row>
    <row r="1571" spans="1:13" x14ac:dyDescent="0.25">
      <c r="A1571">
        <v>1569</v>
      </c>
      <c r="B1571" t="s">
        <v>2293</v>
      </c>
      <c r="C1571">
        <f t="shared" ca="1" si="24"/>
        <v>0.80208786795025799</v>
      </c>
      <c r="D1571" t="e" cm="1">
        <f t="array" aca="1" ref="D1571" ca="1">INDEX($B$2:$B$201, RANK(C1571,$C$2:$C$201), 1)</f>
        <v>#N/A</v>
      </c>
      <c r="F1571">
        <v>264</v>
      </c>
      <c r="G1571">
        <v>18</v>
      </c>
      <c r="H1571">
        <v>0</v>
      </c>
      <c r="I1571">
        <v>0</v>
      </c>
      <c r="J1571">
        <v>0</v>
      </c>
      <c r="K1571" s="1">
        <v>44106</v>
      </c>
      <c r="L1571" t="s">
        <v>17</v>
      </c>
      <c r="M1571">
        <v>107995</v>
      </c>
    </row>
    <row r="1572" spans="1:13" x14ac:dyDescent="0.25">
      <c r="A1572">
        <v>1570</v>
      </c>
      <c r="B1572" t="s">
        <v>2294</v>
      </c>
      <c r="C1572">
        <f t="shared" ca="1" si="24"/>
        <v>0.59082653959400666</v>
      </c>
      <c r="D1572" t="e" cm="1">
        <f t="array" aca="1" ref="D1572" ca="1">INDEX($B$2:$B$201, RANK(C1572,$C$2:$C$201), 1)</f>
        <v>#N/A</v>
      </c>
      <c r="E1572" t="s">
        <v>431</v>
      </c>
      <c r="F1572">
        <v>770</v>
      </c>
      <c r="G1572">
        <v>380</v>
      </c>
      <c r="H1572">
        <v>0</v>
      </c>
      <c r="I1572">
        <v>0</v>
      </c>
      <c r="J1572">
        <v>0</v>
      </c>
      <c r="K1572" s="1">
        <v>44106</v>
      </c>
      <c r="L1572" t="s">
        <v>12</v>
      </c>
      <c r="M1572">
        <v>107996</v>
      </c>
    </row>
    <row r="1573" spans="1:13" ht="375" x14ac:dyDescent="0.25">
      <c r="A1573">
        <v>1571</v>
      </c>
      <c r="B1573" s="2" t="s">
        <v>2295</v>
      </c>
      <c r="C1573">
        <f t="shared" ca="1" si="24"/>
        <v>0.75053576363129026</v>
      </c>
      <c r="D1573" t="e" cm="1">
        <f t="array" aca="1" ref="D1573" ca="1">INDEX($B$2:$B$201, RANK(C1573,$C$2:$C$201), 1)</f>
        <v>#N/A</v>
      </c>
      <c r="E1573" t="s">
        <v>2296</v>
      </c>
      <c r="F1573">
        <v>659</v>
      </c>
      <c r="G1573">
        <v>446</v>
      </c>
      <c r="H1573">
        <v>0</v>
      </c>
      <c r="I1573">
        <v>0</v>
      </c>
      <c r="J1573">
        <v>0</v>
      </c>
      <c r="K1573" s="1">
        <v>44106</v>
      </c>
      <c r="L1573" t="s">
        <v>17</v>
      </c>
      <c r="M1573">
        <v>107997</v>
      </c>
    </row>
    <row r="1574" spans="1:13" x14ac:dyDescent="0.25">
      <c r="A1574">
        <v>1572</v>
      </c>
      <c r="B1574" t="s">
        <v>2297</v>
      </c>
      <c r="C1574">
        <f t="shared" ca="1" si="24"/>
        <v>0.19845556646565943</v>
      </c>
      <c r="D1574" t="e" cm="1">
        <f t="array" aca="1" ref="D1574" ca="1">INDEX($B$2:$B$201, RANK(C1574,$C$2:$C$201), 1)</f>
        <v>#N/A</v>
      </c>
      <c r="E1574" t="s">
        <v>1418</v>
      </c>
      <c r="F1574">
        <v>365</v>
      </c>
      <c r="G1574">
        <v>91</v>
      </c>
      <c r="H1574">
        <v>0</v>
      </c>
      <c r="I1574">
        <v>0</v>
      </c>
      <c r="J1574">
        <v>2</v>
      </c>
      <c r="K1574" s="1">
        <v>44106</v>
      </c>
      <c r="L1574" t="s">
        <v>17</v>
      </c>
      <c r="M1574">
        <v>107998</v>
      </c>
    </row>
    <row r="1575" spans="1:13" x14ac:dyDescent="0.25">
      <c r="A1575">
        <v>1573</v>
      </c>
      <c r="B1575" t="s">
        <v>2298</v>
      </c>
      <c r="C1575">
        <f t="shared" ca="1" si="24"/>
        <v>0.51884875163619926</v>
      </c>
      <c r="D1575" t="e" cm="1">
        <f t="array" aca="1" ref="D1575" ca="1">INDEX($B$2:$B$201, RANK(C1575,$C$2:$C$201), 1)</f>
        <v>#N/A</v>
      </c>
      <c r="F1575">
        <v>605</v>
      </c>
      <c r="G1575">
        <v>318</v>
      </c>
      <c r="H1575">
        <v>0</v>
      </c>
      <c r="I1575">
        <v>0</v>
      </c>
      <c r="J1575">
        <v>3</v>
      </c>
      <c r="K1575" s="1">
        <v>44106</v>
      </c>
      <c r="L1575" t="s">
        <v>17</v>
      </c>
      <c r="M1575">
        <v>107999</v>
      </c>
    </row>
    <row r="1576" spans="1:13" x14ac:dyDescent="0.25">
      <c r="A1576">
        <v>1574</v>
      </c>
      <c r="B1576" t="s">
        <v>2299</v>
      </c>
      <c r="C1576">
        <f t="shared" ca="1" si="24"/>
        <v>0.52802681990553468</v>
      </c>
      <c r="D1576" t="e" cm="1">
        <f t="array" aca="1" ref="D1576" ca="1">INDEX($B$2:$B$201, RANK(C1576,$C$2:$C$201), 1)</f>
        <v>#N/A</v>
      </c>
      <c r="E1576" t="s">
        <v>2300</v>
      </c>
      <c r="F1576">
        <v>365</v>
      </c>
      <c r="G1576">
        <v>484</v>
      </c>
      <c r="H1576">
        <v>0</v>
      </c>
      <c r="I1576">
        <v>1</v>
      </c>
      <c r="J1576">
        <v>6</v>
      </c>
      <c r="K1576" s="1">
        <v>44106</v>
      </c>
      <c r="L1576" t="s">
        <v>12</v>
      </c>
      <c r="M1576">
        <v>108000</v>
      </c>
    </row>
    <row r="1577" spans="1:13" x14ac:dyDescent="0.25">
      <c r="A1577">
        <v>1575</v>
      </c>
      <c r="B1577" t="s">
        <v>2301</v>
      </c>
      <c r="C1577">
        <f t="shared" ca="1" si="24"/>
        <v>0.8961508472305646</v>
      </c>
      <c r="D1577" t="e" cm="1">
        <f t="array" aca="1" ref="D1577" ca="1">INDEX($B$2:$B$201, RANK(C1577,$C$2:$C$201), 1)</f>
        <v>#N/A</v>
      </c>
      <c r="F1577">
        <v>106</v>
      </c>
      <c r="G1577">
        <v>27</v>
      </c>
      <c r="H1577">
        <v>0</v>
      </c>
      <c r="I1577">
        <v>0</v>
      </c>
      <c r="J1577">
        <v>0</v>
      </c>
      <c r="K1577" s="1">
        <v>44106</v>
      </c>
      <c r="L1577" t="s">
        <v>12</v>
      </c>
      <c r="M1577">
        <v>108001</v>
      </c>
    </row>
    <row r="1578" spans="1:13" x14ac:dyDescent="0.25">
      <c r="A1578">
        <v>1576</v>
      </c>
      <c r="B1578" t="s">
        <v>2302</v>
      </c>
      <c r="C1578">
        <f t="shared" ca="1" si="24"/>
        <v>0.9884313927031021</v>
      </c>
      <c r="D1578" t="e" cm="1">
        <f t="array" aca="1" ref="D1578" ca="1">INDEX($B$2:$B$201, RANK(C1578,$C$2:$C$201), 1)</f>
        <v>#N/A</v>
      </c>
      <c r="E1578" t="s">
        <v>42</v>
      </c>
      <c r="F1578">
        <v>254</v>
      </c>
      <c r="G1578">
        <v>112</v>
      </c>
      <c r="H1578">
        <v>0</v>
      </c>
      <c r="I1578">
        <v>1</v>
      </c>
      <c r="J1578">
        <v>2</v>
      </c>
      <c r="K1578" s="1">
        <v>44106</v>
      </c>
      <c r="L1578" t="s">
        <v>17</v>
      </c>
      <c r="M1578">
        <v>108002</v>
      </c>
    </row>
    <row r="1579" spans="1:13" x14ac:dyDescent="0.25">
      <c r="A1579">
        <v>1577</v>
      </c>
      <c r="B1579" t="s">
        <v>2303</v>
      </c>
      <c r="C1579">
        <f t="shared" ca="1" si="24"/>
        <v>0.92865912822261232</v>
      </c>
      <c r="D1579" t="e" cm="1">
        <f t="array" aca="1" ref="D1579" ca="1">INDEX($B$2:$B$201, RANK(C1579,$C$2:$C$201), 1)</f>
        <v>#N/A</v>
      </c>
      <c r="E1579" t="s">
        <v>1223</v>
      </c>
      <c r="F1579">
        <v>907</v>
      </c>
      <c r="G1579">
        <v>459</v>
      </c>
      <c r="H1579">
        <v>0</v>
      </c>
      <c r="I1579">
        <v>0</v>
      </c>
      <c r="J1579">
        <v>0</v>
      </c>
      <c r="K1579" s="1">
        <v>44106</v>
      </c>
      <c r="L1579" t="s">
        <v>28</v>
      </c>
      <c r="M1579">
        <v>108003</v>
      </c>
    </row>
    <row r="1580" spans="1:13" x14ac:dyDescent="0.25">
      <c r="A1580">
        <v>1578</v>
      </c>
      <c r="B1580" t="s">
        <v>2304</v>
      </c>
      <c r="C1580">
        <f t="shared" ca="1" si="24"/>
        <v>0.99898345040047776</v>
      </c>
      <c r="D1580" t="e" cm="1">
        <f t="array" aca="1" ref="D1580" ca="1">INDEX($B$2:$B$201, RANK(C1580,$C$2:$C$201), 1)</f>
        <v>#N/A</v>
      </c>
      <c r="F1580">
        <v>106</v>
      </c>
      <c r="G1580">
        <v>51</v>
      </c>
      <c r="H1580">
        <v>0</v>
      </c>
      <c r="I1580">
        <v>0</v>
      </c>
      <c r="J1580">
        <v>1</v>
      </c>
      <c r="K1580" s="1">
        <v>44106</v>
      </c>
      <c r="L1580" t="s">
        <v>17</v>
      </c>
      <c r="M1580">
        <v>108004</v>
      </c>
    </row>
    <row r="1581" spans="1:13" x14ac:dyDescent="0.25">
      <c r="A1581">
        <v>1579</v>
      </c>
      <c r="B1581" t="s">
        <v>2305</v>
      </c>
      <c r="C1581">
        <f t="shared" ca="1" si="24"/>
        <v>0.54544363537367302</v>
      </c>
      <c r="D1581" t="e" cm="1">
        <f t="array" aca="1" ref="D1581" ca="1">INDEX($B$2:$B$201, RANK(C1581,$C$2:$C$201), 1)</f>
        <v>#N/A</v>
      </c>
      <c r="F1581">
        <v>199</v>
      </c>
      <c r="G1581">
        <v>15</v>
      </c>
      <c r="H1581">
        <v>0</v>
      </c>
      <c r="I1581">
        <v>0</v>
      </c>
      <c r="J1581">
        <v>0</v>
      </c>
      <c r="K1581" s="1">
        <v>44106</v>
      </c>
      <c r="L1581" t="s">
        <v>17</v>
      </c>
      <c r="M1581">
        <v>108005</v>
      </c>
    </row>
    <row r="1582" spans="1:13" x14ac:dyDescent="0.25">
      <c r="A1582">
        <v>1580</v>
      </c>
      <c r="B1582" t="s">
        <v>2306</v>
      </c>
      <c r="C1582">
        <f t="shared" ca="1" si="24"/>
        <v>0.53534269244579025</v>
      </c>
      <c r="D1582" t="e" cm="1">
        <f t="array" aca="1" ref="D1582" ca="1">INDEX($B$2:$B$201, RANK(C1582,$C$2:$C$201), 1)</f>
        <v>#N/A</v>
      </c>
      <c r="E1582" t="s">
        <v>1777</v>
      </c>
      <c r="F1582">
        <v>252</v>
      </c>
      <c r="G1582">
        <v>260</v>
      </c>
      <c r="H1582">
        <v>0</v>
      </c>
      <c r="I1582">
        <v>0</v>
      </c>
      <c r="J1582">
        <v>0</v>
      </c>
      <c r="K1582" s="1">
        <v>44106</v>
      </c>
      <c r="L1582" t="s">
        <v>12</v>
      </c>
      <c r="M1582">
        <v>108006</v>
      </c>
    </row>
    <row r="1583" spans="1:13" x14ac:dyDescent="0.25">
      <c r="A1583">
        <v>1581</v>
      </c>
      <c r="B1583" t="s">
        <v>2307</v>
      </c>
      <c r="C1583">
        <f t="shared" ca="1" si="24"/>
        <v>0.11472643699048934</v>
      </c>
      <c r="D1583" t="e" cm="1">
        <f t="array" aca="1" ref="D1583" ca="1">INDEX($B$2:$B$201, RANK(C1583,$C$2:$C$201), 1)</f>
        <v>#N/A</v>
      </c>
      <c r="F1583">
        <v>313</v>
      </c>
      <c r="G1583">
        <v>484</v>
      </c>
      <c r="H1583">
        <v>0</v>
      </c>
      <c r="I1583">
        <v>0</v>
      </c>
      <c r="J1583">
        <v>8</v>
      </c>
      <c r="K1583" s="1">
        <v>44106</v>
      </c>
      <c r="L1583" t="s">
        <v>12</v>
      </c>
      <c r="M1583">
        <v>108007</v>
      </c>
    </row>
    <row r="1584" spans="1:13" ht="270" x14ac:dyDescent="0.25">
      <c r="A1584">
        <v>1582</v>
      </c>
      <c r="B1584" s="2" t="s">
        <v>2308</v>
      </c>
      <c r="C1584">
        <f t="shared" ca="1" si="24"/>
        <v>0.4762906170787844</v>
      </c>
      <c r="D1584" t="e" cm="1">
        <f t="array" aca="1" ref="D1584" ca="1">INDEX($B$2:$B$201, RANK(C1584,$C$2:$C$201), 1)</f>
        <v>#N/A</v>
      </c>
      <c r="E1584" t="s">
        <v>1881</v>
      </c>
      <c r="F1584">
        <v>961</v>
      </c>
      <c r="G1584">
        <v>1052</v>
      </c>
      <c r="H1584">
        <v>0</v>
      </c>
      <c r="I1584">
        <v>0</v>
      </c>
      <c r="J1584">
        <v>0</v>
      </c>
      <c r="K1584" s="1">
        <v>44106</v>
      </c>
      <c r="L1584" t="s">
        <v>17</v>
      </c>
      <c r="M1584">
        <v>108008</v>
      </c>
    </row>
    <row r="1585" spans="1:13" x14ac:dyDescent="0.25">
      <c r="A1585">
        <v>1583</v>
      </c>
      <c r="B1585" t="s">
        <v>2309</v>
      </c>
      <c r="C1585">
        <f t="shared" ca="1" si="24"/>
        <v>0.3635253592024017</v>
      </c>
      <c r="D1585" t="e" cm="1">
        <f t="array" aca="1" ref="D1585" ca="1">INDEX($B$2:$B$201, RANK(C1585,$C$2:$C$201), 1)</f>
        <v>#N/A</v>
      </c>
      <c r="F1585">
        <v>653</v>
      </c>
      <c r="G1585">
        <v>583</v>
      </c>
      <c r="H1585">
        <v>0</v>
      </c>
      <c r="I1585">
        <v>0</v>
      </c>
      <c r="J1585">
        <v>0</v>
      </c>
      <c r="K1585" s="1">
        <v>44106</v>
      </c>
      <c r="L1585" t="s">
        <v>17</v>
      </c>
      <c r="M1585">
        <v>108009</v>
      </c>
    </row>
    <row r="1586" spans="1:13" ht="409.5" x14ac:dyDescent="0.25">
      <c r="A1586">
        <v>1584</v>
      </c>
      <c r="B1586" s="2" t="s">
        <v>2310</v>
      </c>
      <c r="C1586">
        <f t="shared" ca="1" si="24"/>
        <v>0.1081538501989362</v>
      </c>
      <c r="D1586" t="e" cm="1">
        <f t="array" aca="1" ref="D1586" ca="1">INDEX($B$2:$B$201, RANK(C1586,$C$2:$C$201), 1)</f>
        <v>#N/A</v>
      </c>
      <c r="F1586">
        <v>135</v>
      </c>
      <c r="G1586">
        <v>35</v>
      </c>
      <c r="H1586">
        <v>0</v>
      </c>
      <c r="I1586">
        <v>0</v>
      </c>
      <c r="J1586">
        <v>0</v>
      </c>
      <c r="K1586" s="1">
        <v>44106</v>
      </c>
      <c r="L1586" t="s">
        <v>17</v>
      </c>
      <c r="M1586">
        <v>108010</v>
      </c>
    </row>
    <row r="1587" spans="1:13" x14ac:dyDescent="0.25">
      <c r="A1587">
        <v>1585</v>
      </c>
      <c r="B1587" t="s">
        <v>2311</v>
      </c>
      <c r="C1587">
        <f t="shared" ca="1" si="24"/>
        <v>0.70445235633750913</v>
      </c>
      <c r="D1587" t="e" cm="1">
        <f t="array" aca="1" ref="D1587" ca="1">INDEX($B$2:$B$201, RANK(C1587,$C$2:$C$201), 1)</f>
        <v>#N/A</v>
      </c>
      <c r="F1587">
        <v>116</v>
      </c>
      <c r="G1587">
        <v>15</v>
      </c>
      <c r="H1587">
        <v>0</v>
      </c>
      <c r="I1587">
        <v>0</v>
      </c>
      <c r="J1587">
        <v>0</v>
      </c>
      <c r="K1587" s="1">
        <v>44106</v>
      </c>
      <c r="L1587" t="s">
        <v>17</v>
      </c>
      <c r="M1587">
        <v>108011</v>
      </c>
    </row>
    <row r="1588" spans="1:13" x14ac:dyDescent="0.25">
      <c r="A1588">
        <v>1586</v>
      </c>
      <c r="B1588" t="s">
        <v>2312</v>
      </c>
      <c r="C1588">
        <f t="shared" ca="1" si="24"/>
        <v>0.10675693235522676</v>
      </c>
      <c r="D1588" t="e" cm="1">
        <f t="array" aca="1" ref="D1588" ca="1">INDEX($B$2:$B$201, RANK(C1588,$C$2:$C$201), 1)</f>
        <v>#N/A</v>
      </c>
      <c r="E1588" t="s">
        <v>293</v>
      </c>
      <c r="F1588">
        <v>901</v>
      </c>
      <c r="G1588">
        <v>408</v>
      </c>
      <c r="H1588">
        <v>1</v>
      </c>
      <c r="I1588">
        <v>1</v>
      </c>
      <c r="J1588">
        <v>8</v>
      </c>
      <c r="K1588" s="1">
        <v>44106</v>
      </c>
      <c r="L1588" t="s">
        <v>17</v>
      </c>
      <c r="M1588">
        <v>108012</v>
      </c>
    </row>
    <row r="1589" spans="1:13" x14ac:dyDescent="0.25">
      <c r="A1589">
        <v>1587</v>
      </c>
      <c r="B1589" t="s">
        <v>2313</v>
      </c>
      <c r="C1589">
        <f t="shared" ca="1" si="24"/>
        <v>0.64486271477574009</v>
      </c>
      <c r="D1589" t="e" cm="1">
        <f t="array" aca="1" ref="D1589" ca="1">INDEX($B$2:$B$201, RANK(C1589,$C$2:$C$201), 1)</f>
        <v>#N/A</v>
      </c>
      <c r="E1589" t="s">
        <v>2314</v>
      </c>
      <c r="F1589">
        <v>226</v>
      </c>
      <c r="G1589">
        <v>51</v>
      </c>
      <c r="H1589">
        <v>0</v>
      </c>
      <c r="I1589">
        <v>0</v>
      </c>
      <c r="J1589">
        <v>0</v>
      </c>
      <c r="K1589" s="1">
        <v>44106</v>
      </c>
      <c r="L1589" t="s">
        <v>28</v>
      </c>
      <c r="M1589">
        <v>108013</v>
      </c>
    </row>
    <row r="1590" spans="1:13" x14ac:dyDescent="0.25">
      <c r="A1590">
        <v>1588</v>
      </c>
      <c r="B1590" t="s">
        <v>2315</v>
      </c>
      <c r="C1590">
        <f t="shared" ca="1" si="24"/>
        <v>0.1116265521252392</v>
      </c>
      <c r="D1590" t="e" cm="1">
        <f t="array" aca="1" ref="D1590" ca="1">INDEX($B$2:$B$201, RANK(C1590,$C$2:$C$201), 1)</f>
        <v>#N/A</v>
      </c>
      <c r="F1590">
        <v>69</v>
      </c>
      <c r="G1590">
        <v>2</v>
      </c>
      <c r="H1590">
        <v>1</v>
      </c>
      <c r="I1590">
        <v>0</v>
      </c>
      <c r="J1590">
        <v>0</v>
      </c>
      <c r="K1590" s="1">
        <v>44106</v>
      </c>
      <c r="L1590" t="s">
        <v>17</v>
      </c>
      <c r="M1590">
        <v>108014</v>
      </c>
    </row>
    <row r="1591" spans="1:13" ht="409.5" x14ac:dyDescent="0.25">
      <c r="A1591">
        <v>1589</v>
      </c>
      <c r="B1591" s="2" t="s">
        <v>2316</v>
      </c>
      <c r="C1591">
        <f t="shared" ca="1" si="24"/>
        <v>0.78039579621371513</v>
      </c>
      <c r="D1591" t="e" cm="1">
        <f t="array" aca="1" ref="D1591" ca="1">INDEX($B$2:$B$201, RANK(C1591,$C$2:$C$201), 1)</f>
        <v>#N/A</v>
      </c>
      <c r="F1591">
        <v>1022</v>
      </c>
      <c r="G1591">
        <v>1085</v>
      </c>
      <c r="H1591">
        <v>1</v>
      </c>
      <c r="I1591">
        <v>0</v>
      </c>
      <c r="J1591">
        <v>0</v>
      </c>
      <c r="K1591" s="1">
        <v>44106</v>
      </c>
      <c r="L1591" t="s">
        <v>17</v>
      </c>
      <c r="M1591">
        <v>108015</v>
      </c>
    </row>
    <row r="1592" spans="1:13" ht="45" x14ac:dyDescent="0.25">
      <c r="A1592">
        <v>1590</v>
      </c>
      <c r="B1592" t="s">
        <v>2317</v>
      </c>
      <c r="C1592">
        <f t="shared" ca="1" si="24"/>
        <v>0.84947203360718637</v>
      </c>
      <c r="D1592" t="e" cm="1">
        <f t="array" aca="1" ref="D1592" ca="1">INDEX($B$2:$B$201, RANK(C1592,$C$2:$C$201), 1)</f>
        <v>#N/A</v>
      </c>
      <c r="E1592" s="2" t="s">
        <v>2318</v>
      </c>
      <c r="F1592">
        <v>94</v>
      </c>
      <c r="G1592">
        <v>46</v>
      </c>
      <c r="H1592">
        <v>0</v>
      </c>
      <c r="I1592">
        <v>0</v>
      </c>
      <c r="J1592">
        <v>1</v>
      </c>
      <c r="K1592" s="1">
        <v>44106</v>
      </c>
      <c r="L1592" t="s">
        <v>28</v>
      </c>
      <c r="M1592">
        <v>108016</v>
      </c>
    </row>
    <row r="1593" spans="1:13" x14ac:dyDescent="0.25">
      <c r="A1593">
        <v>1591</v>
      </c>
      <c r="B1593" t="s">
        <v>2319</v>
      </c>
      <c r="C1593">
        <f t="shared" ca="1" si="24"/>
        <v>0.39259871487791498</v>
      </c>
      <c r="D1593" t="e" cm="1">
        <f t="array" aca="1" ref="D1593" ca="1">INDEX($B$2:$B$201, RANK(C1593,$C$2:$C$201), 1)</f>
        <v>#N/A</v>
      </c>
      <c r="F1593">
        <v>1447</v>
      </c>
      <c r="G1593">
        <v>468</v>
      </c>
      <c r="H1593">
        <v>0</v>
      </c>
      <c r="I1593">
        <v>0</v>
      </c>
      <c r="J1593">
        <v>1</v>
      </c>
      <c r="K1593" s="1">
        <v>44106</v>
      </c>
      <c r="L1593" t="s">
        <v>17</v>
      </c>
      <c r="M1593">
        <v>108017</v>
      </c>
    </row>
    <row r="1594" spans="1:13" x14ac:dyDescent="0.25">
      <c r="A1594">
        <v>1592</v>
      </c>
      <c r="B1594" t="s">
        <v>2320</v>
      </c>
      <c r="C1594">
        <f t="shared" ca="1" si="24"/>
        <v>0.50927783433948559</v>
      </c>
      <c r="D1594" t="e" cm="1">
        <f t="array" aca="1" ref="D1594" ca="1">INDEX($B$2:$B$201, RANK(C1594,$C$2:$C$201), 1)</f>
        <v>#N/A</v>
      </c>
      <c r="F1594">
        <v>116</v>
      </c>
      <c r="G1594">
        <v>15</v>
      </c>
      <c r="H1594">
        <v>0</v>
      </c>
      <c r="I1594">
        <v>0</v>
      </c>
      <c r="J1594">
        <v>1</v>
      </c>
      <c r="K1594" s="1">
        <v>44106</v>
      </c>
      <c r="L1594" t="s">
        <v>17</v>
      </c>
      <c r="M1594">
        <v>108018</v>
      </c>
    </row>
    <row r="1595" spans="1:13" x14ac:dyDescent="0.25">
      <c r="A1595">
        <v>1593</v>
      </c>
      <c r="B1595" t="s">
        <v>2321</v>
      </c>
      <c r="C1595">
        <f t="shared" ca="1" si="24"/>
        <v>0.71998060701719813</v>
      </c>
      <c r="D1595" t="e" cm="1">
        <f t="array" aca="1" ref="D1595" ca="1">INDEX($B$2:$B$201, RANK(C1595,$C$2:$C$201), 1)</f>
        <v>#N/A</v>
      </c>
      <c r="E1595" t="s">
        <v>100</v>
      </c>
      <c r="F1595">
        <v>441</v>
      </c>
      <c r="G1595">
        <v>172</v>
      </c>
      <c r="H1595">
        <v>0</v>
      </c>
      <c r="I1595">
        <v>0</v>
      </c>
      <c r="J1595">
        <v>0</v>
      </c>
      <c r="K1595" s="1">
        <v>44106</v>
      </c>
      <c r="L1595" t="s">
        <v>17</v>
      </c>
      <c r="M1595">
        <v>108019</v>
      </c>
    </row>
    <row r="1596" spans="1:13" x14ac:dyDescent="0.25">
      <c r="A1596">
        <v>1594</v>
      </c>
      <c r="B1596" t="s">
        <v>2322</v>
      </c>
      <c r="C1596">
        <f t="shared" ca="1" si="24"/>
        <v>0.66545053897193573</v>
      </c>
      <c r="D1596" t="e" cm="1">
        <f t="array" aca="1" ref="D1596" ca="1">INDEX($B$2:$B$201, RANK(C1596,$C$2:$C$201), 1)</f>
        <v>#N/A</v>
      </c>
      <c r="E1596" t="s">
        <v>453</v>
      </c>
      <c r="F1596">
        <v>388</v>
      </c>
      <c r="G1596">
        <v>160</v>
      </c>
      <c r="H1596">
        <v>0</v>
      </c>
      <c r="I1596">
        <v>0</v>
      </c>
      <c r="J1596">
        <v>0</v>
      </c>
      <c r="K1596" s="1">
        <v>44106</v>
      </c>
      <c r="L1596" t="s">
        <v>17</v>
      </c>
      <c r="M1596">
        <v>108020</v>
      </c>
    </row>
    <row r="1597" spans="1:13" ht="345" x14ac:dyDescent="0.25">
      <c r="A1597">
        <v>1595</v>
      </c>
      <c r="B1597" s="2" t="s">
        <v>2323</v>
      </c>
      <c r="C1597">
        <f t="shared" ca="1" si="24"/>
        <v>0.34046641579568537</v>
      </c>
      <c r="D1597" t="e" cm="1">
        <f t="array" aca="1" ref="D1597" ca="1">INDEX($B$2:$B$201, RANK(C1597,$C$2:$C$201), 1)</f>
        <v>#N/A</v>
      </c>
      <c r="E1597" t="s">
        <v>1941</v>
      </c>
      <c r="F1597">
        <v>45</v>
      </c>
      <c r="G1597">
        <v>13</v>
      </c>
      <c r="H1597">
        <v>0</v>
      </c>
      <c r="I1597">
        <v>0</v>
      </c>
      <c r="J1597">
        <v>0</v>
      </c>
      <c r="K1597" s="1">
        <v>44106</v>
      </c>
      <c r="L1597" t="s">
        <v>17</v>
      </c>
      <c r="M1597">
        <v>108021</v>
      </c>
    </row>
    <row r="1598" spans="1:13" x14ac:dyDescent="0.25">
      <c r="A1598">
        <v>1596</v>
      </c>
      <c r="B1598" t="s">
        <v>2324</v>
      </c>
      <c r="C1598">
        <f t="shared" ca="1" si="24"/>
        <v>0.76418176977293362</v>
      </c>
      <c r="D1598" t="e" cm="1">
        <f t="array" aca="1" ref="D1598" ca="1">INDEX($B$2:$B$201, RANK(C1598,$C$2:$C$201), 1)</f>
        <v>#N/A</v>
      </c>
      <c r="E1598" t="s">
        <v>2325</v>
      </c>
      <c r="F1598">
        <v>2238</v>
      </c>
      <c r="G1598">
        <v>1235</v>
      </c>
      <c r="H1598">
        <v>1</v>
      </c>
      <c r="I1598">
        <v>0</v>
      </c>
      <c r="J1598">
        <v>0</v>
      </c>
      <c r="K1598" s="1">
        <v>44106</v>
      </c>
      <c r="L1598" t="s">
        <v>12</v>
      </c>
      <c r="M1598">
        <v>108022</v>
      </c>
    </row>
    <row r="1599" spans="1:13" ht="330" x14ac:dyDescent="0.25">
      <c r="A1599">
        <v>1597</v>
      </c>
      <c r="B1599" s="2" t="s">
        <v>2326</v>
      </c>
      <c r="C1599">
        <f t="shared" ca="1" si="24"/>
        <v>0.59240329801645986</v>
      </c>
      <c r="D1599" t="e" cm="1">
        <f t="array" aca="1" ref="D1599" ca="1">INDEX($B$2:$B$201, RANK(C1599,$C$2:$C$201), 1)</f>
        <v>#N/A</v>
      </c>
      <c r="E1599" t="s">
        <v>2327</v>
      </c>
      <c r="F1599">
        <v>682</v>
      </c>
      <c r="G1599">
        <v>2687</v>
      </c>
      <c r="H1599">
        <v>0</v>
      </c>
      <c r="I1599">
        <v>0</v>
      </c>
      <c r="J1599">
        <v>0</v>
      </c>
      <c r="K1599" s="1">
        <v>44106</v>
      </c>
      <c r="L1599" t="s">
        <v>28</v>
      </c>
      <c r="M1599">
        <v>108023</v>
      </c>
    </row>
    <row r="1600" spans="1:13" x14ac:dyDescent="0.25">
      <c r="A1600">
        <v>1598</v>
      </c>
      <c r="B1600" t="s">
        <v>2328</v>
      </c>
      <c r="C1600">
        <f t="shared" ca="1" si="24"/>
        <v>0.58680296412564881</v>
      </c>
      <c r="D1600" t="e" cm="1">
        <f t="array" aca="1" ref="D1600" ca="1">INDEX($B$2:$B$201, RANK(C1600,$C$2:$C$201), 1)</f>
        <v>#N/A</v>
      </c>
      <c r="E1600" t="s">
        <v>2329</v>
      </c>
      <c r="F1600">
        <v>1195</v>
      </c>
      <c r="G1600">
        <v>708</v>
      </c>
      <c r="H1600">
        <v>2</v>
      </c>
      <c r="I1600">
        <v>1</v>
      </c>
      <c r="J1600">
        <v>175</v>
      </c>
      <c r="K1600" s="1">
        <v>44106</v>
      </c>
      <c r="L1600" t="s">
        <v>17</v>
      </c>
      <c r="M1600">
        <v>108024</v>
      </c>
    </row>
    <row r="1601" spans="1:13" ht="409.5" x14ac:dyDescent="0.25">
      <c r="A1601">
        <v>1599</v>
      </c>
      <c r="B1601" s="2" t="s">
        <v>2330</v>
      </c>
      <c r="C1601">
        <f t="shared" ca="1" si="24"/>
        <v>0.84603385274853282</v>
      </c>
      <c r="D1601" t="e" cm="1">
        <f t="array" aca="1" ref="D1601" ca="1">INDEX($B$2:$B$201, RANK(C1601,$C$2:$C$201), 1)</f>
        <v>#N/A</v>
      </c>
      <c r="E1601" t="s">
        <v>2331</v>
      </c>
      <c r="F1601">
        <v>2489</v>
      </c>
      <c r="G1601">
        <v>2886</v>
      </c>
      <c r="H1601">
        <v>3</v>
      </c>
      <c r="I1601">
        <v>6</v>
      </c>
      <c r="J1601">
        <v>26</v>
      </c>
      <c r="K1601" s="1">
        <v>44106</v>
      </c>
      <c r="L1601" t="s">
        <v>17</v>
      </c>
      <c r="M1601">
        <v>108025</v>
      </c>
    </row>
    <row r="1602" spans="1:13" ht="409.5" x14ac:dyDescent="0.25">
      <c r="A1602">
        <v>1600</v>
      </c>
      <c r="B1602" s="2" t="s">
        <v>2332</v>
      </c>
      <c r="C1602">
        <f t="shared" ca="1" si="24"/>
        <v>0.69522741438650382</v>
      </c>
      <c r="D1602" t="e" cm="1">
        <f t="array" aca="1" ref="D1602" ca="1">INDEX($B$2:$B$201, RANK(C1602,$C$2:$C$201), 1)</f>
        <v>#N/A</v>
      </c>
      <c r="E1602" t="s">
        <v>1223</v>
      </c>
      <c r="F1602">
        <v>2178</v>
      </c>
      <c r="G1602">
        <v>1547</v>
      </c>
      <c r="H1602">
        <v>1</v>
      </c>
      <c r="I1602">
        <v>2</v>
      </c>
      <c r="J1602">
        <v>8</v>
      </c>
      <c r="K1602" s="1">
        <v>44106</v>
      </c>
      <c r="L1602" t="s">
        <v>28</v>
      </c>
      <c r="M1602">
        <v>108026</v>
      </c>
    </row>
    <row r="1603" spans="1:13" x14ac:dyDescent="0.25">
      <c r="A1603">
        <v>1601</v>
      </c>
      <c r="B1603" t="s">
        <v>2333</v>
      </c>
      <c r="C1603">
        <f t="shared" ref="C1603:C1666" ca="1" si="25">RAND()</f>
        <v>0.71834432845847973</v>
      </c>
      <c r="D1603" t="e" cm="1">
        <f t="array" aca="1" ref="D1603" ca="1">INDEX($B$2:$B$201, RANK(C1603,$C$2:$C$201), 1)</f>
        <v>#N/A</v>
      </c>
      <c r="E1603" t="s">
        <v>2334</v>
      </c>
      <c r="F1603">
        <v>563</v>
      </c>
      <c r="G1603">
        <v>667</v>
      </c>
      <c r="H1603">
        <v>0</v>
      </c>
      <c r="I1603">
        <v>0</v>
      </c>
      <c r="J1603">
        <v>1</v>
      </c>
      <c r="K1603" s="1">
        <v>44106</v>
      </c>
      <c r="L1603" t="s">
        <v>12</v>
      </c>
      <c r="M1603">
        <v>108027</v>
      </c>
    </row>
    <row r="1604" spans="1:13" ht="405" x14ac:dyDescent="0.25">
      <c r="A1604">
        <v>1602</v>
      </c>
      <c r="B1604" s="2" t="s">
        <v>2335</v>
      </c>
      <c r="C1604">
        <f t="shared" ca="1" si="25"/>
        <v>6.506871078209886E-2</v>
      </c>
      <c r="D1604" t="e" cm="1">
        <f t="array" aca="1" ref="D1604" ca="1">INDEX($B$2:$B$201, RANK(C1604,$C$2:$C$201), 1)</f>
        <v>#N/A</v>
      </c>
      <c r="F1604">
        <v>119</v>
      </c>
      <c r="G1604">
        <v>17</v>
      </c>
      <c r="H1604">
        <v>1</v>
      </c>
      <c r="I1604">
        <v>0</v>
      </c>
      <c r="J1604">
        <v>1</v>
      </c>
      <c r="K1604" s="1">
        <v>44106</v>
      </c>
      <c r="L1604" t="s">
        <v>17</v>
      </c>
      <c r="M1604">
        <v>108028</v>
      </c>
    </row>
    <row r="1605" spans="1:13" x14ac:dyDescent="0.25">
      <c r="A1605">
        <v>1603</v>
      </c>
      <c r="B1605" t="s">
        <v>2336</v>
      </c>
      <c r="C1605">
        <f t="shared" ca="1" si="25"/>
        <v>0.15562893732132232</v>
      </c>
      <c r="D1605" t="e" cm="1">
        <f t="array" aca="1" ref="D1605" ca="1">INDEX($B$2:$B$201, RANK(C1605,$C$2:$C$201), 1)</f>
        <v>#N/A</v>
      </c>
      <c r="E1605" t="s">
        <v>2337</v>
      </c>
      <c r="F1605">
        <v>142</v>
      </c>
      <c r="G1605">
        <v>102</v>
      </c>
      <c r="H1605">
        <v>0</v>
      </c>
      <c r="I1605">
        <v>0</v>
      </c>
      <c r="J1605">
        <v>0</v>
      </c>
      <c r="K1605" s="1">
        <v>44106</v>
      </c>
      <c r="L1605" t="s">
        <v>17</v>
      </c>
      <c r="M1605">
        <v>108029</v>
      </c>
    </row>
    <row r="1606" spans="1:13" ht="409.5" x14ac:dyDescent="0.25">
      <c r="A1606">
        <v>1604</v>
      </c>
      <c r="B1606" s="2" t="s">
        <v>2338</v>
      </c>
      <c r="C1606">
        <f t="shared" ca="1" si="25"/>
        <v>0.41207221402069427</v>
      </c>
      <c r="D1606" t="e" cm="1">
        <f t="array" aca="1" ref="D1606" ca="1">INDEX($B$2:$B$201, RANK(C1606,$C$2:$C$201), 1)</f>
        <v>#N/A</v>
      </c>
      <c r="E1606" t="s">
        <v>1452</v>
      </c>
      <c r="F1606">
        <v>974</v>
      </c>
      <c r="G1606">
        <v>1247</v>
      </c>
      <c r="H1606">
        <v>0</v>
      </c>
      <c r="I1606">
        <v>1</v>
      </c>
      <c r="J1606">
        <v>2</v>
      </c>
      <c r="K1606" s="1">
        <v>44106</v>
      </c>
      <c r="L1606" t="s">
        <v>17</v>
      </c>
      <c r="M1606">
        <v>108030</v>
      </c>
    </row>
    <row r="1607" spans="1:13" x14ac:dyDescent="0.25">
      <c r="A1607">
        <v>1605</v>
      </c>
      <c r="B1607" t="s">
        <v>2339</v>
      </c>
      <c r="C1607">
        <f t="shared" ca="1" si="25"/>
        <v>4.6400816177741722E-2</v>
      </c>
      <c r="D1607" t="e" cm="1">
        <f t="array" aca="1" ref="D1607" ca="1">INDEX($B$2:$B$201, RANK(C1607,$C$2:$C$201), 1)</f>
        <v>#N/A</v>
      </c>
      <c r="E1607" t="s">
        <v>2340</v>
      </c>
      <c r="F1607">
        <v>1993</v>
      </c>
      <c r="G1607">
        <v>3984</v>
      </c>
      <c r="H1607">
        <v>1</v>
      </c>
      <c r="I1607">
        <v>0</v>
      </c>
      <c r="J1607">
        <v>3</v>
      </c>
      <c r="K1607" s="1">
        <v>44106</v>
      </c>
      <c r="L1607" t="s">
        <v>17</v>
      </c>
      <c r="M1607">
        <v>108031</v>
      </c>
    </row>
    <row r="1608" spans="1:13" x14ac:dyDescent="0.25">
      <c r="A1608">
        <v>1606</v>
      </c>
      <c r="B1608" t="s">
        <v>2341</v>
      </c>
      <c r="C1608">
        <f t="shared" ca="1" si="25"/>
        <v>0.68902201617445158</v>
      </c>
      <c r="D1608" t="e" cm="1">
        <f t="array" aca="1" ref="D1608" ca="1">INDEX($B$2:$B$201, RANK(C1608,$C$2:$C$201), 1)</f>
        <v>#N/A</v>
      </c>
      <c r="E1608" t="s">
        <v>426</v>
      </c>
      <c r="F1608">
        <v>2555</v>
      </c>
      <c r="G1608">
        <v>1255</v>
      </c>
      <c r="H1608">
        <v>0</v>
      </c>
      <c r="I1608">
        <v>0</v>
      </c>
      <c r="J1608">
        <v>1</v>
      </c>
      <c r="K1608" s="1">
        <v>44106</v>
      </c>
      <c r="L1608" t="s">
        <v>17</v>
      </c>
      <c r="M1608">
        <v>108032</v>
      </c>
    </row>
    <row r="1609" spans="1:13" x14ac:dyDescent="0.25">
      <c r="A1609">
        <v>1607</v>
      </c>
      <c r="B1609" t="s">
        <v>2342</v>
      </c>
      <c r="C1609">
        <f t="shared" ca="1" si="25"/>
        <v>0.37105317496670509</v>
      </c>
      <c r="D1609" t="e" cm="1">
        <f t="array" aca="1" ref="D1609" ca="1">INDEX($B$2:$B$201, RANK(C1609,$C$2:$C$201), 1)</f>
        <v>#N/A</v>
      </c>
      <c r="F1609">
        <v>138</v>
      </c>
      <c r="G1609">
        <v>37</v>
      </c>
      <c r="H1609">
        <v>0</v>
      </c>
      <c r="I1609">
        <v>0</v>
      </c>
      <c r="J1609">
        <v>0</v>
      </c>
      <c r="K1609" s="1">
        <v>44106</v>
      </c>
      <c r="L1609" t="s">
        <v>17</v>
      </c>
      <c r="M1609">
        <v>108033</v>
      </c>
    </row>
    <row r="1610" spans="1:13" x14ac:dyDescent="0.25">
      <c r="A1610">
        <v>1608</v>
      </c>
      <c r="B1610" t="s">
        <v>2343</v>
      </c>
      <c r="C1610">
        <f t="shared" ca="1" si="25"/>
        <v>2.9100626043608524E-2</v>
      </c>
      <c r="D1610" t="e" cm="1">
        <f t="array" aca="1" ref="D1610" ca="1">INDEX($B$2:$B$201, RANK(C1610,$C$2:$C$201), 1)</f>
        <v>#N/A</v>
      </c>
      <c r="E1610" t="s">
        <v>2344</v>
      </c>
      <c r="F1610">
        <v>161</v>
      </c>
      <c r="G1610">
        <v>89</v>
      </c>
      <c r="H1610">
        <v>0</v>
      </c>
      <c r="I1610">
        <v>0</v>
      </c>
      <c r="J1610">
        <v>1</v>
      </c>
      <c r="K1610" s="1">
        <v>44106</v>
      </c>
      <c r="L1610" t="s">
        <v>17</v>
      </c>
      <c r="M1610">
        <v>108034</v>
      </c>
    </row>
    <row r="1611" spans="1:13" ht="409.5" x14ac:dyDescent="0.25">
      <c r="A1611">
        <v>1609</v>
      </c>
      <c r="B1611" s="2" t="s">
        <v>2345</v>
      </c>
      <c r="C1611">
        <f t="shared" ca="1" si="25"/>
        <v>0.26354611695603836</v>
      </c>
      <c r="D1611" t="e" cm="1">
        <f t="array" aca="1" ref="D1611" ca="1">INDEX($B$2:$B$201, RANK(C1611,$C$2:$C$201), 1)</f>
        <v>#N/A</v>
      </c>
      <c r="E1611" t="s">
        <v>2346</v>
      </c>
      <c r="F1611">
        <v>1357</v>
      </c>
      <c r="G1611">
        <v>1939</v>
      </c>
      <c r="H1611">
        <v>0</v>
      </c>
      <c r="I1611">
        <v>1</v>
      </c>
      <c r="J1611">
        <v>2</v>
      </c>
      <c r="K1611" s="1">
        <v>44106</v>
      </c>
      <c r="L1611" t="s">
        <v>17</v>
      </c>
      <c r="M1611">
        <v>108035</v>
      </c>
    </row>
    <row r="1612" spans="1:13" x14ac:dyDescent="0.25">
      <c r="A1612">
        <v>1610</v>
      </c>
      <c r="B1612" t="s">
        <v>2347</v>
      </c>
      <c r="C1612">
        <f t="shared" ca="1" si="25"/>
        <v>0.2607152933914425</v>
      </c>
      <c r="D1612" t="e" cm="1">
        <f t="array" aca="1" ref="D1612" ca="1">INDEX($B$2:$B$201, RANK(C1612,$C$2:$C$201), 1)</f>
        <v>#N/A</v>
      </c>
      <c r="E1612" t="s">
        <v>492</v>
      </c>
      <c r="F1612">
        <v>35</v>
      </c>
      <c r="G1612">
        <v>11</v>
      </c>
      <c r="H1612">
        <v>0</v>
      </c>
      <c r="I1612">
        <v>0</v>
      </c>
      <c r="J1612">
        <v>0</v>
      </c>
      <c r="K1612" s="1">
        <v>44106</v>
      </c>
      <c r="L1612" t="s">
        <v>17</v>
      </c>
      <c r="M1612">
        <v>108036</v>
      </c>
    </row>
    <row r="1613" spans="1:13" x14ac:dyDescent="0.25">
      <c r="A1613">
        <v>1611</v>
      </c>
      <c r="B1613" t="s">
        <v>2348</v>
      </c>
      <c r="C1613">
        <f t="shared" ca="1" si="25"/>
        <v>0.25874514683308281</v>
      </c>
      <c r="D1613" t="e" cm="1">
        <f t="array" aca="1" ref="D1613" ca="1">INDEX($B$2:$B$201, RANK(C1613,$C$2:$C$201), 1)</f>
        <v>#N/A</v>
      </c>
      <c r="E1613" t="s">
        <v>392</v>
      </c>
      <c r="F1613">
        <v>2087</v>
      </c>
      <c r="G1613">
        <v>628</v>
      </c>
      <c r="H1613">
        <v>0</v>
      </c>
      <c r="I1613">
        <v>0</v>
      </c>
      <c r="J1613">
        <v>0</v>
      </c>
      <c r="K1613" s="1">
        <v>44106</v>
      </c>
      <c r="L1613" t="s">
        <v>28</v>
      </c>
      <c r="M1613">
        <v>108037</v>
      </c>
    </row>
    <row r="1614" spans="1:13" x14ac:dyDescent="0.25">
      <c r="A1614">
        <v>1612</v>
      </c>
      <c r="B1614" t="s">
        <v>2349</v>
      </c>
      <c r="C1614">
        <f t="shared" ca="1" si="25"/>
        <v>2.9932651957827128E-2</v>
      </c>
      <c r="D1614" t="e" cm="1">
        <f t="array" aca="1" ref="D1614" ca="1">INDEX($B$2:$B$201, RANK(C1614,$C$2:$C$201), 1)</f>
        <v>#N/A</v>
      </c>
      <c r="F1614">
        <v>79</v>
      </c>
      <c r="G1614">
        <v>45</v>
      </c>
      <c r="H1614">
        <v>0</v>
      </c>
      <c r="I1614">
        <v>0</v>
      </c>
      <c r="J1614">
        <v>1</v>
      </c>
      <c r="K1614" s="1">
        <v>44106</v>
      </c>
      <c r="L1614" t="s">
        <v>28</v>
      </c>
      <c r="M1614">
        <v>108038</v>
      </c>
    </row>
    <row r="1615" spans="1:13" ht="225" x14ac:dyDescent="0.25">
      <c r="A1615">
        <v>1613</v>
      </c>
      <c r="B1615" s="2" t="s">
        <v>2350</v>
      </c>
      <c r="C1615">
        <f t="shared" ca="1" si="25"/>
        <v>0.99731942930064255</v>
      </c>
      <c r="D1615" t="e" cm="1">
        <f t="array" aca="1" ref="D1615" ca="1">INDEX($B$2:$B$201, RANK(C1615,$C$2:$C$201), 1)</f>
        <v>#N/A</v>
      </c>
      <c r="E1615" t="s">
        <v>2351</v>
      </c>
      <c r="F1615">
        <v>702</v>
      </c>
      <c r="G1615">
        <v>342</v>
      </c>
      <c r="H1615">
        <v>0</v>
      </c>
      <c r="I1615">
        <v>0</v>
      </c>
      <c r="J1615">
        <v>1</v>
      </c>
      <c r="K1615" s="1">
        <v>44106</v>
      </c>
      <c r="L1615" t="s">
        <v>17</v>
      </c>
      <c r="M1615">
        <v>108039</v>
      </c>
    </row>
    <row r="1616" spans="1:13" x14ac:dyDescent="0.25">
      <c r="A1616">
        <v>1614</v>
      </c>
      <c r="B1616" t="s">
        <v>2352</v>
      </c>
      <c r="C1616">
        <f t="shared" ca="1" si="25"/>
        <v>0.46682297119668192</v>
      </c>
      <c r="D1616" t="e" cm="1">
        <f t="array" aca="1" ref="D1616" ca="1">INDEX($B$2:$B$201, RANK(C1616,$C$2:$C$201), 1)</f>
        <v>#N/A</v>
      </c>
      <c r="F1616">
        <v>617</v>
      </c>
      <c r="G1616">
        <v>72</v>
      </c>
      <c r="H1616">
        <v>0</v>
      </c>
      <c r="I1616">
        <v>0</v>
      </c>
      <c r="J1616">
        <v>0</v>
      </c>
      <c r="K1616" s="1">
        <v>44106</v>
      </c>
      <c r="L1616" t="s">
        <v>17</v>
      </c>
      <c r="M1616">
        <v>108040</v>
      </c>
    </row>
    <row r="1617" spans="1:13" x14ac:dyDescent="0.25">
      <c r="A1617">
        <v>1615</v>
      </c>
      <c r="B1617" t="s">
        <v>2353</v>
      </c>
      <c r="C1617">
        <f t="shared" ca="1" si="25"/>
        <v>0.87533400156514807</v>
      </c>
      <c r="D1617" t="e" cm="1">
        <f t="array" aca="1" ref="D1617" ca="1">INDEX($B$2:$B$201, RANK(C1617,$C$2:$C$201), 1)</f>
        <v>#N/A</v>
      </c>
      <c r="E1617" t="s">
        <v>2354</v>
      </c>
      <c r="F1617">
        <v>317</v>
      </c>
      <c r="G1617">
        <v>196</v>
      </c>
      <c r="H1617">
        <v>0</v>
      </c>
      <c r="I1617">
        <v>0</v>
      </c>
      <c r="J1617">
        <v>2</v>
      </c>
      <c r="K1617" s="1">
        <v>44106</v>
      </c>
      <c r="L1617" t="s">
        <v>17</v>
      </c>
      <c r="M1617">
        <v>108041</v>
      </c>
    </row>
    <row r="1618" spans="1:13" x14ac:dyDescent="0.25">
      <c r="A1618">
        <v>1616</v>
      </c>
      <c r="B1618" t="s">
        <v>2355</v>
      </c>
      <c r="C1618">
        <f t="shared" ca="1" si="25"/>
        <v>0.31626144542111967</v>
      </c>
      <c r="D1618" t="e" cm="1">
        <f t="array" aca="1" ref="D1618" ca="1">INDEX($B$2:$B$201, RANK(C1618,$C$2:$C$201), 1)</f>
        <v>#N/A</v>
      </c>
      <c r="E1618" t="s">
        <v>273</v>
      </c>
      <c r="F1618">
        <v>2364</v>
      </c>
      <c r="G1618">
        <v>865</v>
      </c>
      <c r="H1618">
        <v>0</v>
      </c>
      <c r="I1618">
        <v>0</v>
      </c>
      <c r="J1618">
        <v>1</v>
      </c>
      <c r="K1618" s="1">
        <v>44106</v>
      </c>
      <c r="L1618" t="s">
        <v>17</v>
      </c>
      <c r="M1618">
        <v>108042</v>
      </c>
    </row>
    <row r="1619" spans="1:13" x14ac:dyDescent="0.25">
      <c r="A1619">
        <v>1617</v>
      </c>
      <c r="B1619" t="s">
        <v>2356</v>
      </c>
      <c r="C1619">
        <f t="shared" ca="1" si="25"/>
        <v>0.57923845254013751</v>
      </c>
      <c r="D1619" t="e" cm="1">
        <f t="array" aca="1" ref="D1619" ca="1">INDEX($B$2:$B$201, RANK(C1619,$C$2:$C$201), 1)</f>
        <v>#N/A</v>
      </c>
      <c r="F1619">
        <v>3857</v>
      </c>
      <c r="G1619">
        <v>1987</v>
      </c>
      <c r="H1619">
        <v>0</v>
      </c>
      <c r="I1619">
        <v>0</v>
      </c>
      <c r="J1619">
        <v>0</v>
      </c>
      <c r="K1619" s="1">
        <v>44106</v>
      </c>
      <c r="L1619" t="s">
        <v>17</v>
      </c>
      <c r="M1619">
        <v>108043</v>
      </c>
    </row>
    <row r="1620" spans="1:13" x14ac:dyDescent="0.25">
      <c r="A1620">
        <v>1618</v>
      </c>
      <c r="B1620" t="s">
        <v>2357</v>
      </c>
      <c r="C1620">
        <f t="shared" ca="1" si="25"/>
        <v>0.37129281889714738</v>
      </c>
      <c r="D1620" t="e" cm="1">
        <f t="array" aca="1" ref="D1620" ca="1">INDEX($B$2:$B$201, RANK(C1620,$C$2:$C$201), 1)</f>
        <v>#N/A</v>
      </c>
      <c r="F1620">
        <v>384</v>
      </c>
      <c r="G1620">
        <v>236</v>
      </c>
      <c r="H1620">
        <v>0</v>
      </c>
      <c r="I1620">
        <v>0</v>
      </c>
      <c r="J1620">
        <v>0</v>
      </c>
      <c r="K1620" s="1">
        <v>44106</v>
      </c>
      <c r="L1620" t="s">
        <v>17</v>
      </c>
      <c r="M1620">
        <v>108044</v>
      </c>
    </row>
    <row r="1621" spans="1:13" x14ac:dyDescent="0.25">
      <c r="A1621">
        <v>1619</v>
      </c>
      <c r="B1621" t="s">
        <v>2358</v>
      </c>
      <c r="C1621">
        <f t="shared" ca="1" si="25"/>
        <v>0.8578014488065121</v>
      </c>
      <c r="D1621" t="e" cm="1">
        <f t="array" aca="1" ref="D1621" ca="1">INDEX($B$2:$B$201, RANK(C1621,$C$2:$C$201), 1)</f>
        <v>#N/A</v>
      </c>
      <c r="E1621" t="s">
        <v>2359</v>
      </c>
      <c r="F1621">
        <v>108</v>
      </c>
      <c r="G1621">
        <v>29</v>
      </c>
      <c r="H1621">
        <v>0</v>
      </c>
      <c r="I1621">
        <v>0</v>
      </c>
      <c r="J1621">
        <v>0</v>
      </c>
      <c r="K1621" s="1">
        <v>44106</v>
      </c>
      <c r="L1621" t="s">
        <v>17</v>
      </c>
      <c r="M1621">
        <v>108045</v>
      </c>
    </row>
    <row r="1622" spans="1:13" x14ac:dyDescent="0.25">
      <c r="A1622">
        <v>1620</v>
      </c>
      <c r="B1622" t="s">
        <v>2360</v>
      </c>
      <c r="C1622">
        <f t="shared" ca="1" si="25"/>
        <v>6.5555779353941301E-2</v>
      </c>
      <c r="D1622" t="e" cm="1">
        <f t="array" aca="1" ref="D1622" ca="1">INDEX($B$2:$B$201, RANK(C1622,$C$2:$C$201), 1)</f>
        <v>#N/A</v>
      </c>
      <c r="E1622" t="s">
        <v>42</v>
      </c>
      <c r="F1622">
        <v>236</v>
      </c>
      <c r="G1622">
        <v>22</v>
      </c>
      <c r="H1622">
        <v>0</v>
      </c>
      <c r="I1622">
        <v>0</v>
      </c>
      <c r="J1622">
        <v>0</v>
      </c>
      <c r="K1622" s="1">
        <v>44106</v>
      </c>
      <c r="L1622" t="s">
        <v>12</v>
      </c>
      <c r="M1622">
        <v>108046</v>
      </c>
    </row>
    <row r="1623" spans="1:13" x14ac:dyDescent="0.25">
      <c r="A1623">
        <v>1621</v>
      </c>
      <c r="B1623" t="s">
        <v>2361</v>
      </c>
      <c r="C1623">
        <f t="shared" ca="1" si="25"/>
        <v>0.37430939239712058</v>
      </c>
      <c r="D1623" t="e" cm="1">
        <f t="array" aca="1" ref="D1623" ca="1">INDEX($B$2:$B$201, RANK(C1623,$C$2:$C$201), 1)</f>
        <v>#N/A</v>
      </c>
      <c r="E1623" t="s">
        <v>2362</v>
      </c>
      <c r="F1623">
        <v>949</v>
      </c>
      <c r="G1623">
        <v>278</v>
      </c>
      <c r="H1623">
        <v>1</v>
      </c>
      <c r="I1623">
        <v>0</v>
      </c>
      <c r="J1623">
        <v>0</v>
      </c>
      <c r="K1623" s="1">
        <v>44106</v>
      </c>
      <c r="L1623" t="s">
        <v>12</v>
      </c>
      <c r="M1623">
        <v>108047</v>
      </c>
    </row>
    <row r="1624" spans="1:13" x14ac:dyDescent="0.25">
      <c r="A1624">
        <v>1622</v>
      </c>
      <c r="B1624" t="s">
        <v>2363</v>
      </c>
      <c r="C1624">
        <f t="shared" ca="1" si="25"/>
        <v>0.14173857622040464</v>
      </c>
      <c r="D1624" t="e" cm="1">
        <f t="array" aca="1" ref="D1624" ca="1">INDEX($B$2:$B$201, RANK(C1624,$C$2:$C$201), 1)</f>
        <v>#N/A</v>
      </c>
      <c r="F1624">
        <v>16136</v>
      </c>
      <c r="G1624">
        <v>16067</v>
      </c>
      <c r="H1624">
        <v>0</v>
      </c>
      <c r="I1624">
        <v>2</v>
      </c>
      <c r="J1624">
        <v>4</v>
      </c>
      <c r="K1624" s="1">
        <v>44106</v>
      </c>
      <c r="L1624" t="s">
        <v>17</v>
      </c>
      <c r="M1624">
        <v>108048</v>
      </c>
    </row>
    <row r="1625" spans="1:13" ht="405" x14ac:dyDescent="0.25">
      <c r="A1625">
        <v>1623</v>
      </c>
      <c r="B1625" s="2" t="s">
        <v>2364</v>
      </c>
      <c r="C1625">
        <f t="shared" ca="1" si="25"/>
        <v>0.65558877296823048</v>
      </c>
      <c r="D1625" t="e" cm="1">
        <f t="array" aca="1" ref="D1625" ca="1">INDEX($B$2:$B$201, RANK(C1625,$C$2:$C$201), 1)</f>
        <v>#N/A</v>
      </c>
      <c r="E1625" t="s">
        <v>2365</v>
      </c>
      <c r="F1625">
        <v>472</v>
      </c>
      <c r="G1625">
        <v>74</v>
      </c>
      <c r="H1625">
        <v>1</v>
      </c>
      <c r="I1625">
        <v>0</v>
      </c>
      <c r="J1625">
        <v>0</v>
      </c>
      <c r="K1625" s="1">
        <v>44106</v>
      </c>
      <c r="L1625" t="s">
        <v>17</v>
      </c>
      <c r="M1625">
        <v>108049</v>
      </c>
    </row>
    <row r="1626" spans="1:13" ht="409.5" x14ac:dyDescent="0.25">
      <c r="A1626">
        <v>1624</v>
      </c>
      <c r="B1626" s="2" t="s">
        <v>2366</v>
      </c>
      <c r="C1626">
        <f t="shared" ca="1" si="25"/>
        <v>0.46367351970733373</v>
      </c>
      <c r="D1626" t="e" cm="1">
        <f t="array" aca="1" ref="D1626" ca="1">INDEX($B$2:$B$201, RANK(C1626,$C$2:$C$201), 1)</f>
        <v>#N/A</v>
      </c>
      <c r="F1626">
        <v>200</v>
      </c>
      <c r="G1626">
        <v>103</v>
      </c>
      <c r="H1626">
        <v>1</v>
      </c>
      <c r="I1626">
        <v>0</v>
      </c>
      <c r="J1626">
        <v>0</v>
      </c>
      <c r="K1626" s="1">
        <v>44106</v>
      </c>
      <c r="L1626" t="s">
        <v>28</v>
      </c>
      <c r="M1626">
        <v>108050</v>
      </c>
    </row>
    <row r="1627" spans="1:13" x14ac:dyDescent="0.25">
      <c r="A1627">
        <v>1625</v>
      </c>
      <c r="B1627" t="s">
        <v>2367</v>
      </c>
      <c r="C1627">
        <f t="shared" ca="1" si="25"/>
        <v>0.36127164142157508</v>
      </c>
      <c r="D1627" t="e" cm="1">
        <f t="array" aca="1" ref="D1627" ca="1">INDEX($B$2:$B$201, RANK(C1627,$C$2:$C$201), 1)</f>
        <v>#N/A</v>
      </c>
      <c r="F1627">
        <v>2236</v>
      </c>
      <c r="G1627">
        <v>2225</v>
      </c>
      <c r="H1627">
        <v>0</v>
      </c>
      <c r="I1627">
        <v>0</v>
      </c>
      <c r="J1627">
        <v>1</v>
      </c>
      <c r="K1627" s="1">
        <v>44106</v>
      </c>
      <c r="L1627" t="s">
        <v>28</v>
      </c>
      <c r="M1627">
        <v>108051</v>
      </c>
    </row>
    <row r="1628" spans="1:13" x14ac:dyDescent="0.25">
      <c r="A1628">
        <v>1626</v>
      </c>
      <c r="B1628" t="s">
        <v>2368</v>
      </c>
      <c r="C1628">
        <f t="shared" ca="1" si="25"/>
        <v>0.52963914691761582</v>
      </c>
      <c r="D1628" t="e" cm="1">
        <f t="array" aca="1" ref="D1628" ca="1">INDEX($B$2:$B$201, RANK(C1628,$C$2:$C$201), 1)</f>
        <v>#N/A</v>
      </c>
      <c r="E1628" t="s">
        <v>2369</v>
      </c>
      <c r="F1628">
        <v>14423</v>
      </c>
      <c r="G1628">
        <v>14599</v>
      </c>
      <c r="H1628">
        <v>9</v>
      </c>
      <c r="I1628">
        <v>17</v>
      </c>
      <c r="J1628">
        <v>103</v>
      </c>
      <c r="K1628" s="1">
        <v>44106</v>
      </c>
      <c r="L1628" t="s">
        <v>17</v>
      </c>
      <c r="M1628">
        <v>108052</v>
      </c>
    </row>
    <row r="1629" spans="1:13" x14ac:dyDescent="0.25">
      <c r="A1629">
        <v>1627</v>
      </c>
      <c r="B1629" t="s">
        <v>2370</v>
      </c>
      <c r="C1629">
        <f t="shared" ca="1" si="25"/>
        <v>0.64763092356343954</v>
      </c>
      <c r="D1629" t="e" cm="1">
        <f t="array" aca="1" ref="D1629" ca="1">INDEX($B$2:$B$201, RANK(C1629,$C$2:$C$201), 1)</f>
        <v>#N/A</v>
      </c>
      <c r="E1629" t="s">
        <v>431</v>
      </c>
      <c r="F1629">
        <v>1676</v>
      </c>
      <c r="G1629">
        <v>950</v>
      </c>
      <c r="H1629">
        <v>1</v>
      </c>
      <c r="I1629">
        <v>0</v>
      </c>
      <c r="J1629">
        <v>1</v>
      </c>
      <c r="K1629" s="1">
        <v>44106</v>
      </c>
      <c r="L1629" t="s">
        <v>12</v>
      </c>
      <c r="M1629">
        <v>108053</v>
      </c>
    </row>
    <row r="1630" spans="1:13" x14ac:dyDescent="0.25">
      <c r="A1630">
        <v>1628</v>
      </c>
      <c r="B1630" t="s">
        <v>2371</v>
      </c>
      <c r="C1630">
        <f t="shared" ca="1" si="25"/>
        <v>0.73584042540934591</v>
      </c>
      <c r="D1630" t="e" cm="1">
        <f t="array" aca="1" ref="D1630" ca="1">INDEX($B$2:$B$201, RANK(C1630,$C$2:$C$201), 1)</f>
        <v>#N/A</v>
      </c>
      <c r="E1630" t="s">
        <v>2372</v>
      </c>
      <c r="F1630">
        <v>6928</v>
      </c>
      <c r="G1630">
        <v>6351</v>
      </c>
      <c r="H1630">
        <v>0</v>
      </c>
      <c r="I1630">
        <v>0</v>
      </c>
      <c r="J1630">
        <v>0</v>
      </c>
      <c r="K1630" s="1">
        <v>44106</v>
      </c>
      <c r="L1630" t="s">
        <v>17</v>
      </c>
      <c r="M1630">
        <v>108054</v>
      </c>
    </row>
    <row r="1631" spans="1:13" x14ac:dyDescent="0.25">
      <c r="A1631">
        <v>1629</v>
      </c>
      <c r="B1631" t="s">
        <v>2373</v>
      </c>
      <c r="C1631">
        <f t="shared" ca="1" si="25"/>
        <v>0.43500469904453776</v>
      </c>
      <c r="D1631" t="e" cm="1">
        <f t="array" aca="1" ref="D1631" ca="1">INDEX($B$2:$B$201, RANK(C1631,$C$2:$C$201), 1)</f>
        <v>#N/A</v>
      </c>
      <c r="E1631" t="s">
        <v>1608</v>
      </c>
      <c r="F1631">
        <v>1217</v>
      </c>
      <c r="G1631">
        <v>1189</v>
      </c>
      <c r="H1631">
        <v>0</v>
      </c>
      <c r="I1631">
        <v>0</v>
      </c>
      <c r="J1631">
        <v>1</v>
      </c>
      <c r="K1631" s="1">
        <v>44106</v>
      </c>
      <c r="L1631" t="s">
        <v>17</v>
      </c>
      <c r="M1631">
        <v>108055</v>
      </c>
    </row>
    <row r="1632" spans="1:13" x14ac:dyDescent="0.25">
      <c r="A1632">
        <v>1630</v>
      </c>
      <c r="B1632" t="s">
        <v>2374</v>
      </c>
      <c r="C1632">
        <f t="shared" ca="1" si="25"/>
        <v>0.76571750618797785</v>
      </c>
      <c r="D1632" t="e" cm="1">
        <f t="array" aca="1" ref="D1632" ca="1">INDEX($B$2:$B$201, RANK(C1632,$C$2:$C$201), 1)</f>
        <v>#N/A</v>
      </c>
      <c r="E1632" t="s">
        <v>2375</v>
      </c>
      <c r="F1632">
        <v>2628</v>
      </c>
      <c r="G1632">
        <v>5058</v>
      </c>
      <c r="H1632">
        <v>0</v>
      </c>
      <c r="I1632">
        <v>2</v>
      </c>
      <c r="J1632">
        <v>2</v>
      </c>
      <c r="K1632" s="1">
        <v>44106</v>
      </c>
      <c r="L1632" t="s">
        <v>17</v>
      </c>
      <c r="M1632">
        <v>108056</v>
      </c>
    </row>
    <row r="1633" spans="1:13" x14ac:dyDescent="0.25">
      <c r="A1633">
        <v>1631</v>
      </c>
      <c r="B1633" t="s">
        <v>2376</v>
      </c>
      <c r="C1633">
        <f t="shared" ca="1" si="25"/>
        <v>0.96651476097468803</v>
      </c>
      <c r="D1633" t="e" cm="1">
        <f t="array" aca="1" ref="D1633" ca="1">INDEX($B$2:$B$201, RANK(C1633,$C$2:$C$201), 1)</f>
        <v>#N/A</v>
      </c>
      <c r="E1633" t="s">
        <v>2377</v>
      </c>
      <c r="F1633">
        <v>1035</v>
      </c>
      <c r="G1633">
        <v>328</v>
      </c>
      <c r="H1633">
        <v>0</v>
      </c>
      <c r="I1633">
        <v>0</v>
      </c>
      <c r="J1633">
        <v>0</v>
      </c>
      <c r="K1633" s="1">
        <v>44106</v>
      </c>
      <c r="L1633" t="s">
        <v>17</v>
      </c>
      <c r="M1633">
        <v>108057</v>
      </c>
    </row>
    <row r="1634" spans="1:13" ht="409.5" x14ac:dyDescent="0.25">
      <c r="A1634">
        <v>1632</v>
      </c>
      <c r="B1634" s="2" t="s">
        <v>2378</v>
      </c>
      <c r="C1634">
        <f t="shared" ca="1" si="25"/>
        <v>0.27134836962133202</v>
      </c>
      <c r="D1634" t="e" cm="1">
        <f t="array" aca="1" ref="D1634" ca="1">INDEX($B$2:$B$201, RANK(C1634,$C$2:$C$201), 1)</f>
        <v>#N/A</v>
      </c>
      <c r="E1634" t="s">
        <v>42</v>
      </c>
      <c r="F1634">
        <v>599</v>
      </c>
      <c r="G1634">
        <v>78</v>
      </c>
      <c r="H1634">
        <v>0</v>
      </c>
      <c r="I1634">
        <v>0</v>
      </c>
      <c r="J1634">
        <v>0</v>
      </c>
      <c r="K1634" s="1">
        <v>44106</v>
      </c>
      <c r="L1634" t="s">
        <v>17</v>
      </c>
      <c r="M1634">
        <v>108058</v>
      </c>
    </row>
    <row r="1635" spans="1:13" x14ac:dyDescent="0.25">
      <c r="A1635">
        <v>1633</v>
      </c>
      <c r="B1635" t="s">
        <v>2379</v>
      </c>
      <c r="C1635">
        <f t="shared" ca="1" si="25"/>
        <v>0.91857094463083344</v>
      </c>
      <c r="D1635" t="e" cm="1">
        <f t="array" aca="1" ref="D1635" ca="1">INDEX($B$2:$B$201, RANK(C1635,$C$2:$C$201), 1)</f>
        <v>#N/A</v>
      </c>
      <c r="E1635" t="s">
        <v>2380</v>
      </c>
      <c r="F1635">
        <v>3729</v>
      </c>
      <c r="G1635">
        <v>2373</v>
      </c>
      <c r="H1635">
        <v>0</v>
      </c>
      <c r="I1635">
        <v>0</v>
      </c>
      <c r="J1635">
        <v>0</v>
      </c>
      <c r="K1635" s="1">
        <v>44106</v>
      </c>
      <c r="L1635" t="s">
        <v>17</v>
      </c>
      <c r="M1635">
        <v>108059</v>
      </c>
    </row>
    <row r="1636" spans="1:13" x14ac:dyDescent="0.25">
      <c r="A1636">
        <v>1634</v>
      </c>
      <c r="B1636" t="s">
        <v>2381</v>
      </c>
      <c r="C1636">
        <f t="shared" ca="1" si="25"/>
        <v>0.62491912794474347</v>
      </c>
      <c r="D1636" t="e" cm="1">
        <f t="array" aca="1" ref="D1636" ca="1">INDEX($B$2:$B$201, RANK(C1636,$C$2:$C$201), 1)</f>
        <v>#N/A</v>
      </c>
      <c r="E1636" t="s">
        <v>556</v>
      </c>
      <c r="F1636">
        <v>136</v>
      </c>
      <c r="G1636">
        <v>31</v>
      </c>
      <c r="H1636">
        <v>0</v>
      </c>
      <c r="I1636">
        <v>0</v>
      </c>
      <c r="J1636">
        <v>0</v>
      </c>
      <c r="K1636" s="1">
        <v>44106</v>
      </c>
      <c r="L1636" t="s">
        <v>12</v>
      </c>
      <c r="M1636">
        <v>108060</v>
      </c>
    </row>
    <row r="1637" spans="1:13" x14ac:dyDescent="0.25">
      <c r="A1637">
        <v>1635</v>
      </c>
      <c r="B1637" t="s">
        <v>2382</v>
      </c>
      <c r="C1637">
        <f t="shared" ca="1" si="25"/>
        <v>0.22617702401177131</v>
      </c>
      <c r="D1637" t="e" cm="1">
        <f t="array" aca="1" ref="D1637" ca="1">INDEX($B$2:$B$201, RANK(C1637,$C$2:$C$201), 1)</f>
        <v>#N/A</v>
      </c>
      <c r="E1637" t="s">
        <v>160</v>
      </c>
      <c r="F1637">
        <v>100</v>
      </c>
      <c r="G1637">
        <v>1239</v>
      </c>
      <c r="H1637">
        <v>0</v>
      </c>
      <c r="I1637">
        <v>1</v>
      </c>
      <c r="J1637">
        <v>3</v>
      </c>
      <c r="K1637" s="1">
        <v>44106</v>
      </c>
      <c r="L1637" t="s">
        <v>17</v>
      </c>
      <c r="M1637">
        <v>108061</v>
      </c>
    </row>
    <row r="1638" spans="1:13" ht="375" x14ac:dyDescent="0.25">
      <c r="A1638">
        <v>1636</v>
      </c>
      <c r="B1638" s="2" t="s">
        <v>2383</v>
      </c>
      <c r="C1638">
        <f t="shared" ca="1" si="25"/>
        <v>0.98982814511942563</v>
      </c>
      <c r="D1638" t="e" cm="1">
        <f t="array" aca="1" ref="D1638" ca="1">INDEX($B$2:$B$201, RANK(C1638,$C$2:$C$201), 1)</f>
        <v>#N/A</v>
      </c>
      <c r="F1638">
        <v>371</v>
      </c>
      <c r="G1638">
        <v>164</v>
      </c>
      <c r="H1638">
        <v>0</v>
      </c>
      <c r="I1638">
        <v>0</v>
      </c>
      <c r="J1638">
        <v>0</v>
      </c>
      <c r="K1638" s="1">
        <v>44106</v>
      </c>
      <c r="L1638" t="s">
        <v>28</v>
      </c>
      <c r="M1638">
        <v>108062</v>
      </c>
    </row>
    <row r="1639" spans="1:13" x14ac:dyDescent="0.25">
      <c r="A1639">
        <v>1637</v>
      </c>
      <c r="B1639" t="s">
        <v>2384</v>
      </c>
      <c r="C1639">
        <f t="shared" ca="1" si="25"/>
        <v>0.58817701359328389</v>
      </c>
      <c r="D1639" t="e" cm="1">
        <f t="array" aca="1" ref="D1639" ca="1">INDEX($B$2:$B$201, RANK(C1639,$C$2:$C$201), 1)</f>
        <v>#N/A</v>
      </c>
      <c r="E1639" t="s">
        <v>160</v>
      </c>
      <c r="F1639">
        <v>468</v>
      </c>
      <c r="G1639">
        <v>71</v>
      </c>
      <c r="H1639">
        <v>0</v>
      </c>
      <c r="I1639">
        <v>0</v>
      </c>
      <c r="J1639">
        <v>0</v>
      </c>
      <c r="K1639" s="1">
        <v>44106</v>
      </c>
      <c r="L1639" t="s">
        <v>17</v>
      </c>
      <c r="M1639">
        <v>108063</v>
      </c>
    </row>
    <row r="1640" spans="1:13" x14ac:dyDescent="0.25">
      <c r="A1640">
        <v>1638</v>
      </c>
      <c r="B1640" t="s">
        <v>2385</v>
      </c>
      <c r="C1640">
        <f t="shared" ca="1" si="25"/>
        <v>0.55672395153205823</v>
      </c>
      <c r="D1640" t="e" cm="1">
        <f t="array" aca="1" ref="D1640" ca="1">INDEX($B$2:$B$201, RANK(C1640,$C$2:$C$201), 1)</f>
        <v>#N/A</v>
      </c>
      <c r="E1640" t="s">
        <v>42</v>
      </c>
      <c r="F1640">
        <v>184</v>
      </c>
      <c r="G1640">
        <v>225</v>
      </c>
      <c r="H1640">
        <v>0</v>
      </c>
      <c r="I1640">
        <v>0</v>
      </c>
      <c r="J1640">
        <v>1</v>
      </c>
      <c r="K1640" s="1">
        <v>44106</v>
      </c>
      <c r="L1640" t="s">
        <v>17</v>
      </c>
      <c r="M1640">
        <v>108064</v>
      </c>
    </row>
    <row r="1641" spans="1:13" x14ac:dyDescent="0.25">
      <c r="A1641">
        <v>1639</v>
      </c>
      <c r="B1641" t="s">
        <v>2386</v>
      </c>
      <c r="C1641">
        <f t="shared" ca="1" si="25"/>
        <v>0.10995859267358754</v>
      </c>
      <c r="D1641" t="e" cm="1">
        <f t="array" aca="1" ref="D1641" ca="1">INDEX($B$2:$B$201, RANK(C1641,$C$2:$C$201), 1)</f>
        <v>#N/A</v>
      </c>
      <c r="E1641" t="s">
        <v>2387</v>
      </c>
      <c r="F1641">
        <v>112</v>
      </c>
      <c r="G1641">
        <v>36</v>
      </c>
      <c r="H1641">
        <v>0</v>
      </c>
      <c r="I1641">
        <v>0</v>
      </c>
      <c r="J1641">
        <v>2</v>
      </c>
      <c r="K1641" s="1">
        <v>44106</v>
      </c>
      <c r="L1641" t="s">
        <v>17</v>
      </c>
      <c r="M1641">
        <v>108065</v>
      </c>
    </row>
    <row r="1642" spans="1:13" ht="150" x14ac:dyDescent="0.25">
      <c r="A1642">
        <v>1640</v>
      </c>
      <c r="B1642" s="2" t="s">
        <v>2388</v>
      </c>
      <c r="C1642">
        <f t="shared" ca="1" si="25"/>
        <v>0.34366411153296672</v>
      </c>
      <c r="D1642" t="e" cm="1">
        <f t="array" aca="1" ref="D1642" ca="1">INDEX($B$2:$B$201, RANK(C1642,$C$2:$C$201), 1)</f>
        <v>#N/A</v>
      </c>
      <c r="E1642" t="s">
        <v>431</v>
      </c>
      <c r="F1642">
        <v>1676</v>
      </c>
      <c r="G1642">
        <v>950</v>
      </c>
      <c r="H1642">
        <v>0</v>
      </c>
      <c r="I1642">
        <v>0</v>
      </c>
      <c r="J1642">
        <v>1</v>
      </c>
      <c r="K1642" s="1">
        <v>44106</v>
      </c>
      <c r="L1642" t="s">
        <v>17</v>
      </c>
      <c r="M1642">
        <v>108066</v>
      </c>
    </row>
    <row r="1643" spans="1:13" x14ac:dyDescent="0.25">
      <c r="A1643">
        <v>1641</v>
      </c>
      <c r="B1643" t="s">
        <v>2389</v>
      </c>
      <c r="C1643">
        <f t="shared" ca="1" si="25"/>
        <v>0.10028390905906626</v>
      </c>
      <c r="D1643" t="e" cm="1">
        <f t="array" aca="1" ref="D1643" ca="1">INDEX($B$2:$B$201, RANK(C1643,$C$2:$C$201), 1)</f>
        <v>#N/A</v>
      </c>
      <c r="E1643" t="s">
        <v>2274</v>
      </c>
      <c r="F1643">
        <v>83</v>
      </c>
      <c r="G1643">
        <v>28</v>
      </c>
      <c r="H1643">
        <v>1</v>
      </c>
      <c r="I1643">
        <v>0</v>
      </c>
      <c r="J1643">
        <v>0</v>
      </c>
      <c r="K1643" s="1">
        <v>44106</v>
      </c>
      <c r="L1643" t="s">
        <v>17</v>
      </c>
      <c r="M1643">
        <v>108067</v>
      </c>
    </row>
    <row r="1644" spans="1:13" x14ac:dyDescent="0.25">
      <c r="A1644">
        <v>1642</v>
      </c>
      <c r="B1644" t="s">
        <v>2390</v>
      </c>
      <c r="C1644">
        <f t="shared" ca="1" si="25"/>
        <v>0.30726619228364194</v>
      </c>
      <c r="D1644" t="e" cm="1">
        <f t="array" aca="1" ref="D1644" ca="1">INDEX($B$2:$B$201, RANK(C1644,$C$2:$C$201), 1)</f>
        <v>#N/A</v>
      </c>
      <c r="E1644" t="s">
        <v>2391</v>
      </c>
      <c r="F1644">
        <v>2918</v>
      </c>
      <c r="G1644">
        <v>723</v>
      </c>
      <c r="H1644">
        <v>0</v>
      </c>
      <c r="I1644">
        <v>0</v>
      </c>
      <c r="J1644">
        <v>1</v>
      </c>
      <c r="K1644" s="1">
        <v>44106</v>
      </c>
      <c r="L1644" t="s">
        <v>17</v>
      </c>
      <c r="M1644">
        <v>108068</v>
      </c>
    </row>
    <row r="1645" spans="1:13" ht="210" x14ac:dyDescent="0.25">
      <c r="A1645">
        <v>1643</v>
      </c>
      <c r="B1645" s="2" t="s">
        <v>2392</v>
      </c>
      <c r="C1645">
        <f t="shared" ca="1" si="25"/>
        <v>0.42069544998062491</v>
      </c>
      <c r="D1645" t="e" cm="1">
        <f t="array" aca="1" ref="D1645" ca="1">INDEX($B$2:$B$201, RANK(C1645,$C$2:$C$201), 1)</f>
        <v>#N/A</v>
      </c>
      <c r="E1645" t="s">
        <v>1279</v>
      </c>
      <c r="F1645">
        <v>858</v>
      </c>
      <c r="G1645">
        <v>708</v>
      </c>
      <c r="H1645">
        <v>0</v>
      </c>
      <c r="I1645">
        <v>1</v>
      </c>
      <c r="J1645">
        <v>1</v>
      </c>
      <c r="K1645" s="1">
        <v>44106</v>
      </c>
      <c r="L1645" t="s">
        <v>17</v>
      </c>
      <c r="M1645">
        <v>108069</v>
      </c>
    </row>
    <row r="1646" spans="1:13" x14ac:dyDescent="0.25">
      <c r="A1646">
        <v>1644</v>
      </c>
      <c r="B1646" t="s">
        <v>2393</v>
      </c>
      <c r="C1646">
        <f t="shared" ca="1" si="25"/>
        <v>0.17398997940877647</v>
      </c>
      <c r="D1646" t="e" cm="1">
        <f t="array" aca="1" ref="D1646" ca="1">INDEX($B$2:$B$201, RANK(C1646,$C$2:$C$201), 1)</f>
        <v>#N/A</v>
      </c>
      <c r="E1646" t="s">
        <v>2394</v>
      </c>
      <c r="F1646">
        <v>33</v>
      </c>
      <c r="G1646">
        <v>20</v>
      </c>
      <c r="H1646">
        <v>0</v>
      </c>
      <c r="I1646">
        <v>0</v>
      </c>
      <c r="J1646">
        <v>0</v>
      </c>
      <c r="K1646" s="1">
        <v>44106</v>
      </c>
      <c r="L1646" t="s">
        <v>17</v>
      </c>
      <c r="M1646">
        <v>108070</v>
      </c>
    </row>
    <row r="1647" spans="1:13" ht="409.5" x14ac:dyDescent="0.25">
      <c r="A1647">
        <v>1645</v>
      </c>
      <c r="B1647" s="2" t="s">
        <v>2395</v>
      </c>
      <c r="C1647">
        <f t="shared" ca="1" si="25"/>
        <v>0.99096025812792798</v>
      </c>
      <c r="D1647" t="e" cm="1">
        <f t="array" aca="1" ref="D1647" ca="1">INDEX($B$2:$B$201, RANK(C1647,$C$2:$C$201), 1)</f>
        <v>#N/A</v>
      </c>
      <c r="F1647">
        <v>4</v>
      </c>
      <c r="G1647">
        <v>2</v>
      </c>
      <c r="H1647">
        <v>0</v>
      </c>
      <c r="I1647">
        <v>0</v>
      </c>
      <c r="J1647">
        <v>0</v>
      </c>
      <c r="K1647" s="1">
        <v>44106</v>
      </c>
      <c r="L1647" t="s">
        <v>28</v>
      </c>
      <c r="M1647">
        <v>108071</v>
      </c>
    </row>
    <row r="1648" spans="1:13" x14ac:dyDescent="0.25">
      <c r="A1648">
        <v>1646</v>
      </c>
      <c r="B1648" t="s">
        <v>2396</v>
      </c>
      <c r="C1648">
        <f t="shared" ca="1" si="25"/>
        <v>0.82930961176570916</v>
      </c>
      <c r="D1648" t="e" cm="1">
        <f t="array" aca="1" ref="D1648" ca="1">INDEX($B$2:$B$201, RANK(C1648,$C$2:$C$201), 1)</f>
        <v>#N/A</v>
      </c>
      <c r="F1648">
        <v>9</v>
      </c>
      <c r="G1648">
        <v>0</v>
      </c>
      <c r="H1648">
        <v>0</v>
      </c>
      <c r="I1648">
        <v>0</v>
      </c>
      <c r="J1648">
        <v>0</v>
      </c>
      <c r="K1648" s="1">
        <v>44106</v>
      </c>
      <c r="L1648" t="s">
        <v>12</v>
      </c>
      <c r="M1648">
        <v>108072</v>
      </c>
    </row>
    <row r="1649" spans="1:13" x14ac:dyDescent="0.25">
      <c r="A1649">
        <v>1647</v>
      </c>
      <c r="B1649" t="s">
        <v>2397</v>
      </c>
      <c r="C1649">
        <f t="shared" ca="1" si="25"/>
        <v>3.5707008889269698E-2</v>
      </c>
      <c r="D1649" t="e" cm="1">
        <f t="array" aca="1" ref="D1649" ca="1">INDEX($B$2:$B$201, RANK(C1649,$C$2:$C$201), 1)</f>
        <v>#N/A</v>
      </c>
      <c r="E1649" t="s">
        <v>2398</v>
      </c>
      <c r="F1649">
        <v>2876</v>
      </c>
      <c r="G1649">
        <v>2160</v>
      </c>
      <c r="H1649">
        <v>4</v>
      </c>
      <c r="I1649">
        <v>4</v>
      </c>
      <c r="J1649">
        <v>30</v>
      </c>
      <c r="K1649" s="1">
        <v>44106</v>
      </c>
      <c r="L1649" t="s">
        <v>12</v>
      </c>
      <c r="M1649">
        <v>108073</v>
      </c>
    </row>
    <row r="1650" spans="1:13" x14ac:dyDescent="0.25">
      <c r="A1650">
        <v>1648</v>
      </c>
      <c r="B1650" t="s">
        <v>2399</v>
      </c>
      <c r="C1650">
        <f t="shared" ca="1" si="25"/>
        <v>0.53687305801022323</v>
      </c>
      <c r="D1650" t="e" cm="1">
        <f t="array" aca="1" ref="D1650" ca="1">INDEX($B$2:$B$201, RANK(C1650,$C$2:$C$201), 1)</f>
        <v>#N/A</v>
      </c>
      <c r="E1650" t="s">
        <v>830</v>
      </c>
      <c r="F1650">
        <v>2577</v>
      </c>
      <c r="G1650">
        <v>930</v>
      </c>
      <c r="H1650">
        <v>0</v>
      </c>
      <c r="I1650">
        <v>0</v>
      </c>
      <c r="J1650">
        <v>0</v>
      </c>
      <c r="K1650" s="1">
        <v>44106</v>
      </c>
      <c r="L1650" t="s">
        <v>17</v>
      </c>
      <c r="M1650">
        <v>108074</v>
      </c>
    </row>
    <row r="1651" spans="1:13" x14ac:dyDescent="0.25">
      <c r="A1651">
        <v>1649</v>
      </c>
      <c r="B1651" t="s">
        <v>2400</v>
      </c>
      <c r="C1651">
        <f t="shared" ca="1" si="25"/>
        <v>0.9161527038266668</v>
      </c>
      <c r="D1651" t="e" cm="1">
        <f t="array" aca="1" ref="D1651" ca="1">INDEX($B$2:$B$201, RANK(C1651,$C$2:$C$201), 1)</f>
        <v>#N/A</v>
      </c>
      <c r="E1651" t="s">
        <v>2401</v>
      </c>
      <c r="F1651">
        <v>2895</v>
      </c>
      <c r="G1651">
        <v>1750</v>
      </c>
      <c r="H1651">
        <v>0</v>
      </c>
      <c r="I1651">
        <v>0</v>
      </c>
      <c r="J1651">
        <v>0</v>
      </c>
      <c r="K1651" s="1">
        <v>44106</v>
      </c>
      <c r="L1651" t="s">
        <v>17</v>
      </c>
      <c r="M1651">
        <v>108075</v>
      </c>
    </row>
    <row r="1652" spans="1:13" x14ac:dyDescent="0.25">
      <c r="A1652">
        <v>1650</v>
      </c>
      <c r="B1652" t="s">
        <v>2402</v>
      </c>
      <c r="C1652">
        <f t="shared" ca="1" si="25"/>
        <v>4.8631869338520262E-2</v>
      </c>
      <c r="D1652" t="e" cm="1">
        <f t="array" aca="1" ref="D1652" ca="1">INDEX($B$2:$B$201, RANK(C1652,$C$2:$C$201), 1)</f>
        <v>#N/A</v>
      </c>
      <c r="F1652">
        <v>87</v>
      </c>
      <c r="G1652">
        <v>59</v>
      </c>
      <c r="H1652">
        <v>0</v>
      </c>
      <c r="I1652">
        <v>0</v>
      </c>
      <c r="J1652">
        <v>0</v>
      </c>
      <c r="K1652" s="1">
        <v>44106</v>
      </c>
      <c r="L1652" t="s">
        <v>17</v>
      </c>
      <c r="M1652">
        <v>108076</v>
      </c>
    </row>
    <row r="1653" spans="1:13" x14ac:dyDescent="0.25">
      <c r="A1653">
        <v>1651</v>
      </c>
      <c r="B1653" t="s">
        <v>2403</v>
      </c>
      <c r="C1653">
        <f t="shared" ca="1" si="25"/>
        <v>0.47064687732592736</v>
      </c>
      <c r="D1653" t="e" cm="1">
        <f t="array" aca="1" ref="D1653" ca="1">INDEX($B$2:$B$201, RANK(C1653,$C$2:$C$201), 1)</f>
        <v>#N/A</v>
      </c>
      <c r="E1653" t="s">
        <v>337</v>
      </c>
      <c r="F1653">
        <v>297</v>
      </c>
      <c r="G1653">
        <v>24</v>
      </c>
      <c r="H1653">
        <v>0</v>
      </c>
      <c r="I1653">
        <v>0</v>
      </c>
      <c r="J1653">
        <v>0</v>
      </c>
      <c r="K1653" s="1">
        <v>44106</v>
      </c>
      <c r="L1653" t="s">
        <v>17</v>
      </c>
      <c r="M1653">
        <v>108077</v>
      </c>
    </row>
    <row r="1654" spans="1:13" x14ac:dyDescent="0.25">
      <c r="A1654">
        <v>1652</v>
      </c>
      <c r="B1654" t="s">
        <v>2404</v>
      </c>
      <c r="C1654">
        <f t="shared" ca="1" si="25"/>
        <v>1.2499151189705571E-2</v>
      </c>
      <c r="D1654" t="e" cm="1">
        <f t="array" aca="1" ref="D1654" ca="1">INDEX($B$2:$B$201, RANK(C1654,$C$2:$C$201), 1)</f>
        <v>#N/A</v>
      </c>
      <c r="E1654" t="s">
        <v>2405</v>
      </c>
      <c r="F1654">
        <v>2991</v>
      </c>
      <c r="G1654">
        <v>710</v>
      </c>
      <c r="H1654">
        <v>0</v>
      </c>
      <c r="I1654">
        <v>0</v>
      </c>
      <c r="J1654">
        <v>0</v>
      </c>
      <c r="K1654" s="1">
        <v>44106</v>
      </c>
      <c r="L1654" t="s">
        <v>17</v>
      </c>
      <c r="M1654">
        <v>108078</v>
      </c>
    </row>
    <row r="1655" spans="1:13" ht="285" x14ac:dyDescent="0.25">
      <c r="A1655">
        <v>1653</v>
      </c>
      <c r="B1655" s="2" t="s">
        <v>2406</v>
      </c>
      <c r="C1655">
        <f t="shared" ca="1" si="25"/>
        <v>0.5768140039195041</v>
      </c>
      <c r="D1655" t="e" cm="1">
        <f t="array" aca="1" ref="D1655" ca="1">INDEX($B$2:$B$201, RANK(C1655,$C$2:$C$201), 1)</f>
        <v>#N/A</v>
      </c>
      <c r="E1655" t="s">
        <v>2407</v>
      </c>
      <c r="F1655">
        <v>2069</v>
      </c>
      <c r="G1655">
        <v>2583</v>
      </c>
      <c r="H1655">
        <v>0</v>
      </c>
      <c r="I1655">
        <v>0</v>
      </c>
      <c r="J1655">
        <v>1</v>
      </c>
      <c r="K1655" s="1">
        <v>44106</v>
      </c>
      <c r="L1655" t="s">
        <v>17</v>
      </c>
      <c r="M1655">
        <v>108079</v>
      </c>
    </row>
    <row r="1656" spans="1:13" ht="390" x14ac:dyDescent="0.25">
      <c r="A1656">
        <v>1654</v>
      </c>
      <c r="B1656" s="2" t="s">
        <v>2408</v>
      </c>
      <c r="C1656">
        <f t="shared" ca="1" si="25"/>
        <v>0.4194770161920881</v>
      </c>
      <c r="D1656" t="e" cm="1">
        <f t="array" aca="1" ref="D1656" ca="1">INDEX($B$2:$B$201, RANK(C1656,$C$2:$C$201), 1)</f>
        <v>#N/A</v>
      </c>
      <c r="E1656" t="s">
        <v>1881</v>
      </c>
      <c r="F1656">
        <v>961</v>
      </c>
      <c r="G1656">
        <v>1052</v>
      </c>
      <c r="H1656">
        <v>0</v>
      </c>
      <c r="I1656">
        <v>0</v>
      </c>
      <c r="J1656">
        <v>0</v>
      </c>
      <c r="K1656" s="1">
        <v>44106</v>
      </c>
      <c r="L1656" t="s">
        <v>17</v>
      </c>
      <c r="M1656">
        <v>108080</v>
      </c>
    </row>
    <row r="1657" spans="1:13" ht="409.5" x14ac:dyDescent="0.25">
      <c r="A1657">
        <v>1655</v>
      </c>
      <c r="B1657" s="2" t="s">
        <v>2409</v>
      </c>
      <c r="C1657">
        <f t="shared" ca="1" si="25"/>
        <v>0.42431352066189565</v>
      </c>
      <c r="D1657" t="e" cm="1">
        <f t="array" aca="1" ref="D1657" ca="1">INDEX($B$2:$B$201, RANK(C1657,$C$2:$C$201), 1)</f>
        <v>#N/A</v>
      </c>
      <c r="E1657" t="s">
        <v>2410</v>
      </c>
      <c r="F1657">
        <v>1032</v>
      </c>
      <c r="G1657">
        <v>519</v>
      </c>
      <c r="H1657">
        <v>0</v>
      </c>
      <c r="I1657">
        <v>0</v>
      </c>
      <c r="J1657">
        <v>0</v>
      </c>
      <c r="K1657" s="1">
        <v>44106</v>
      </c>
      <c r="L1657" t="s">
        <v>17</v>
      </c>
      <c r="M1657">
        <v>108081</v>
      </c>
    </row>
    <row r="1658" spans="1:13" x14ac:dyDescent="0.25">
      <c r="A1658">
        <v>1656</v>
      </c>
      <c r="B1658" t="s">
        <v>2411</v>
      </c>
      <c r="C1658">
        <f t="shared" ca="1" si="25"/>
        <v>4.1005095823632876E-2</v>
      </c>
      <c r="D1658" t="e" cm="1">
        <f t="array" aca="1" ref="D1658" ca="1">INDEX($B$2:$B$201, RANK(C1658,$C$2:$C$201), 1)</f>
        <v>#N/A</v>
      </c>
      <c r="E1658" t="s">
        <v>2412</v>
      </c>
      <c r="F1658">
        <v>1501</v>
      </c>
      <c r="G1658">
        <v>596</v>
      </c>
      <c r="H1658">
        <v>0</v>
      </c>
      <c r="I1658">
        <v>0</v>
      </c>
      <c r="J1658">
        <v>0</v>
      </c>
      <c r="K1658" s="1">
        <v>44106</v>
      </c>
      <c r="L1658" t="s">
        <v>28</v>
      </c>
      <c r="M1658">
        <v>108082</v>
      </c>
    </row>
    <row r="1659" spans="1:13" ht="345" x14ac:dyDescent="0.25">
      <c r="A1659">
        <v>1657</v>
      </c>
      <c r="B1659" s="2" t="s">
        <v>2413</v>
      </c>
      <c r="C1659">
        <f t="shared" ca="1" si="25"/>
        <v>0.26302365080504875</v>
      </c>
      <c r="D1659" t="e" cm="1">
        <f t="array" aca="1" ref="D1659" ca="1">INDEX($B$2:$B$201, RANK(C1659,$C$2:$C$201), 1)</f>
        <v>#N/A</v>
      </c>
      <c r="E1659" t="s">
        <v>1881</v>
      </c>
      <c r="F1659">
        <v>961</v>
      </c>
      <c r="G1659">
        <v>1052</v>
      </c>
      <c r="H1659">
        <v>0</v>
      </c>
      <c r="I1659">
        <v>0</v>
      </c>
      <c r="J1659">
        <v>0</v>
      </c>
      <c r="K1659" s="1">
        <v>44106</v>
      </c>
      <c r="L1659" t="s">
        <v>17</v>
      </c>
      <c r="M1659">
        <v>108083</v>
      </c>
    </row>
    <row r="1660" spans="1:13" ht="409.5" x14ac:dyDescent="0.25">
      <c r="A1660">
        <v>1658</v>
      </c>
      <c r="B1660" s="2" t="s">
        <v>2414</v>
      </c>
      <c r="C1660">
        <f t="shared" ca="1" si="25"/>
        <v>0.33977700769947583</v>
      </c>
      <c r="D1660" t="e" cm="1">
        <f t="array" aca="1" ref="D1660" ca="1">INDEX($B$2:$B$201, RANK(C1660,$C$2:$C$201), 1)</f>
        <v>#N/A</v>
      </c>
      <c r="F1660">
        <v>17</v>
      </c>
      <c r="G1660">
        <v>13</v>
      </c>
      <c r="H1660">
        <v>0</v>
      </c>
      <c r="I1660">
        <v>0</v>
      </c>
      <c r="J1660">
        <v>0</v>
      </c>
      <c r="K1660" s="1">
        <v>44106</v>
      </c>
      <c r="L1660" t="s">
        <v>17</v>
      </c>
      <c r="M1660">
        <v>108084</v>
      </c>
    </row>
    <row r="1661" spans="1:13" x14ac:dyDescent="0.25">
      <c r="A1661">
        <v>1659</v>
      </c>
      <c r="B1661" t="s">
        <v>2415</v>
      </c>
      <c r="C1661">
        <f t="shared" ca="1" si="25"/>
        <v>0.92942636139284007</v>
      </c>
      <c r="D1661" t="e" cm="1">
        <f t="array" aca="1" ref="D1661" ca="1">INDEX($B$2:$B$201, RANK(C1661,$C$2:$C$201), 1)</f>
        <v>#N/A</v>
      </c>
      <c r="E1661" t="s">
        <v>2416</v>
      </c>
      <c r="F1661">
        <v>285</v>
      </c>
      <c r="G1661">
        <v>1768</v>
      </c>
      <c r="H1661">
        <v>0</v>
      </c>
      <c r="I1661">
        <v>0</v>
      </c>
      <c r="J1661">
        <v>0</v>
      </c>
      <c r="K1661" s="1">
        <v>44106</v>
      </c>
      <c r="L1661" t="s">
        <v>17</v>
      </c>
      <c r="M1661">
        <v>108085</v>
      </c>
    </row>
    <row r="1662" spans="1:13" x14ac:dyDescent="0.25">
      <c r="A1662">
        <v>1660</v>
      </c>
      <c r="B1662" t="s">
        <v>2417</v>
      </c>
      <c r="C1662">
        <f t="shared" ca="1" si="25"/>
        <v>0.10960961188074747</v>
      </c>
      <c r="D1662" t="e" cm="1">
        <f t="array" aca="1" ref="D1662" ca="1">INDEX($B$2:$B$201, RANK(C1662,$C$2:$C$201), 1)</f>
        <v>#N/A</v>
      </c>
      <c r="F1662">
        <v>183</v>
      </c>
      <c r="G1662">
        <v>47</v>
      </c>
      <c r="H1662">
        <v>0</v>
      </c>
      <c r="I1662">
        <v>0</v>
      </c>
      <c r="J1662">
        <v>1</v>
      </c>
      <c r="K1662" s="1">
        <v>44106</v>
      </c>
      <c r="L1662" t="s">
        <v>17</v>
      </c>
      <c r="M1662">
        <v>108086</v>
      </c>
    </row>
    <row r="1663" spans="1:13" x14ac:dyDescent="0.25">
      <c r="A1663">
        <v>1661</v>
      </c>
      <c r="B1663" t="s">
        <v>2418</v>
      </c>
      <c r="C1663">
        <f t="shared" ca="1" si="25"/>
        <v>7.4220689327315181E-2</v>
      </c>
      <c r="D1663" t="e" cm="1">
        <f t="array" aca="1" ref="D1663" ca="1">INDEX($B$2:$B$201, RANK(C1663,$C$2:$C$201), 1)</f>
        <v>#N/A</v>
      </c>
      <c r="F1663">
        <v>119</v>
      </c>
      <c r="G1663">
        <v>17</v>
      </c>
      <c r="H1663">
        <v>0</v>
      </c>
      <c r="I1663">
        <v>0</v>
      </c>
      <c r="J1663">
        <v>0</v>
      </c>
      <c r="K1663" s="1">
        <v>44106</v>
      </c>
      <c r="L1663" t="s">
        <v>17</v>
      </c>
      <c r="M1663">
        <v>108087</v>
      </c>
    </row>
    <row r="1664" spans="1:13" x14ac:dyDescent="0.25">
      <c r="A1664">
        <v>1662</v>
      </c>
      <c r="B1664" t="s">
        <v>2419</v>
      </c>
      <c r="C1664">
        <f t="shared" ca="1" si="25"/>
        <v>0.58572769338846842</v>
      </c>
      <c r="D1664" t="e" cm="1">
        <f t="array" aca="1" ref="D1664" ca="1">INDEX($B$2:$B$201, RANK(C1664,$C$2:$C$201), 1)</f>
        <v>#N/A</v>
      </c>
      <c r="F1664">
        <v>37</v>
      </c>
      <c r="G1664">
        <v>8</v>
      </c>
      <c r="H1664">
        <v>0</v>
      </c>
      <c r="I1664">
        <v>0</v>
      </c>
      <c r="J1664">
        <v>4</v>
      </c>
      <c r="K1664" s="1">
        <v>44106</v>
      </c>
      <c r="L1664" t="s">
        <v>17</v>
      </c>
      <c r="M1664">
        <v>108088</v>
      </c>
    </row>
    <row r="1665" spans="1:13" x14ac:dyDescent="0.25">
      <c r="A1665">
        <v>1663</v>
      </c>
      <c r="B1665" t="s">
        <v>2420</v>
      </c>
      <c r="C1665">
        <f t="shared" ca="1" si="25"/>
        <v>0.37243044261439817</v>
      </c>
      <c r="D1665" t="e" cm="1">
        <f t="array" aca="1" ref="D1665" ca="1">INDEX($B$2:$B$201, RANK(C1665,$C$2:$C$201), 1)</f>
        <v>#N/A</v>
      </c>
      <c r="E1665" t="s">
        <v>2421</v>
      </c>
      <c r="F1665">
        <v>201</v>
      </c>
      <c r="G1665">
        <v>134</v>
      </c>
      <c r="H1665">
        <v>2</v>
      </c>
      <c r="I1665">
        <v>0</v>
      </c>
      <c r="J1665">
        <v>18</v>
      </c>
      <c r="K1665" s="1">
        <v>44106</v>
      </c>
      <c r="L1665" t="s">
        <v>17</v>
      </c>
      <c r="M1665">
        <v>108089</v>
      </c>
    </row>
    <row r="1666" spans="1:13" x14ac:dyDescent="0.25">
      <c r="A1666">
        <v>1664</v>
      </c>
      <c r="B1666" t="s">
        <v>2422</v>
      </c>
      <c r="C1666">
        <f t="shared" ca="1" si="25"/>
        <v>0.27869747422198621</v>
      </c>
      <c r="D1666" t="e" cm="1">
        <f t="array" aca="1" ref="D1666" ca="1">INDEX($B$2:$B$201, RANK(C1666,$C$2:$C$201), 1)</f>
        <v>#N/A</v>
      </c>
      <c r="E1666" t="s">
        <v>117</v>
      </c>
      <c r="F1666">
        <v>4803</v>
      </c>
      <c r="G1666">
        <v>1584</v>
      </c>
      <c r="H1666">
        <v>0</v>
      </c>
      <c r="I1666">
        <v>0</v>
      </c>
      <c r="J1666">
        <v>0</v>
      </c>
      <c r="K1666" s="1">
        <v>44106</v>
      </c>
      <c r="L1666" t="s">
        <v>17</v>
      </c>
      <c r="M1666">
        <v>108090</v>
      </c>
    </row>
    <row r="1667" spans="1:13" x14ac:dyDescent="0.25">
      <c r="A1667">
        <v>1665</v>
      </c>
      <c r="B1667" t="s">
        <v>2423</v>
      </c>
      <c r="C1667">
        <f t="shared" ref="C1667:C1730" ca="1" si="26">RAND()</f>
        <v>0.8096279414346842</v>
      </c>
      <c r="D1667" t="e" cm="1">
        <f t="array" aca="1" ref="D1667" ca="1">INDEX($B$2:$B$201, RANK(C1667,$C$2:$C$201), 1)</f>
        <v>#N/A</v>
      </c>
      <c r="F1667">
        <v>21</v>
      </c>
      <c r="G1667">
        <v>3</v>
      </c>
      <c r="H1667">
        <v>0</v>
      </c>
      <c r="I1667">
        <v>0</v>
      </c>
      <c r="J1667">
        <v>0</v>
      </c>
      <c r="K1667" s="1">
        <v>44106</v>
      </c>
      <c r="L1667" t="s">
        <v>17</v>
      </c>
      <c r="M1667">
        <v>108091</v>
      </c>
    </row>
    <row r="1668" spans="1:13" x14ac:dyDescent="0.25">
      <c r="A1668">
        <v>1666</v>
      </c>
      <c r="B1668" t="s">
        <v>2424</v>
      </c>
      <c r="C1668">
        <f t="shared" ca="1" si="26"/>
        <v>0.88845724876105325</v>
      </c>
      <c r="D1668" t="e" cm="1">
        <f t="array" aca="1" ref="D1668" ca="1">INDEX($B$2:$B$201, RANK(C1668,$C$2:$C$201), 1)</f>
        <v>#N/A</v>
      </c>
      <c r="E1668" t="s">
        <v>2425</v>
      </c>
      <c r="F1668">
        <v>818</v>
      </c>
      <c r="G1668">
        <v>715</v>
      </c>
      <c r="H1668">
        <v>0</v>
      </c>
      <c r="I1668">
        <v>0</v>
      </c>
      <c r="J1668">
        <v>0</v>
      </c>
      <c r="K1668" s="1">
        <v>44106</v>
      </c>
      <c r="L1668" t="s">
        <v>17</v>
      </c>
      <c r="M1668">
        <v>108092</v>
      </c>
    </row>
    <row r="1669" spans="1:13" x14ac:dyDescent="0.25">
      <c r="A1669">
        <v>1667</v>
      </c>
      <c r="B1669" t="s">
        <v>2426</v>
      </c>
      <c r="C1669">
        <f t="shared" ca="1" si="26"/>
        <v>0.80586047257123727</v>
      </c>
      <c r="D1669" t="e" cm="1">
        <f t="array" aca="1" ref="D1669" ca="1">INDEX($B$2:$B$201, RANK(C1669,$C$2:$C$201), 1)</f>
        <v>#N/A</v>
      </c>
      <c r="E1669" t="s">
        <v>2427</v>
      </c>
      <c r="F1669">
        <v>714</v>
      </c>
      <c r="G1669">
        <v>203</v>
      </c>
      <c r="H1669">
        <v>0</v>
      </c>
      <c r="I1669">
        <v>0</v>
      </c>
      <c r="J1669">
        <v>1</v>
      </c>
      <c r="K1669" s="1">
        <v>44106</v>
      </c>
      <c r="L1669" t="s">
        <v>17</v>
      </c>
      <c r="M1669">
        <v>108093</v>
      </c>
    </row>
    <row r="1670" spans="1:13" x14ac:dyDescent="0.25">
      <c r="A1670">
        <v>1668</v>
      </c>
      <c r="B1670" t="s">
        <v>2428</v>
      </c>
      <c r="C1670">
        <f t="shared" ca="1" si="26"/>
        <v>0.93103566554373018</v>
      </c>
      <c r="D1670" t="e" cm="1">
        <f t="array" aca="1" ref="D1670" ca="1">INDEX($B$2:$B$201, RANK(C1670,$C$2:$C$201), 1)</f>
        <v>#N/A</v>
      </c>
      <c r="E1670" t="s">
        <v>1822</v>
      </c>
      <c r="F1670">
        <v>1779</v>
      </c>
      <c r="G1670">
        <v>2489</v>
      </c>
      <c r="H1670">
        <v>0</v>
      </c>
      <c r="I1670">
        <v>0</v>
      </c>
      <c r="J1670">
        <v>1</v>
      </c>
      <c r="K1670" s="1">
        <v>44106</v>
      </c>
      <c r="L1670" t="s">
        <v>17</v>
      </c>
      <c r="M1670">
        <v>108094</v>
      </c>
    </row>
    <row r="1671" spans="1:13" x14ac:dyDescent="0.25">
      <c r="A1671">
        <v>1669</v>
      </c>
      <c r="B1671" t="s">
        <v>2429</v>
      </c>
      <c r="C1671">
        <f t="shared" ca="1" si="26"/>
        <v>0.65424633601897131</v>
      </c>
      <c r="D1671" t="e" cm="1">
        <f t="array" aca="1" ref="D1671" ca="1">INDEX($B$2:$B$201, RANK(C1671,$C$2:$C$201), 1)</f>
        <v>#N/A</v>
      </c>
      <c r="E1671" t="s">
        <v>273</v>
      </c>
      <c r="F1671">
        <v>2979</v>
      </c>
      <c r="G1671">
        <v>5493</v>
      </c>
      <c r="H1671">
        <v>0</v>
      </c>
      <c r="I1671">
        <v>12</v>
      </c>
      <c r="J1671">
        <v>11</v>
      </c>
      <c r="K1671" s="1">
        <v>44106</v>
      </c>
      <c r="L1671" t="s">
        <v>12</v>
      </c>
      <c r="M1671">
        <v>108095</v>
      </c>
    </row>
    <row r="1672" spans="1:13" x14ac:dyDescent="0.25">
      <c r="A1672">
        <v>1670</v>
      </c>
      <c r="B1672" t="s">
        <v>2430</v>
      </c>
      <c r="C1672">
        <f t="shared" ca="1" si="26"/>
        <v>0.80740711114954855</v>
      </c>
      <c r="D1672" t="e" cm="1">
        <f t="array" aca="1" ref="D1672" ca="1">INDEX($B$2:$B$201, RANK(C1672,$C$2:$C$201), 1)</f>
        <v>#N/A</v>
      </c>
      <c r="E1672" t="s">
        <v>2431</v>
      </c>
      <c r="F1672">
        <v>426</v>
      </c>
      <c r="G1672">
        <v>272</v>
      </c>
      <c r="H1672">
        <v>0</v>
      </c>
      <c r="I1672">
        <v>0</v>
      </c>
      <c r="J1672">
        <v>4</v>
      </c>
      <c r="K1672" s="1">
        <v>44106</v>
      </c>
      <c r="L1672" t="s">
        <v>17</v>
      </c>
      <c r="M1672">
        <v>108096</v>
      </c>
    </row>
    <row r="1673" spans="1:13" ht="409.5" x14ac:dyDescent="0.25">
      <c r="A1673">
        <v>1671</v>
      </c>
      <c r="B1673" s="2" t="s">
        <v>2432</v>
      </c>
      <c r="C1673">
        <f t="shared" ca="1" si="26"/>
        <v>0.40512125519996689</v>
      </c>
      <c r="D1673" t="e" cm="1">
        <f t="array" aca="1" ref="D1673" ca="1">INDEX($B$2:$B$201, RANK(C1673,$C$2:$C$201), 1)</f>
        <v>#N/A</v>
      </c>
      <c r="F1673">
        <v>1218</v>
      </c>
      <c r="G1673">
        <v>1342</v>
      </c>
      <c r="H1673">
        <v>0</v>
      </c>
      <c r="I1673">
        <v>0</v>
      </c>
      <c r="J1673">
        <v>0</v>
      </c>
      <c r="K1673" s="1">
        <v>44106</v>
      </c>
      <c r="L1673" t="s">
        <v>28</v>
      </c>
      <c r="M1673">
        <v>108097</v>
      </c>
    </row>
    <row r="1674" spans="1:13" x14ac:dyDescent="0.25">
      <c r="A1674">
        <v>1672</v>
      </c>
      <c r="B1674" t="s">
        <v>2433</v>
      </c>
      <c r="C1674">
        <f t="shared" ca="1" si="26"/>
        <v>0.72034842262887122</v>
      </c>
      <c r="D1674" t="e" cm="1">
        <f t="array" aca="1" ref="D1674" ca="1">INDEX($B$2:$B$201, RANK(C1674,$C$2:$C$201), 1)</f>
        <v>#N/A</v>
      </c>
      <c r="E1674" t="s">
        <v>337</v>
      </c>
      <c r="F1674">
        <v>297</v>
      </c>
      <c r="G1674">
        <v>24</v>
      </c>
      <c r="H1674">
        <v>0</v>
      </c>
      <c r="I1674">
        <v>0</v>
      </c>
      <c r="J1674">
        <v>4</v>
      </c>
      <c r="K1674" s="1">
        <v>44106</v>
      </c>
      <c r="L1674" t="s">
        <v>12</v>
      </c>
      <c r="M1674">
        <v>108098</v>
      </c>
    </row>
    <row r="1675" spans="1:13" ht="360" x14ac:dyDescent="0.25">
      <c r="A1675">
        <v>1673</v>
      </c>
      <c r="B1675" s="2" t="s">
        <v>2434</v>
      </c>
      <c r="C1675">
        <f t="shared" ca="1" si="26"/>
        <v>0.59056722344767543</v>
      </c>
      <c r="D1675" t="e" cm="1">
        <f t="array" aca="1" ref="D1675" ca="1">INDEX($B$2:$B$201, RANK(C1675,$C$2:$C$201), 1)</f>
        <v>#N/A</v>
      </c>
      <c r="E1675" t="s">
        <v>2435</v>
      </c>
      <c r="F1675">
        <v>1602</v>
      </c>
      <c r="G1675">
        <v>693</v>
      </c>
      <c r="H1675">
        <v>0</v>
      </c>
      <c r="I1675">
        <v>0</v>
      </c>
      <c r="J1675">
        <v>3</v>
      </c>
      <c r="K1675" s="1">
        <v>44106</v>
      </c>
      <c r="L1675" t="s">
        <v>17</v>
      </c>
      <c r="M1675">
        <v>108099</v>
      </c>
    </row>
    <row r="1676" spans="1:13" ht="150" x14ac:dyDescent="0.25">
      <c r="A1676">
        <v>1674</v>
      </c>
      <c r="B1676" s="2" t="s">
        <v>2436</v>
      </c>
      <c r="C1676">
        <f t="shared" ca="1" si="26"/>
        <v>0.98868377352981551</v>
      </c>
      <c r="D1676" t="e" cm="1">
        <f t="array" aca="1" ref="D1676" ca="1">INDEX($B$2:$B$201, RANK(C1676,$C$2:$C$201), 1)</f>
        <v>#N/A</v>
      </c>
      <c r="E1676" t="s">
        <v>2437</v>
      </c>
      <c r="F1676">
        <v>295</v>
      </c>
      <c r="G1676">
        <v>67</v>
      </c>
      <c r="H1676">
        <v>0</v>
      </c>
      <c r="I1676">
        <v>0</v>
      </c>
      <c r="J1676">
        <v>0</v>
      </c>
      <c r="K1676" s="1">
        <v>44106</v>
      </c>
      <c r="L1676" t="s">
        <v>17</v>
      </c>
      <c r="M1676">
        <v>108100</v>
      </c>
    </row>
    <row r="1677" spans="1:13" x14ac:dyDescent="0.25">
      <c r="A1677">
        <v>1675</v>
      </c>
      <c r="B1677" t="s">
        <v>2438</v>
      </c>
      <c r="C1677">
        <f t="shared" ca="1" si="26"/>
        <v>0.69127269431967775</v>
      </c>
      <c r="D1677" t="e" cm="1">
        <f t="array" aca="1" ref="D1677" ca="1">INDEX($B$2:$B$201, RANK(C1677,$C$2:$C$201), 1)</f>
        <v>#N/A</v>
      </c>
      <c r="F1677">
        <v>147</v>
      </c>
      <c r="G1677">
        <v>32</v>
      </c>
      <c r="H1677">
        <v>3</v>
      </c>
      <c r="I1677">
        <v>1</v>
      </c>
      <c r="J1677">
        <v>8</v>
      </c>
      <c r="K1677" s="1">
        <v>44106</v>
      </c>
      <c r="L1677" t="s">
        <v>17</v>
      </c>
      <c r="M1677">
        <v>108101</v>
      </c>
    </row>
    <row r="1678" spans="1:13" x14ac:dyDescent="0.25">
      <c r="A1678">
        <v>1676</v>
      </c>
      <c r="B1678" t="s">
        <v>2439</v>
      </c>
      <c r="C1678">
        <f t="shared" ca="1" si="26"/>
        <v>0.11513428536871062</v>
      </c>
      <c r="D1678" t="e" cm="1">
        <f t="array" aca="1" ref="D1678" ca="1">INDEX($B$2:$B$201, RANK(C1678,$C$2:$C$201), 1)</f>
        <v>#N/A</v>
      </c>
      <c r="E1678" t="s">
        <v>40</v>
      </c>
      <c r="F1678">
        <v>1659</v>
      </c>
      <c r="G1678">
        <v>1054</v>
      </c>
      <c r="H1678">
        <v>2</v>
      </c>
      <c r="I1678">
        <v>1</v>
      </c>
      <c r="J1678">
        <v>107</v>
      </c>
      <c r="K1678" s="1">
        <v>44106</v>
      </c>
      <c r="L1678" t="s">
        <v>28</v>
      </c>
      <c r="M1678">
        <v>108102</v>
      </c>
    </row>
    <row r="1679" spans="1:13" x14ac:dyDescent="0.25">
      <c r="A1679">
        <v>1677</v>
      </c>
      <c r="B1679" t="s">
        <v>2440</v>
      </c>
      <c r="C1679">
        <f t="shared" ca="1" si="26"/>
        <v>0.5447679279208707</v>
      </c>
      <c r="D1679" t="e" cm="1">
        <f t="array" aca="1" ref="D1679" ca="1">INDEX($B$2:$B$201, RANK(C1679,$C$2:$C$201), 1)</f>
        <v>#N/A</v>
      </c>
      <c r="F1679">
        <v>6178</v>
      </c>
      <c r="G1679">
        <v>19493</v>
      </c>
      <c r="H1679">
        <v>1</v>
      </c>
      <c r="I1679">
        <v>0</v>
      </c>
      <c r="J1679">
        <v>2</v>
      </c>
      <c r="K1679" s="1">
        <v>44106</v>
      </c>
      <c r="L1679" t="s">
        <v>28</v>
      </c>
      <c r="M1679">
        <v>108103</v>
      </c>
    </row>
    <row r="1680" spans="1:13" x14ac:dyDescent="0.25">
      <c r="A1680">
        <v>1678</v>
      </c>
      <c r="B1680" t="s">
        <v>2441</v>
      </c>
      <c r="C1680">
        <f t="shared" ca="1" si="26"/>
        <v>0.66587855390777684</v>
      </c>
      <c r="D1680" t="e" cm="1">
        <f t="array" aca="1" ref="D1680" ca="1">INDEX($B$2:$B$201, RANK(C1680,$C$2:$C$201), 1)</f>
        <v>#N/A</v>
      </c>
      <c r="E1680" t="s">
        <v>2442</v>
      </c>
      <c r="F1680">
        <v>1229</v>
      </c>
      <c r="G1680">
        <v>1651</v>
      </c>
      <c r="H1680">
        <v>0</v>
      </c>
      <c r="I1680">
        <v>0</v>
      </c>
      <c r="J1680">
        <v>1</v>
      </c>
      <c r="K1680" s="1">
        <v>44106</v>
      </c>
      <c r="L1680" t="s">
        <v>17</v>
      </c>
      <c r="M1680">
        <v>108104</v>
      </c>
    </row>
    <row r="1681" spans="1:13" x14ac:dyDescent="0.25">
      <c r="A1681">
        <v>1679</v>
      </c>
      <c r="B1681" t="s">
        <v>2443</v>
      </c>
      <c r="C1681">
        <f t="shared" ca="1" si="26"/>
        <v>0.46722373755844393</v>
      </c>
      <c r="D1681" t="e" cm="1">
        <f t="array" aca="1" ref="D1681" ca="1">INDEX($B$2:$B$201, RANK(C1681,$C$2:$C$201), 1)</f>
        <v>#N/A</v>
      </c>
      <c r="E1681" t="s">
        <v>2444</v>
      </c>
      <c r="F1681">
        <v>658</v>
      </c>
      <c r="G1681">
        <v>51</v>
      </c>
      <c r="H1681">
        <v>0</v>
      </c>
      <c r="I1681">
        <v>0</v>
      </c>
      <c r="J1681">
        <v>0</v>
      </c>
      <c r="K1681" s="1">
        <v>44106</v>
      </c>
      <c r="L1681" t="s">
        <v>17</v>
      </c>
      <c r="M1681">
        <v>108105</v>
      </c>
    </row>
    <row r="1682" spans="1:13" x14ac:dyDescent="0.25">
      <c r="A1682">
        <v>1680</v>
      </c>
      <c r="B1682" t="s">
        <v>2445</v>
      </c>
      <c r="C1682">
        <f t="shared" ca="1" si="26"/>
        <v>0.44677535940086521</v>
      </c>
      <c r="D1682" t="e" cm="1">
        <f t="array" aca="1" ref="D1682" ca="1">INDEX($B$2:$B$201, RANK(C1682,$C$2:$C$201), 1)</f>
        <v>#N/A</v>
      </c>
      <c r="E1682" t="s">
        <v>673</v>
      </c>
      <c r="F1682">
        <v>950</v>
      </c>
      <c r="G1682">
        <v>35</v>
      </c>
      <c r="H1682">
        <v>0</v>
      </c>
      <c r="I1682">
        <v>0</v>
      </c>
      <c r="J1682">
        <v>0</v>
      </c>
      <c r="K1682" s="1">
        <v>44106</v>
      </c>
      <c r="L1682" t="s">
        <v>28</v>
      </c>
      <c r="M1682">
        <v>108106</v>
      </c>
    </row>
    <row r="1683" spans="1:13" x14ac:dyDescent="0.25">
      <c r="A1683">
        <v>1681</v>
      </c>
      <c r="B1683" t="s">
        <v>2446</v>
      </c>
      <c r="C1683">
        <f t="shared" ca="1" si="26"/>
        <v>0.72050031331891329</v>
      </c>
      <c r="D1683" t="e" cm="1">
        <f t="array" aca="1" ref="D1683" ca="1">INDEX($B$2:$B$201, RANK(C1683,$C$2:$C$201), 1)</f>
        <v>#N/A</v>
      </c>
      <c r="E1683" t="s">
        <v>2447</v>
      </c>
      <c r="F1683">
        <v>130</v>
      </c>
      <c r="G1683">
        <v>116</v>
      </c>
      <c r="H1683">
        <v>0</v>
      </c>
      <c r="I1683">
        <v>0</v>
      </c>
      <c r="J1683">
        <v>2</v>
      </c>
      <c r="K1683" s="1">
        <v>44106</v>
      </c>
      <c r="L1683" t="s">
        <v>17</v>
      </c>
      <c r="M1683">
        <v>108107</v>
      </c>
    </row>
    <row r="1684" spans="1:13" x14ac:dyDescent="0.25">
      <c r="A1684">
        <v>1682</v>
      </c>
      <c r="B1684" t="s">
        <v>2448</v>
      </c>
      <c r="C1684">
        <f t="shared" ca="1" si="26"/>
        <v>0.72391547723734984</v>
      </c>
      <c r="D1684" t="e" cm="1">
        <f t="array" aca="1" ref="D1684" ca="1">INDEX($B$2:$B$201, RANK(C1684,$C$2:$C$201), 1)</f>
        <v>#N/A</v>
      </c>
      <c r="E1684" t="s">
        <v>2449</v>
      </c>
      <c r="F1684">
        <v>1578</v>
      </c>
      <c r="G1684">
        <v>361</v>
      </c>
      <c r="H1684">
        <v>0</v>
      </c>
      <c r="I1684">
        <v>0</v>
      </c>
      <c r="J1684">
        <v>2</v>
      </c>
      <c r="K1684" s="1">
        <v>44106</v>
      </c>
      <c r="L1684" t="s">
        <v>17</v>
      </c>
      <c r="M1684">
        <v>108108</v>
      </c>
    </row>
    <row r="1685" spans="1:13" ht="270" x14ac:dyDescent="0.25">
      <c r="A1685">
        <v>1683</v>
      </c>
      <c r="B1685" s="2" t="s">
        <v>1907</v>
      </c>
      <c r="C1685">
        <f t="shared" ca="1" si="26"/>
        <v>0.64882851841721345</v>
      </c>
      <c r="D1685" t="e" cm="1">
        <f t="array" aca="1" ref="D1685" ca="1">INDEX($B$2:$B$201, RANK(C1685,$C$2:$C$201), 1)</f>
        <v>#N/A</v>
      </c>
      <c r="E1685" t="s">
        <v>1881</v>
      </c>
      <c r="F1685">
        <v>961</v>
      </c>
      <c r="G1685">
        <v>1052</v>
      </c>
      <c r="H1685">
        <v>0</v>
      </c>
      <c r="I1685">
        <v>0</v>
      </c>
      <c r="J1685">
        <v>0</v>
      </c>
      <c r="K1685" s="1">
        <v>44106</v>
      </c>
      <c r="L1685" t="s">
        <v>17</v>
      </c>
      <c r="M1685">
        <v>108109</v>
      </c>
    </row>
    <row r="1686" spans="1:13" x14ac:dyDescent="0.25">
      <c r="A1686">
        <v>1684</v>
      </c>
      <c r="B1686" t="s">
        <v>2450</v>
      </c>
      <c r="C1686">
        <f t="shared" ca="1" si="26"/>
        <v>0.74707832655274398</v>
      </c>
      <c r="D1686" t="e" cm="1">
        <f t="array" aca="1" ref="D1686" ca="1">INDEX($B$2:$B$201, RANK(C1686,$C$2:$C$201), 1)</f>
        <v>#N/A</v>
      </c>
      <c r="F1686">
        <v>213</v>
      </c>
      <c r="G1686">
        <v>195</v>
      </c>
      <c r="H1686">
        <v>0</v>
      </c>
      <c r="I1686">
        <v>0</v>
      </c>
      <c r="J1686">
        <v>1</v>
      </c>
      <c r="K1686" s="1">
        <v>44106</v>
      </c>
      <c r="L1686" t="s">
        <v>12</v>
      </c>
      <c r="M1686">
        <v>108110</v>
      </c>
    </row>
    <row r="1687" spans="1:13" x14ac:dyDescent="0.25">
      <c r="A1687">
        <v>1685</v>
      </c>
      <c r="B1687" t="s">
        <v>2451</v>
      </c>
      <c r="C1687">
        <f t="shared" ca="1" si="26"/>
        <v>0.84882033436994353</v>
      </c>
      <c r="D1687" t="e" cm="1">
        <f t="array" aca="1" ref="D1687" ca="1">INDEX($B$2:$B$201, RANK(C1687,$C$2:$C$201), 1)</f>
        <v>#N/A</v>
      </c>
      <c r="F1687">
        <v>87</v>
      </c>
      <c r="G1687">
        <v>12</v>
      </c>
      <c r="H1687">
        <v>0</v>
      </c>
      <c r="I1687">
        <v>0</v>
      </c>
      <c r="J1687">
        <v>0</v>
      </c>
      <c r="K1687" s="1">
        <v>44106</v>
      </c>
      <c r="L1687" t="s">
        <v>17</v>
      </c>
      <c r="M1687">
        <v>108111</v>
      </c>
    </row>
    <row r="1688" spans="1:13" x14ac:dyDescent="0.25">
      <c r="A1688">
        <v>1686</v>
      </c>
      <c r="B1688" t="s">
        <v>2452</v>
      </c>
      <c r="C1688">
        <f t="shared" ca="1" si="26"/>
        <v>0.98615261246792074</v>
      </c>
      <c r="D1688" t="e" cm="1">
        <f t="array" aca="1" ref="D1688" ca="1">INDEX($B$2:$B$201, RANK(C1688,$C$2:$C$201), 1)</f>
        <v>#N/A</v>
      </c>
      <c r="E1688" t="s">
        <v>2453</v>
      </c>
      <c r="F1688">
        <v>2654</v>
      </c>
      <c r="G1688">
        <v>668</v>
      </c>
      <c r="H1688">
        <v>0</v>
      </c>
      <c r="I1688">
        <v>0</v>
      </c>
      <c r="J1688">
        <v>0</v>
      </c>
      <c r="K1688" s="1">
        <v>44106</v>
      </c>
      <c r="L1688" t="s">
        <v>17</v>
      </c>
      <c r="M1688">
        <v>108112</v>
      </c>
    </row>
    <row r="1689" spans="1:13" x14ac:dyDescent="0.25">
      <c r="A1689">
        <v>1687</v>
      </c>
      <c r="B1689" t="s">
        <v>2454</v>
      </c>
      <c r="C1689">
        <f t="shared" ca="1" si="26"/>
        <v>0.88986900324036833</v>
      </c>
      <c r="D1689" t="e" cm="1">
        <f t="array" aca="1" ref="D1689" ca="1">INDEX($B$2:$B$201, RANK(C1689,$C$2:$C$201), 1)</f>
        <v>#N/A</v>
      </c>
      <c r="E1689" t="s">
        <v>2455</v>
      </c>
      <c r="F1689">
        <v>260</v>
      </c>
      <c r="G1689">
        <v>227</v>
      </c>
      <c r="H1689">
        <v>0</v>
      </c>
      <c r="I1689">
        <v>0</v>
      </c>
      <c r="J1689">
        <v>1</v>
      </c>
      <c r="K1689" s="1">
        <v>44106</v>
      </c>
      <c r="L1689" t="s">
        <v>17</v>
      </c>
      <c r="M1689">
        <v>108113</v>
      </c>
    </row>
    <row r="1690" spans="1:13" x14ac:dyDescent="0.25">
      <c r="A1690">
        <v>1688</v>
      </c>
      <c r="B1690" t="s">
        <v>2456</v>
      </c>
      <c r="C1690">
        <f t="shared" ca="1" si="26"/>
        <v>0.16957553386633495</v>
      </c>
      <c r="D1690" t="e" cm="1">
        <f t="array" aca="1" ref="D1690" ca="1">INDEX($B$2:$B$201, RANK(C1690,$C$2:$C$201), 1)</f>
        <v>#N/A</v>
      </c>
      <c r="F1690">
        <v>236</v>
      </c>
      <c r="G1690">
        <v>138</v>
      </c>
      <c r="H1690">
        <v>0</v>
      </c>
      <c r="I1690">
        <v>0</v>
      </c>
      <c r="J1690">
        <v>0</v>
      </c>
      <c r="K1690" s="1">
        <v>44106</v>
      </c>
      <c r="L1690" t="s">
        <v>17</v>
      </c>
      <c r="M1690">
        <v>108114</v>
      </c>
    </row>
    <row r="1691" spans="1:13" x14ac:dyDescent="0.25">
      <c r="A1691">
        <v>1689</v>
      </c>
      <c r="B1691" t="s">
        <v>2457</v>
      </c>
      <c r="C1691">
        <f t="shared" ca="1" si="26"/>
        <v>0.25747698835592148</v>
      </c>
      <c r="D1691" t="e" cm="1">
        <f t="array" aca="1" ref="D1691" ca="1">INDEX($B$2:$B$201, RANK(C1691,$C$2:$C$201), 1)</f>
        <v>#N/A</v>
      </c>
      <c r="E1691" t="s">
        <v>2458</v>
      </c>
      <c r="F1691">
        <v>1658</v>
      </c>
      <c r="G1691">
        <v>1018</v>
      </c>
      <c r="H1691">
        <v>0</v>
      </c>
      <c r="I1691">
        <v>0</v>
      </c>
      <c r="J1691">
        <v>1</v>
      </c>
      <c r="K1691" s="1">
        <v>44106</v>
      </c>
      <c r="L1691" t="s">
        <v>12</v>
      </c>
      <c r="M1691">
        <v>108115</v>
      </c>
    </row>
    <row r="1692" spans="1:13" ht="315" x14ac:dyDescent="0.25">
      <c r="A1692">
        <v>1690</v>
      </c>
      <c r="B1692" s="2" t="s">
        <v>2459</v>
      </c>
      <c r="C1692">
        <f t="shared" ca="1" si="26"/>
        <v>0.43418863495819326</v>
      </c>
      <c r="D1692" t="e" cm="1">
        <f t="array" aca="1" ref="D1692" ca="1">INDEX($B$2:$B$201, RANK(C1692,$C$2:$C$201), 1)</f>
        <v>#N/A</v>
      </c>
      <c r="E1692" t="s">
        <v>2147</v>
      </c>
      <c r="F1692">
        <v>2659</v>
      </c>
      <c r="G1692">
        <v>2473</v>
      </c>
      <c r="H1692">
        <v>1</v>
      </c>
      <c r="I1692">
        <v>0</v>
      </c>
      <c r="J1692">
        <v>0</v>
      </c>
      <c r="K1692" s="1">
        <v>44106</v>
      </c>
      <c r="L1692" t="s">
        <v>28</v>
      </c>
      <c r="M1692">
        <v>108116</v>
      </c>
    </row>
    <row r="1693" spans="1:13" x14ac:dyDescent="0.25">
      <c r="A1693">
        <v>1691</v>
      </c>
      <c r="B1693" t="s">
        <v>2460</v>
      </c>
      <c r="C1693">
        <f t="shared" ca="1" si="26"/>
        <v>0.26669956071072465</v>
      </c>
      <c r="D1693" t="e" cm="1">
        <f t="array" aca="1" ref="D1693" ca="1">INDEX($B$2:$B$201, RANK(C1693,$C$2:$C$201), 1)</f>
        <v>#N/A</v>
      </c>
      <c r="E1693" t="s">
        <v>162</v>
      </c>
      <c r="F1693">
        <v>423</v>
      </c>
      <c r="G1693">
        <v>381</v>
      </c>
      <c r="H1693">
        <v>0</v>
      </c>
      <c r="I1693">
        <v>0</v>
      </c>
      <c r="J1693">
        <v>0</v>
      </c>
      <c r="K1693" s="1">
        <v>44106</v>
      </c>
      <c r="L1693" t="s">
        <v>17</v>
      </c>
      <c r="M1693">
        <v>108117</v>
      </c>
    </row>
    <row r="1694" spans="1:13" x14ac:dyDescent="0.25">
      <c r="A1694">
        <v>1692</v>
      </c>
      <c r="B1694" t="s">
        <v>2461</v>
      </c>
      <c r="C1694">
        <f t="shared" ca="1" si="26"/>
        <v>0.44683786304953454</v>
      </c>
      <c r="D1694" t="e" cm="1">
        <f t="array" aca="1" ref="D1694" ca="1">INDEX($B$2:$B$201, RANK(C1694,$C$2:$C$201), 1)</f>
        <v>#N/A</v>
      </c>
      <c r="E1694" t="s">
        <v>2462</v>
      </c>
      <c r="F1694">
        <v>4936</v>
      </c>
      <c r="G1694">
        <v>3943</v>
      </c>
      <c r="H1694">
        <v>0</v>
      </c>
      <c r="I1694">
        <v>0</v>
      </c>
      <c r="J1694">
        <v>0</v>
      </c>
      <c r="K1694" s="1">
        <v>44106</v>
      </c>
      <c r="L1694" t="s">
        <v>17</v>
      </c>
      <c r="M1694">
        <v>108118</v>
      </c>
    </row>
    <row r="1695" spans="1:13" ht="409.5" x14ac:dyDescent="0.25">
      <c r="A1695">
        <v>1693</v>
      </c>
      <c r="B1695" s="2" t="s">
        <v>2463</v>
      </c>
      <c r="C1695">
        <f t="shared" ca="1" si="26"/>
        <v>0.39162036192282235</v>
      </c>
      <c r="D1695" t="e" cm="1">
        <f t="array" aca="1" ref="D1695" ca="1">INDEX($B$2:$B$201, RANK(C1695,$C$2:$C$201), 1)</f>
        <v>#N/A</v>
      </c>
      <c r="F1695">
        <v>272</v>
      </c>
      <c r="G1695">
        <v>8</v>
      </c>
      <c r="H1695">
        <v>0</v>
      </c>
      <c r="I1695">
        <v>0</v>
      </c>
      <c r="J1695">
        <v>0</v>
      </c>
      <c r="K1695" s="1">
        <v>44106</v>
      </c>
      <c r="L1695" t="s">
        <v>17</v>
      </c>
      <c r="M1695">
        <v>108119</v>
      </c>
    </row>
    <row r="1696" spans="1:13" ht="135" x14ac:dyDescent="0.25">
      <c r="A1696">
        <v>1694</v>
      </c>
      <c r="B1696" s="2" t="s">
        <v>2464</v>
      </c>
      <c r="C1696">
        <f t="shared" ca="1" si="26"/>
        <v>0.98914976484802031</v>
      </c>
      <c r="D1696" t="e" cm="1">
        <f t="array" aca="1" ref="D1696" ca="1">INDEX($B$2:$B$201, RANK(C1696,$C$2:$C$201), 1)</f>
        <v>#N/A</v>
      </c>
      <c r="F1696">
        <v>2629</v>
      </c>
      <c r="G1696">
        <v>1365</v>
      </c>
      <c r="H1696">
        <v>0</v>
      </c>
      <c r="I1696">
        <v>0</v>
      </c>
      <c r="J1696">
        <v>2</v>
      </c>
      <c r="K1696" s="1">
        <v>44106</v>
      </c>
      <c r="L1696" t="s">
        <v>17</v>
      </c>
      <c r="M1696">
        <v>108120</v>
      </c>
    </row>
    <row r="1697" spans="1:13" ht="409.5" x14ac:dyDescent="0.25">
      <c r="A1697">
        <v>1695</v>
      </c>
      <c r="B1697" s="2" t="s">
        <v>2465</v>
      </c>
      <c r="C1697">
        <f t="shared" ca="1" si="26"/>
        <v>3.5044683879760563E-2</v>
      </c>
      <c r="D1697" t="e" cm="1">
        <f t="array" aca="1" ref="D1697" ca="1">INDEX($B$2:$B$201, RANK(C1697,$C$2:$C$201), 1)</f>
        <v>#N/A</v>
      </c>
      <c r="F1697">
        <v>2402</v>
      </c>
      <c r="G1697">
        <v>2183</v>
      </c>
      <c r="H1697">
        <v>0</v>
      </c>
      <c r="I1697">
        <v>2</v>
      </c>
      <c r="J1697">
        <v>6</v>
      </c>
      <c r="K1697" s="1">
        <v>44106</v>
      </c>
      <c r="L1697" t="s">
        <v>17</v>
      </c>
      <c r="M1697">
        <v>108121</v>
      </c>
    </row>
    <row r="1698" spans="1:13" ht="240" x14ac:dyDescent="0.25">
      <c r="A1698">
        <v>1696</v>
      </c>
      <c r="B1698" s="2" t="s">
        <v>2466</v>
      </c>
      <c r="C1698">
        <f t="shared" ca="1" si="26"/>
        <v>0.93616281198730611</v>
      </c>
      <c r="D1698" t="e" cm="1">
        <f t="array" aca="1" ref="D1698" ca="1">INDEX($B$2:$B$201, RANK(C1698,$C$2:$C$201), 1)</f>
        <v>#N/A</v>
      </c>
      <c r="E1698" t="s">
        <v>2133</v>
      </c>
      <c r="F1698">
        <v>676</v>
      </c>
      <c r="G1698">
        <v>482</v>
      </c>
      <c r="H1698">
        <v>0</v>
      </c>
      <c r="I1698">
        <v>0</v>
      </c>
      <c r="J1698">
        <v>0</v>
      </c>
      <c r="K1698" s="1">
        <v>44106</v>
      </c>
      <c r="L1698" t="s">
        <v>17</v>
      </c>
      <c r="M1698">
        <v>108122</v>
      </c>
    </row>
    <row r="1699" spans="1:13" x14ac:dyDescent="0.25">
      <c r="A1699">
        <v>1697</v>
      </c>
      <c r="B1699" t="s">
        <v>2467</v>
      </c>
      <c r="C1699">
        <f t="shared" ca="1" si="26"/>
        <v>0.80783565104162003</v>
      </c>
      <c r="D1699" t="e" cm="1">
        <f t="array" aca="1" ref="D1699" ca="1">INDEX($B$2:$B$201, RANK(C1699,$C$2:$C$201), 1)</f>
        <v>#N/A</v>
      </c>
      <c r="F1699">
        <v>843</v>
      </c>
      <c r="G1699">
        <v>594</v>
      </c>
      <c r="H1699">
        <v>0</v>
      </c>
      <c r="I1699">
        <v>0</v>
      </c>
      <c r="J1699">
        <v>1</v>
      </c>
      <c r="K1699" s="1">
        <v>44106</v>
      </c>
      <c r="L1699" t="s">
        <v>28</v>
      </c>
      <c r="M1699">
        <v>108123</v>
      </c>
    </row>
    <row r="1700" spans="1:13" x14ac:dyDescent="0.25">
      <c r="A1700">
        <v>1698</v>
      </c>
      <c r="B1700" t="s">
        <v>2468</v>
      </c>
      <c r="C1700">
        <f t="shared" ca="1" si="26"/>
        <v>0.46947441064885309</v>
      </c>
      <c r="D1700" t="e" cm="1">
        <f t="array" aca="1" ref="D1700" ca="1">INDEX($B$2:$B$201, RANK(C1700,$C$2:$C$201), 1)</f>
        <v>#N/A</v>
      </c>
      <c r="F1700">
        <v>1087</v>
      </c>
      <c r="G1700">
        <v>185</v>
      </c>
      <c r="H1700">
        <v>0</v>
      </c>
      <c r="I1700">
        <v>0</v>
      </c>
      <c r="J1700">
        <v>0</v>
      </c>
      <c r="K1700" s="1">
        <v>44106</v>
      </c>
      <c r="L1700" t="s">
        <v>12</v>
      </c>
      <c r="M1700">
        <v>108124</v>
      </c>
    </row>
    <row r="1701" spans="1:13" x14ac:dyDescent="0.25">
      <c r="A1701">
        <v>1699</v>
      </c>
      <c r="B1701" t="s">
        <v>2469</v>
      </c>
      <c r="C1701">
        <f t="shared" ca="1" si="26"/>
        <v>0.69334575207808757</v>
      </c>
      <c r="D1701" t="e" cm="1">
        <f t="array" aca="1" ref="D1701" ca="1">INDEX($B$2:$B$201, RANK(C1701,$C$2:$C$201), 1)</f>
        <v>#N/A</v>
      </c>
      <c r="E1701">
        <v>-201</v>
      </c>
      <c r="F1701">
        <v>897</v>
      </c>
      <c r="G1701">
        <v>409</v>
      </c>
      <c r="H1701">
        <v>0</v>
      </c>
      <c r="I1701">
        <v>0</v>
      </c>
      <c r="J1701">
        <v>1</v>
      </c>
      <c r="K1701" s="1">
        <v>44106</v>
      </c>
      <c r="L1701" t="s">
        <v>17</v>
      </c>
      <c r="M1701">
        <v>108125</v>
      </c>
    </row>
    <row r="1702" spans="1:13" x14ac:dyDescent="0.25">
      <c r="A1702">
        <v>1700</v>
      </c>
      <c r="B1702" t="s">
        <v>2470</v>
      </c>
      <c r="C1702">
        <f t="shared" ca="1" si="26"/>
        <v>0.22163369499159846</v>
      </c>
      <c r="D1702" t="e" cm="1">
        <f t="array" aca="1" ref="D1702" ca="1">INDEX($B$2:$B$201, RANK(C1702,$C$2:$C$201), 1)</f>
        <v>#N/A</v>
      </c>
      <c r="E1702" t="s">
        <v>2471</v>
      </c>
      <c r="F1702">
        <v>867</v>
      </c>
      <c r="G1702">
        <v>248</v>
      </c>
      <c r="H1702">
        <v>0</v>
      </c>
      <c r="I1702">
        <v>0</v>
      </c>
      <c r="J1702">
        <v>2</v>
      </c>
      <c r="K1702" s="1">
        <v>44106</v>
      </c>
      <c r="L1702" t="s">
        <v>12</v>
      </c>
      <c r="M1702">
        <v>108126</v>
      </c>
    </row>
    <row r="1703" spans="1:13" x14ac:dyDescent="0.25">
      <c r="A1703">
        <v>1701</v>
      </c>
      <c r="B1703" t="s">
        <v>2472</v>
      </c>
      <c r="C1703">
        <f t="shared" ca="1" si="26"/>
        <v>5.9096407868244549E-2</v>
      </c>
      <c r="D1703" t="e" cm="1">
        <f t="array" aca="1" ref="D1703" ca="1">INDEX($B$2:$B$201, RANK(C1703,$C$2:$C$201), 1)</f>
        <v>#N/A</v>
      </c>
      <c r="F1703">
        <v>2683</v>
      </c>
      <c r="G1703">
        <v>176</v>
      </c>
      <c r="H1703">
        <v>0</v>
      </c>
      <c r="I1703">
        <v>0</v>
      </c>
      <c r="J1703">
        <v>0</v>
      </c>
      <c r="K1703" s="1">
        <v>44106</v>
      </c>
      <c r="L1703" t="s">
        <v>12</v>
      </c>
      <c r="M1703">
        <v>108127</v>
      </c>
    </row>
    <row r="1704" spans="1:13" x14ac:dyDescent="0.25">
      <c r="A1704">
        <v>1702</v>
      </c>
      <c r="B1704" t="s">
        <v>2473</v>
      </c>
      <c r="C1704">
        <f t="shared" ca="1" si="26"/>
        <v>0.52176190832771552</v>
      </c>
      <c r="D1704" t="e" cm="1">
        <f t="array" aca="1" ref="D1704" ca="1">INDEX($B$2:$B$201, RANK(C1704,$C$2:$C$201), 1)</f>
        <v>#N/A</v>
      </c>
      <c r="E1704" t="s">
        <v>2474</v>
      </c>
      <c r="F1704">
        <v>207</v>
      </c>
      <c r="G1704">
        <v>122</v>
      </c>
      <c r="H1704">
        <v>0</v>
      </c>
      <c r="I1704">
        <v>0</v>
      </c>
      <c r="J1704">
        <v>0</v>
      </c>
      <c r="K1704" s="1">
        <v>44106</v>
      </c>
      <c r="L1704" t="s">
        <v>17</v>
      </c>
      <c r="M1704">
        <v>108128</v>
      </c>
    </row>
    <row r="1705" spans="1:13" x14ac:dyDescent="0.25">
      <c r="A1705">
        <v>1703</v>
      </c>
      <c r="B1705" t="s">
        <v>2475</v>
      </c>
      <c r="C1705">
        <f t="shared" ca="1" si="26"/>
        <v>0.58896863417021383</v>
      </c>
      <c r="D1705" t="e" cm="1">
        <f t="array" aca="1" ref="D1705" ca="1">INDEX($B$2:$B$201, RANK(C1705,$C$2:$C$201), 1)</f>
        <v>#N/A</v>
      </c>
      <c r="F1705">
        <v>374</v>
      </c>
      <c r="G1705">
        <v>28</v>
      </c>
      <c r="H1705">
        <v>0</v>
      </c>
      <c r="I1705">
        <v>0</v>
      </c>
      <c r="J1705">
        <v>0</v>
      </c>
      <c r="K1705" s="1">
        <v>44106</v>
      </c>
      <c r="L1705" t="s">
        <v>17</v>
      </c>
      <c r="M1705">
        <v>108129</v>
      </c>
    </row>
    <row r="1706" spans="1:13" ht="345" x14ac:dyDescent="0.25">
      <c r="A1706">
        <v>1704</v>
      </c>
      <c r="B1706" s="2" t="s">
        <v>2476</v>
      </c>
      <c r="C1706">
        <f t="shared" ca="1" si="26"/>
        <v>0.9748222627409</v>
      </c>
      <c r="D1706" t="e" cm="1">
        <f t="array" aca="1" ref="D1706" ca="1">INDEX($B$2:$B$201, RANK(C1706,$C$2:$C$201), 1)</f>
        <v>#N/A</v>
      </c>
      <c r="F1706">
        <v>74</v>
      </c>
      <c r="G1706">
        <v>271</v>
      </c>
      <c r="H1706">
        <v>0</v>
      </c>
      <c r="I1706">
        <v>2</v>
      </c>
      <c r="J1706">
        <v>6</v>
      </c>
      <c r="K1706" s="1">
        <v>44106</v>
      </c>
      <c r="L1706" t="s">
        <v>17</v>
      </c>
      <c r="M1706">
        <v>108130</v>
      </c>
    </row>
    <row r="1707" spans="1:13" x14ac:dyDescent="0.25">
      <c r="A1707">
        <v>1705</v>
      </c>
      <c r="B1707" t="s">
        <v>2477</v>
      </c>
      <c r="C1707">
        <f t="shared" ca="1" si="26"/>
        <v>0.80578736843676901</v>
      </c>
      <c r="D1707" t="e" cm="1">
        <f t="array" aca="1" ref="D1707" ca="1">INDEX($B$2:$B$201, RANK(C1707,$C$2:$C$201), 1)</f>
        <v>#N/A</v>
      </c>
      <c r="F1707">
        <v>174</v>
      </c>
      <c r="G1707">
        <v>70</v>
      </c>
      <c r="H1707">
        <v>0</v>
      </c>
      <c r="I1707">
        <v>0</v>
      </c>
      <c r="J1707">
        <v>0</v>
      </c>
      <c r="K1707" s="1">
        <v>44106</v>
      </c>
      <c r="L1707" t="s">
        <v>17</v>
      </c>
      <c r="M1707">
        <v>108131</v>
      </c>
    </row>
    <row r="1708" spans="1:13" x14ac:dyDescent="0.25">
      <c r="A1708">
        <v>1706</v>
      </c>
      <c r="B1708" t="s">
        <v>2478</v>
      </c>
      <c r="C1708">
        <f t="shared" ca="1" si="26"/>
        <v>0.97055714170185303</v>
      </c>
      <c r="D1708" t="e" cm="1">
        <f t="array" aca="1" ref="D1708" ca="1">INDEX($B$2:$B$201, RANK(C1708,$C$2:$C$201), 1)</f>
        <v>#N/A</v>
      </c>
      <c r="F1708">
        <v>543</v>
      </c>
      <c r="G1708">
        <v>67</v>
      </c>
      <c r="H1708">
        <v>0</v>
      </c>
      <c r="I1708">
        <v>0</v>
      </c>
      <c r="J1708">
        <v>0</v>
      </c>
      <c r="K1708" s="1">
        <v>44106</v>
      </c>
      <c r="L1708" t="s">
        <v>17</v>
      </c>
      <c r="M1708">
        <v>108132</v>
      </c>
    </row>
    <row r="1709" spans="1:13" ht="409.5" x14ac:dyDescent="0.25">
      <c r="A1709">
        <v>1707</v>
      </c>
      <c r="B1709" s="2" t="s">
        <v>2479</v>
      </c>
      <c r="C1709">
        <f t="shared" ca="1" si="26"/>
        <v>2.2892995243736891E-2</v>
      </c>
      <c r="D1709" t="e" cm="1">
        <f t="array" aca="1" ref="D1709" ca="1">INDEX($B$2:$B$201, RANK(C1709,$C$2:$C$201), 1)</f>
        <v>#N/A</v>
      </c>
      <c r="F1709">
        <v>239</v>
      </c>
      <c r="G1709">
        <v>163</v>
      </c>
      <c r="H1709">
        <v>0</v>
      </c>
      <c r="I1709">
        <v>0</v>
      </c>
      <c r="J1709">
        <v>4</v>
      </c>
      <c r="K1709" s="1">
        <v>44106</v>
      </c>
      <c r="L1709" t="s">
        <v>17</v>
      </c>
      <c r="M1709">
        <v>108133</v>
      </c>
    </row>
    <row r="1710" spans="1:13" x14ac:dyDescent="0.25">
      <c r="A1710">
        <v>1708</v>
      </c>
      <c r="B1710" t="s">
        <v>2480</v>
      </c>
      <c r="C1710">
        <f t="shared" ca="1" si="26"/>
        <v>0.2694999744080937</v>
      </c>
      <c r="D1710" t="e" cm="1">
        <f t="array" aca="1" ref="D1710" ca="1">INDEX($B$2:$B$201, RANK(C1710,$C$2:$C$201), 1)</f>
        <v>#N/A</v>
      </c>
      <c r="F1710">
        <v>63</v>
      </c>
      <c r="G1710">
        <v>34</v>
      </c>
      <c r="H1710">
        <v>0</v>
      </c>
      <c r="I1710">
        <v>0</v>
      </c>
      <c r="J1710">
        <v>0</v>
      </c>
      <c r="K1710" s="1">
        <v>44106</v>
      </c>
      <c r="L1710" t="s">
        <v>17</v>
      </c>
      <c r="M1710">
        <v>108134</v>
      </c>
    </row>
    <row r="1711" spans="1:13" x14ac:dyDescent="0.25">
      <c r="A1711">
        <v>1709</v>
      </c>
      <c r="B1711" t="s">
        <v>2481</v>
      </c>
      <c r="C1711">
        <f t="shared" ca="1" si="26"/>
        <v>0.12168436471513799</v>
      </c>
      <c r="D1711" t="e" cm="1">
        <f t="array" aca="1" ref="D1711" ca="1">INDEX($B$2:$B$201, RANK(C1711,$C$2:$C$201), 1)</f>
        <v>#N/A</v>
      </c>
      <c r="E1711" t="s">
        <v>67</v>
      </c>
      <c r="F1711">
        <v>147</v>
      </c>
      <c r="G1711">
        <v>45</v>
      </c>
      <c r="H1711">
        <v>0</v>
      </c>
      <c r="I1711">
        <v>0</v>
      </c>
      <c r="J1711">
        <v>0</v>
      </c>
      <c r="K1711" s="1">
        <v>44106</v>
      </c>
      <c r="L1711" t="s">
        <v>17</v>
      </c>
      <c r="M1711">
        <v>108135</v>
      </c>
    </row>
    <row r="1712" spans="1:13" x14ac:dyDescent="0.25">
      <c r="A1712">
        <v>1710</v>
      </c>
      <c r="B1712" t="s">
        <v>2482</v>
      </c>
      <c r="C1712">
        <f t="shared" ca="1" si="26"/>
        <v>0.2465629314906238</v>
      </c>
      <c r="D1712" t="e" cm="1">
        <f t="array" aca="1" ref="D1712" ca="1">INDEX($B$2:$B$201, RANK(C1712,$C$2:$C$201), 1)</f>
        <v>#N/A</v>
      </c>
      <c r="F1712">
        <v>153</v>
      </c>
      <c r="G1712">
        <v>7</v>
      </c>
      <c r="H1712">
        <v>0</v>
      </c>
      <c r="I1712">
        <v>0</v>
      </c>
      <c r="J1712">
        <v>0</v>
      </c>
      <c r="K1712" s="1">
        <v>44106</v>
      </c>
      <c r="L1712" t="s">
        <v>17</v>
      </c>
      <c r="M1712">
        <v>108136</v>
      </c>
    </row>
    <row r="1713" spans="1:13" x14ac:dyDescent="0.25">
      <c r="A1713">
        <v>1711</v>
      </c>
      <c r="B1713" t="s">
        <v>2483</v>
      </c>
      <c r="C1713">
        <f t="shared" ca="1" si="26"/>
        <v>0.82447709771832145</v>
      </c>
      <c r="D1713" t="e" cm="1">
        <f t="array" aca="1" ref="D1713" ca="1">INDEX($B$2:$B$201, RANK(C1713,$C$2:$C$201), 1)</f>
        <v>#N/A</v>
      </c>
      <c r="F1713">
        <v>133</v>
      </c>
      <c r="G1713">
        <v>25</v>
      </c>
      <c r="H1713">
        <v>0</v>
      </c>
      <c r="I1713">
        <v>0</v>
      </c>
      <c r="J1713">
        <v>0</v>
      </c>
      <c r="K1713" s="1">
        <v>44106</v>
      </c>
      <c r="L1713" t="s">
        <v>17</v>
      </c>
      <c r="M1713">
        <v>108137</v>
      </c>
    </row>
    <row r="1714" spans="1:13" x14ac:dyDescent="0.25">
      <c r="A1714">
        <v>1712</v>
      </c>
      <c r="B1714" t="s">
        <v>2484</v>
      </c>
      <c r="C1714">
        <f t="shared" ca="1" si="26"/>
        <v>0.67574819441174661</v>
      </c>
      <c r="D1714" t="e" cm="1">
        <f t="array" aca="1" ref="D1714" ca="1">INDEX($B$2:$B$201, RANK(C1714,$C$2:$C$201), 1)</f>
        <v>#N/A</v>
      </c>
      <c r="E1714" t="s">
        <v>2485</v>
      </c>
      <c r="F1714">
        <v>14129</v>
      </c>
      <c r="G1714">
        <v>20660</v>
      </c>
      <c r="H1714">
        <v>4</v>
      </c>
      <c r="I1714">
        <v>2</v>
      </c>
      <c r="J1714">
        <v>18</v>
      </c>
      <c r="K1714" s="1">
        <v>44106</v>
      </c>
      <c r="L1714" t="s">
        <v>12</v>
      </c>
      <c r="M1714">
        <v>108138</v>
      </c>
    </row>
    <row r="1715" spans="1:13" x14ac:dyDescent="0.25">
      <c r="A1715">
        <v>1713</v>
      </c>
      <c r="B1715" t="s">
        <v>2486</v>
      </c>
      <c r="C1715">
        <f t="shared" ca="1" si="26"/>
        <v>0.45518005624431102</v>
      </c>
      <c r="D1715" t="e" cm="1">
        <f t="array" aca="1" ref="D1715" ca="1">INDEX($B$2:$B$201, RANK(C1715,$C$2:$C$201), 1)</f>
        <v>#N/A</v>
      </c>
      <c r="F1715">
        <v>360</v>
      </c>
      <c r="G1715">
        <v>254</v>
      </c>
      <c r="H1715">
        <v>0</v>
      </c>
      <c r="I1715">
        <v>0</v>
      </c>
      <c r="J1715">
        <v>0</v>
      </c>
      <c r="K1715" s="1">
        <v>44106</v>
      </c>
      <c r="L1715" t="s">
        <v>17</v>
      </c>
      <c r="M1715">
        <v>108139</v>
      </c>
    </row>
    <row r="1716" spans="1:13" x14ac:dyDescent="0.25">
      <c r="A1716">
        <v>1714</v>
      </c>
      <c r="B1716" t="s">
        <v>2487</v>
      </c>
      <c r="C1716">
        <f t="shared" ca="1" si="26"/>
        <v>0.54415668679836793</v>
      </c>
      <c r="D1716" t="e" cm="1">
        <f t="array" aca="1" ref="D1716" ca="1">INDEX($B$2:$B$201, RANK(C1716,$C$2:$C$201), 1)</f>
        <v>#N/A</v>
      </c>
      <c r="E1716" t="s">
        <v>2488</v>
      </c>
      <c r="F1716">
        <v>1805</v>
      </c>
      <c r="G1716">
        <v>1063</v>
      </c>
      <c r="H1716">
        <v>1</v>
      </c>
      <c r="I1716">
        <v>0</v>
      </c>
      <c r="J1716">
        <v>0</v>
      </c>
      <c r="K1716" s="1">
        <v>44106</v>
      </c>
      <c r="L1716" t="s">
        <v>17</v>
      </c>
      <c r="M1716">
        <v>108140</v>
      </c>
    </row>
    <row r="1717" spans="1:13" x14ac:dyDescent="0.25">
      <c r="A1717">
        <v>1715</v>
      </c>
      <c r="B1717" t="s">
        <v>2489</v>
      </c>
      <c r="C1717">
        <f t="shared" ca="1" si="26"/>
        <v>0.97939752402736058</v>
      </c>
      <c r="D1717" t="e" cm="1">
        <f t="array" aca="1" ref="D1717" ca="1">INDEX($B$2:$B$201, RANK(C1717,$C$2:$C$201), 1)</f>
        <v>#N/A</v>
      </c>
      <c r="F1717">
        <v>707</v>
      </c>
      <c r="G1717">
        <v>963</v>
      </c>
      <c r="H1717">
        <v>1</v>
      </c>
      <c r="I1717">
        <v>0</v>
      </c>
      <c r="J1717">
        <v>4</v>
      </c>
      <c r="K1717" s="1">
        <v>44106</v>
      </c>
      <c r="L1717" t="s">
        <v>17</v>
      </c>
      <c r="M1717">
        <v>108141</v>
      </c>
    </row>
    <row r="1718" spans="1:13" x14ac:dyDescent="0.25">
      <c r="A1718">
        <v>1716</v>
      </c>
      <c r="B1718" t="s">
        <v>2490</v>
      </c>
      <c r="C1718">
        <f t="shared" ca="1" si="26"/>
        <v>9.5703398605800682E-2</v>
      </c>
      <c r="D1718" t="e" cm="1">
        <f t="array" aca="1" ref="D1718" ca="1">INDEX($B$2:$B$201, RANK(C1718,$C$2:$C$201), 1)</f>
        <v>#N/A</v>
      </c>
      <c r="E1718" t="s">
        <v>160</v>
      </c>
      <c r="F1718">
        <v>1007</v>
      </c>
      <c r="G1718">
        <v>991</v>
      </c>
      <c r="H1718">
        <v>1</v>
      </c>
      <c r="I1718">
        <v>0</v>
      </c>
      <c r="J1718">
        <v>0</v>
      </c>
      <c r="K1718" s="1">
        <v>44106</v>
      </c>
      <c r="L1718" t="s">
        <v>12</v>
      </c>
      <c r="M1718">
        <v>108142</v>
      </c>
    </row>
    <row r="1719" spans="1:13" x14ac:dyDescent="0.25">
      <c r="A1719">
        <v>1717</v>
      </c>
      <c r="B1719" t="s">
        <v>2491</v>
      </c>
      <c r="C1719">
        <f t="shared" ca="1" si="26"/>
        <v>0.63295004145513911</v>
      </c>
      <c r="D1719" t="e" cm="1">
        <f t="array" aca="1" ref="D1719" ca="1">INDEX($B$2:$B$201, RANK(C1719,$C$2:$C$201), 1)</f>
        <v>#N/A</v>
      </c>
      <c r="E1719" t="s">
        <v>2492</v>
      </c>
      <c r="F1719">
        <v>221</v>
      </c>
      <c r="G1719">
        <v>48</v>
      </c>
      <c r="H1719">
        <v>0</v>
      </c>
      <c r="I1719">
        <v>0</v>
      </c>
      <c r="J1719">
        <v>0</v>
      </c>
      <c r="K1719" s="1">
        <v>44106</v>
      </c>
      <c r="L1719" t="s">
        <v>17</v>
      </c>
      <c r="M1719">
        <v>108143</v>
      </c>
    </row>
    <row r="1720" spans="1:13" x14ac:dyDescent="0.25">
      <c r="A1720">
        <v>1718</v>
      </c>
      <c r="B1720" t="s">
        <v>2493</v>
      </c>
      <c r="C1720">
        <f t="shared" ca="1" si="26"/>
        <v>0.89516572089085378</v>
      </c>
      <c r="D1720" t="e" cm="1">
        <f t="array" aca="1" ref="D1720" ca="1">INDEX($B$2:$B$201, RANK(C1720,$C$2:$C$201), 1)</f>
        <v>#N/A</v>
      </c>
      <c r="E1720" t="s">
        <v>155</v>
      </c>
      <c r="F1720">
        <v>70</v>
      </c>
      <c r="G1720">
        <v>11</v>
      </c>
      <c r="H1720">
        <v>0</v>
      </c>
      <c r="I1720">
        <v>0</v>
      </c>
      <c r="J1720">
        <v>0</v>
      </c>
      <c r="K1720" s="1">
        <v>44106</v>
      </c>
      <c r="L1720" t="s">
        <v>17</v>
      </c>
      <c r="M1720">
        <v>108144</v>
      </c>
    </row>
    <row r="1721" spans="1:13" x14ac:dyDescent="0.25">
      <c r="A1721">
        <v>1719</v>
      </c>
      <c r="B1721" t="s">
        <v>2494</v>
      </c>
      <c r="C1721">
        <f t="shared" ca="1" si="26"/>
        <v>0.30204340307239985</v>
      </c>
      <c r="D1721" t="e" cm="1">
        <f t="array" aca="1" ref="D1721" ca="1">INDEX($B$2:$B$201, RANK(C1721,$C$2:$C$201), 1)</f>
        <v>#N/A</v>
      </c>
      <c r="F1721">
        <v>978</v>
      </c>
      <c r="G1721">
        <v>1006</v>
      </c>
      <c r="H1721">
        <v>0</v>
      </c>
      <c r="I1721">
        <v>1</v>
      </c>
      <c r="J1721">
        <v>2</v>
      </c>
      <c r="K1721" s="1">
        <v>44106</v>
      </c>
      <c r="L1721" t="s">
        <v>17</v>
      </c>
      <c r="M1721">
        <v>108145</v>
      </c>
    </row>
    <row r="1722" spans="1:13" ht="255" x14ac:dyDescent="0.25">
      <c r="A1722">
        <v>1720</v>
      </c>
      <c r="B1722" s="2" t="s">
        <v>2495</v>
      </c>
      <c r="C1722">
        <f t="shared" ca="1" si="26"/>
        <v>0.62845309591815512</v>
      </c>
      <c r="D1722" t="e" cm="1">
        <f t="array" aca="1" ref="D1722" ca="1">INDEX($B$2:$B$201, RANK(C1722,$C$2:$C$201), 1)</f>
        <v>#N/A</v>
      </c>
      <c r="E1722" t="s">
        <v>2496</v>
      </c>
      <c r="F1722">
        <v>1948</v>
      </c>
      <c r="G1722">
        <v>167807</v>
      </c>
      <c r="H1722">
        <v>2</v>
      </c>
      <c r="I1722">
        <v>4</v>
      </c>
      <c r="J1722">
        <v>27</v>
      </c>
      <c r="K1722" s="1">
        <v>44106</v>
      </c>
      <c r="L1722" t="s">
        <v>17</v>
      </c>
      <c r="M1722">
        <v>108146</v>
      </c>
    </row>
    <row r="1723" spans="1:13" x14ac:dyDescent="0.25">
      <c r="A1723">
        <v>1721</v>
      </c>
      <c r="B1723" t="s">
        <v>2497</v>
      </c>
      <c r="C1723">
        <f t="shared" ca="1" si="26"/>
        <v>0.68481988803359461</v>
      </c>
      <c r="D1723" t="e" cm="1">
        <f t="array" aca="1" ref="D1723" ca="1">INDEX($B$2:$B$201, RANK(C1723,$C$2:$C$201), 1)</f>
        <v>#N/A</v>
      </c>
      <c r="F1723">
        <v>4501</v>
      </c>
      <c r="G1723">
        <v>4322</v>
      </c>
      <c r="H1723">
        <v>0</v>
      </c>
      <c r="I1723">
        <v>2</v>
      </c>
      <c r="J1723">
        <v>7</v>
      </c>
      <c r="K1723" s="1">
        <v>44106</v>
      </c>
      <c r="L1723" t="s">
        <v>17</v>
      </c>
      <c r="M1723">
        <v>108147</v>
      </c>
    </row>
    <row r="1724" spans="1:13" x14ac:dyDescent="0.25">
      <c r="A1724">
        <v>1722</v>
      </c>
      <c r="B1724" t="s">
        <v>2498</v>
      </c>
      <c r="C1724">
        <f t="shared" ca="1" si="26"/>
        <v>0.70130701050295829</v>
      </c>
      <c r="D1724" t="e" cm="1">
        <f t="array" aca="1" ref="D1724" ca="1">INDEX($B$2:$B$201, RANK(C1724,$C$2:$C$201), 1)</f>
        <v>#N/A</v>
      </c>
      <c r="E1724" t="s">
        <v>2499</v>
      </c>
      <c r="F1724">
        <v>203</v>
      </c>
      <c r="G1724">
        <v>150</v>
      </c>
      <c r="H1724">
        <v>0</v>
      </c>
      <c r="I1724">
        <v>0</v>
      </c>
      <c r="J1724">
        <v>0</v>
      </c>
      <c r="K1724" s="1">
        <v>44106</v>
      </c>
      <c r="L1724" t="s">
        <v>17</v>
      </c>
      <c r="M1724">
        <v>108148</v>
      </c>
    </row>
    <row r="1725" spans="1:13" ht="360" x14ac:dyDescent="0.25">
      <c r="A1725">
        <v>1723</v>
      </c>
      <c r="B1725" s="2" t="s">
        <v>2500</v>
      </c>
      <c r="C1725">
        <f t="shared" ca="1" si="26"/>
        <v>2.7949013924277843E-2</v>
      </c>
      <c r="D1725" t="e" cm="1">
        <f t="array" aca="1" ref="D1725" ca="1">INDEX($B$2:$B$201, RANK(C1725,$C$2:$C$201), 1)</f>
        <v>#N/A</v>
      </c>
      <c r="F1725">
        <v>3979</v>
      </c>
      <c r="G1725">
        <v>561</v>
      </c>
      <c r="H1725">
        <v>0</v>
      </c>
      <c r="I1725">
        <v>0</v>
      </c>
      <c r="J1725">
        <v>2</v>
      </c>
      <c r="K1725" s="1">
        <v>44106</v>
      </c>
      <c r="L1725" t="s">
        <v>12</v>
      </c>
      <c r="M1725">
        <v>108149</v>
      </c>
    </row>
    <row r="1726" spans="1:13" x14ac:dyDescent="0.25">
      <c r="A1726">
        <v>1724</v>
      </c>
      <c r="B1726" t="s">
        <v>2501</v>
      </c>
      <c r="C1726">
        <f t="shared" ca="1" si="26"/>
        <v>0.63967753510628134</v>
      </c>
      <c r="D1726" t="e" cm="1">
        <f t="array" aca="1" ref="D1726" ca="1">INDEX($B$2:$B$201, RANK(C1726,$C$2:$C$201), 1)</f>
        <v>#N/A</v>
      </c>
      <c r="E1726" t="s">
        <v>2502</v>
      </c>
      <c r="F1726">
        <v>1177</v>
      </c>
      <c r="G1726">
        <v>1563</v>
      </c>
      <c r="H1726">
        <v>0</v>
      </c>
      <c r="I1726">
        <v>0</v>
      </c>
      <c r="J1726">
        <v>2</v>
      </c>
      <c r="K1726" s="1">
        <v>44106</v>
      </c>
      <c r="L1726" t="s">
        <v>17</v>
      </c>
      <c r="M1726">
        <v>108150</v>
      </c>
    </row>
    <row r="1727" spans="1:13" x14ac:dyDescent="0.25">
      <c r="A1727">
        <v>1725</v>
      </c>
      <c r="B1727" t="s">
        <v>2503</v>
      </c>
      <c r="C1727">
        <f t="shared" ca="1" si="26"/>
        <v>4.3923809195000274E-2</v>
      </c>
      <c r="D1727" t="e" cm="1">
        <f t="array" aca="1" ref="D1727" ca="1">INDEX($B$2:$B$201, RANK(C1727,$C$2:$C$201), 1)</f>
        <v>#N/A</v>
      </c>
      <c r="F1727">
        <v>2413</v>
      </c>
      <c r="G1727">
        <v>1512</v>
      </c>
      <c r="H1727">
        <v>0</v>
      </c>
      <c r="I1727">
        <v>1</v>
      </c>
      <c r="J1727">
        <v>5</v>
      </c>
      <c r="K1727" s="1">
        <v>44106</v>
      </c>
      <c r="L1727" t="s">
        <v>17</v>
      </c>
      <c r="M1727">
        <v>108151</v>
      </c>
    </row>
    <row r="1728" spans="1:13" x14ac:dyDescent="0.25">
      <c r="A1728">
        <v>1726</v>
      </c>
      <c r="B1728" t="s">
        <v>2504</v>
      </c>
      <c r="C1728">
        <f t="shared" ca="1" si="26"/>
        <v>0.41369094230466985</v>
      </c>
      <c r="D1728" t="e" cm="1">
        <f t="array" aca="1" ref="D1728" ca="1">INDEX($B$2:$B$201, RANK(C1728,$C$2:$C$201), 1)</f>
        <v>#N/A</v>
      </c>
      <c r="F1728">
        <v>1618</v>
      </c>
      <c r="G1728">
        <v>450</v>
      </c>
      <c r="H1728">
        <v>0</v>
      </c>
      <c r="I1728">
        <v>0</v>
      </c>
      <c r="J1728">
        <v>0</v>
      </c>
      <c r="K1728" s="1">
        <v>44106</v>
      </c>
      <c r="L1728" t="s">
        <v>28</v>
      </c>
      <c r="M1728">
        <v>108152</v>
      </c>
    </row>
    <row r="1729" spans="1:13" x14ac:dyDescent="0.25">
      <c r="A1729">
        <v>1727</v>
      </c>
      <c r="B1729" t="s">
        <v>2505</v>
      </c>
      <c r="C1729">
        <f t="shared" ca="1" si="26"/>
        <v>0.12039250290005155</v>
      </c>
      <c r="D1729" t="e" cm="1">
        <f t="array" aca="1" ref="D1729" ca="1">INDEX($B$2:$B$201, RANK(C1729,$C$2:$C$201), 1)</f>
        <v>#N/A</v>
      </c>
      <c r="E1729" t="s">
        <v>2506</v>
      </c>
      <c r="F1729">
        <v>1873</v>
      </c>
      <c r="G1729">
        <v>1014</v>
      </c>
      <c r="H1729">
        <v>0</v>
      </c>
      <c r="I1729">
        <v>0</v>
      </c>
      <c r="J1729">
        <v>1</v>
      </c>
      <c r="K1729" s="1">
        <v>44106</v>
      </c>
      <c r="L1729" t="s">
        <v>17</v>
      </c>
      <c r="M1729">
        <v>108153</v>
      </c>
    </row>
    <row r="1730" spans="1:13" x14ac:dyDescent="0.25">
      <c r="A1730">
        <v>1728</v>
      </c>
      <c r="B1730" t="s">
        <v>2507</v>
      </c>
      <c r="C1730">
        <f t="shared" ca="1" si="26"/>
        <v>0.50666053641751985</v>
      </c>
      <c r="D1730" t="e" cm="1">
        <f t="array" aca="1" ref="D1730" ca="1">INDEX($B$2:$B$201, RANK(C1730,$C$2:$C$201), 1)</f>
        <v>#N/A</v>
      </c>
      <c r="F1730">
        <v>307</v>
      </c>
      <c r="G1730">
        <v>231</v>
      </c>
      <c r="H1730">
        <v>0</v>
      </c>
      <c r="I1730">
        <v>0</v>
      </c>
      <c r="J1730">
        <v>0</v>
      </c>
      <c r="K1730" s="1">
        <v>44106</v>
      </c>
      <c r="L1730" t="s">
        <v>12</v>
      </c>
      <c r="M1730">
        <v>108154</v>
      </c>
    </row>
    <row r="1731" spans="1:13" x14ac:dyDescent="0.25">
      <c r="A1731">
        <v>1729</v>
      </c>
      <c r="B1731" t="s">
        <v>2508</v>
      </c>
      <c r="C1731">
        <f t="shared" ref="C1731:C1794" ca="1" si="27">RAND()</f>
        <v>0.7025536611283314</v>
      </c>
      <c r="D1731" t="e" cm="1">
        <f t="array" aca="1" ref="D1731" ca="1">INDEX($B$2:$B$201, RANK(C1731,$C$2:$C$201), 1)</f>
        <v>#N/A</v>
      </c>
      <c r="E1731" t="s">
        <v>2509</v>
      </c>
      <c r="F1731">
        <v>1018</v>
      </c>
      <c r="G1731">
        <v>417</v>
      </c>
      <c r="H1731">
        <v>0</v>
      </c>
      <c r="I1731">
        <v>0</v>
      </c>
      <c r="J1731">
        <v>0</v>
      </c>
      <c r="K1731" s="1">
        <v>44106</v>
      </c>
      <c r="L1731" t="s">
        <v>17</v>
      </c>
      <c r="M1731">
        <v>108155</v>
      </c>
    </row>
    <row r="1732" spans="1:13" x14ac:dyDescent="0.25">
      <c r="A1732">
        <v>1730</v>
      </c>
      <c r="B1732" t="s">
        <v>2510</v>
      </c>
      <c r="C1732">
        <f t="shared" ca="1" si="27"/>
        <v>0.70001169965079135</v>
      </c>
      <c r="D1732" t="e" cm="1">
        <f t="array" aca="1" ref="D1732" ca="1">INDEX($B$2:$B$201, RANK(C1732,$C$2:$C$201), 1)</f>
        <v>#N/A</v>
      </c>
      <c r="E1732" t="s">
        <v>2511</v>
      </c>
      <c r="F1732">
        <v>3999</v>
      </c>
      <c r="G1732">
        <v>2829</v>
      </c>
      <c r="H1732">
        <v>1</v>
      </c>
      <c r="I1732">
        <v>0</v>
      </c>
      <c r="J1732">
        <v>1</v>
      </c>
      <c r="K1732" s="1">
        <v>44106</v>
      </c>
      <c r="L1732" t="s">
        <v>17</v>
      </c>
      <c r="M1732">
        <v>108156</v>
      </c>
    </row>
    <row r="1733" spans="1:13" x14ac:dyDescent="0.25">
      <c r="A1733">
        <v>1731</v>
      </c>
      <c r="B1733" t="s">
        <v>2512</v>
      </c>
      <c r="C1733">
        <f t="shared" ca="1" si="27"/>
        <v>0.75441390863393598</v>
      </c>
      <c r="D1733" t="e" cm="1">
        <f t="array" aca="1" ref="D1733" ca="1">INDEX($B$2:$B$201, RANK(C1733,$C$2:$C$201), 1)</f>
        <v>#N/A</v>
      </c>
      <c r="F1733">
        <v>605</v>
      </c>
      <c r="G1733">
        <v>2466</v>
      </c>
      <c r="H1733">
        <v>1</v>
      </c>
      <c r="I1733">
        <v>0</v>
      </c>
      <c r="J1733">
        <v>0</v>
      </c>
      <c r="K1733" s="1">
        <v>44106</v>
      </c>
      <c r="L1733" t="s">
        <v>17</v>
      </c>
      <c r="M1733">
        <v>108157</v>
      </c>
    </row>
    <row r="1734" spans="1:13" x14ac:dyDescent="0.25">
      <c r="A1734">
        <v>1732</v>
      </c>
      <c r="B1734" t="s">
        <v>2513</v>
      </c>
      <c r="C1734">
        <f t="shared" ca="1" si="27"/>
        <v>0.84274981439714103</v>
      </c>
      <c r="D1734" t="e" cm="1">
        <f t="array" aca="1" ref="D1734" ca="1">INDEX($B$2:$B$201, RANK(C1734,$C$2:$C$201), 1)</f>
        <v>#N/A</v>
      </c>
      <c r="E1734" t="s">
        <v>2514</v>
      </c>
      <c r="F1734">
        <v>761</v>
      </c>
      <c r="G1734">
        <v>611</v>
      </c>
      <c r="H1734">
        <v>1</v>
      </c>
      <c r="I1734">
        <v>0</v>
      </c>
      <c r="J1734">
        <v>2</v>
      </c>
      <c r="K1734" s="1">
        <v>44106</v>
      </c>
      <c r="L1734" t="s">
        <v>17</v>
      </c>
      <c r="M1734">
        <v>108158</v>
      </c>
    </row>
    <row r="1735" spans="1:13" x14ac:dyDescent="0.25">
      <c r="A1735">
        <v>1733</v>
      </c>
      <c r="B1735" t="s">
        <v>2515</v>
      </c>
      <c r="C1735">
        <f t="shared" ca="1" si="27"/>
        <v>8.6186030318643136E-2</v>
      </c>
      <c r="D1735" t="e" cm="1">
        <f t="array" aca="1" ref="D1735" ca="1">INDEX($B$2:$B$201, RANK(C1735,$C$2:$C$201), 1)</f>
        <v>#N/A</v>
      </c>
      <c r="E1735" t="s">
        <v>290</v>
      </c>
      <c r="F1735">
        <v>234</v>
      </c>
      <c r="G1735">
        <v>10</v>
      </c>
      <c r="H1735">
        <v>9</v>
      </c>
      <c r="I1735">
        <v>0</v>
      </c>
      <c r="J1735">
        <v>76</v>
      </c>
      <c r="K1735" s="1">
        <v>44106</v>
      </c>
      <c r="L1735" t="s">
        <v>17</v>
      </c>
      <c r="M1735">
        <v>108159</v>
      </c>
    </row>
    <row r="1736" spans="1:13" x14ac:dyDescent="0.25">
      <c r="A1736">
        <v>1734</v>
      </c>
      <c r="B1736" t="s">
        <v>2516</v>
      </c>
      <c r="C1736">
        <f t="shared" ca="1" si="27"/>
        <v>0.82462086823727554</v>
      </c>
      <c r="D1736" t="e" cm="1">
        <f t="array" aca="1" ref="D1736" ca="1">INDEX($B$2:$B$201, RANK(C1736,$C$2:$C$201), 1)</f>
        <v>#N/A</v>
      </c>
      <c r="E1736" t="s">
        <v>1596</v>
      </c>
      <c r="F1736">
        <v>1206</v>
      </c>
      <c r="G1736">
        <v>457</v>
      </c>
      <c r="H1736">
        <v>1</v>
      </c>
      <c r="I1736">
        <v>7</v>
      </c>
      <c r="J1736">
        <v>89</v>
      </c>
      <c r="K1736" s="1">
        <v>44106</v>
      </c>
      <c r="L1736" t="s">
        <v>17</v>
      </c>
      <c r="M1736">
        <v>108160</v>
      </c>
    </row>
    <row r="1737" spans="1:13" x14ac:dyDescent="0.25">
      <c r="A1737">
        <v>1735</v>
      </c>
      <c r="B1737" t="s">
        <v>2517</v>
      </c>
      <c r="C1737">
        <f t="shared" ca="1" si="27"/>
        <v>0.59550151066259083</v>
      </c>
      <c r="D1737" t="e" cm="1">
        <f t="array" aca="1" ref="D1737" ca="1">INDEX($B$2:$B$201, RANK(C1737,$C$2:$C$201), 1)</f>
        <v>#N/A</v>
      </c>
      <c r="E1737" t="s">
        <v>2518</v>
      </c>
      <c r="F1737">
        <v>297</v>
      </c>
      <c r="G1737">
        <v>339</v>
      </c>
      <c r="H1737">
        <v>0</v>
      </c>
      <c r="I1737">
        <v>2</v>
      </c>
      <c r="J1737">
        <v>4</v>
      </c>
      <c r="K1737" s="1">
        <v>44106</v>
      </c>
      <c r="L1737" t="s">
        <v>17</v>
      </c>
      <c r="M1737">
        <v>108161</v>
      </c>
    </row>
    <row r="1738" spans="1:13" x14ac:dyDescent="0.25">
      <c r="A1738">
        <v>1736</v>
      </c>
      <c r="B1738" t="s">
        <v>2519</v>
      </c>
      <c r="C1738">
        <f t="shared" ca="1" si="27"/>
        <v>0.70171633199787342</v>
      </c>
      <c r="D1738" t="e" cm="1">
        <f t="array" aca="1" ref="D1738" ca="1">INDEX($B$2:$B$201, RANK(C1738,$C$2:$C$201), 1)</f>
        <v>#N/A</v>
      </c>
      <c r="E1738" t="s">
        <v>2209</v>
      </c>
      <c r="F1738">
        <v>1629</v>
      </c>
      <c r="G1738">
        <v>451</v>
      </c>
      <c r="H1738">
        <v>0</v>
      </c>
      <c r="I1738">
        <v>0</v>
      </c>
      <c r="J1738">
        <v>0</v>
      </c>
      <c r="K1738" s="1">
        <v>44106</v>
      </c>
      <c r="L1738" t="s">
        <v>12</v>
      </c>
      <c r="M1738">
        <v>108162</v>
      </c>
    </row>
    <row r="1739" spans="1:13" x14ac:dyDescent="0.25">
      <c r="A1739">
        <v>1737</v>
      </c>
      <c r="B1739" t="s">
        <v>2520</v>
      </c>
      <c r="C1739">
        <f t="shared" ca="1" si="27"/>
        <v>0.98183712272892443</v>
      </c>
      <c r="D1739" t="e" cm="1">
        <f t="array" aca="1" ref="D1739" ca="1">INDEX($B$2:$B$201, RANK(C1739,$C$2:$C$201), 1)</f>
        <v>#N/A</v>
      </c>
      <c r="E1739" t="s">
        <v>354</v>
      </c>
      <c r="F1739">
        <v>44</v>
      </c>
      <c r="G1739">
        <v>12</v>
      </c>
      <c r="H1739">
        <v>0</v>
      </c>
      <c r="I1739">
        <v>0</v>
      </c>
      <c r="J1739">
        <v>0</v>
      </c>
      <c r="K1739" s="1">
        <v>44106</v>
      </c>
      <c r="L1739" t="s">
        <v>17</v>
      </c>
      <c r="M1739">
        <v>108163</v>
      </c>
    </row>
    <row r="1740" spans="1:13" ht="165" x14ac:dyDescent="0.25">
      <c r="A1740">
        <v>1738</v>
      </c>
      <c r="B1740" s="2" t="s">
        <v>2521</v>
      </c>
      <c r="C1740">
        <f t="shared" ca="1" si="27"/>
        <v>0.41509250961825073</v>
      </c>
      <c r="D1740" t="e" cm="1">
        <f t="array" aca="1" ref="D1740" ca="1">INDEX($B$2:$B$201, RANK(C1740,$C$2:$C$201), 1)</f>
        <v>#N/A</v>
      </c>
      <c r="E1740" t="s">
        <v>2522</v>
      </c>
      <c r="F1740">
        <v>182</v>
      </c>
      <c r="G1740">
        <v>219</v>
      </c>
      <c r="H1740">
        <v>0</v>
      </c>
      <c r="I1740">
        <v>0</v>
      </c>
      <c r="J1740">
        <v>0</v>
      </c>
      <c r="K1740" s="1">
        <v>44106</v>
      </c>
      <c r="L1740" t="s">
        <v>17</v>
      </c>
      <c r="M1740">
        <v>108164</v>
      </c>
    </row>
    <row r="1741" spans="1:13" x14ac:dyDescent="0.25">
      <c r="A1741">
        <v>1739</v>
      </c>
      <c r="B1741" t="s">
        <v>2523</v>
      </c>
      <c r="C1741">
        <f t="shared" ca="1" si="27"/>
        <v>0.30185125579095828</v>
      </c>
      <c r="D1741" t="e" cm="1">
        <f t="array" aca="1" ref="D1741" ca="1">INDEX($B$2:$B$201, RANK(C1741,$C$2:$C$201), 1)</f>
        <v>#N/A</v>
      </c>
      <c r="E1741" t="s">
        <v>2524</v>
      </c>
      <c r="F1741">
        <v>530</v>
      </c>
      <c r="G1741">
        <v>390</v>
      </c>
      <c r="H1741">
        <v>4</v>
      </c>
      <c r="I1741">
        <v>0</v>
      </c>
      <c r="J1741">
        <v>51</v>
      </c>
      <c r="K1741" s="1">
        <v>44106</v>
      </c>
      <c r="L1741" t="s">
        <v>17</v>
      </c>
      <c r="M1741">
        <v>108165</v>
      </c>
    </row>
    <row r="1742" spans="1:13" ht="285" x14ac:dyDescent="0.25">
      <c r="A1742">
        <v>1740</v>
      </c>
      <c r="B1742" s="2" t="s">
        <v>2525</v>
      </c>
      <c r="C1742">
        <f t="shared" ca="1" si="27"/>
        <v>0.36583330523314772</v>
      </c>
      <c r="D1742" t="e" cm="1">
        <f t="array" aca="1" ref="D1742" ca="1">INDEX($B$2:$B$201, RANK(C1742,$C$2:$C$201), 1)</f>
        <v>#N/A</v>
      </c>
      <c r="E1742" t="s">
        <v>2526</v>
      </c>
      <c r="F1742">
        <v>15</v>
      </c>
      <c r="G1742">
        <v>8</v>
      </c>
      <c r="H1742">
        <v>1</v>
      </c>
      <c r="I1742">
        <v>0</v>
      </c>
      <c r="J1742">
        <v>0</v>
      </c>
      <c r="K1742" s="1">
        <v>44106</v>
      </c>
      <c r="L1742" t="s">
        <v>17</v>
      </c>
      <c r="M1742">
        <v>108166</v>
      </c>
    </row>
    <row r="1743" spans="1:13" x14ac:dyDescent="0.25">
      <c r="A1743">
        <v>1741</v>
      </c>
      <c r="B1743" t="s">
        <v>2527</v>
      </c>
      <c r="C1743">
        <f t="shared" ca="1" si="27"/>
        <v>0.37326242393832731</v>
      </c>
      <c r="D1743" t="e" cm="1">
        <f t="array" aca="1" ref="D1743" ca="1">INDEX($B$2:$B$201, RANK(C1743,$C$2:$C$201), 1)</f>
        <v>#N/A</v>
      </c>
      <c r="E1743" t="s">
        <v>42</v>
      </c>
      <c r="F1743">
        <v>4784</v>
      </c>
      <c r="G1743">
        <v>3953</v>
      </c>
      <c r="H1743">
        <v>2</v>
      </c>
      <c r="I1743">
        <v>2</v>
      </c>
      <c r="J1743">
        <v>31</v>
      </c>
      <c r="K1743" s="1">
        <v>44106</v>
      </c>
      <c r="L1743" t="s">
        <v>17</v>
      </c>
      <c r="M1743">
        <v>108167</v>
      </c>
    </row>
    <row r="1744" spans="1:13" x14ac:dyDescent="0.25">
      <c r="A1744">
        <v>1742</v>
      </c>
      <c r="B1744" t="s">
        <v>2528</v>
      </c>
      <c r="C1744">
        <f t="shared" ca="1" si="27"/>
        <v>0.8715485517191226</v>
      </c>
      <c r="D1744" t="e" cm="1">
        <f t="array" aca="1" ref="D1744" ca="1">INDEX($B$2:$B$201, RANK(C1744,$C$2:$C$201), 1)</f>
        <v>#N/A</v>
      </c>
      <c r="F1744">
        <v>878</v>
      </c>
      <c r="G1744">
        <v>351</v>
      </c>
      <c r="H1744">
        <v>0</v>
      </c>
      <c r="I1744">
        <v>0</v>
      </c>
      <c r="J1744">
        <v>2</v>
      </c>
      <c r="K1744" s="1">
        <v>44106</v>
      </c>
      <c r="L1744" t="s">
        <v>12</v>
      </c>
      <c r="M1744">
        <v>108168</v>
      </c>
    </row>
    <row r="1745" spans="1:13" x14ac:dyDescent="0.25">
      <c r="A1745">
        <v>1743</v>
      </c>
      <c r="B1745" t="s">
        <v>2529</v>
      </c>
      <c r="C1745">
        <f t="shared" ca="1" si="27"/>
        <v>2.4612793106028708E-2</v>
      </c>
      <c r="D1745" t="e" cm="1">
        <f t="array" aca="1" ref="D1745" ca="1">INDEX($B$2:$B$201, RANK(C1745,$C$2:$C$201), 1)</f>
        <v>#N/A</v>
      </c>
      <c r="E1745" t="s">
        <v>2530</v>
      </c>
      <c r="F1745">
        <v>592</v>
      </c>
      <c r="G1745">
        <v>1047</v>
      </c>
      <c r="H1745">
        <v>0</v>
      </c>
      <c r="I1745">
        <v>0</v>
      </c>
      <c r="J1745">
        <v>0</v>
      </c>
      <c r="K1745" s="1">
        <v>44106</v>
      </c>
      <c r="L1745" t="s">
        <v>17</v>
      </c>
      <c r="M1745">
        <v>108169</v>
      </c>
    </row>
    <row r="1746" spans="1:13" ht="360" x14ac:dyDescent="0.25">
      <c r="A1746">
        <v>1744</v>
      </c>
      <c r="B1746" s="2" t="s">
        <v>2531</v>
      </c>
      <c r="C1746">
        <f t="shared" ca="1" si="27"/>
        <v>0.83082360416284218</v>
      </c>
      <c r="D1746" t="e" cm="1">
        <f t="array" aca="1" ref="D1746" ca="1">INDEX($B$2:$B$201, RANK(C1746,$C$2:$C$201), 1)</f>
        <v>#N/A</v>
      </c>
      <c r="F1746">
        <v>4914</v>
      </c>
      <c r="G1746">
        <v>5348</v>
      </c>
      <c r="H1746">
        <v>1</v>
      </c>
      <c r="I1746">
        <v>2</v>
      </c>
      <c r="J1746">
        <v>3</v>
      </c>
      <c r="K1746" s="1">
        <v>44106</v>
      </c>
      <c r="L1746" t="s">
        <v>17</v>
      </c>
      <c r="M1746">
        <v>108170</v>
      </c>
    </row>
    <row r="1747" spans="1:13" x14ac:dyDescent="0.25">
      <c r="A1747">
        <v>1745</v>
      </c>
      <c r="B1747" t="s">
        <v>2532</v>
      </c>
      <c r="C1747">
        <f t="shared" ca="1" si="27"/>
        <v>0.64956614993023554</v>
      </c>
      <c r="D1747" t="e" cm="1">
        <f t="array" aca="1" ref="D1747" ca="1">INDEX($B$2:$B$201, RANK(C1747,$C$2:$C$201), 1)</f>
        <v>#N/A</v>
      </c>
      <c r="E1747" t="s">
        <v>2533</v>
      </c>
      <c r="F1747">
        <v>354</v>
      </c>
      <c r="G1747">
        <v>157</v>
      </c>
      <c r="H1747">
        <v>0</v>
      </c>
      <c r="I1747">
        <v>0</v>
      </c>
      <c r="J1747">
        <v>0</v>
      </c>
      <c r="K1747" s="1">
        <v>44106</v>
      </c>
      <c r="L1747" t="s">
        <v>17</v>
      </c>
      <c r="M1747">
        <v>108171</v>
      </c>
    </row>
    <row r="1748" spans="1:13" x14ac:dyDescent="0.25">
      <c r="A1748">
        <v>1746</v>
      </c>
      <c r="B1748" t="s">
        <v>2534</v>
      </c>
      <c r="C1748">
        <f t="shared" ca="1" si="27"/>
        <v>0.48390328473578492</v>
      </c>
      <c r="D1748" t="e" cm="1">
        <f t="array" aca="1" ref="D1748" ca="1">INDEX($B$2:$B$201, RANK(C1748,$C$2:$C$201), 1)</f>
        <v>#N/A</v>
      </c>
      <c r="E1748" t="s">
        <v>352</v>
      </c>
      <c r="F1748">
        <v>517</v>
      </c>
      <c r="G1748">
        <v>742</v>
      </c>
      <c r="H1748">
        <v>0</v>
      </c>
      <c r="I1748">
        <v>0</v>
      </c>
      <c r="J1748">
        <v>0</v>
      </c>
      <c r="K1748" s="1">
        <v>44106</v>
      </c>
      <c r="L1748" t="s">
        <v>17</v>
      </c>
      <c r="M1748">
        <v>108172</v>
      </c>
    </row>
    <row r="1749" spans="1:13" x14ac:dyDescent="0.25">
      <c r="A1749">
        <v>1747</v>
      </c>
      <c r="B1749" t="s">
        <v>2535</v>
      </c>
      <c r="C1749">
        <f t="shared" ca="1" si="27"/>
        <v>0.8826513453569842</v>
      </c>
      <c r="D1749" t="e" cm="1">
        <f t="array" aca="1" ref="D1749" ca="1">INDEX($B$2:$B$201, RANK(C1749,$C$2:$C$201), 1)</f>
        <v>#N/A</v>
      </c>
      <c r="E1749" t="s">
        <v>1036</v>
      </c>
      <c r="F1749">
        <v>5933</v>
      </c>
      <c r="G1749">
        <v>9033</v>
      </c>
      <c r="H1749">
        <v>2</v>
      </c>
      <c r="I1749">
        <v>4</v>
      </c>
      <c r="J1749">
        <v>34</v>
      </c>
      <c r="K1749" s="1">
        <v>44106</v>
      </c>
      <c r="L1749" t="s">
        <v>17</v>
      </c>
      <c r="M1749">
        <v>108173</v>
      </c>
    </row>
    <row r="1750" spans="1:13" x14ac:dyDescent="0.25">
      <c r="A1750">
        <v>1748</v>
      </c>
      <c r="B1750" t="s">
        <v>2536</v>
      </c>
      <c r="C1750">
        <f t="shared" ca="1" si="27"/>
        <v>0.40007787701629027</v>
      </c>
      <c r="D1750" t="e" cm="1">
        <f t="array" aca="1" ref="D1750" ca="1">INDEX($B$2:$B$201, RANK(C1750,$C$2:$C$201), 1)</f>
        <v>#N/A</v>
      </c>
      <c r="E1750" t="s">
        <v>42</v>
      </c>
      <c r="F1750">
        <v>176</v>
      </c>
      <c r="G1750">
        <v>35</v>
      </c>
      <c r="H1750">
        <v>0</v>
      </c>
      <c r="I1750">
        <v>0</v>
      </c>
      <c r="J1750">
        <v>0</v>
      </c>
      <c r="K1750" s="1">
        <v>44106</v>
      </c>
      <c r="L1750" t="s">
        <v>17</v>
      </c>
      <c r="M1750">
        <v>108174</v>
      </c>
    </row>
    <row r="1751" spans="1:13" x14ac:dyDescent="0.25">
      <c r="A1751">
        <v>1749</v>
      </c>
      <c r="B1751" t="s">
        <v>2537</v>
      </c>
      <c r="C1751">
        <f t="shared" ca="1" si="27"/>
        <v>0.72387738613138908</v>
      </c>
      <c r="D1751" t="e" cm="1">
        <f t="array" aca="1" ref="D1751" ca="1">INDEX($B$2:$B$201, RANK(C1751,$C$2:$C$201), 1)</f>
        <v>#N/A</v>
      </c>
      <c r="E1751" t="s">
        <v>2538</v>
      </c>
      <c r="F1751">
        <v>262</v>
      </c>
      <c r="G1751">
        <v>33</v>
      </c>
      <c r="H1751">
        <v>0</v>
      </c>
      <c r="I1751">
        <v>0</v>
      </c>
      <c r="J1751">
        <v>0</v>
      </c>
      <c r="K1751" s="1">
        <v>44106</v>
      </c>
      <c r="L1751" t="s">
        <v>17</v>
      </c>
      <c r="M1751">
        <v>108175</v>
      </c>
    </row>
    <row r="1752" spans="1:13" ht="330" x14ac:dyDescent="0.25">
      <c r="A1752">
        <v>1750</v>
      </c>
      <c r="B1752" s="2" t="s">
        <v>2539</v>
      </c>
      <c r="C1752">
        <f t="shared" ca="1" si="27"/>
        <v>0.9192204956702108</v>
      </c>
      <c r="D1752" t="e" cm="1">
        <f t="array" aca="1" ref="D1752" ca="1">INDEX($B$2:$B$201, RANK(C1752,$C$2:$C$201), 1)</f>
        <v>#N/A</v>
      </c>
      <c r="E1752" t="s">
        <v>1881</v>
      </c>
      <c r="F1752">
        <v>961</v>
      </c>
      <c r="G1752">
        <v>1052</v>
      </c>
      <c r="H1752">
        <v>0</v>
      </c>
      <c r="I1752">
        <v>0</v>
      </c>
      <c r="J1752">
        <v>0</v>
      </c>
      <c r="K1752" s="1">
        <v>44106</v>
      </c>
      <c r="L1752" t="s">
        <v>17</v>
      </c>
      <c r="M1752">
        <v>108176</v>
      </c>
    </row>
    <row r="1753" spans="1:13" x14ac:dyDescent="0.25">
      <c r="A1753">
        <v>1751</v>
      </c>
      <c r="B1753" t="s">
        <v>2540</v>
      </c>
      <c r="C1753">
        <f t="shared" ca="1" si="27"/>
        <v>0.21126448865421155</v>
      </c>
      <c r="D1753" t="e" cm="1">
        <f t="array" aca="1" ref="D1753" ca="1">INDEX($B$2:$B$201, RANK(C1753,$C$2:$C$201), 1)</f>
        <v>#N/A</v>
      </c>
      <c r="E1753" t="s">
        <v>2541</v>
      </c>
      <c r="F1753">
        <v>1138</v>
      </c>
      <c r="G1753">
        <v>3997</v>
      </c>
      <c r="H1753">
        <v>0</v>
      </c>
      <c r="I1753">
        <v>0</v>
      </c>
      <c r="J1753">
        <v>0</v>
      </c>
      <c r="K1753" s="1">
        <v>44106</v>
      </c>
      <c r="L1753" t="s">
        <v>28</v>
      </c>
      <c r="M1753">
        <v>108177</v>
      </c>
    </row>
    <row r="1754" spans="1:13" x14ac:dyDescent="0.25">
      <c r="A1754">
        <v>1752</v>
      </c>
      <c r="B1754" t="s">
        <v>2542</v>
      </c>
      <c r="C1754">
        <f t="shared" ca="1" si="27"/>
        <v>0.16167795833269738</v>
      </c>
      <c r="D1754" t="e" cm="1">
        <f t="array" aca="1" ref="D1754" ca="1">INDEX($B$2:$B$201, RANK(C1754,$C$2:$C$201), 1)</f>
        <v>#N/A</v>
      </c>
      <c r="F1754">
        <v>237</v>
      </c>
      <c r="G1754">
        <v>22</v>
      </c>
      <c r="H1754">
        <v>0</v>
      </c>
      <c r="I1754">
        <v>0</v>
      </c>
      <c r="J1754">
        <v>1</v>
      </c>
      <c r="K1754" s="1">
        <v>44106</v>
      </c>
      <c r="L1754" t="s">
        <v>17</v>
      </c>
      <c r="M1754">
        <v>108178</v>
      </c>
    </row>
    <row r="1755" spans="1:13" x14ac:dyDescent="0.25">
      <c r="A1755">
        <v>1753</v>
      </c>
      <c r="B1755" t="s">
        <v>2543</v>
      </c>
      <c r="C1755">
        <f t="shared" ca="1" si="27"/>
        <v>0.83523609213285643</v>
      </c>
      <c r="D1755" t="e" cm="1">
        <f t="array" aca="1" ref="D1755" ca="1">INDEX($B$2:$B$201, RANK(C1755,$C$2:$C$201), 1)</f>
        <v>#N/A</v>
      </c>
      <c r="E1755" t="s">
        <v>78</v>
      </c>
      <c r="F1755">
        <v>196</v>
      </c>
      <c r="G1755">
        <v>172</v>
      </c>
      <c r="H1755">
        <v>0</v>
      </c>
      <c r="I1755">
        <v>0</v>
      </c>
      <c r="J1755">
        <v>0</v>
      </c>
      <c r="K1755" s="1">
        <v>44106</v>
      </c>
      <c r="L1755" t="s">
        <v>17</v>
      </c>
      <c r="M1755">
        <v>108179</v>
      </c>
    </row>
    <row r="1756" spans="1:13" x14ac:dyDescent="0.25">
      <c r="A1756">
        <v>1754</v>
      </c>
      <c r="B1756" t="s">
        <v>2544</v>
      </c>
      <c r="C1756">
        <f t="shared" ca="1" si="27"/>
        <v>0.70613722118015609</v>
      </c>
      <c r="D1756" t="e" cm="1">
        <f t="array" aca="1" ref="D1756" ca="1">INDEX($B$2:$B$201, RANK(C1756,$C$2:$C$201), 1)</f>
        <v>#N/A</v>
      </c>
      <c r="E1756" t="s">
        <v>2545</v>
      </c>
      <c r="F1756">
        <v>1061</v>
      </c>
      <c r="G1756">
        <v>11</v>
      </c>
      <c r="H1756">
        <v>1</v>
      </c>
      <c r="I1756">
        <v>0</v>
      </c>
      <c r="J1756">
        <v>31</v>
      </c>
      <c r="K1756" s="1">
        <v>44106</v>
      </c>
      <c r="L1756" t="s">
        <v>17</v>
      </c>
      <c r="M1756">
        <v>108180</v>
      </c>
    </row>
    <row r="1757" spans="1:13" x14ac:dyDescent="0.25">
      <c r="A1757">
        <v>1755</v>
      </c>
      <c r="B1757" t="s">
        <v>2546</v>
      </c>
      <c r="C1757">
        <f t="shared" ca="1" si="27"/>
        <v>0.68973365739087356</v>
      </c>
      <c r="D1757" t="e" cm="1">
        <f t="array" aca="1" ref="D1757" ca="1">INDEX($B$2:$B$201, RANK(C1757,$C$2:$C$201), 1)</f>
        <v>#N/A</v>
      </c>
      <c r="E1757" t="s">
        <v>392</v>
      </c>
      <c r="F1757">
        <v>309</v>
      </c>
      <c r="G1757">
        <v>131</v>
      </c>
      <c r="H1757">
        <v>0</v>
      </c>
      <c r="I1757">
        <v>0</v>
      </c>
      <c r="J1757">
        <v>0</v>
      </c>
      <c r="K1757" s="1">
        <v>44106</v>
      </c>
      <c r="L1757" t="s">
        <v>17</v>
      </c>
      <c r="M1757">
        <v>108181</v>
      </c>
    </row>
    <row r="1758" spans="1:13" x14ac:dyDescent="0.25">
      <c r="A1758">
        <v>1756</v>
      </c>
      <c r="B1758" t="s">
        <v>2547</v>
      </c>
      <c r="C1758">
        <f t="shared" ca="1" si="27"/>
        <v>0.79481506467680629</v>
      </c>
      <c r="D1758" t="e" cm="1">
        <f t="array" aca="1" ref="D1758" ca="1">INDEX($B$2:$B$201, RANK(C1758,$C$2:$C$201), 1)</f>
        <v>#N/A</v>
      </c>
      <c r="F1758">
        <v>82</v>
      </c>
      <c r="G1758">
        <v>14</v>
      </c>
      <c r="H1758">
        <v>0</v>
      </c>
      <c r="I1758">
        <v>0</v>
      </c>
      <c r="J1758">
        <v>0</v>
      </c>
      <c r="K1758" s="1">
        <v>44106</v>
      </c>
      <c r="L1758" t="s">
        <v>17</v>
      </c>
      <c r="M1758">
        <v>108182</v>
      </c>
    </row>
    <row r="1759" spans="1:13" x14ac:dyDescent="0.25">
      <c r="A1759">
        <v>1757</v>
      </c>
      <c r="B1759" t="s">
        <v>2548</v>
      </c>
      <c r="C1759">
        <f t="shared" ca="1" si="27"/>
        <v>0.73860424364123489</v>
      </c>
      <c r="D1759" t="e" cm="1">
        <f t="array" aca="1" ref="D1759" ca="1">INDEX($B$2:$B$201, RANK(C1759,$C$2:$C$201), 1)</f>
        <v>#N/A</v>
      </c>
      <c r="E1759" t="s">
        <v>2549</v>
      </c>
      <c r="F1759">
        <v>652</v>
      </c>
      <c r="G1759">
        <v>1324</v>
      </c>
      <c r="H1759">
        <v>0</v>
      </c>
      <c r="I1759">
        <v>0</v>
      </c>
      <c r="J1759">
        <v>0</v>
      </c>
      <c r="K1759" s="1">
        <v>44106</v>
      </c>
      <c r="L1759" t="s">
        <v>12</v>
      </c>
      <c r="M1759">
        <v>108183</v>
      </c>
    </row>
    <row r="1760" spans="1:13" x14ac:dyDescent="0.25">
      <c r="A1760">
        <v>1758</v>
      </c>
      <c r="B1760" t="s">
        <v>2550</v>
      </c>
      <c r="C1760">
        <f t="shared" ca="1" si="27"/>
        <v>0.20670504553437208</v>
      </c>
      <c r="D1760" t="e" cm="1">
        <f t="array" aca="1" ref="D1760" ca="1">INDEX($B$2:$B$201, RANK(C1760,$C$2:$C$201), 1)</f>
        <v>#N/A</v>
      </c>
      <c r="E1760" t="s">
        <v>2551</v>
      </c>
      <c r="F1760">
        <v>2893</v>
      </c>
      <c r="G1760">
        <v>2395</v>
      </c>
      <c r="H1760">
        <v>0</v>
      </c>
      <c r="I1760">
        <v>1</v>
      </c>
      <c r="J1760">
        <v>0</v>
      </c>
      <c r="K1760" s="1">
        <v>44106</v>
      </c>
      <c r="L1760" t="s">
        <v>17</v>
      </c>
      <c r="M1760">
        <v>108184</v>
      </c>
    </row>
    <row r="1761" spans="1:13" x14ac:dyDescent="0.25">
      <c r="A1761">
        <v>1759</v>
      </c>
      <c r="B1761" t="s">
        <v>2552</v>
      </c>
      <c r="C1761">
        <f t="shared" ca="1" si="27"/>
        <v>0.34016482799343561</v>
      </c>
      <c r="D1761" t="e" cm="1">
        <f t="array" aca="1" ref="D1761" ca="1">INDEX($B$2:$B$201, RANK(C1761,$C$2:$C$201), 1)</f>
        <v>#N/A</v>
      </c>
      <c r="F1761">
        <v>1110</v>
      </c>
      <c r="G1761">
        <v>67</v>
      </c>
      <c r="H1761">
        <v>0</v>
      </c>
      <c r="I1761">
        <v>0</v>
      </c>
      <c r="J1761">
        <v>0</v>
      </c>
      <c r="K1761" s="1">
        <v>44106</v>
      </c>
      <c r="L1761" t="s">
        <v>17</v>
      </c>
      <c r="M1761">
        <v>108185</v>
      </c>
    </row>
    <row r="1762" spans="1:13" x14ac:dyDescent="0.25">
      <c r="A1762">
        <v>1760</v>
      </c>
      <c r="B1762" t="s">
        <v>2553</v>
      </c>
      <c r="C1762">
        <f t="shared" ca="1" si="27"/>
        <v>0.71300704157793038</v>
      </c>
      <c r="D1762" t="e" cm="1">
        <f t="array" aca="1" ref="D1762" ca="1">INDEX($B$2:$B$201, RANK(C1762,$C$2:$C$201), 1)</f>
        <v>#N/A</v>
      </c>
      <c r="F1762">
        <v>51</v>
      </c>
      <c r="G1762">
        <v>29</v>
      </c>
      <c r="H1762">
        <v>0</v>
      </c>
      <c r="I1762">
        <v>1</v>
      </c>
      <c r="J1762">
        <v>25</v>
      </c>
      <c r="K1762" s="1">
        <v>44106</v>
      </c>
      <c r="L1762" t="s">
        <v>17</v>
      </c>
      <c r="M1762">
        <v>108186</v>
      </c>
    </row>
    <row r="1763" spans="1:13" x14ac:dyDescent="0.25">
      <c r="A1763">
        <v>1761</v>
      </c>
      <c r="B1763" t="s">
        <v>2554</v>
      </c>
      <c r="C1763">
        <f t="shared" ca="1" si="27"/>
        <v>0.78833595365407017</v>
      </c>
      <c r="D1763" t="e" cm="1">
        <f t="array" aca="1" ref="D1763" ca="1">INDEX($B$2:$B$201, RANK(C1763,$C$2:$C$201), 1)</f>
        <v>#N/A</v>
      </c>
      <c r="E1763" t="s">
        <v>2555</v>
      </c>
      <c r="F1763">
        <v>509</v>
      </c>
      <c r="G1763">
        <v>522</v>
      </c>
      <c r="H1763">
        <v>0</v>
      </c>
      <c r="I1763">
        <v>0</v>
      </c>
      <c r="J1763">
        <v>0</v>
      </c>
      <c r="K1763" s="1">
        <v>44106</v>
      </c>
      <c r="L1763" t="s">
        <v>17</v>
      </c>
      <c r="M1763">
        <v>108187</v>
      </c>
    </row>
    <row r="1764" spans="1:13" x14ac:dyDescent="0.25">
      <c r="A1764">
        <v>1762</v>
      </c>
      <c r="B1764" t="s">
        <v>2556</v>
      </c>
      <c r="C1764">
        <f t="shared" ca="1" si="27"/>
        <v>0.19280469998122274</v>
      </c>
      <c r="D1764" t="e" cm="1">
        <f t="array" aca="1" ref="D1764" ca="1">INDEX($B$2:$B$201, RANK(C1764,$C$2:$C$201), 1)</f>
        <v>#N/A</v>
      </c>
      <c r="E1764" t="s">
        <v>42</v>
      </c>
      <c r="F1764">
        <v>534</v>
      </c>
      <c r="G1764">
        <v>316</v>
      </c>
      <c r="H1764">
        <v>0</v>
      </c>
      <c r="I1764">
        <v>0</v>
      </c>
      <c r="J1764">
        <v>0</v>
      </c>
      <c r="K1764" s="1">
        <v>44106</v>
      </c>
      <c r="L1764" t="s">
        <v>17</v>
      </c>
      <c r="M1764">
        <v>108188</v>
      </c>
    </row>
    <row r="1765" spans="1:13" x14ac:dyDescent="0.25">
      <c r="A1765">
        <v>1763</v>
      </c>
      <c r="B1765" t="s">
        <v>2557</v>
      </c>
      <c r="C1765">
        <f t="shared" ca="1" si="27"/>
        <v>0.60947016071042381</v>
      </c>
      <c r="D1765" t="e" cm="1">
        <f t="array" aca="1" ref="D1765" ca="1">INDEX($B$2:$B$201, RANK(C1765,$C$2:$C$201), 1)</f>
        <v>#N/A</v>
      </c>
      <c r="E1765" t="s">
        <v>155</v>
      </c>
      <c r="F1765">
        <v>299</v>
      </c>
      <c r="G1765">
        <v>280</v>
      </c>
      <c r="H1765">
        <v>0</v>
      </c>
      <c r="I1765">
        <v>0</v>
      </c>
      <c r="J1765">
        <v>1</v>
      </c>
      <c r="K1765" s="1">
        <v>44106</v>
      </c>
      <c r="L1765" t="s">
        <v>12</v>
      </c>
      <c r="M1765">
        <v>108189</v>
      </c>
    </row>
    <row r="1766" spans="1:13" x14ac:dyDescent="0.25">
      <c r="A1766">
        <v>1764</v>
      </c>
      <c r="B1766" t="s">
        <v>2558</v>
      </c>
      <c r="C1766">
        <f t="shared" ca="1" si="27"/>
        <v>0.35450757834809332</v>
      </c>
      <c r="D1766" t="e" cm="1">
        <f t="array" aca="1" ref="D1766" ca="1">INDEX($B$2:$B$201, RANK(C1766,$C$2:$C$201), 1)</f>
        <v>#N/A</v>
      </c>
      <c r="F1766">
        <v>42</v>
      </c>
      <c r="G1766">
        <v>1</v>
      </c>
      <c r="H1766">
        <v>0</v>
      </c>
      <c r="I1766">
        <v>0</v>
      </c>
      <c r="J1766">
        <v>0</v>
      </c>
      <c r="K1766" s="1">
        <v>44106</v>
      </c>
      <c r="L1766" t="s">
        <v>17</v>
      </c>
      <c r="M1766">
        <v>108190</v>
      </c>
    </row>
    <row r="1767" spans="1:13" x14ac:dyDescent="0.25">
      <c r="A1767">
        <v>1765</v>
      </c>
      <c r="B1767" t="s">
        <v>2559</v>
      </c>
      <c r="C1767">
        <f t="shared" ca="1" si="27"/>
        <v>0.80587985870742074</v>
      </c>
      <c r="D1767" t="e" cm="1">
        <f t="array" aca="1" ref="D1767" ca="1">INDEX($B$2:$B$201, RANK(C1767,$C$2:$C$201), 1)</f>
        <v>#N/A</v>
      </c>
      <c r="F1767">
        <v>68</v>
      </c>
      <c r="G1767">
        <v>163</v>
      </c>
      <c r="H1767">
        <v>0</v>
      </c>
      <c r="I1767">
        <v>0</v>
      </c>
      <c r="J1767">
        <v>0</v>
      </c>
      <c r="K1767" s="1">
        <v>44106</v>
      </c>
      <c r="L1767" t="s">
        <v>17</v>
      </c>
      <c r="M1767">
        <v>108191</v>
      </c>
    </row>
    <row r="1768" spans="1:13" x14ac:dyDescent="0.25">
      <c r="A1768">
        <v>1766</v>
      </c>
      <c r="B1768" t="s">
        <v>2560</v>
      </c>
      <c r="C1768">
        <f t="shared" ca="1" si="27"/>
        <v>0.36718078814614985</v>
      </c>
      <c r="D1768" t="e" cm="1">
        <f t="array" aca="1" ref="D1768" ca="1">INDEX($B$2:$B$201, RANK(C1768,$C$2:$C$201), 1)</f>
        <v>#N/A</v>
      </c>
      <c r="F1768">
        <v>101</v>
      </c>
      <c r="G1768">
        <v>42</v>
      </c>
      <c r="H1768">
        <v>0</v>
      </c>
      <c r="I1768">
        <v>0</v>
      </c>
      <c r="J1768">
        <v>0</v>
      </c>
      <c r="K1768" s="1">
        <v>44106</v>
      </c>
      <c r="L1768" t="s">
        <v>17</v>
      </c>
      <c r="M1768">
        <v>108192</v>
      </c>
    </row>
    <row r="1769" spans="1:13" ht="390" x14ac:dyDescent="0.25">
      <c r="A1769">
        <v>1767</v>
      </c>
      <c r="B1769" s="2" t="s">
        <v>2561</v>
      </c>
      <c r="C1769">
        <f t="shared" ca="1" si="27"/>
        <v>0.43881059013742985</v>
      </c>
      <c r="D1769" t="e" cm="1">
        <f t="array" aca="1" ref="D1769" ca="1">INDEX($B$2:$B$201, RANK(C1769,$C$2:$C$201), 1)</f>
        <v>#N/A</v>
      </c>
      <c r="E1769" t="s">
        <v>2562</v>
      </c>
      <c r="F1769">
        <v>556</v>
      </c>
      <c r="G1769">
        <v>1145</v>
      </c>
      <c r="H1769">
        <v>1</v>
      </c>
      <c r="I1769">
        <v>0</v>
      </c>
      <c r="J1769">
        <v>1</v>
      </c>
      <c r="K1769" s="1">
        <v>44106</v>
      </c>
      <c r="L1769" t="s">
        <v>17</v>
      </c>
      <c r="M1769">
        <v>108193</v>
      </c>
    </row>
    <row r="1770" spans="1:13" x14ac:dyDescent="0.25">
      <c r="A1770">
        <v>1768</v>
      </c>
      <c r="B1770" t="s">
        <v>2563</v>
      </c>
      <c r="C1770">
        <f t="shared" ca="1" si="27"/>
        <v>0.1103385512869921</v>
      </c>
      <c r="D1770" t="e" cm="1">
        <f t="array" aca="1" ref="D1770" ca="1">INDEX($B$2:$B$201, RANK(C1770,$C$2:$C$201), 1)</f>
        <v>#N/A</v>
      </c>
      <c r="E1770" t="s">
        <v>2564</v>
      </c>
      <c r="F1770">
        <v>107</v>
      </c>
      <c r="G1770">
        <v>61</v>
      </c>
      <c r="H1770">
        <v>0</v>
      </c>
      <c r="I1770">
        <v>0</v>
      </c>
      <c r="J1770">
        <v>0</v>
      </c>
      <c r="K1770" s="1">
        <v>44106</v>
      </c>
      <c r="L1770" t="s">
        <v>17</v>
      </c>
      <c r="M1770">
        <v>108194</v>
      </c>
    </row>
    <row r="1771" spans="1:13" ht="330" x14ac:dyDescent="0.25">
      <c r="A1771">
        <v>1769</v>
      </c>
      <c r="B1771" s="2" t="s">
        <v>2565</v>
      </c>
      <c r="C1771">
        <f t="shared" ca="1" si="27"/>
        <v>0.70967705909783674</v>
      </c>
      <c r="D1771" t="e" cm="1">
        <f t="array" aca="1" ref="D1771" ca="1">INDEX($B$2:$B$201, RANK(C1771,$C$2:$C$201), 1)</f>
        <v>#N/A</v>
      </c>
      <c r="F1771">
        <v>154</v>
      </c>
      <c r="G1771">
        <v>51</v>
      </c>
      <c r="H1771">
        <v>1</v>
      </c>
      <c r="I1771">
        <v>0</v>
      </c>
      <c r="J1771">
        <v>0</v>
      </c>
      <c r="K1771" s="1">
        <v>44106</v>
      </c>
      <c r="L1771" t="s">
        <v>28</v>
      </c>
      <c r="M1771">
        <v>108195</v>
      </c>
    </row>
    <row r="1772" spans="1:13" x14ac:dyDescent="0.25">
      <c r="A1772">
        <v>1770</v>
      </c>
      <c r="B1772" t="s">
        <v>2566</v>
      </c>
      <c r="C1772">
        <f t="shared" ca="1" si="27"/>
        <v>4.4560287511255514E-2</v>
      </c>
      <c r="D1772" t="e" cm="1">
        <f t="array" aca="1" ref="D1772" ca="1">INDEX($B$2:$B$201, RANK(C1772,$C$2:$C$201), 1)</f>
        <v>#N/A</v>
      </c>
      <c r="E1772" t="s">
        <v>42</v>
      </c>
      <c r="F1772">
        <v>2753</v>
      </c>
      <c r="G1772">
        <v>1683</v>
      </c>
      <c r="H1772">
        <v>0</v>
      </c>
      <c r="I1772">
        <v>0</v>
      </c>
      <c r="J1772">
        <v>1</v>
      </c>
      <c r="K1772" s="1">
        <v>44106</v>
      </c>
      <c r="L1772" t="s">
        <v>17</v>
      </c>
      <c r="M1772">
        <v>108196</v>
      </c>
    </row>
    <row r="1773" spans="1:13" x14ac:dyDescent="0.25">
      <c r="A1773">
        <v>1771</v>
      </c>
      <c r="B1773" t="s">
        <v>2567</v>
      </c>
      <c r="C1773">
        <f t="shared" ca="1" si="27"/>
        <v>5.0141326333635217E-2</v>
      </c>
      <c r="D1773" t="e" cm="1">
        <f t="array" aca="1" ref="D1773" ca="1">INDEX($B$2:$B$201, RANK(C1773,$C$2:$C$201), 1)</f>
        <v>#N/A</v>
      </c>
      <c r="E1773" t="s">
        <v>78</v>
      </c>
      <c r="F1773">
        <v>196</v>
      </c>
      <c r="G1773">
        <v>172</v>
      </c>
      <c r="H1773">
        <v>0</v>
      </c>
      <c r="I1773">
        <v>0</v>
      </c>
      <c r="J1773">
        <v>0</v>
      </c>
      <c r="K1773" s="1">
        <v>44106</v>
      </c>
      <c r="L1773" t="s">
        <v>17</v>
      </c>
      <c r="M1773">
        <v>108197</v>
      </c>
    </row>
    <row r="1774" spans="1:13" x14ac:dyDescent="0.25">
      <c r="A1774">
        <v>1772</v>
      </c>
      <c r="B1774" t="s">
        <v>2568</v>
      </c>
      <c r="C1774">
        <f t="shared" ca="1" si="27"/>
        <v>0.37575966562688812</v>
      </c>
      <c r="D1774" t="e" cm="1">
        <f t="array" aca="1" ref="D1774" ca="1">INDEX($B$2:$B$201, RANK(C1774,$C$2:$C$201), 1)</f>
        <v>#N/A</v>
      </c>
      <c r="F1774">
        <v>338</v>
      </c>
      <c r="G1774">
        <v>13</v>
      </c>
      <c r="H1774">
        <v>0</v>
      </c>
      <c r="I1774">
        <v>0</v>
      </c>
      <c r="J1774">
        <v>3</v>
      </c>
      <c r="K1774" s="1">
        <v>44106</v>
      </c>
      <c r="L1774" t="s">
        <v>28</v>
      </c>
      <c r="M1774">
        <v>108198</v>
      </c>
    </row>
    <row r="1775" spans="1:13" ht="390" x14ac:dyDescent="0.25">
      <c r="A1775">
        <v>1773</v>
      </c>
      <c r="B1775" s="2" t="s">
        <v>2569</v>
      </c>
      <c r="C1775">
        <f t="shared" ca="1" si="27"/>
        <v>7.5149744054930134E-2</v>
      </c>
      <c r="D1775" t="e" cm="1">
        <f t="array" aca="1" ref="D1775" ca="1">INDEX($B$2:$B$201, RANK(C1775,$C$2:$C$201), 1)</f>
        <v>#N/A</v>
      </c>
      <c r="F1775">
        <v>564</v>
      </c>
      <c r="G1775">
        <v>740</v>
      </c>
      <c r="H1775">
        <v>1</v>
      </c>
      <c r="I1775">
        <v>1</v>
      </c>
      <c r="J1775">
        <v>8</v>
      </c>
      <c r="K1775" s="1">
        <v>44106</v>
      </c>
      <c r="L1775" t="s">
        <v>17</v>
      </c>
      <c r="M1775">
        <v>108199</v>
      </c>
    </row>
    <row r="1776" spans="1:13" x14ac:dyDescent="0.25">
      <c r="A1776">
        <v>1774</v>
      </c>
      <c r="B1776" t="s">
        <v>2570</v>
      </c>
      <c r="C1776">
        <f t="shared" ca="1" si="27"/>
        <v>0.89625309987495372</v>
      </c>
      <c r="D1776" t="e" cm="1">
        <f t="array" aca="1" ref="D1776" ca="1">INDEX($B$2:$B$201, RANK(C1776,$C$2:$C$201), 1)</f>
        <v>#N/A</v>
      </c>
      <c r="E1776" t="s">
        <v>2571</v>
      </c>
      <c r="F1776">
        <v>3059</v>
      </c>
      <c r="G1776">
        <v>1182</v>
      </c>
      <c r="H1776">
        <v>0</v>
      </c>
      <c r="I1776">
        <v>0</v>
      </c>
      <c r="J1776">
        <v>1</v>
      </c>
      <c r="K1776" s="1">
        <v>44106</v>
      </c>
      <c r="L1776" t="s">
        <v>17</v>
      </c>
      <c r="M1776">
        <v>108200</v>
      </c>
    </row>
    <row r="1777" spans="1:13" x14ac:dyDescent="0.25">
      <c r="A1777">
        <v>1775</v>
      </c>
      <c r="B1777" t="s">
        <v>2572</v>
      </c>
      <c r="C1777">
        <f t="shared" ca="1" si="27"/>
        <v>0.5364214695743138</v>
      </c>
      <c r="D1777" t="e" cm="1">
        <f t="array" aca="1" ref="D1777" ca="1">INDEX($B$2:$B$201, RANK(C1777,$C$2:$C$201), 1)</f>
        <v>#N/A</v>
      </c>
      <c r="E1777" t="s">
        <v>2455</v>
      </c>
      <c r="F1777">
        <v>260</v>
      </c>
      <c r="G1777">
        <v>227</v>
      </c>
      <c r="H1777">
        <v>0</v>
      </c>
      <c r="I1777">
        <v>0</v>
      </c>
      <c r="J1777">
        <v>3</v>
      </c>
      <c r="K1777" s="1">
        <v>44106</v>
      </c>
      <c r="L1777" t="s">
        <v>17</v>
      </c>
      <c r="M1777">
        <v>108201</v>
      </c>
    </row>
    <row r="1778" spans="1:13" ht="360" x14ac:dyDescent="0.25">
      <c r="A1778">
        <v>1776</v>
      </c>
      <c r="B1778" s="2" t="s">
        <v>2573</v>
      </c>
      <c r="C1778">
        <f t="shared" ca="1" si="27"/>
        <v>0.35787899708462911</v>
      </c>
      <c r="D1778" t="e" cm="1">
        <f t="array" aca="1" ref="D1778" ca="1">INDEX($B$2:$B$201, RANK(C1778,$C$2:$C$201), 1)</f>
        <v>#N/A</v>
      </c>
      <c r="E1778" t="s">
        <v>273</v>
      </c>
      <c r="F1778">
        <v>86</v>
      </c>
      <c r="G1778">
        <v>321</v>
      </c>
      <c r="H1778">
        <v>0</v>
      </c>
      <c r="I1778">
        <v>0</v>
      </c>
      <c r="J1778">
        <v>0</v>
      </c>
      <c r="K1778" s="1">
        <v>44106</v>
      </c>
      <c r="L1778" t="s">
        <v>12</v>
      </c>
      <c r="M1778">
        <v>108202</v>
      </c>
    </row>
    <row r="1779" spans="1:13" ht="409.5" x14ac:dyDescent="0.25">
      <c r="A1779">
        <v>1777</v>
      </c>
      <c r="B1779" s="2" t="s">
        <v>2574</v>
      </c>
      <c r="C1779">
        <f t="shared" ca="1" si="27"/>
        <v>1.7427821529168996E-2</v>
      </c>
      <c r="D1779" t="e" cm="1">
        <f t="array" aca="1" ref="D1779" ca="1">INDEX($B$2:$B$201, RANK(C1779,$C$2:$C$201), 1)</f>
        <v>#N/A</v>
      </c>
      <c r="F1779">
        <v>338</v>
      </c>
      <c r="G1779">
        <v>132</v>
      </c>
      <c r="H1779">
        <v>0</v>
      </c>
      <c r="I1779">
        <v>0</v>
      </c>
      <c r="J1779">
        <v>1</v>
      </c>
      <c r="K1779" s="1">
        <v>44106</v>
      </c>
      <c r="L1779" t="s">
        <v>17</v>
      </c>
      <c r="M1779">
        <v>108203</v>
      </c>
    </row>
    <row r="1780" spans="1:13" x14ac:dyDescent="0.25">
      <c r="A1780">
        <v>1778</v>
      </c>
      <c r="B1780" t="s">
        <v>2575</v>
      </c>
      <c r="C1780">
        <f t="shared" ca="1" si="27"/>
        <v>0.2747941612355288</v>
      </c>
      <c r="D1780" t="e" cm="1">
        <f t="array" aca="1" ref="D1780" ca="1">INDEX($B$2:$B$201, RANK(C1780,$C$2:$C$201), 1)</f>
        <v>#N/A</v>
      </c>
      <c r="F1780">
        <v>44</v>
      </c>
      <c r="G1780">
        <v>2</v>
      </c>
      <c r="H1780">
        <v>0</v>
      </c>
      <c r="I1780">
        <v>0</v>
      </c>
      <c r="J1780">
        <v>1</v>
      </c>
      <c r="K1780" s="1">
        <v>44106</v>
      </c>
      <c r="L1780" t="s">
        <v>17</v>
      </c>
      <c r="M1780">
        <v>108204</v>
      </c>
    </row>
    <row r="1781" spans="1:13" x14ac:dyDescent="0.25">
      <c r="A1781">
        <v>1779</v>
      </c>
      <c r="B1781" t="s">
        <v>2576</v>
      </c>
      <c r="C1781">
        <f t="shared" ca="1" si="27"/>
        <v>0.48299525593006498</v>
      </c>
      <c r="D1781" t="e" cm="1">
        <f t="array" aca="1" ref="D1781" ca="1">INDEX($B$2:$B$201, RANK(C1781,$C$2:$C$201), 1)</f>
        <v>#N/A</v>
      </c>
      <c r="F1781">
        <v>2236</v>
      </c>
      <c r="G1781">
        <v>2225</v>
      </c>
      <c r="H1781">
        <v>0</v>
      </c>
      <c r="I1781">
        <v>0</v>
      </c>
      <c r="J1781">
        <v>3</v>
      </c>
      <c r="K1781" s="1">
        <v>44106</v>
      </c>
      <c r="L1781" t="s">
        <v>17</v>
      </c>
      <c r="M1781">
        <v>108205</v>
      </c>
    </row>
    <row r="1782" spans="1:13" x14ac:dyDescent="0.25">
      <c r="A1782">
        <v>1780</v>
      </c>
      <c r="B1782" t="s">
        <v>2577</v>
      </c>
      <c r="C1782">
        <f t="shared" ca="1" si="27"/>
        <v>0.70435007448072784</v>
      </c>
      <c r="D1782" t="e" cm="1">
        <f t="array" aca="1" ref="D1782" ca="1">INDEX($B$2:$B$201, RANK(C1782,$C$2:$C$201), 1)</f>
        <v>#N/A</v>
      </c>
      <c r="E1782" t="s">
        <v>2578</v>
      </c>
      <c r="F1782">
        <v>577</v>
      </c>
      <c r="G1782">
        <v>412</v>
      </c>
      <c r="H1782">
        <v>1</v>
      </c>
      <c r="I1782">
        <v>0</v>
      </c>
      <c r="J1782">
        <v>3</v>
      </c>
      <c r="K1782" s="1">
        <v>44106</v>
      </c>
      <c r="L1782" t="s">
        <v>17</v>
      </c>
      <c r="M1782">
        <v>108206</v>
      </c>
    </row>
    <row r="1783" spans="1:13" x14ac:dyDescent="0.25">
      <c r="A1783">
        <v>1781</v>
      </c>
      <c r="B1783" t="s">
        <v>2579</v>
      </c>
      <c r="C1783">
        <f t="shared" ca="1" si="27"/>
        <v>0.16292550173358655</v>
      </c>
      <c r="D1783" t="e" cm="1">
        <f t="array" aca="1" ref="D1783" ca="1">INDEX($B$2:$B$201, RANK(C1783,$C$2:$C$201), 1)</f>
        <v>#N/A</v>
      </c>
      <c r="E1783" t="s">
        <v>155</v>
      </c>
      <c r="F1783">
        <v>183</v>
      </c>
      <c r="G1783">
        <v>176</v>
      </c>
      <c r="H1783">
        <v>0</v>
      </c>
      <c r="I1783">
        <v>0</v>
      </c>
      <c r="J1783">
        <v>0</v>
      </c>
      <c r="K1783" s="1">
        <v>44106</v>
      </c>
      <c r="L1783" t="s">
        <v>17</v>
      </c>
      <c r="M1783">
        <v>108207</v>
      </c>
    </row>
    <row r="1784" spans="1:13" x14ac:dyDescent="0.25">
      <c r="A1784">
        <v>1782</v>
      </c>
      <c r="B1784" t="s">
        <v>2580</v>
      </c>
      <c r="C1784">
        <f t="shared" ca="1" si="27"/>
        <v>0.5190126391724259</v>
      </c>
      <c r="D1784" t="e" cm="1">
        <f t="array" aca="1" ref="D1784" ca="1">INDEX($B$2:$B$201, RANK(C1784,$C$2:$C$201), 1)</f>
        <v>#N/A</v>
      </c>
      <c r="F1784">
        <v>359</v>
      </c>
      <c r="G1784">
        <v>159</v>
      </c>
      <c r="H1784">
        <v>0</v>
      </c>
      <c r="I1784">
        <v>0</v>
      </c>
      <c r="J1784">
        <v>0</v>
      </c>
      <c r="K1784" s="1">
        <v>44106</v>
      </c>
      <c r="L1784" t="s">
        <v>12</v>
      </c>
      <c r="M1784">
        <v>108208</v>
      </c>
    </row>
    <row r="1785" spans="1:13" x14ac:dyDescent="0.25">
      <c r="A1785">
        <v>1783</v>
      </c>
      <c r="B1785" t="s">
        <v>2581</v>
      </c>
      <c r="C1785">
        <f t="shared" ca="1" si="27"/>
        <v>0.58769756950721086</v>
      </c>
      <c r="D1785" t="e" cm="1">
        <f t="array" aca="1" ref="D1785" ca="1">INDEX($B$2:$B$201, RANK(C1785,$C$2:$C$201), 1)</f>
        <v>#N/A</v>
      </c>
      <c r="E1785" t="s">
        <v>155</v>
      </c>
      <c r="F1785">
        <v>290</v>
      </c>
      <c r="G1785">
        <v>5402</v>
      </c>
      <c r="H1785">
        <v>0</v>
      </c>
      <c r="I1785">
        <v>0</v>
      </c>
      <c r="J1785">
        <v>1</v>
      </c>
      <c r="K1785" s="1">
        <v>44106</v>
      </c>
      <c r="L1785" t="s">
        <v>17</v>
      </c>
      <c r="M1785">
        <v>108209</v>
      </c>
    </row>
    <row r="1786" spans="1:13" ht="409.5" x14ac:dyDescent="0.25">
      <c r="A1786">
        <v>1784</v>
      </c>
      <c r="B1786" s="2" t="s">
        <v>2582</v>
      </c>
      <c r="C1786">
        <f t="shared" ca="1" si="27"/>
        <v>0.82828684771153938</v>
      </c>
      <c r="D1786" t="e" cm="1">
        <f t="array" aca="1" ref="D1786" ca="1">INDEX($B$2:$B$201, RANK(C1786,$C$2:$C$201), 1)</f>
        <v>#N/A</v>
      </c>
      <c r="E1786" t="s">
        <v>2583</v>
      </c>
      <c r="F1786">
        <v>15476</v>
      </c>
      <c r="G1786">
        <v>17865</v>
      </c>
      <c r="H1786">
        <v>4</v>
      </c>
      <c r="I1786">
        <v>6</v>
      </c>
      <c r="J1786">
        <v>18</v>
      </c>
      <c r="K1786" s="1">
        <v>44106</v>
      </c>
      <c r="L1786" t="s">
        <v>12</v>
      </c>
      <c r="M1786">
        <v>108210</v>
      </c>
    </row>
    <row r="1787" spans="1:13" x14ac:dyDescent="0.25">
      <c r="A1787">
        <v>1785</v>
      </c>
      <c r="B1787" t="s">
        <v>2584</v>
      </c>
      <c r="C1787">
        <f t="shared" ca="1" si="27"/>
        <v>0.86471313762207769</v>
      </c>
      <c r="D1787" t="e" cm="1">
        <f t="array" aca="1" ref="D1787" ca="1">INDEX($B$2:$B$201, RANK(C1787,$C$2:$C$201), 1)</f>
        <v>#N/A</v>
      </c>
      <c r="E1787" t="s">
        <v>2585</v>
      </c>
      <c r="F1787">
        <v>570</v>
      </c>
      <c r="G1787">
        <v>1490</v>
      </c>
      <c r="H1787">
        <v>0</v>
      </c>
      <c r="I1787">
        <v>0</v>
      </c>
      <c r="J1787">
        <v>1</v>
      </c>
      <c r="K1787" s="1">
        <v>44106</v>
      </c>
      <c r="L1787" t="s">
        <v>12</v>
      </c>
      <c r="M1787">
        <v>108211</v>
      </c>
    </row>
    <row r="1788" spans="1:13" x14ac:dyDescent="0.25">
      <c r="A1788">
        <v>1786</v>
      </c>
      <c r="B1788" t="s">
        <v>2586</v>
      </c>
      <c r="C1788">
        <f t="shared" ca="1" si="27"/>
        <v>0.63343470995918894</v>
      </c>
      <c r="D1788" t="e" cm="1">
        <f t="array" aca="1" ref="D1788" ca="1">INDEX($B$2:$B$201, RANK(C1788,$C$2:$C$201), 1)</f>
        <v>#N/A</v>
      </c>
      <c r="F1788">
        <v>141</v>
      </c>
      <c r="G1788">
        <v>4</v>
      </c>
      <c r="H1788">
        <v>0</v>
      </c>
      <c r="I1788">
        <v>0</v>
      </c>
      <c r="J1788">
        <v>0</v>
      </c>
      <c r="K1788" s="1">
        <v>44106</v>
      </c>
      <c r="L1788" t="s">
        <v>17</v>
      </c>
      <c r="M1788">
        <v>108212</v>
      </c>
    </row>
    <row r="1789" spans="1:13" x14ac:dyDescent="0.25">
      <c r="A1789">
        <v>1787</v>
      </c>
      <c r="B1789" t="s">
        <v>2587</v>
      </c>
      <c r="C1789">
        <f t="shared" ca="1" si="27"/>
        <v>0.84841857958149502</v>
      </c>
      <c r="D1789" t="e" cm="1">
        <f t="array" aca="1" ref="D1789" ca="1">INDEX($B$2:$B$201, RANK(C1789,$C$2:$C$201), 1)</f>
        <v>#N/A</v>
      </c>
      <c r="E1789" t="s">
        <v>2588</v>
      </c>
      <c r="F1789">
        <v>13</v>
      </c>
      <c r="G1789">
        <v>1</v>
      </c>
      <c r="H1789">
        <v>0</v>
      </c>
      <c r="I1789">
        <v>0</v>
      </c>
      <c r="J1789">
        <v>0</v>
      </c>
      <c r="K1789" s="1">
        <v>44106</v>
      </c>
      <c r="L1789" t="s">
        <v>17</v>
      </c>
      <c r="M1789">
        <v>108213</v>
      </c>
    </row>
    <row r="1790" spans="1:13" x14ac:dyDescent="0.25">
      <c r="A1790">
        <v>1788</v>
      </c>
      <c r="B1790" t="s">
        <v>2589</v>
      </c>
      <c r="C1790">
        <f t="shared" ca="1" si="27"/>
        <v>0.10113890179467555</v>
      </c>
      <c r="D1790" t="e" cm="1">
        <f t="array" aca="1" ref="D1790" ca="1">INDEX($B$2:$B$201, RANK(C1790,$C$2:$C$201), 1)</f>
        <v>#N/A</v>
      </c>
      <c r="F1790">
        <v>1508</v>
      </c>
      <c r="G1790">
        <v>636</v>
      </c>
      <c r="H1790">
        <v>0</v>
      </c>
      <c r="I1790">
        <v>0</v>
      </c>
      <c r="J1790">
        <v>0</v>
      </c>
      <c r="K1790" s="1">
        <v>44106</v>
      </c>
      <c r="L1790" t="s">
        <v>17</v>
      </c>
      <c r="M1790">
        <v>108214</v>
      </c>
    </row>
    <row r="1791" spans="1:13" ht="240" x14ac:dyDescent="0.25">
      <c r="A1791">
        <v>1789</v>
      </c>
      <c r="B1791" s="2" t="s">
        <v>2590</v>
      </c>
      <c r="C1791">
        <f t="shared" ca="1" si="27"/>
        <v>0.78374512151727849</v>
      </c>
      <c r="D1791" t="e" cm="1">
        <f t="array" aca="1" ref="D1791" ca="1">INDEX($B$2:$B$201, RANK(C1791,$C$2:$C$201), 1)</f>
        <v>#N/A</v>
      </c>
      <c r="E1791" t="s">
        <v>2591</v>
      </c>
      <c r="F1791">
        <v>335</v>
      </c>
      <c r="G1791">
        <v>810</v>
      </c>
      <c r="H1791">
        <v>0</v>
      </c>
      <c r="I1791">
        <v>0</v>
      </c>
      <c r="J1791">
        <v>0</v>
      </c>
      <c r="K1791" s="1">
        <v>44106</v>
      </c>
      <c r="L1791" t="s">
        <v>17</v>
      </c>
      <c r="M1791">
        <v>108215</v>
      </c>
    </row>
    <row r="1792" spans="1:13" x14ac:dyDescent="0.25">
      <c r="A1792">
        <v>1790</v>
      </c>
      <c r="B1792" t="s">
        <v>2592</v>
      </c>
      <c r="C1792">
        <f t="shared" ca="1" si="27"/>
        <v>0.25147019746591714</v>
      </c>
      <c r="D1792" t="e" cm="1">
        <f t="array" aca="1" ref="D1792" ca="1">INDEX($B$2:$B$201, RANK(C1792,$C$2:$C$201), 1)</f>
        <v>#N/A</v>
      </c>
      <c r="F1792">
        <v>236</v>
      </c>
      <c r="G1792">
        <v>500</v>
      </c>
      <c r="H1792">
        <v>0</v>
      </c>
      <c r="I1792">
        <v>0</v>
      </c>
      <c r="J1792">
        <v>1</v>
      </c>
      <c r="K1792" s="1">
        <v>44106</v>
      </c>
      <c r="L1792" t="s">
        <v>12</v>
      </c>
      <c r="M1792">
        <v>108216</v>
      </c>
    </row>
    <row r="1793" spans="1:13" x14ac:dyDescent="0.25">
      <c r="A1793">
        <v>1791</v>
      </c>
      <c r="B1793" t="s">
        <v>2593</v>
      </c>
      <c r="C1793">
        <f t="shared" ca="1" si="27"/>
        <v>0.97349723524640697</v>
      </c>
      <c r="D1793" t="e" cm="1">
        <f t="array" aca="1" ref="D1793" ca="1">INDEX($B$2:$B$201, RANK(C1793,$C$2:$C$201), 1)</f>
        <v>#N/A</v>
      </c>
      <c r="F1793">
        <v>77</v>
      </c>
      <c r="G1793">
        <v>37</v>
      </c>
      <c r="H1793">
        <v>0</v>
      </c>
      <c r="I1793">
        <v>0</v>
      </c>
      <c r="J1793">
        <v>0</v>
      </c>
      <c r="K1793" s="1">
        <v>44106</v>
      </c>
      <c r="L1793" t="s">
        <v>17</v>
      </c>
      <c r="M1793">
        <v>108217</v>
      </c>
    </row>
    <row r="1794" spans="1:13" x14ac:dyDescent="0.25">
      <c r="A1794">
        <v>1792</v>
      </c>
      <c r="B1794" t="s">
        <v>2594</v>
      </c>
      <c r="C1794">
        <f t="shared" ca="1" si="27"/>
        <v>0.46274253792919939</v>
      </c>
      <c r="D1794" t="e" cm="1">
        <f t="array" aca="1" ref="D1794" ca="1">INDEX($B$2:$B$201, RANK(C1794,$C$2:$C$201), 1)</f>
        <v>#N/A</v>
      </c>
      <c r="E1794" t="s">
        <v>2595</v>
      </c>
      <c r="F1794">
        <v>388</v>
      </c>
      <c r="G1794">
        <v>210</v>
      </c>
      <c r="H1794">
        <v>0</v>
      </c>
      <c r="I1794">
        <v>0</v>
      </c>
      <c r="J1794">
        <v>0</v>
      </c>
      <c r="K1794" s="1">
        <v>44106</v>
      </c>
      <c r="L1794" t="s">
        <v>17</v>
      </c>
      <c r="M1794">
        <v>108218</v>
      </c>
    </row>
    <row r="1795" spans="1:13" ht="409.5" x14ac:dyDescent="0.25">
      <c r="A1795">
        <v>1793</v>
      </c>
      <c r="B1795" s="2" t="s">
        <v>2596</v>
      </c>
      <c r="C1795">
        <f t="shared" ref="C1795:C1858" ca="1" si="28">RAND()</f>
        <v>0.62156481878299974</v>
      </c>
      <c r="D1795" t="e" cm="1">
        <f t="array" aca="1" ref="D1795" ca="1">INDEX($B$2:$B$201, RANK(C1795,$C$2:$C$201), 1)</f>
        <v>#N/A</v>
      </c>
      <c r="F1795">
        <v>338</v>
      </c>
      <c r="G1795">
        <v>132</v>
      </c>
      <c r="H1795">
        <v>0</v>
      </c>
      <c r="I1795">
        <v>0</v>
      </c>
      <c r="J1795">
        <v>0</v>
      </c>
      <c r="K1795" s="1">
        <v>44106</v>
      </c>
      <c r="L1795" t="s">
        <v>17</v>
      </c>
      <c r="M1795">
        <v>108219</v>
      </c>
    </row>
    <row r="1796" spans="1:13" x14ac:dyDescent="0.25">
      <c r="A1796">
        <v>1794</v>
      </c>
      <c r="B1796" t="s">
        <v>2597</v>
      </c>
      <c r="C1796">
        <f t="shared" ca="1" si="28"/>
        <v>0.66357083815187312</v>
      </c>
      <c r="D1796" t="e" cm="1">
        <f t="array" aca="1" ref="D1796" ca="1">INDEX($B$2:$B$201, RANK(C1796,$C$2:$C$201), 1)</f>
        <v>#N/A</v>
      </c>
      <c r="F1796">
        <v>5858</v>
      </c>
      <c r="G1796">
        <v>5692</v>
      </c>
      <c r="H1796">
        <v>0</v>
      </c>
      <c r="I1796">
        <v>0</v>
      </c>
      <c r="J1796">
        <v>0</v>
      </c>
      <c r="K1796" s="1">
        <v>44106</v>
      </c>
      <c r="L1796" t="s">
        <v>12</v>
      </c>
      <c r="M1796">
        <v>108220</v>
      </c>
    </row>
    <row r="1797" spans="1:13" x14ac:dyDescent="0.25">
      <c r="A1797">
        <v>1795</v>
      </c>
      <c r="B1797" t="s">
        <v>2598</v>
      </c>
      <c r="C1797">
        <f t="shared" ca="1" si="28"/>
        <v>0.60879007982188038</v>
      </c>
      <c r="D1797" t="e" cm="1">
        <f t="array" aca="1" ref="D1797" ca="1">INDEX($B$2:$B$201, RANK(C1797,$C$2:$C$201), 1)</f>
        <v>#N/A</v>
      </c>
      <c r="E1797" t="s">
        <v>488</v>
      </c>
      <c r="F1797">
        <v>136</v>
      </c>
      <c r="G1797">
        <v>49</v>
      </c>
      <c r="H1797">
        <v>0</v>
      </c>
      <c r="I1797">
        <v>0</v>
      </c>
      <c r="J1797">
        <v>2</v>
      </c>
      <c r="K1797" s="1">
        <v>44106</v>
      </c>
      <c r="L1797" t="s">
        <v>17</v>
      </c>
      <c r="M1797">
        <v>108221</v>
      </c>
    </row>
    <row r="1798" spans="1:13" x14ac:dyDescent="0.25">
      <c r="A1798">
        <v>1796</v>
      </c>
      <c r="B1798" t="s">
        <v>2599</v>
      </c>
      <c r="C1798">
        <f t="shared" ca="1" si="28"/>
        <v>0.59228036136090279</v>
      </c>
      <c r="D1798" t="e" cm="1">
        <f t="array" aca="1" ref="D1798" ca="1">INDEX($B$2:$B$201, RANK(C1798,$C$2:$C$201), 1)</f>
        <v>#N/A</v>
      </c>
      <c r="F1798">
        <v>127</v>
      </c>
      <c r="G1798">
        <v>43</v>
      </c>
      <c r="H1798">
        <v>0</v>
      </c>
      <c r="I1798">
        <v>1</v>
      </c>
      <c r="J1798">
        <v>3</v>
      </c>
      <c r="K1798" s="1">
        <v>44106</v>
      </c>
      <c r="L1798" t="s">
        <v>17</v>
      </c>
      <c r="M1798">
        <v>108222</v>
      </c>
    </row>
    <row r="1799" spans="1:13" x14ac:dyDescent="0.25">
      <c r="A1799">
        <v>1797</v>
      </c>
      <c r="B1799" t="s">
        <v>2600</v>
      </c>
      <c r="C1799">
        <f t="shared" ca="1" si="28"/>
        <v>0.97667502720407617</v>
      </c>
      <c r="D1799" t="e" cm="1">
        <f t="array" aca="1" ref="D1799" ca="1">INDEX($B$2:$B$201, RANK(C1799,$C$2:$C$201), 1)</f>
        <v>#N/A</v>
      </c>
      <c r="E1799" t="s">
        <v>2601</v>
      </c>
      <c r="F1799">
        <v>2615</v>
      </c>
      <c r="G1799">
        <v>1369</v>
      </c>
      <c r="H1799">
        <v>0</v>
      </c>
      <c r="I1799">
        <v>0</v>
      </c>
      <c r="J1799">
        <v>0</v>
      </c>
      <c r="K1799" s="1">
        <v>44106</v>
      </c>
      <c r="L1799" t="s">
        <v>17</v>
      </c>
      <c r="M1799">
        <v>108223</v>
      </c>
    </row>
    <row r="1800" spans="1:13" x14ac:dyDescent="0.25">
      <c r="A1800">
        <v>1798</v>
      </c>
      <c r="B1800" t="s">
        <v>2602</v>
      </c>
      <c r="C1800">
        <f t="shared" ca="1" si="28"/>
        <v>0.72337525932224656</v>
      </c>
      <c r="D1800" t="e" cm="1">
        <f t="array" aca="1" ref="D1800" ca="1">INDEX($B$2:$B$201, RANK(C1800,$C$2:$C$201), 1)</f>
        <v>#N/A</v>
      </c>
      <c r="E1800" t="s">
        <v>2603</v>
      </c>
      <c r="F1800">
        <v>291</v>
      </c>
      <c r="G1800">
        <v>106</v>
      </c>
      <c r="H1800">
        <v>0</v>
      </c>
      <c r="I1800">
        <v>0</v>
      </c>
      <c r="J1800">
        <v>0</v>
      </c>
      <c r="K1800" s="1">
        <v>44106</v>
      </c>
      <c r="L1800" t="s">
        <v>17</v>
      </c>
      <c r="M1800">
        <v>108224</v>
      </c>
    </row>
    <row r="1801" spans="1:13" ht="409.5" x14ac:dyDescent="0.25">
      <c r="A1801">
        <v>1799</v>
      </c>
      <c r="B1801" s="2" t="s">
        <v>2604</v>
      </c>
      <c r="C1801">
        <f t="shared" ca="1" si="28"/>
        <v>0.25947400070777638</v>
      </c>
      <c r="D1801" t="e" cm="1">
        <f t="array" aca="1" ref="D1801" ca="1">INDEX($B$2:$B$201, RANK(C1801,$C$2:$C$201), 1)</f>
        <v>#N/A</v>
      </c>
      <c r="F1801">
        <v>10</v>
      </c>
      <c r="G1801">
        <v>17</v>
      </c>
      <c r="H1801">
        <v>1</v>
      </c>
      <c r="I1801">
        <v>0</v>
      </c>
      <c r="J1801">
        <v>2</v>
      </c>
      <c r="K1801" s="1">
        <v>44106</v>
      </c>
      <c r="L1801" t="s">
        <v>17</v>
      </c>
      <c r="M1801">
        <v>108225</v>
      </c>
    </row>
    <row r="1802" spans="1:13" x14ac:dyDescent="0.25">
      <c r="A1802">
        <v>1800</v>
      </c>
      <c r="B1802" t="s">
        <v>2605</v>
      </c>
      <c r="C1802">
        <f t="shared" ca="1" si="28"/>
        <v>0.30794841343271162</v>
      </c>
      <c r="D1802" t="e" cm="1">
        <f t="array" aca="1" ref="D1802" ca="1">INDEX($B$2:$B$201, RANK(C1802,$C$2:$C$201), 1)</f>
        <v>#N/A</v>
      </c>
      <c r="E1802" t="s">
        <v>573</v>
      </c>
      <c r="F1802">
        <v>2305</v>
      </c>
      <c r="G1802">
        <v>311</v>
      </c>
      <c r="H1802">
        <v>0</v>
      </c>
      <c r="I1802">
        <v>0</v>
      </c>
      <c r="J1802">
        <v>0</v>
      </c>
      <c r="K1802" s="1">
        <v>44106</v>
      </c>
      <c r="L1802" t="s">
        <v>17</v>
      </c>
      <c r="M1802">
        <v>108226</v>
      </c>
    </row>
    <row r="1803" spans="1:13" ht="409.5" x14ac:dyDescent="0.25">
      <c r="A1803">
        <v>1801</v>
      </c>
      <c r="B1803" s="2" t="s">
        <v>2606</v>
      </c>
      <c r="C1803">
        <f t="shared" ca="1" si="28"/>
        <v>0.10560618120542486</v>
      </c>
      <c r="D1803" t="e" cm="1">
        <f t="array" aca="1" ref="D1803" ca="1">INDEX($B$2:$B$201, RANK(C1803,$C$2:$C$201), 1)</f>
        <v>#N/A</v>
      </c>
      <c r="E1803" t="s">
        <v>2607</v>
      </c>
      <c r="F1803">
        <v>1123</v>
      </c>
      <c r="G1803">
        <v>806</v>
      </c>
      <c r="H1803">
        <v>0</v>
      </c>
      <c r="I1803">
        <v>0</v>
      </c>
      <c r="J1803">
        <v>0</v>
      </c>
      <c r="K1803" s="1">
        <v>44106</v>
      </c>
      <c r="L1803" t="s">
        <v>17</v>
      </c>
      <c r="M1803">
        <v>108227</v>
      </c>
    </row>
    <row r="1804" spans="1:13" ht="409.5" x14ac:dyDescent="0.25">
      <c r="A1804">
        <v>1802</v>
      </c>
      <c r="B1804" s="2" t="s">
        <v>2608</v>
      </c>
      <c r="C1804">
        <f t="shared" ca="1" si="28"/>
        <v>0.31628353757973249</v>
      </c>
      <c r="D1804" t="e" cm="1">
        <f t="array" aca="1" ref="D1804" ca="1">INDEX($B$2:$B$201, RANK(C1804,$C$2:$C$201), 1)</f>
        <v>#N/A</v>
      </c>
      <c r="F1804">
        <v>338</v>
      </c>
      <c r="G1804">
        <v>132</v>
      </c>
      <c r="H1804">
        <v>0</v>
      </c>
      <c r="I1804">
        <v>0</v>
      </c>
      <c r="J1804">
        <v>2</v>
      </c>
      <c r="K1804" s="1">
        <v>44106</v>
      </c>
      <c r="L1804" t="s">
        <v>17</v>
      </c>
      <c r="M1804">
        <v>108228</v>
      </c>
    </row>
    <row r="1805" spans="1:13" ht="409.5" x14ac:dyDescent="0.25">
      <c r="A1805">
        <v>1803</v>
      </c>
      <c r="B1805" s="2" t="s">
        <v>2609</v>
      </c>
      <c r="C1805">
        <f t="shared" ca="1" si="28"/>
        <v>0.80696226021508644</v>
      </c>
      <c r="D1805" t="e" cm="1">
        <f t="array" aca="1" ref="D1805" ca="1">INDEX($B$2:$B$201, RANK(C1805,$C$2:$C$201), 1)</f>
        <v>#N/A</v>
      </c>
      <c r="E1805" t="s">
        <v>431</v>
      </c>
      <c r="F1805">
        <v>115</v>
      </c>
      <c r="G1805">
        <v>139</v>
      </c>
      <c r="H1805">
        <v>0</v>
      </c>
      <c r="I1805">
        <v>0</v>
      </c>
      <c r="J1805">
        <v>0</v>
      </c>
      <c r="K1805" s="1">
        <v>44106</v>
      </c>
      <c r="L1805" t="s">
        <v>17</v>
      </c>
      <c r="M1805">
        <v>108229</v>
      </c>
    </row>
    <row r="1806" spans="1:13" x14ac:dyDescent="0.25">
      <c r="A1806">
        <v>1804</v>
      </c>
      <c r="B1806" t="s">
        <v>2610</v>
      </c>
      <c r="C1806">
        <f t="shared" ca="1" si="28"/>
        <v>0.26482756119523099</v>
      </c>
      <c r="D1806" t="e" cm="1">
        <f t="array" aca="1" ref="D1806" ca="1">INDEX($B$2:$B$201, RANK(C1806,$C$2:$C$201), 1)</f>
        <v>#N/A</v>
      </c>
      <c r="E1806" t="s">
        <v>2611</v>
      </c>
      <c r="F1806">
        <v>316</v>
      </c>
      <c r="G1806">
        <v>16</v>
      </c>
      <c r="H1806">
        <v>1</v>
      </c>
      <c r="I1806">
        <v>4</v>
      </c>
      <c r="J1806">
        <v>7</v>
      </c>
      <c r="K1806" s="1">
        <v>44106</v>
      </c>
      <c r="L1806" t="s">
        <v>17</v>
      </c>
      <c r="M1806">
        <v>108230</v>
      </c>
    </row>
    <row r="1807" spans="1:13" x14ac:dyDescent="0.25">
      <c r="A1807">
        <v>1805</v>
      </c>
      <c r="B1807" t="s">
        <v>2612</v>
      </c>
      <c r="C1807">
        <f t="shared" ca="1" si="28"/>
        <v>0.32513877008070502</v>
      </c>
      <c r="D1807" t="e" cm="1">
        <f t="array" aca="1" ref="D1807" ca="1">INDEX($B$2:$B$201, RANK(C1807,$C$2:$C$201), 1)</f>
        <v>#N/A</v>
      </c>
      <c r="E1807" t="s">
        <v>2613</v>
      </c>
      <c r="F1807">
        <v>1009</v>
      </c>
      <c r="G1807">
        <v>310</v>
      </c>
      <c r="H1807">
        <v>0</v>
      </c>
      <c r="I1807">
        <v>0</v>
      </c>
      <c r="J1807">
        <v>0</v>
      </c>
      <c r="K1807" s="1">
        <v>44106</v>
      </c>
      <c r="L1807" t="s">
        <v>12</v>
      </c>
      <c r="M1807">
        <v>108231</v>
      </c>
    </row>
    <row r="1808" spans="1:13" x14ac:dyDescent="0.25">
      <c r="A1808">
        <v>1806</v>
      </c>
      <c r="B1808" t="s">
        <v>2614</v>
      </c>
      <c r="C1808">
        <f t="shared" ca="1" si="28"/>
        <v>0.88027495145896895</v>
      </c>
      <c r="D1808" t="e" cm="1">
        <f t="array" aca="1" ref="D1808" ca="1">INDEX($B$2:$B$201, RANK(C1808,$C$2:$C$201), 1)</f>
        <v>#N/A</v>
      </c>
      <c r="F1808">
        <v>843</v>
      </c>
      <c r="G1808">
        <v>594</v>
      </c>
      <c r="H1808">
        <v>0</v>
      </c>
      <c r="I1808">
        <v>0</v>
      </c>
      <c r="J1808">
        <v>2</v>
      </c>
      <c r="K1808" s="1">
        <v>44106</v>
      </c>
      <c r="L1808" t="s">
        <v>12</v>
      </c>
      <c r="M1808">
        <v>108232</v>
      </c>
    </row>
    <row r="1809" spans="1:13" x14ac:dyDescent="0.25">
      <c r="A1809">
        <v>1807</v>
      </c>
      <c r="B1809" t="s">
        <v>2615</v>
      </c>
      <c r="C1809">
        <f t="shared" ca="1" si="28"/>
        <v>0.86298763164125025</v>
      </c>
      <c r="D1809" t="e" cm="1">
        <f t="array" aca="1" ref="D1809" ca="1">INDEX($B$2:$B$201, RANK(C1809,$C$2:$C$201), 1)</f>
        <v>#N/A</v>
      </c>
      <c r="F1809">
        <v>13</v>
      </c>
      <c r="G1809">
        <v>10</v>
      </c>
      <c r="H1809">
        <v>0</v>
      </c>
      <c r="I1809">
        <v>0</v>
      </c>
      <c r="J1809">
        <v>0</v>
      </c>
      <c r="K1809" s="1">
        <v>44106</v>
      </c>
      <c r="L1809" t="s">
        <v>17</v>
      </c>
      <c r="M1809">
        <v>108233</v>
      </c>
    </row>
    <row r="1810" spans="1:13" x14ac:dyDescent="0.25">
      <c r="A1810">
        <v>1808</v>
      </c>
      <c r="B1810" t="s">
        <v>2616</v>
      </c>
      <c r="C1810">
        <f t="shared" ca="1" si="28"/>
        <v>0.14237491681564485</v>
      </c>
      <c r="D1810" t="e" cm="1">
        <f t="array" aca="1" ref="D1810" ca="1">INDEX($B$2:$B$201, RANK(C1810,$C$2:$C$201), 1)</f>
        <v>#N/A</v>
      </c>
      <c r="E1810" t="s">
        <v>2617</v>
      </c>
      <c r="F1810">
        <v>311</v>
      </c>
      <c r="G1810">
        <v>56</v>
      </c>
      <c r="H1810">
        <v>0</v>
      </c>
      <c r="I1810">
        <v>0</v>
      </c>
      <c r="J1810">
        <v>1</v>
      </c>
      <c r="K1810" s="1">
        <v>44106</v>
      </c>
      <c r="L1810" t="s">
        <v>12</v>
      </c>
      <c r="M1810">
        <v>108234</v>
      </c>
    </row>
    <row r="1811" spans="1:13" x14ac:dyDescent="0.25">
      <c r="A1811">
        <v>1809</v>
      </c>
      <c r="B1811" t="s">
        <v>2618</v>
      </c>
      <c r="C1811">
        <f t="shared" ca="1" si="28"/>
        <v>0.27264275462499454</v>
      </c>
      <c r="D1811" t="e" cm="1">
        <f t="array" aca="1" ref="D1811" ca="1">INDEX($B$2:$B$201, RANK(C1811,$C$2:$C$201), 1)</f>
        <v>#N/A</v>
      </c>
      <c r="E1811" t="s">
        <v>2619</v>
      </c>
      <c r="F1811">
        <v>137</v>
      </c>
      <c r="G1811">
        <v>22</v>
      </c>
      <c r="H1811">
        <v>0</v>
      </c>
      <c r="I1811">
        <v>0</v>
      </c>
      <c r="J1811">
        <v>0</v>
      </c>
      <c r="K1811" s="1">
        <v>44106</v>
      </c>
      <c r="L1811" t="s">
        <v>17</v>
      </c>
      <c r="M1811">
        <v>108235</v>
      </c>
    </row>
    <row r="1812" spans="1:13" x14ac:dyDescent="0.25">
      <c r="A1812">
        <v>1810</v>
      </c>
      <c r="B1812" t="s">
        <v>2620</v>
      </c>
      <c r="C1812">
        <f t="shared" ca="1" si="28"/>
        <v>2.7294117076602453E-2</v>
      </c>
      <c r="D1812" t="e" cm="1">
        <f t="array" aca="1" ref="D1812" ca="1">INDEX($B$2:$B$201, RANK(C1812,$C$2:$C$201), 1)</f>
        <v>#N/A</v>
      </c>
      <c r="F1812">
        <v>196</v>
      </c>
      <c r="G1812">
        <v>93</v>
      </c>
      <c r="H1812">
        <v>1</v>
      </c>
      <c r="I1812">
        <v>0</v>
      </c>
      <c r="J1812">
        <v>1</v>
      </c>
      <c r="K1812" s="1">
        <v>44106</v>
      </c>
      <c r="L1812" t="s">
        <v>17</v>
      </c>
      <c r="M1812">
        <v>108236</v>
      </c>
    </row>
    <row r="1813" spans="1:13" x14ac:dyDescent="0.25">
      <c r="A1813">
        <v>1811</v>
      </c>
      <c r="B1813" t="s">
        <v>2621</v>
      </c>
      <c r="C1813">
        <f t="shared" ca="1" si="28"/>
        <v>0.30155670587013894</v>
      </c>
      <c r="D1813" t="e" cm="1">
        <f t="array" aca="1" ref="D1813" ca="1">INDEX($B$2:$B$201, RANK(C1813,$C$2:$C$201), 1)</f>
        <v>#N/A</v>
      </c>
      <c r="F1813">
        <v>39</v>
      </c>
      <c r="G1813">
        <v>1</v>
      </c>
      <c r="H1813">
        <v>0</v>
      </c>
      <c r="I1813">
        <v>0</v>
      </c>
      <c r="J1813">
        <v>1</v>
      </c>
      <c r="K1813" s="1">
        <v>44106</v>
      </c>
      <c r="L1813" t="s">
        <v>17</v>
      </c>
      <c r="M1813">
        <v>108237</v>
      </c>
    </row>
    <row r="1814" spans="1:13" ht="409.5" x14ac:dyDescent="0.25">
      <c r="A1814">
        <v>1812</v>
      </c>
      <c r="B1814" s="2" t="s">
        <v>2622</v>
      </c>
      <c r="C1814">
        <f t="shared" ca="1" si="28"/>
        <v>0.72768526085649543</v>
      </c>
      <c r="D1814" t="e" cm="1">
        <f t="array" aca="1" ref="D1814" ca="1">INDEX($B$2:$B$201, RANK(C1814,$C$2:$C$201), 1)</f>
        <v>#N/A</v>
      </c>
      <c r="F1814">
        <v>1579</v>
      </c>
      <c r="G1814">
        <v>121902</v>
      </c>
      <c r="H1814">
        <v>0</v>
      </c>
      <c r="I1814">
        <v>4</v>
      </c>
      <c r="J1814">
        <v>5</v>
      </c>
      <c r="K1814" s="1">
        <v>44106</v>
      </c>
      <c r="L1814" t="s">
        <v>17</v>
      </c>
      <c r="M1814">
        <v>108238</v>
      </c>
    </row>
    <row r="1815" spans="1:13" x14ac:dyDescent="0.25">
      <c r="A1815">
        <v>1813</v>
      </c>
      <c r="B1815" t="s">
        <v>2623</v>
      </c>
      <c r="C1815">
        <f t="shared" ca="1" si="28"/>
        <v>0.1714247436910965</v>
      </c>
      <c r="D1815" t="e" cm="1">
        <f t="array" aca="1" ref="D1815" ca="1">INDEX($B$2:$B$201, RANK(C1815,$C$2:$C$201), 1)</f>
        <v>#N/A</v>
      </c>
      <c r="F1815">
        <v>52</v>
      </c>
      <c r="G1815">
        <v>2</v>
      </c>
      <c r="H1815">
        <v>0</v>
      </c>
      <c r="I1815">
        <v>0</v>
      </c>
      <c r="J1815">
        <v>0</v>
      </c>
      <c r="K1815" s="1">
        <v>44106</v>
      </c>
      <c r="L1815" t="s">
        <v>17</v>
      </c>
      <c r="M1815">
        <v>108239</v>
      </c>
    </row>
    <row r="1816" spans="1:13" ht="409.5" x14ac:dyDescent="0.25">
      <c r="A1816">
        <v>1814</v>
      </c>
      <c r="B1816" s="2" t="s">
        <v>2624</v>
      </c>
      <c r="C1816">
        <f t="shared" ca="1" si="28"/>
        <v>0.86789661712423727</v>
      </c>
      <c r="D1816" t="e" cm="1">
        <f t="array" aca="1" ref="D1816" ca="1">INDEX($B$2:$B$201, RANK(C1816,$C$2:$C$201), 1)</f>
        <v>#N/A</v>
      </c>
      <c r="F1816">
        <v>200</v>
      </c>
      <c r="G1816">
        <v>103</v>
      </c>
      <c r="H1816">
        <v>0</v>
      </c>
      <c r="I1816">
        <v>0</v>
      </c>
      <c r="J1816">
        <v>0</v>
      </c>
      <c r="K1816" s="1">
        <v>44106</v>
      </c>
      <c r="L1816" t="s">
        <v>12</v>
      </c>
      <c r="M1816">
        <v>108240</v>
      </c>
    </row>
    <row r="1817" spans="1:13" x14ac:dyDescent="0.25">
      <c r="A1817">
        <v>1815</v>
      </c>
      <c r="B1817" t="s">
        <v>2625</v>
      </c>
      <c r="C1817">
        <f t="shared" ca="1" si="28"/>
        <v>0.63651889573121545</v>
      </c>
      <c r="D1817" t="e" cm="1">
        <f t="array" aca="1" ref="D1817" ca="1">INDEX($B$2:$B$201, RANK(C1817,$C$2:$C$201), 1)</f>
        <v>#N/A</v>
      </c>
      <c r="E1817" t="s">
        <v>2626</v>
      </c>
      <c r="F1817">
        <v>473</v>
      </c>
      <c r="G1817">
        <v>51</v>
      </c>
      <c r="H1817">
        <v>0</v>
      </c>
      <c r="I1817">
        <v>0</v>
      </c>
      <c r="J1817">
        <v>6</v>
      </c>
      <c r="K1817" s="1">
        <v>44106</v>
      </c>
      <c r="L1817" t="s">
        <v>17</v>
      </c>
      <c r="M1817">
        <v>108241</v>
      </c>
    </row>
    <row r="1818" spans="1:13" x14ac:dyDescent="0.25">
      <c r="A1818">
        <v>1816</v>
      </c>
      <c r="B1818" t="s">
        <v>2627</v>
      </c>
      <c r="C1818">
        <f t="shared" ca="1" si="28"/>
        <v>0.36255093617633083</v>
      </c>
      <c r="D1818" t="e" cm="1">
        <f t="array" aca="1" ref="D1818" ca="1">INDEX($B$2:$B$201, RANK(C1818,$C$2:$C$201), 1)</f>
        <v>#N/A</v>
      </c>
      <c r="E1818" t="s">
        <v>202</v>
      </c>
      <c r="F1818">
        <v>2041</v>
      </c>
      <c r="G1818">
        <v>687</v>
      </c>
      <c r="H1818">
        <v>0</v>
      </c>
      <c r="I1818">
        <v>0</v>
      </c>
      <c r="J1818">
        <v>0</v>
      </c>
      <c r="K1818" s="1">
        <v>44106</v>
      </c>
      <c r="L1818" t="s">
        <v>17</v>
      </c>
      <c r="M1818">
        <v>108242</v>
      </c>
    </row>
    <row r="1819" spans="1:13" x14ac:dyDescent="0.25">
      <c r="A1819">
        <v>1817</v>
      </c>
      <c r="B1819" t="s">
        <v>2628</v>
      </c>
      <c r="C1819">
        <f t="shared" ca="1" si="28"/>
        <v>0.44152824605204521</v>
      </c>
      <c r="D1819" t="e" cm="1">
        <f t="array" aca="1" ref="D1819" ca="1">INDEX($B$2:$B$201, RANK(C1819,$C$2:$C$201), 1)</f>
        <v>#N/A</v>
      </c>
      <c r="E1819" t="s">
        <v>293</v>
      </c>
      <c r="F1819">
        <v>901</v>
      </c>
      <c r="G1819">
        <v>408</v>
      </c>
      <c r="H1819">
        <v>5</v>
      </c>
      <c r="I1819">
        <v>7</v>
      </c>
      <c r="J1819">
        <v>46</v>
      </c>
      <c r="K1819" s="1">
        <v>44106</v>
      </c>
      <c r="L1819" t="s">
        <v>17</v>
      </c>
      <c r="M1819">
        <v>108243</v>
      </c>
    </row>
    <row r="1820" spans="1:13" x14ac:dyDescent="0.25">
      <c r="A1820">
        <v>1818</v>
      </c>
      <c r="B1820" t="s">
        <v>2629</v>
      </c>
      <c r="C1820">
        <f t="shared" ca="1" si="28"/>
        <v>0.52891650047039029</v>
      </c>
      <c r="D1820" t="e" cm="1">
        <f t="array" aca="1" ref="D1820" ca="1">INDEX($B$2:$B$201, RANK(C1820,$C$2:$C$201), 1)</f>
        <v>#N/A</v>
      </c>
      <c r="E1820" t="s">
        <v>40</v>
      </c>
      <c r="F1820">
        <v>627</v>
      </c>
      <c r="G1820">
        <v>339</v>
      </c>
      <c r="H1820">
        <v>0</v>
      </c>
      <c r="I1820">
        <v>0</v>
      </c>
      <c r="J1820">
        <v>0</v>
      </c>
      <c r="K1820" s="1">
        <v>44106</v>
      </c>
      <c r="L1820" t="s">
        <v>17</v>
      </c>
      <c r="M1820">
        <v>108244</v>
      </c>
    </row>
    <row r="1821" spans="1:13" ht="315" x14ac:dyDescent="0.25">
      <c r="A1821">
        <v>1819</v>
      </c>
      <c r="B1821" s="2" t="s">
        <v>2630</v>
      </c>
      <c r="C1821">
        <f t="shared" ca="1" si="28"/>
        <v>0.54517171806681075</v>
      </c>
      <c r="D1821" t="e" cm="1">
        <f t="array" aca="1" ref="D1821" ca="1">INDEX($B$2:$B$201, RANK(C1821,$C$2:$C$201), 1)</f>
        <v>#N/A</v>
      </c>
      <c r="E1821" t="s">
        <v>2631</v>
      </c>
      <c r="F1821">
        <v>5195</v>
      </c>
      <c r="G1821">
        <v>6832</v>
      </c>
      <c r="H1821">
        <v>12</v>
      </c>
      <c r="I1821">
        <v>3</v>
      </c>
      <c r="J1821">
        <v>37</v>
      </c>
      <c r="K1821" s="1">
        <v>44106</v>
      </c>
      <c r="L1821" t="s">
        <v>17</v>
      </c>
      <c r="M1821">
        <v>108245</v>
      </c>
    </row>
    <row r="1822" spans="1:13" x14ac:dyDescent="0.25">
      <c r="A1822">
        <v>1820</v>
      </c>
      <c r="B1822" t="s">
        <v>2632</v>
      </c>
      <c r="C1822">
        <f t="shared" ca="1" si="28"/>
        <v>0.53501543489938996</v>
      </c>
      <c r="D1822" t="e" cm="1">
        <f t="array" aca="1" ref="D1822" ca="1">INDEX($B$2:$B$201, RANK(C1822,$C$2:$C$201), 1)</f>
        <v>#N/A</v>
      </c>
      <c r="E1822" t="s">
        <v>1558</v>
      </c>
      <c r="F1822">
        <v>71</v>
      </c>
      <c r="G1822">
        <v>6</v>
      </c>
      <c r="H1822">
        <v>0</v>
      </c>
      <c r="I1822">
        <v>0</v>
      </c>
      <c r="J1822">
        <v>0</v>
      </c>
      <c r="K1822" s="1">
        <v>44106</v>
      </c>
      <c r="L1822" t="s">
        <v>17</v>
      </c>
      <c r="M1822">
        <v>108246</v>
      </c>
    </row>
    <row r="1823" spans="1:13" x14ac:dyDescent="0.25">
      <c r="A1823">
        <v>1821</v>
      </c>
      <c r="B1823" t="s">
        <v>2633</v>
      </c>
      <c r="C1823">
        <f t="shared" ca="1" si="28"/>
        <v>0.80742054573522204</v>
      </c>
      <c r="D1823" t="e" cm="1">
        <f t="array" aca="1" ref="D1823" ca="1">INDEX($B$2:$B$201, RANK(C1823,$C$2:$C$201), 1)</f>
        <v>#N/A</v>
      </c>
      <c r="E1823" t="s">
        <v>293</v>
      </c>
      <c r="F1823">
        <v>901</v>
      </c>
      <c r="G1823">
        <v>408</v>
      </c>
      <c r="H1823">
        <v>0</v>
      </c>
      <c r="I1823">
        <v>0</v>
      </c>
      <c r="J1823">
        <v>8</v>
      </c>
      <c r="K1823" s="1">
        <v>44106</v>
      </c>
      <c r="L1823" t="s">
        <v>17</v>
      </c>
      <c r="M1823">
        <v>108247</v>
      </c>
    </row>
    <row r="1824" spans="1:13" x14ac:dyDescent="0.25">
      <c r="A1824">
        <v>1822</v>
      </c>
      <c r="B1824" t="s">
        <v>2634</v>
      </c>
      <c r="C1824">
        <f t="shared" ca="1" si="28"/>
        <v>0.49389022113852599</v>
      </c>
      <c r="D1824" t="e" cm="1">
        <f t="array" aca="1" ref="D1824" ca="1">INDEX($B$2:$B$201, RANK(C1824,$C$2:$C$201), 1)</f>
        <v>#N/A</v>
      </c>
      <c r="E1824" t="s">
        <v>2635</v>
      </c>
      <c r="F1824">
        <v>649</v>
      </c>
      <c r="G1824">
        <v>194</v>
      </c>
      <c r="H1824">
        <v>0</v>
      </c>
      <c r="I1824">
        <v>0</v>
      </c>
      <c r="J1824">
        <v>0</v>
      </c>
      <c r="K1824" s="1">
        <v>44106</v>
      </c>
      <c r="L1824" t="s">
        <v>12</v>
      </c>
      <c r="M1824">
        <v>108248</v>
      </c>
    </row>
    <row r="1825" spans="1:13" x14ac:dyDescent="0.25">
      <c r="A1825">
        <v>1823</v>
      </c>
      <c r="B1825" t="s">
        <v>2636</v>
      </c>
      <c r="C1825">
        <f t="shared" ca="1" si="28"/>
        <v>0.23089994632411814</v>
      </c>
      <c r="D1825" t="e" cm="1">
        <f t="array" aca="1" ref="D1825" ca="1">INDEX($B$2:$B$201, RANK(C1825,$C$2:$C$201), 1)</f>
        <v>#N/A</v>
      </c>
      <c r="F1825">
        <v>117</v>
      </c>
      <c r="G1825">
        <v>68</v>
      </c>
      <c r="H1825">
        <v>0</v>
      </c>
      <c r="I1825">
        <v>0</v>
      </c>
      <c r="J1825">
        <v>0</v>
      </c>
      <c r="K1825" s="1">
        <v>44106</v>
      </c>
      <c r="L1825" t="s">
        <v>12</v>
      </c>
      <c r="M1825">
        <v>108249</v>
      </c>
    </row>
    <row r="1826" spans="1:13" x14ac:dyDescent="0.25">
      <c r="A1826">
        <v>1824</v>
      </c>
      <c r="B1826" t="s">
        <v>2637</v>
      </c>
      <c r="C1826">
        <f t="shared" ca="1" si="28"/>
        <v>0.82141078327462536</v>
      </c>
      <c r="D1826" t="e" cm="1">
        <f t="array" aca="1" ref="D1826" ca="1">INDEX($B$2:$B$201, RANK(C1826,$C$2:$C$201), 1)</f>
        <v>#N/A</v>
      </c>
      <c r="F1826">
        <v>161</v>
      </c>
      <c r="G1826">
        <v>78</v>
      </c>
      <c r="H1826">
        <v>1</v>
      </c>
      <c r="I1826">
        <v>0</v>
      </c>
      <c r="J1826">
        <v>0</v>
      </c>
      <c r="K1826" s="1">
        <v>44106</v>
      </c>
      <c r="L1826" t="s">
        <v>17</v>
      </c>
      <c r="M1826">
        <v>108250</v>
      </c>
    </row>
    <row r="1827" spans="1:13" ht="315" x14ac:dyDescent="0.25">
      <c r="A1827">
        <v>1825</v>
      </c>
      <c r="B1827" s="2" t="s">
        <v>2638</v>
      </c>
      <c r="C1827">
        <f t="shared" ca="1" si="28"/>
        <v>0.92220131607964562</v>
      </c>
      <c r="D1827" t="e" cm="1">
        <f t="array" aca="1" ref="D1827" ca="1">INDEX($B$2:$B$201, RANK(C1827,$C$2:$C$201), 1)</f>
        <v>#N/A</v>
      </c>
      <c r="E1827" t="s">
        <v>160</v>
      </c>
      <c r="F1827">
        <v>3760</v>
      </c>
      <c r="G1827">
        <v>1231</v>
      </c>
      <c r="H1827">
        <v>0</v>
      </c>
      <c r="I1827">
        <v>1</v>
      </c>
      <c r="J1827">
        <v>1</v>
      </c>
      <c r="K1827" s="1">
        <v>44106</v>
      </c>
      <c r="L1827" t="s">
        <v>17</v>
      </c>
      <c r="M1827">
        <v>108251</v>
      </c>
    </row>
    <row r="1828" spans="1:13" x14ac:dyDescent="0.25">
      <c r="A1828">
        <v>1826</v>
      </c>
      <c r="B1828" t="s">
        <v>2639</v>
      </c>
      <c r="C1828">
        <f t="shared" ca="1" si="28"/>
        <v>0.28337785138420846</v>
      </c>
      <c r="D1828" t="e" cm="1">
        <f t="array" aca="1" ref="D1828" ca="1">INDEX($B$2:$B$201, RANK(C1828,$C$2:$C$201), 1)</f>
        <v>#N/A</v>
      </c>
      <c r="E1828" t="s">
        <v>2640</v>
      </c>
      <c r="F1828">
        <v>333</v>
      </c>
      <c r="G1828">
        <v>62</v>
      </c>
      <c r="H1828">
        <v>0</v>
      </c>
      <c r="I1828">
        <v>0</v>
      </c>
      <c r="J1828">
        <v>0</v>
      </c>
      <c r="K1828" s="1">
        <v>44106</v>
      </c>
      <c r="L1828" t="s">
        <v>12</v>
      </c>
      <c r="M1828">
        <v>108252</v>
      </c>
    </row>
    <row r="1829" spans="1:13" ht="345" x14ac:dyDescent="0.25">
      <c r="A1829">
        <v>1827</v>
      </c>
      <c r="B1829" s="2" t="s">
        <v>2641</v>
      </c>
      <c r="C1829">
        <f t="shared" ca="1" si="28"/>
        <v>0.23763292115172019</v>
      </c>
      <c r="D1829" t="e" cm="1">
        <f t="array" aca="1" ref="D1829" ca="1">INDEX($B$2:$B$201, RANK(C1829,$C$2:$C$201), 1)</f>
        <v>#N/A</v>
      </c>
      <c r="E1829" t="s">
        <v>2362</v>
      </c>
      <c r="F1829">
        <v>949</v>
      </c>
      <c r="G1829">
        <v>278</v>
      </c>
      <c r="H1829">
        <v>1</v>
      </c>
      <c r="I1829">
        <v>0</v>
      </c>
      <c r="J1829">
        <v>1</v>
      </c>
      <c r="K1829" s="1">
        <v>44106</v>
      </c>
      <c r="L1829" t="s">
        <v>17</v>
      </c>
      <c r="M1829">
        <v>108254</v>
      </c>
    </row>
    <row r="1830" spans="1:13" ht="345" x14ac:dyDescent="0.25">
      <c r="A1830">
        <v>1828</v>
      </c>
      <c r="B1830" s="2" t="s">
        <v>2642</v>
      </c>
      <c r="C1830">
        <f t="shared" ca="1" si="28"/>
        <v>0.9640648457880433</v>
      </c>
      <c r="D1830" t="e" cm="1">
        <f t="array" aca="1" ref="D1830" ca="1">INDEX($B$2:$B$201, RANK(C1830,$C$2:$C$201), 1)</f>
        <v>#N/A</v>
      </c>
      <c r="E1830" t="s">
        <v>2643</v>
      </c>
      <c r="F1830">
        <v>5921</v>
      </c>
      <c r="G1830">
        <v>5382</v>
      </c>
      <c r="H1830">
        <v>0</v>
      </c>
      <c r="I1830">
        <v>0</v>
      </c>
      <c r="J1830">
        <v>2</v>
      </c>
      <c r="K1830" s="1">
        <v>44106</v>
      </c>
      <c r="L1830" t="s">
        <v>17</v>
      </c>
      <c r="M1830">
        <v>108255</v>
      </c>
    </row>
    <row r="1831" spans="1:13" ht="315" x14ac:dyDescent="0.25">
      <c r="A1831">
        <v>1829</v>
      </c>
      <c r="B1831" s="2" t="s">
        <v>2644</v>
      </c>
      <c r="C1831">
        <f t="shared" ca="1" si="28"/>
        <v>0.97981254228488845</v>
      </c>
      <c r="D1831" t="e" cm="1">
        <f t="array" aca="1" ref="D1831" ca="1">INDEX($B$2:$B$201, RANK(C1831,$C$2:$C$201), 1)</f>
        <v>#N/A</v>
      </c>
      <c r="F1831">
        <v>66</v>
      </c>
      <c r="G1831">
        <v>27</v>
      </c>
      <c r="H1831">
        <v>0</v>
      </c>
      <c r="I1831">
        <v>0</v>
      </c>
      <c r="J1831">
        <v>0</v>
      </c>
      <c r="K1831" s="1">
        <v>44106</v>
      </c>
      <c r="L1831" t="s">
        <v>12</v>
      </c>
      <c r="M1831">
        <v>108256</v>
      </c>
    </row>
    <row r="1832" spans="1:13" x14ac:dyDescent="0.25">
      <c r="A1832">
        <v>1830</v>
      </c>
      <c r="B1832" t="s">
        <v>2645</v>
      </c>
      <c r="C1832">
        <f t="shared" ca="1" si="28"/>
        <v>0.33743873444062789</v>
      </c>
      <c r="D1832" t="e" cm="1">
        <f t="array" aca="1" ref="D1832" ca="1">INDEX($B$2:$B$201, RANK(C1832,$C$2:$C$201), 1)</f>
        <v>#N/A</v>
      </c>
      <c r="E1832" t="s">
        <v>1719</v>
      </c>
      <c r="F1832">
        <v>1104</v>
      </c>
      <c r="G1832">
        <v>1006</v>
      </c>
      <c r="H1832">
        <v>0</v>
      </c>
      <c r="I1832">
        <v>0</v>
      </c>
      <c r="J1832">
        <v>0</v>
      </c>
      <c r="K1832" s="1">
        <v>44106</v>
      </c>
      <c r="L1832" t="s">
        <v>17</v>
      </c>
      <c r="M1832">
        <v>108257</v>
      </c>
    </row>
    <row r="1833" spans="1:13" x14ac:dyDescent="0.25">
      <c r="A1833">
        <v>1831</v>
      </c>
      <c r="B1833" t="s">
        <v>2646</v>
      </c>
      <c r="C1833">
        <f t="shared" ca="1" si="28"/>
        <v>0.48698442807807885</v>
      </c>
      <c r="D1833" t="e" cm="1">
        <f t="array" aca="1" ref="D1833" ca="1">INDEX($B$2:$B$201, RANK(C1833,$C$2:$C$201), 1)</f>
        <v>#N/A</v>
      </c>
      <c r="F1833">
        <v>2796</v>
      </c>
      <c r="G1833">
        <v>832</v>
      </c>
      <c r="H1833">
        <v>0</v>
      </c>
      <c r="I1833">
        <v>0</v>
      </c>
      <c r="J1833">
        <v>0</v>
      </c>
      <c r="K1833" s="1">
        <v>44106</v>
      </c>
      <c r="L1833" t="s">
        <v>12</v>
      </c>
      <c r="M1833">
        <v>108258</v>
      </c>
    </row>
    <row r="1834" spans="1:13" ht="135" x14ac:dyDescent="0.25">
      <c r="A1834">
        <v>1832</v>
      </c>
      <c r="B1834" s="2" t="s">
        <v>2647</v>
      </c>
      <c r="C1834">
        <f t="shared" ca="1" si="28"/>
        <v>3.2288085408394007E-2</v>
      </c>
      <c r="D1834" t="e" cm="1">
        <f t="array" aca="1" ref="D1834" ca="1">INDEX($B$2:$B$201, RANK(C1834,$C$2:$C$201), 1)</f>
        <v>#N/A</v>
      </c>
      <c r="E1834" t="s">
        <v>202</v>
      </c>
      <c r="F1834">
        <v>2041</v>
      </c>
      <c r="G1834">
        <v>687</v>
      </c>
      <c r="H1834">
        <v>0</v>
      </c>
      <c r="I1834">
        <v>0</v>
      </c>
      <c r="J1834">
        <v>0</v>
      </c>
      <c r="K1834" s="1">
        <v>44106</v>
      </c>
      <c r="L1834" t="s">
        <v>17</v>
      </c>
      <c r="M1834">
        <v>108259</v>
      </c>
    </row>
    <row r="1835" spans="1:13" ht="240" x14ac:dyDescent="0.25">
      <c r="A1835">
        <v>1833</v>
      </c>
      <c r="B1835" s="2" t="s">
        <v>2648</v>
      </c>
      <c r="C1835">
        <f t="shared" ca="1" si="28"/>
        <v>0.98926685078003895</v>
      </c>
      <c r="D1835" t="e" cm="1">
        <f t="array" aca="1" ref="D1835" ca="1">INDEX($B$2:$B$201, RANK(C1835,$C$2:$C$201), 1)</f>
        <v>#N/A</v>
      </c>
      <c r="F1835">
        <v>33</v>
      </c>
      <c r="G1835">
        <v>31</v>
      </c>
      <c r="H1835">
        <v>1</v>
      </c>
      <c r="I1835">
        <v>0</v>
      </c>
      <c r="J1835">
        <v>2</v>
      </c>
      <c r="K1835" s="1">
        <v>44106</v>
      </c>
      <c r="L1835" t="s">
        <v>17</v>
      </c>
      <c r="M1835">
        <v>108260</v>
      </c>
    </row>
    <row r="1836" spans="1:13" x14ac:dyDescent="0.25">
      <c r="A1836">
        <v>1834</v>
      </c>
      <c r="B1836" t="s">
        <v>2649</v>
      </c>
      <c r="C1836">
        <f t="shared" ca="1" si="28"/>
        <v>8.9428657376260268E-2</v>
      </c>
      <c r="D1836" t="e" cm="1">
        <f t="array" aca="1" ref="D1836" ca="1">INDEX($B$2:$B$201, RANK(C1836,$C$2:$C$201), 1)</f>
        <v>#N/A</v>
      </c>
      <c r="E1836" t="s">
        <v>2650</v>
      </c>
      <c r="F1836">
        <v>8101</v>
      </c>
      <c r="G1836">
        <v>7387</v>
      </c>
      <c r="H1836">
        <v>0</v>
      </c>
      <c r="I1836">
        <v>0</v>
      </c>
      <c r="J1836">
        <v>3</v>
      </c>
      <c r="K1836" s="1">
        <v>44106</v>
      </c>
      <c r="L1836" t="s">
        <v>17</v>
      </c>
      <c r="M1836">
        <v>108261</v>
      </c>
    </row>
    <row r="1837" spans="1:13" x14ac:dyDescent="0.25">
      <c r="A1837">
        <v>1835</v>
      </c>
      <c r="B1837" t="s">
        <v>2651</v>
      </c>
      <c r="C1837">
        <f t="shared" ca="1" si="28"/>
        <v>0.23319741950358153</v>
      </c>
      <c r="D1837" t="e" cm="1">
        <f t="array" aca="1" ref="D1837" ca="1">INDEX($B$2:$B$201, RANK(C1837,$C$2:$C$201), 1)</f>
        <v>#N/A</v>
      </c>
      <c r="E1837" t="s">
        <v>2652</v>
      </c>
      <c r="F1837">
        <v>403</v>
      </c>
      <c r="G1837">
        <v>395</v>
      </c>
      <c r="H1837">
        <v>0</v>
      </c>
      <c r="I1837">
        <v>0</v>
      </c>
      <c r="J1837">
        <v>0</v>
      </c>
      <c r="K1837" s="1">
        <v>44106</v>
      </c>
      <c r="L1837" t="s">
        <v>12</v>
      </c>
      <c r="M1837">
        <v>108262</v>
      </c>
    </row>
    <row r="1838" spans="1:13" x14ac:dyDescent="0.25">
      <c r="A1838">
        <v>1836</v>
      </c>
      <c r="B1838" t="s">
        <v>2653</v>
      </c>
      <c r="C1838">
        <f t="shared" ca="1" si="28"/>
        <v>0.95343092419393738</v>
      </c>
      <c r="D1838" t="e" cm="1">
        <f t="array" aca="1" ref="D1838" ca="1">INDEX($B$2:$B$201, RANK(C1838,$C$2:$C$201), 1)</f>
        <v>#N/A</v>
      </c>
      <c r="E1838" t="s">
        <v>2654</v>
      </c>
      <c r="F1838">
        <v>625</v>
      </c>
      <c r="G1838">
        <v>288</v>
      </c>
      <c r="H1838">
        <v>0</v>
      </c>
      <c r="I1838">
        <v>0</v>
      </c>
      <c r="J1838">
        <v>1</v>
      </c>
      <c r="K1838" s="1">
        <v>44106</v>
      </c>
      <c r="L1838" t="s">
        <v>17</v>
      </c>
      <c r="M1838">
        <v>108263</v>
      </c>
    </row>
    <row r="1839" spans="1:13" x14ac:dyDescent="0.25">
      <c r="A1839">
        <v>1837</v>
      </c>
      <c r="B1839" t="s">
        <v>2655</v>
      </c>
      <c r="C1839">
        <f t="shared" ca="1" si="28"/>
        <v>0.26474641253408704</v>
      </c>
      <c r="D1839" t="e" cm="1">
        <f t="array" aca="1" ref="D1839" ca="1">INDEX($B$2:$B$201, RANK(C1839,$C$2:$C$201), 1)</f>
        <v>#N/A</v>
      </c>
      <c r="F1839">
        <v>548</v>
      </c>
      <c r="G1839">
        <v>192</v>
      </c>
      <c r="H1839">
        <v>1</v>
      </c>
      <c r="I1839">
        <v>0</v>
      </c>
      <c r="J1839">
        <v>1</v>
      </c>
      <c r="K1839" s="1">
        <v>44106</v>
      </c>
      <c r="L1839" t="s">
        <v>17</v>
      </c>
      <c r="M1839">
        <v>108264</v>
      </c>
    </row>
    <row r="1840" spans="1:13" x14ac:dyDescent="0.25">
      <c r="A1840">
        <v>1838</v>
      </c>
      <c r="B1840" t="s">
        <v>2656</v>
      </c>
      <c r="C1840">
        <f t="shared" ca="1" si="28"/>
        <v>0.40968962035439505</v>
      </c>
      <c r="D1840" t="e" cm="1">
        <f t="array" aca="1" ref="D1840" ca="1">INDEX($B$2:$B$201, RANK(C1840,$C$2:$C$201), 1)</f>
        <v>#N/A</v>
      </c>
      <c r="F1840">
        <v>991</v>
      </c>
      <c r="G1840">
        <v>183</v>
      </c>
      <c r="H1840">
        <v>0</v>
      </c>
      <c r="I1840">
        <v>0</v>
      </c>
      <c r="J1840">
        <v>0</v>
      </c>
      <c r="K1840" s="1">
        <v>44106</v>
      </c>
      <c r="L1840" t="s">
        <v>17</v>
      </c>
      <c r="M1840">
        <v>108265</v>
      </c>
    </row>
    <row r="1841" spans="1:13" x14ac:dyDescent="0.25">
      <c r="A1841">
        <v>1839</v>
      </c>
      <c r="B1841" t="s">
        <v>2657</v>
      </c>
      <c r="C1841">
        <f t="shared" ca="1" si="28"/>
        <v>0.9910866144306002</v>
      </c>
      <c r="D1841" t="e" cm="1">
        <f t="array" aca="1" ref="D1841" ca="1">INDEX($B$2:$B$201, RANK(C1841,$C$2:$C$201), 1)</f>
        <v>#N/A</v>
      </c>
      <c r="E1841" t="s">
        <v>1192</v>
      </c>
      <c r="F1841">
        <v>9797</v>
      </c>
      <c r="G1841">
        <v>14492</v>
      </c>
      <c r="H1841">
        <v>1</v>
      </c>
      <c r="I1841">
        <v>11</v>
      </c>
      <c r="J1841">
        <v>18</v>
      </c>
      <c r="K1841" s="1">
        <v>44106</v>
      </c>
      <c r="L1841" t="s">
        <v>17</v>
      </c>
      <c r="M1841">
        <v>108266</v>
      </c>
    </row>
    <row r="1842" spans="1:13" x14ac:dyDescent="0.25">
      <c r="A1842">
        <v>1840</v>
      </c>
      <c r="B1842" t="s">
        <v>2658</v>
      </c>
      <c r="C1842">
        <f t="shared" ca="1" si="28"/>
        <v>9.1050918995626562E-3</v>
      </c>
      <c r="D1842" t="e" cm="1">
        <f t="array" aca="1" ref="D1842" ca="1">INDEX($B$2:$B$201, RANK(C1842,$C$2:$C$201), 1)</f>
        <v>#N/A</v>
      </c>
      <c r="E1842" t="s">
        <v>799</v>
      </c>
      <c r="F1842">
        <v>1512</v>
      </c>
      <c r="G1842">
        <v>1312</v>
      </c>
      <c r="H1842">
        <v>0</v>
      </c>
      <c r="I1842">
        <v>0</v>
      </c>
      <c r="J1842">
        <v>0</v>
      </c>
      <c r="K1842" s="1">
        <v>44106</v>
      </c>
      <c r="L1842" t="s">
        <v>12</v>
      </c>
      <c r="M1842">
        <v>108267</v>
      </c>
    </row>
    <row r="1843" spans="1:13" x14ac:dyDescent="0.25">
      <c r="A1843">
        <v>1841</v>
      </c>
      <c r="B1843" t="s">
        <v>2659</v>
      </c>
      <c r="C1843">
        <f t="shared" ca="1" si="28"/>
        <v>3.7637835666518238E-2</v>
      </c>
      <c r="D1843" t="e" cm="1">
        <f t="array" aca="1" ref="D1843" ca="1">INDEX($B$2:$B$201, RANK(C1843,$C$2:$C$201), 1)</f>
        <v>#N/A</v>
      </c>
      <c r="E1843" t="s">
        <v>2660</v>
      </c>
      <c r="F1843">
        <v>69</v>
      </c>
      <c r="G1843">
        <v>59</v>
      </c>
      <c r="H1843">
        <v>0</v>
      </c>
      <c r="I1843">
        <v>0</v>
      </c>
      <c r="J1843">
        <v>0</v>
      </c>
      <c r="K1843" s="1">
        <v>44106</v>
      </c>
      <c r="L1843" t="s">
        <v>17</v>
      </c>
      <c r="M1843">
        <v>108268</v>
      </c>
    </row>
    <row r="1844" spans="1:13" x14ac:dyDescent="0.25">
      <c r="A1844">
        <v>1842</v>
      </c>
      <c r="B1844" t="s">
        <v>2661</v>
      </c>
      <c r="C1844">
        <f t="shared" ca="1" si="28"/>
        <v>0.22671392786505029</v>
      </c>
      <c r="D1844" t="e" cm="1">
        <f t="array" aca="1" ref="D1844" ca="1">INDEX($B$2:$B$201, RANK(C1844,$C$2:$C$201), 1)</f>
        <v>#N/A</v>
      </c>
      <c r="E1844" t="s">
        <v>2662</v>
      </c>
      <c r="F1844">
        <v>7697</v>
      </c>
      <c r="G1844">
        <v>8251</v>
      </c>
      <c r="H1844">
        <v>2</v>
      </c>
      <c r="I1844">
        <v>1</v>
      </c>
      <c r="J1844">
        <v>14</v>
      </c>
      <c r="K1844" s="1">
        <v>44106</v>
      </c>
      <c r="L1844" t="s">
        <v>12</v>
      </c>
      <c r="M1844">
        <v>108269</v>
      </c>
    </row>
    <row r="1845" spans="1:13" ht="409.5" x14ac:dyDescent="0.25">
      <c r="A1845">
        <v>1843</v>
      </c>
      <c r="B1845" s="2" t="s">
        <v>2663</v>
      </c>
      <c r="C1845">
        <f t="shared" ca="1" si="28"/>
        <v>0.68263912056884624</v>
      </c>
      <c r="D1845" t="e" cm="1">
        <f t="array" aca="1" ref="D1845" ca="1">INDEX($B$2:$B$201, RANK(C1845,$C$2:$C$201), 1)</f>
        <v>#N/A</v>
      </c>
      <c r="E1845" t="s">
        <v>42</v>
      </c>
      <c r="F1845">
        <v>28576</v>
      </c>
      <c r="G1845">
        <v>29816</v>
      </c>
      <c r="H1845">
        <v>19</v>
      </c>
      <c r="I1845">
        <v>26</v>
      </c>
      <c r="J1845">
        <v>84</v>
      </c>
      <c r="K1845" s="1">
        <v>44106</v>
      </c>
      <c r="L1845" t="s">
        <v>17</v>
      </c>
      <c r="M1845">
        <v>108270</v>
      </c>
    </row>
    <row r="1846" spans="1:13" x14ac:dyDescent="0.25">
      <c r="A1846">
        <v>1844</v>
      </c>
      <c r="B1846" t="s">
        <v>2664</v>
      </c>
      <c r="C1846">
        <f t="shared" ca="1" si="28"/>
        <v>0.26198689311189316</v>
      </c>
      <c r="D1846" t="e" cm="1">
        <f t="array" aca="1" ref="D1846" ca="1">INDEX($B$2:$B$201, RANK(C1846,$C$2:$C$201), 1)</f>
        <v>#N/A</v>
      </c>
      <c r="E1846" t="s">
        <v>2665</v>
      </c>
      <c r="F1846">
        <v>746</v>
      </c>
      <c r="G1846">
        <v>1368</v>
      </c>
      <c r="H1846">
        <v>2</v>
      </c>
      <c r="I1846">
        <v>0</v>
      </c>
      <c r="J1846">
        <v>6</v>
      </c>
      <c r="K1846" s="1">
        <v>44106</v>
      </c>
      <c r="L1846" t="s">
        <v>12</v>
      </c>
      <c r="M1846">
        <v>108271</v>
      </c>
    </row>
    <row r="1847" spans="1:13" ht="210" x14ac:dyDescent="0.25">
      <c r="A1847">
        <v>1845</v>
      </c>
      <c r="B1847" s="2" t="s">
        <v>2666</v>
      </c>
      <c r="C1847">
        <f t="shared" ca="1" si="28"/>
        <v>0.73244450632167213</v>
      </c>
      <c r="D1847" t="e" cm="1">
        <f t="array" aca="1" ref="D1847" ca="1">INDEX($B$2:$B$201, RANK(C1847,$C$2:$C$201), 1)</f>
        <v>#N/A</v>
      </c>
      <c r="E1847" t="s">
        <v>431</v>
      </c>
      <c r="F1847">
        <v>635</v>
      </c>
      <c r="G1847">
        <v>264</v>
      </c>
      <c r="H1847">
        <v>0</v>
      </c>
      <c r="I1847">
        <v>0</v>
      </c>
      <c r="J1847">
        <v>0</v>
      </c>
      <c r="K1847" s="1">
        <v>44106</v>
      </c>
      <c r="L1847" t="s">
        <v>17</v>
      </c>
      <c r="M1847">
        <v>108272</v>
      </c>
    </row>
    <row r="1848" spans="1:13" x14ac:dyDescent="0.25">
      <c r="A1848">
        <v>1846</v>
      </c>
      <c r="B1848" t="s">
        <v>2667</v>
      </c>
      <c r="C1848">
        <f t="shared" ca="1" si="28"/>
        <v>0.30347713924274755</v>
      </c>
      <c r="D1848" t="e" cm="1">
        <f t="array" aca="1" ref="D1848" ca="1">INDEX($B$2:$B$201, RANK(C1848,$C$2:$C$201), 1)</f>
        <v>#N/A</v>
      </c>
      <c r="F1848">
        <v>27</v>
      </c>
      <c r="G1848">
        <v>24</v>
      </c>
      <c r="H1848">
        <v>0</v>
      </c>
      <c r="I1848">
        <v>1</v>
      </c>
      <c r="J1848">
        <v>0</v>
      </c>
      <c r="K1848" s="1">
        <v>44106</v>
      </c>
      <c r="L1848" t="s">
        <v>17</v>
      </c>
      <c r="M1848">
        <v>108273</v>
      </c>
    </row>
    <row r="1849" spans="1:13" x14ac:dyDescent="0.25">
      <c r="A1849">
        <v>1847</v>
      </c>
      <c r="B1849" t="s">
        <v>2668</v>
      </c>
      <c r="C1849">
        <f t="shared" ca="1" si="28"/>
        <v>0.99638375680374669</v>
      </c>
      <c r="D1849" t="e" cm="1">
        <f t="array" aca="1" ref="D1849" ca="1">INDEX($B$2:$B$201, RANK(C1849,$C$2:$C$201), 1)</f>
        <v>#N/A</v>
      </c>
      <c r="E1849" t="s">
        <v>2669</v>
      </c>
      <c r="F1849">
        <v>2620</v>
      </c>
      <c r="G1849">
        <v>280</v>
      </c>
      <c r="H1849">
        <v>0</v>
      </c>
      <c r="I1849">
        <v>0</v>
      </c>
      <c r="J1849">
        <v>0</v>
      </c>
      <c r="K1849" s="1">
        <v>44106</v>
      </c>
      <c r="L1849" t="s">
        <v>17</v>
      </c>
      <c r="M1849">
        <v>108274</v>
      </c>
    </row>
    <row r="1850" spans="1:13" ht="210" x14ac:dyDescent="0.25">
      <c r="A1850">
        <v>1848</v>
      </c>
      <c r="B1850" s="2" t="s">
        <v>2670</v>
      </c>
      <c r="C1850">
        <f t="shared" ca="1" si="28"/>
        <v>4.9194942767275096E-2</v>
      </c>
      <c r="D1850" t="e" cm="1">
        <f t="array" aca="1" ref="D1850" ca="1">INDEX($B$2:$B$201, RANK(C1850,$C$2:$C$201), 1)</f>
        <v>#N/A</v>
      </c>
      <c r="E1850" t="s">
        <v>551</v>
      </c>
      <c r="F1850">
        <v>1253</v>
      </c>
      <c r="G1850">
        <v>288</v>
      </c>
      <c r="H1850">
        <v>0</v>
      </c>
      <c r="I1850">
        <v>0</v>
      </c>
      <c r="J1850">
        <v>1</v>
      </c>
      <c r="K1850" s="1">
        <v>44106</v>
      </c>
      <c r="L1850" t="s">
        <v>12</v>
      </c>
      <c r="M1850">
        <v>108275</v>
      </c>
    </row>
    <row r="1851" spans="1:13" x14ac:dyDescent="0.25">
      <c r="A1851">
        <v>1849</v>
      </c>
      <c r="B1851" t="s">
        <v>2671</v>
      </c>
      <c r="C1851">
        <f t="shared" ca="1" si="28"/>
        <v>0.88932957759007414</v>
      </c>
      <c r="D1851" t="e" cm="1">
        <f t="array" aca="1" ref="D1851" ca="1">INDEX($B$2:$B$201, RANK(C1851,$C$2:$C$201), 1)</f>
        <v>#N/A</v>
      </c>
      <c r="E1851" t="s">
        <v>1995</v>
      </c>
      <c r="F1851">
        <v>1511</v>
      </c>
      <c r="G1851">
        <v>1186</v>
      </c>
      <c r="H1851">
        <v>3</v>
      </c>
      <c r="I1851">
        <v>0</v>
      </c>
      <c r="J1851">
        <v>2</v>
      </c>
      <c r="K1851" s="1">
        <v>44106</v>
      </c>
      <c r="L1851" t="s">
        <v>17</v>
      </c>
      <c r="M1851">
        <v>108276</v>
      </c>
    </row>
    <row r="1852" spans="1:13" x14ac:dyDescent="0.25">
      <c r="A1852">
        <v>1850</v>
      </c>
      <c r="B1852" t="s">
        <v>2672</v>
      </c>
      <c r="C1852">
        <f t="shared" ca="1" si="28"/>
        <v>0.51433605321503439</v>
      </c>
      <c r="D1852" t="e" cm="1">
        <f t="array" aca="1" ref="D1852" ca="1">INDEX($B$2:$B$201, RANK(C1852,$C$2:$C$201), 1)</f>
        <v>#N/A</v>
      </c>
      <c r="F1852">
        <v>88</v>
      </c>
      <c r="G1852">
        <v>64</v>
      </c>
      <c r="H1852">
        <v>0</v>
      </c>
      <c r="I1852">
        <v>0</v>
      </c>
      <c r="J1852">
        <v>0</v>
      </c>
      <c r="K1852" s="1">
        <v>44106</v>
      </c>
      <c r="L1852" t="s">
        <v>17</v>
      </c>
      <c r="M1852">
        <v>108277</v>
      </c>
    </row>
    <row r="1853" spans="1:13" x14ac:dyDescent="0.25">
      <c r="A1853">
        <v>1851</v>
      </c>
      <c r="B1853" t="s">
        <v>2673</v>
      </c>
      <c r="C1853">
        <f t="shared" ca="1" si="28"/>
        <v>0.77632572910262543</v>
      </c>
      <c r="D1853" t="e" cm="1">
        <f t="array" aca="1" ref="D1853" ca="1">INDEX($B$2:$B$201, RANK(C1853,$C$2:$C$201), 1)</f>
        <v>#N/A</v>
      </c>
      <c r="F1853">
        <v>978</v>
      </c>
      <c r="G1853">
        <v>87</v>
      </c>
      <c r="H1853">
        <v>0</v>
      </c>
      <c r="I1853">
        <v>0</v>
      </c>
      <c r="J1853">
        <v>0</v>
      </c>
      <c r="K1853" s="1">
        <v>44106</v>
      </c>
      <c r="L1853" t="s">
        <v>17</v>
      </c>
      <c r="M1853">
        <v>108278</v>
      </c>
    </row>
    <row r="1854" spans="1:13" x14ac:dyDescent="0.25">
      <c r="A1854">
        <v>1852</v>
      </c>
      <c r="B1854" t="s">
        <v>2674</v>
      </c>
      <c r="C1854">
        <f t="shared" ca="1" si="28"/>
        <v>0.54617643502673296</v>
      </c>
      <c r="D1854" t="e" cm="1">
        <f t="array" aca="1" ref="D1854" ca="1">INDEX($B$2:$B$201, RANK(C1854,$C$2:$C$201), 1)</f>
        <v>#N/A</v>
      </c>
      <c r="F1854">
        <v>450</v>
      </c>
      <c r="G1854">
        <v>31</v>
      </c>
      <c r="H1854">
        <v>0</v>
      </c>
      <c r="I1854">
        <v>0</v>
      </c>
      <c r="J1854">
        <v>0</v>
      </c>
      <c r="K1854" s="1">
        <v>44106</v>
      </c>
      <c r="L1854" t="s">
        <v>12</v>
      </c>
      <c r="M1854">
        <v>108279</v>
      </c>
    </row>
    <row r="1855" spans="1:13" x14ac:dyDescent="0.25">
      <c r="A1855">
        <v>1853</v>
      </c>
      <c r="B1855" t="s">
        <v>2675</v>
      </c>
      <c r="C1855">
        <f t="shared" ca="1" si="28"/>
        <v>0.92084336218725682</v>
      </c>
      <c r="D1855" t="e" cm="1">
        <f t="array" aca="1" ref="D1855" ca="1">INDEX($B$2:$B$201, RANK(C1855,$C$2:$C$201), 1)</f>
        <v>#N/A</v>
      </c>
      <c r="E1855" t="s">
        <v>2676</v>
      </c>
      <c r="F1855">
        <v>2991</v>
      </c>
      <c r="G1855">
        <v>3632</v>
      </c>
      <c r="H1855">
        <v>0</v>
      </c>
      <c r="I1855">
        <v>0</v>
      </c>
      <c r="J1855">
        <v>0</v>
      </c>
      <c r="K1855" s="1">
        <v>44106</v>
      </c>
      <c r="L1855" t="s">
        <v>17</v>
      </c>
      <c r="M1855">
        <v>108280</v>
      </c>
    </row>
    <row r="1856" spans="1:13" ht="150" x14ac:dyDescent="0.25">
      <c r="A1856">
        <v>1854</v>
      </c>
      <c r="B1856" s="2" t="s">
        <v>2677</v>
      </c>
      <c r="C1856">
        <f t="shared" ca="1" si="28"/>
        <v>0.10008521343827925</v>
      </c>
      <c r="D1856" t="e" cm="1">
        <f t="array" aca="1" ref="D1856" ca="1">INDEX($B$2:$B$201, RANK(C1856,$C$2:$C$201), 1)</f>
        <v>#N/A</v>
      </c>
      <c r="E1856" t="s">
        <v>202</v>
      </c>
      <c r="F1856">
        <v>726</v>
      </c>
      <c r="G1856">
        <v>5236</v>
      </c>
      <c r="H1856">
        <v>9</v>
      </c>
      <c r="I1856">
        <v>1</v>
      </c>
      <c r="J1856">
        <v>60</v>
      </c>
      <c r="K1856" s="1">
        <v>44106</v>
      </c>
      <c r="L1856" t="s">
        <v>17</v>
      </c>
      <c r="M1856">
        <v>108281</v>
      </c>
    </row>
    <row r="1857" spans="1:13" ht="240" x14ac:dyDescent="0.25">
      <c r="A1857">
        <v>1855</v>
      </c>
      <c r="B1857" s="2" t="s">
        <v>2678</v>
      </c>
      <c r="C1857">
        <f t="shared" ca="1" si="28"/>
        <v>0.76894116768690757</v>
      </c>
      <c r="D1857" t="e" cm="1">
        <f t="array" aca="1" ref="D1857" ca="1">INDEX($B$2:$B$201, RANK(C1857,$C$2:$C$201), 1)</f>
        <v>#N/A</v>
      </c>
      <c r="F1857">
        <v>150</v>
      </c>
      <c r="G1857">
        <v>21</v>
      </c>
      <c r="H1857">
        <v>0</v>
      </c>
      <c r="I1857">
        <v>0</v>
      </c>
      <c r="J1857">
        <v>0</v>
      </c>
      <c r="K1857" s="1">
        <v>44106</v>
      </c>
      <c r="L1857" t="s">
        <v>17</v>
      </c>
      <c r="M1857">
        <v>108282</v>
      </c>
    </row>
    <row r="1858" spans="1:13" x14ac:dyDescent="0.25">
      <c r="A1858">
        <v>1856</v>
      </c>
      <c r="B1858" t="s">
        <v>2679</v>
      </c>
      <c r="C1858">
        <f t="shared" ca="1" si="28"/>
        <v>0.35395466152217603</v>
      </c>
      <c r="D1858" t="e" cm="1">
        <f t="array" aca="1" ref="D1858" ca="1">INDEX($B$2:$B$201, RANK(C1858,$C$2:$C$201), 1)</f>
        <v>#N/A</v>
      </c>
      <c r="E1858" t="s">
        <v>1777</v>
      </c>
      <c r="F1858">
        <v>695</v>
      </c>
      <c r="G1858">
        <v>218</v>
      </c>
      <c r="H1858">
        <v>1</v>
      </c>
      <c r="I1858">
        <v>0</v>
      </c>
      <c r="J1858">
        <v>9</v>
      </c>
      <c r="K1858" s="1">
        <v>44106</v>
      </c>
      <c r="L1858" t="s">
        <v>12</v>
      </c>
      <c r="M1858">
        <v>108283</v>
      </c>
    </row>
    <row r="1859" spans="1:13" x14ac:dyDescent="0.25">
      <c r="A1859">
        <v>1857</v>
      </c>
      <c r="B1859" t="s">
        <v>2680</v>
      </c>
      <c r="C1859">
        <f t="shared" ref="C1859:C1922" ca="1" si="29">RAND()</f>
        <v>0.20623116224582205</v>
      </c>
      <c r="D1859" t="e" cm="1">
        <f t="array" aca="1" ref="D1859" ca="1">INDEX($B$2:$B$201, RANK(C1859,$C$2:$C$201), 1)</f>
        <v>#N/A</v>
      </c>
      <c r="F1859">
        <v>836</v>
      </c>
      <c r="G1859">
        <v>97</v>
      </c>
      <c r="H1859">
        <v>0</v>
      </c>
      <c r="I1859">
        <v>0</v>
      </c>
      <c r="J1859">
        <v>0</v>
      </c>
      <c r="K1859" s="1">
        <v>44106</v>
      </c>
      <c r="L1859" t="s">
        <v>17</v>
      </c>
      <c r="M1859">
        <v>108284</v>
      </c>
    </row>
    <row r="1860" spans="1:13" x14ac:dyDescent="0.25">
      <c r="A1860">
        <v>1858</v>
      </c>
      <c r="B1860" t="s">
        <v>2681</v>
      </c>
      <c r="C1860">
        <f t="shared" ca="1" si="29"/>
        <v>0.50222741432209028</v>
      </c>
      <c r="D1860" t="e" cm="1">
        <f t="array" aca="1" ref="D1860" ca="1">INDEX($B$2:$B$201, RANK(C1860,$C$2:$C$201), 1)</f>
        <v>#N/A</v>
      </c>
      <c r="F1860">
        <v>220</v>
      </c>
      <c r="G1860">
        <v>42</v>
      </c>
      <c r="H1860">
        <v>0</v>
      </c>
      <c r="I1860">
        <v>0</v>
      </c>
      <c r="J1860">
        <v>5</v>
      </c>
      <c r="K1860" s="1">
        <v>44106</v>
      </c>
      <c r="L1860" t="s">
        <v>12</v>
      </c>
      <c r="M1860">
        <v>108285</v>
      </c>
    </row>
    <row r="1861" spans="1:13" x14ac:dyDescent="0.25">
      <c r="A1861">
        <v>1859</v>
      </c>
      <c r="B1861" t="s">
        <v>2682</v>
      </c>
      <c r="C1861">
        <f t="shared" ca="1" si="29"/>
        <v>0.82199616922008556</v>
      </c>
      <c r="D1861" t="e" cm="1">
        <f t="array" aca="1" ref="D1861" ca="1">INDEX($B$2:$B$201, RANK(C1861,$C$2:$C$201), 1)</f>
        <v>#N/A</v>
      </c>
      <c r="E1861" t="s">
        <v>2683</v>
      </c>
      <c r="F1861">
        <v>640</v>
      </c>
      <c r="G1861">
        <v>58</v>
      </c>
      <c r="H1861">
        <v>0</v>
      </c>
      <c r="I1861">
        <v>0</v>
      </c>
      <c r="J1861">
        <v>0</v>
      </c>
      <c r="K1861" s="1">
        <v>44106</v>
      </c>
      <c r="L1861" t="s">
        <v>17</v>
      </c>
      <c r="M1861">
        <v>108286</v>
      </c>
    </row>
    <row r="1862" spans="1:13" x14ac:dyDescent="0.25">
      <c r="A1862">
        <v>1860</v>
      </c>
      <c r="B1862" t="s">
        <v>2684</v>
      </c>
      <c r="C1862">
        <f t="shared" ca="1" si="29"/>
        <v>0.54786263750895015</v>
      </c>
      <c r="D1862" t="e" cm="1">
        <f t="array" aca="1" ref="D1862" ca="1">INDEX($B$2:$B$201, RANK(C1862,$C$2:$C$201), 1)</f>
        <v>#N/A</v>
      </c>
      <c r="E1862" t="s">
        <v>2685</v>
      </c>
      <c r="F1862">
        <v>850</v>
      </c>
      <c r="G1862">
        <v>170</v>
      </c>
      <c r="H1862">
        <v>0</v>
      </c>
      <c r="I1862">
        <v>0</v>
      </c>
      <c r="J1862">
        <v>1</v>
      </c>
      <c r="K1862" s="1">
        <v>44106</v>
      </c>
      <c r="L1862" t="s">
        <v>12</v>
      </c>
      <c r="M1862">
        <v>108287</v>
      </c>
    </row>
    <row r="1863" spans="1:13" x14ac:dyDescent="0.25">
      <c r="A1863">
        <v>1861</v>
      </c>
      <c r="B1863" t="s">
        <v>2686</v>
      </c>
      <c r="C1863">
        <f t="shared" ca="1" si="29"/>
        <v>0.63749066443874403</v>
      </c>
      <c r="D1863" t="e" cm="1">
        <f t="array" aca="1" ref="D1863" ca="1">INDEX($B$2:$B$201, RANK(C1863,$C$2:$C$201), 1)</f>
        <v>#N/A</v>
      </c>
      <c r="E1863" t="s">
        <v>42</v>
      </c>
      <c r="F1863">
        <v>3242</v>
      </c>
      <c r="G1863">
        <v>887</v>
      </c>
      <c r="H1863">
        <v>0</v>
      </c>
      <c r="I1863">
        <v>1</v>
      </c>
      <c r="J1863">
        <v>3</v>
      </c>
      <c r="K1863" s="1">
        <v>44106</v>
      </c>
      <c r="L1863" t="s">
        <v>17</v>
      </c>
      <c r="M1863">
        <v>108288</v>
      </c>
    </row>
    <row r="1864" spans="1:13" ht="409.5" x14ac:dyDescent="0.25">
      <c r="A1864">
        <v>1862</v>
      </c>
      <c r="B1864" s="2" t="s">
        <v>2687</v>
      </c>
      <c r="C1864">
        <f t="shared" ca="1" si="29"/>
        <v>0.9592189487282452</v>
      </c>
      <c r="D1864" t="e" cm="1">
        <f t="array" aca="1" ref="D1864" ca="1">INDEX($B$2:$B$201, RANK(C1864,$C$2:$C$201), 1)</f>
        <v>#N/A</v>
      </c>
      <c r="F1864">
        <v>37</v>
      </c>
      <c r="G1864">
        <v>8</v>
      </c>
      <c r="H1864">
        <v>0</v>
      </c>
      <c r="I1864">
        <v>0</v>
      </c>
      <c r="J1864">
        <v>0</v>
      </c>
      <c r="K1864" s="1">
        <v>44106</v>
      </c>
      <c r="L1864" t="s">
        <v>17</v>
      </c>
      <c r="M1864">
        <v>108289</v>
      </c>
    </row>
    <row r="1865" spans="1:13" x14ac:dyDescent="0.25">
      <c r="A1865">
        <v>1863</v>
      </c>
      <c r="B1865" t="s">
        <v>2688</v>
      </c>
      <c r="C1865">
        <f t="shared" ca="1" si="29"/>
        <v>0.6539488471569429</v>
      </c>
      <c r="D1865" t="e" cm="1">
        <f t="array" aca="1" ref="D1865" ca="1">INDEX($B$2:$B$201, RANK(C1865,$C$2:$C$201), 1)</f>
        <v>#N/A</v>
      </c>
      <c r="E1865" t="s">
        <v>2689</v>
      </c>
      <c r="F1865">
        <v>345</v>
      </c>
      <c r="G1865">
        <v>1955</v>
      </c>
      <c r="H1865">
        <v>1</v>
      </c>
      <c r="I1865">
        <v>1</v>
      </c>
      <c r="J1865">
        <v>10</v>
      </c>
      <c r="K1865" s="1">
        <v>44106</v>
      </c>
      <c r="L1865" t="s">
        <v>12</v>
      </c>
      <c r="M1865">
        <v>108290</v>
      </c>
    </row>
    <row r="1866" spans="1:13" ht="409.5" x14ac:dyDescent="0.25">
      <c r="A1866">
        <v>1864</v>
      </c>
      <c r="B1866" s="2" t="s">
        <v>2690</v>
      </c>
      <c r="C1866">
        <f t="shared" ca="1" si="29"/>
        <v>9.7603744889420585E-2</v>
      </c>
      <c r="D1866" t="e" cm="1">
        <f t="array" aca="1" ref="D1866" ca="1">INDEX($B$2:$B$201, RANK(C1866,$C$2:$C$201), 1)</f>
        <v>#N/A</v>
      </c>
      <c r="E1866" t="s">
        <v>2209</v>
      </c>
      <c r="F1866">
        <v>17</v>
      </c>
      <c r="G1866">
        <v>146</v>
      </c>
      <c r="H1866">
        <v>0</v>
      </c>
      <c r="I1866">
        <v>0</v>
      </c>
      <c r="J1866">
        <v>0</v>
      </c>
      <c r="K1866" s="1">
        <v>44106</v>
      </c>
      <c r="L1866" t="s">
        <v>28</v>
      </c>
      <c r="M1866">
        <v>108291</v>
      </c>
    </row>
    <row r="1867" spans="1:13" x14ac:dyDescent="0.25">
      <c r="A1867">
        <v>1865</v>
      </c>
      <c r="B1867" t="s">
        <v>2691</v>
      </c>
      <c r="C1867">
        <f t="shared" ca="1" si="29"/>
        <v>0.78654113206478815</v>
      </c>
      <c r="D1867" t="e" cm="1">
        <f t="array" aca="1" ref="D1867" ca="1">INDEX($B$2:$B$201, RANK(C1867,$C$2:$C$201), 1)</f>
        <v>#N/A</v>
      </c>
      <c r="E1867" t="s">
        <v>290</v>
      </c>
      <c r="F1867">
        <v>1344</v>
      </c>
      <c r="G1867">
        <v>723</v>
      </c>
      <c r="H1867">
        <v>0</v>
      </c>
      <c r="I1867">
        <v>0</v>
      </c>
      <c r="J1867">
        <v>7</v>
      </c>
      <c r="K1867" s="1">
        <v>44106</v>
      </c>
      <c r="L1867" t="s">
        <v>17</v>
      </c>
      <c r="M1867">
        <v>108292</v>
      </c>
    </row>
    <row r="1868" spans="1:13" ht="409.5" x14ac:dyDescent="0.25">
      <c r="A1868">
        <v>1866</v>
      </c>
      <c r="B1868" s="2" t="s">
        <v>2692</v>
      </c>
      <c r="C1868">
        <f t="shared" ca="1" si="29"/>
        <v>0.59437301604298165</v>
      </c>
      <c r="D1868" t="e" cm="1">
        <f t="array" aca="1" ref="D1868" ca="1">INDEX($B$2:$B$201, RANK(C1868,$C$2:$C$201), 1)</f>
        <v>#N/A</v>
      </c>
      <c r="F1868">
        <v>4963</v>
      </c>
      <c r="G1868">
        <v>10617</v>
      </c>
      <c r="H1868">
        <v>11</v>
      </c>
      <c r="I1868">
        <v>66</v>
      </c>
      <c r="J1868">
        <v>235</v>
      </c>
      <c r="K1868" s="1">
        <v>44106</v>
      </c>
      <c r="L1868" t="s">
        <v>17</v>
      </c>
      <c r="M1868">
        <v>108293</v>
      </c>
    </row>
    <row r="1869" spans="1:13" x14ac:dyDescent="0.25">
      <c r="A1869">
        <v>1867</v>
      </c>
      <c r="B1869" t="s">
        <v>2693</v>
      </c>
      <c r="C1869">
        <f t="shared" ca="1" si="29"/>
        <v>0.5540258241920536</v>
      </c>
      <c r="D1869" t="e" cm="1">
        <f t="array" aca="1" ref="D1869" ca="1">INDEX($B$2:$B$201, RANK(C1869,$C$2:$C$201), 1)</f>
        <v>#N/A</v>
      </c>
      <c r="E1869" t="s">
        <v>2694</v>
      </c>
      <c r="F1869">
        <v>626</v>
      </c>
      <c r="G1869">
        <v>401</v>
      </c>
      <c r="H1869">
        <v>0</v>
      </c>
      <c r="I1869">
        <v>0</v>
      </c>
      <c r="J1869">
        <v>0</v>
      </c>
      <c r="K1869" s="1">
        <v>44106</v>
      </c>
      <c r="L1869" t="s">
        <v>17</v>
      </c>
      <c r="M1869">
        <v>108294</v>
      </c>
    </row>
    <row r="1870" spans="1:13" x14ac:dyDescent="0.25">
      <c r="A1870">
        <v>1868</v>
      </c>
      <c r="B1870" t="s">
        <v>2695</v>
      </c>
      <c r="C1870">
        <f t="shared" ca="1" si="29"/>
        <v>2.4407852287196885E-2</v>
      </c>
      <c r="D1870" t="e" cm="1">
        <f t="array" aca="1" ref="D1870" ca="1">INDEX($B$2:$B$201, RANK(C1870,$C$2:$C$201), 1)</f>
        <v>#N/A</v>
      </c>
      <c r="F1870">
        <v>389</v>
      </c>
      <c r="G1870">
        <v>407</v>
      </c>
      <c r="H1870">
        <v>0</v>
      </c>
      <c r="I1870">
        <v>0</v>
      </c>
      <c r="J1870">
        <v>0</v>
      </c>
      <c r="K1870" s="1">
        <v>44106</v>
      </c>
      <c r="L1870" t="s">
        <v>17</v>
      </c>
      <c r="M1870">
        <v>108295</v>
      </c>
    </row>
    <row r="1871" spans="1:13" x14ac:dyDescent="0.25">
      <c r="A1871">
        <v>1869</v>
      </c>
      <c r="B1871" t="s">
        <v>2696</v>
      </c>
      <c r="C1871">
        <f t="shared" ca="1" si="29"/>
        <v>0.59328815167490312</v>
      </c>
      <c r="D1871" t="e" cm="1">
        <f t="array" aca="1" ref="D1871" ca="1">INDEX($B$2:$B$201, RANK(C1871,$C$2:$C$201), 1)</f>
        <v>#N/A</v>
      </c>
      <c r="F1871">
        <v>104</v>
      </c>
      <c r="G1871">
        <v>6</v>
      </c>
      <c r="H1871">
        <v>0</v>
      </c>
      <c r="I1871">
        <v>0</v>
      </c>
      <c r="J1871">
        <v>3</v>
      </c>
      <c r="K1871" s="1">
        <v>44106</v>
      </c>
      <c r="L1871" t="s">
        <v>17</v>
      </c>
      <c r="M1871">
        <v>108296</v>
      </c>
    </row>
    <row r="1872" spans="1:13" x14ac:dyDescent="0.25">
      <c r="A1872">
        <v>1870</v>
      </c>
      <c r="B1872" t="s">
        <v>2697</v>
      </c>
      <c r="C1872">
        <f t="shared" ca="1" si="29"/>
        <v>0.46622511056304416</v>
      </c>
      <c r="D1872" t="e" cm="1">
        <f t="array" aca="1" ref="D1872" ca="1">INDEX($B$2:$B$201, RANK(C1872,$C$2:$C$201), 1)</f>
        <v>#N/A</v>
      </c>
      <c r="F1872">
        <v>274</v>
      </c>
      <c r="G1872">
        <v>117</v>
      </c>
      <c r="H1872">
        <v>0</v>
      </c>
      <c r="I1872">
        <v>0</v>
      </c>
      <c r="J1872">
        <v>0</v>
      </c>
      <c r="K1872" s="1">
        <v>44106</v>
      </c>
      <c r="L1872" t="s">
        <v>12</v>
      </c>
      <c r="M1872">
        <v>108297</v>
      </c>
    </row>
    <row r="1873" spans="1:13" x14ac:dyDescent="0.25">
      <c r="A1873">
        <v>1871</v>
      </c>
      <c r="B1873" t="s">
        <v>2698</v>
      </c>
      <c r="C1873">
        <f t="shared" ca="1" si="29"/>
        <v>0.58312195528712774</v>
      </c>
      <c r="D1873" t="e" cm="1">
        <f t="array" aca="1" ref="D1873" ca="1">INDEX($B$2:$B$201, RANK(C1873,$C$2:$C$201), 1)</f>
        <v>#N/A</v>
      </c>
      <c r="E1873" t="s">
        <v>280</v>
      </c>
      <c r="F1873">
        <v>46</v>
      </c>
      <c r="G1873">
        <v>27</v>
      </c>
      <c r="H1873">
        <v>0</v>
      </c>
      <c r="I1873">
        <v>0</v>
      </c>
      <c r="J1873">
        <v>1</v>
      </c>
      <c r="K1873" s="1">
        <v>44106</v>
      </c>
      <c r="L1873" t="s">
        <v>17</v>
      </c>
      <c r="M1873">
        <v>108298</v>
      </c>
    </row>
    <row r="1874" spans="1:13" ht="150" x14ac:dyDescent="0.25">
      <c r="A1874">
        <v>1872</v>
      </c>
      <c r="B1874" s="2" t="s">
        <v>2699</v>
      </c>
      <c r="C1874">
        <f t="shared" ca="1" si="29"/>
        <v>0.16313501675993614</v>
      </c>
      <c r="D1874" t="e" cm="1">
        <f t="array" aca="1" ref="D1874" ca="1">INDEX($B$2:$B$201, RANK(C1874,$C$2:$C$201), 1)</f>
        <v>#N/A</v>
      </c>
      <c r="E1874" t="s">
        <v>42</v>
      </c>
      <c r="F1874">
        <v>143</v>
      </c>
      <c r="G1874">
        <v>17</v>
      </c>
      <c r="H1874">
        <v>0</v>
      </c>
      <c r="I1874">
        <v>0</v>
      </c>
      <c r="J1874">
        <v>1</v>
      </c>
      <c r="K1874" s="1">
        <v>44106</v>
      </c>
      <c r="L1874" t="s">
        <v>12</v>
      </c>
      <c r="M1874">
        <v>108299</v>
      </c>
    </row>
    <row r="1875" spans="1:13" x14ac:dyDescent="0.25">
      <c r="A1875">
        <v>1873</v>
      </c>
      <c r="B1875" t="s">
        <v>2700</v>
      </c>
      <c r="C1875">
        <f t="shared" ca="1" si="29"/>
        <v>0.81912784522042104</v>
      </c>
      <c r="D1875" t="e" cm="1">
        <f t="array" aca="1" ref="D1875" ca="1">INDEX($B$2:$B$201, RANK(C1875,$C$2:$C$201), 1)</f>
        <v>#N/A</v>
      </c>
      <c r="F1875">
        <v>20</v>
      </c>
      <c r="G1875">
        <v>1</v>
      </c>
      <c r="H1875">
        <v>0</v>
      </c>
      <c r="I1875">
        <v>0</v>
      </c>
      <c r="J1875">
        <v>0</v>
      </c>
      <c r="K1875" s="1">
        <v>44106</v>
      </c>
      <c r="L1875" t="s">
        <v>12</v>
      </c>
      <c r="M1875">
        <v>108300</v>
      </c>
    </row>
    <row r="1876" spans="1:13" x14ac:dyDescent="0.25">
      <c r="A1876">
        <v>1874</v>
      </c>
      <c r="B1876" t="s">
        <v>2701</v>
      </c>
      <c r="C1876">
        <f t="shared" ca="1" si="29"/>
        <v>0.52739914642086516</v>
      </c>
      <c r="D1876" t="e" cm="1">
        <f t="array" aca="1" ref="D1876" ca="1">INDEX($B$2:$B$201, RANK(C1876,$C$2:$C$201), 1)</f>
        <v>#N/A</v>
      </c>
      <c r="E1876" t="s">
        <v>2702</v>
      </c>
      <c r="F1876">
        <v>6780</v>
      </c>
      <c r="G1876">
        <v>6632</v>
      </c>
      <c r="H1876">
        <v>0</v>
      </c>
      <c r="I1876">
        <v>0</v>
      </c>
      <c r="J1876">
        <v>0</v>
      </c>
      <c r="K1876" s="1">
        <v>44106</v>
      </c>
      <c r="L1876" t="s">
        <v>12</v>
      </c>
      <c r="M1876">
        <v>108301</v>
      </c>
    </row>
    <row r="1877" spans="1:13" ht="195" x14ac:dyDescent="0.25">
      <c r="A1877">
        <v>1875</v>
      </c>
      <c r="B1877" s="2" t="s">
        <v>2703</v>
      </c>
      <c r="C1877">
        <f t="shared" ca="1" si="29"/>
        <v>0.64538827103959695</v>
      </c>
      <c r="D1877" t="e" cm="1">
        <f t="array" aca="1" ref="D1877" ca="1">INDEX($B$2:$B$201, RANK(C1877,$C$2:$C$201), 1)</f>
        <v>#N/A</v>
      </c>
      <c r="F1877">
        <v>105</v>
      </c>
      <c r="G1877">
        <v>39</v>
      </c>
      <c r="H1877">
        <v>0</v>
      </c>
      <c r="I1877">
        <v>0</v>
      </c>
      <c r="J1877">
        <v>0</v>
      </c>
      <c r="K1877" s="1">
        <v>44106</v>
      </c>
      <c r="L1877" t="s">
        <v>17</v>
      </c>
      <c r="M1877">
        <v>108302</v>
      </c>
    </row>
    <row r="1878" spans="1:13" x14ac:dyDescent="0.25">
      <c r="A1878">
        <v>1876</v>
      </c>
      <c r="B1878" t="s">
        <v>2704</v>
      </c>
      <c r="C1878">
        <f t="shared" ca="1" si="29"/>
        <v>0.59987801031512977</v>
      </c>
      <c r="D1878" t="e" cm="1">
        <f t="array" aca="1" ref="D1878" ca="1">INDEX($B$2:$B$201, RANK(C1878,$C$2:$C$201), 1)</f>
        <v>#N/A</v>
      </c>
      <c r="F1878">
        <v>15</v>
      </c>
      <c r="G1878">
        <v>0</v>
      </c>
      <c r="H1878">
        <v>0</v>
      </c>
      <c r="I1878">
        <v>0</v>
      </c>
      <c r="J1878">
        <v>0</v>
      </c>
      <c r="K1878" s="1">
        <v>44106</v>
      </c>
      <c r="L1878" t="s">
        <v>12</v>
      </c>
      <c r="M1878">
        <v>108303</v>
      </c>
    </row>
    <row r="1879" spans="1:13" ht="409.5" x14ac:dyDescent="0.25">
      <c r="A1879">
        <v>1877</v>
      </c>
      <c r="B1879" s="2" t="s">
        <v>2705</v>
      </c>
      <c r="C1879">
        <f t="shared" ca="1" si="29"/>
        <v>0.89245916279477577</v>
      </c>
      <c r="D1879" t="e" cm="1">
        <f t="array" aca="1" ref="D1879" ca="1">INDEX($B$2:$B$201, RANK(C1879,$C$2:$C$201), 1)</f>
        <v>#N/A</v>
      </c>
      <c r="E1879" t="s">
        <v>2706</v>
      </c>
      <c r="F1879">
        <v>197</v>
      </c>
      <c r="G1879">
        <v>2030</v>
      </c>
      <c r="H1879">
        <v>0</v>
      </c>
      <c r="I1879">
        <v>0</v>
      </c>
      <c r="J1879">
        <v>0</v>
      </c>
      <c r="K1879" s="1">
        <v>44106</v>
      </c>
      <c r="L1879" t="s">
        <v>17</v>
      </c>
      <c r="M1879">
        <v>108304</v>
      </c>
    </row>
    <row r="1880" spans="1:13" x14ac:dyDescent="0.25">
      <c r="A1880">
        <v>1878</v>
      </c>
      <c r="B1880" t="s">
        <v>2707</v>
      </c>
      <c r="C1880">
        <f t="shared" ca="1" si="29"/>
        <v>0.26698138776738789</v>
      </c>
      <c r="D1880" t="e" cm="1">
        <f t="array" aca="1" ref="D1880" ca="1">INDEX($B$2:$B$201, RANK(C1880,$C$2:$C$201), 1)</f>
        <v>#N/A</v>
      </c>
      <c r="F1880">
        <v>52</v>
      </c>
      <c r="G1880">
        <v>30</v>
      </c>
      <c r="H1880">
        <v>0</v>
      </c>
      <c r="I1880">
        <v>0</v>
      </c>
      <c r="J1880">
        <v>0</v>
      </c>
      <c r="K1880" s="1">
        <v>44106</v>
      </c>
      <c r="L1880" t="s">
        <v>17</v>
      </c>
      <c r="M1880">
        <v>108305</v>
      </c>
    </row>
    <row r="1881" spans="1:13" x14ac:dyDescent="0.25">
      <c r="A1881">
        <v>1879</v>
      </c>
      <c r="B1881" t="s">
        <v>2708</v>
      </c>
      <c r="C1881">
        <f t="shared" ca="1" si="29"/>
        <v>0.6025621289713875</v>
      </c>
      <c r="D1881" t="e" cm="1">
        <f t="array" aca="1" ref="D1881" ca="1">INDEX($B$2:$B$201, RANK(C1881,$C$2:$C$201), 1)</f>
        <v>#N/A</v>
      </c>
      <c r="E1881" t="s">
        <v>706</v>
      </c>
      <c r="F1881">
        <v>415</v>
      </c>
      <c r="G1881">
        <v>384</v>
      </c>
      <c r="H1881">
        <v>1</v>
      </c>
      <c r="I1881">
        <v>0</v>
      </c>
      <c r="J1881">
        <v>3</v>
      </c>
      <c r="K1881" s="1">
        <v>44106</v>
      </c>
      <c r="L1881" t="s">
        <v>17</v>
      </c>
      <c r="M1881">
        <v>108306</v>
      </c>
    </row>
    <row r="1882" spans="1:13" x14ac:dyDescent="0.25">
      <c r="A1882">
        <v>1880</v>
      </c>
      <c r="B1882" t="s">
        <v>2709</v>
      </c>
      <c r="C1882">
        <f t="shared" ca="1" si="29"/>
        <v>0.28289881500724801</v>
      </c>
      <c r="D1882" t="e" cm="1">
        <f t="array" aca="1" ref="D1882" ca="1">INDEX($B$2:$B$201, RANK(C1882,$C$2:$C$201), 1)</f>
        <v>#N/A</v>
      </c>
      <c r="F1882">
        <v>476</v>
      </c>
      <c r="G1882">
        <v>72</v>
      </c>
      <c r="H1882">
        <v>0</v>
      </c>
      <c r="I1882">
        <v>0</v>
      </c>
      <c r="J1882">
        <v>0</v>
      </c>
      <c r="K1882" s="1">
        <v>44106</v>
      </c>
      <c r="L1882" t="s">
        <v>28</v>
      </c>
      <c r="M1882">
        <v>108307</v>
      </c>
    </row>
    <row r="1883" spans="1:13" ht="300" x14ac:dyDescent="0.25">
      <c r="A1883">
        <v>1881</v>
      </c>
      <c r="B1883" s="2" t="s">
        <v>2710</v>
      </c>
      <c r="C1883">
        <f t="shared" ca="1" si="29"/>
        <v>0.89050175806369403</v>
      </c>
      <c r="D1883" t="e" cm="1">
        <f t="array" aca="1" ref="D1883" ca="1">INDEX($B$2:$B$201, RANK(C1883,$C$2:$C$201), 1)</f>
        <v>#N/A</v>
      </c>
      <c r="E1883" t="s">
        <v>87</v>
      </c>
      <c r="F1883">
        <v>964</v>
      </c>
      <c r="G1883">
        <v>936</v>
      </c>
      <c r="H1883">
        <v>0</v>
      </c>
      <c r="I1883">
        <v>0</v>
      </c>
      <c r="J1883">
        <v>1</v>
      </c>
      <c r="K1883" s="1">
        <v>44106</v>
      </c>
      <c r="L1883" t="s">
        <v>17</v>
      </c>
      <c r="M1883">
        <v>108308</v>
      </c>
    </row>
    <row r="1884" spans="1:13" x14ac:dyDescent="0.25">
      <c r="A1884">
        <v>1882</v>
      </c>
      <c r="B1884" t="s">
        <v>2711</v>
      </c>
      <c r="C1884">
        <f t="shared" ca="1" si="29"/>
        <v>0.77579759798448267</v>
      </c>
      <c r="D1884" t="e" cm="1">
        <f t="array" aca="1" ref="D1884" ca="1">INDEX($B$2:$B$201, RANK(C1884,$C$2:$C$201), 1)</f>
        <v>#N/A</v>
      </c>
      <c r="E1884" t="s">
        <v>2712</v>
      </c>
      <c r="F1884">
        <v>1856</v>
      </c>
      <c r="G1884">
        <v>450</v>
      </c>
      <c r="H1884">
        <v>1</v>
      </c>
      <c r="I1884">
        <v>0</v>
      </c>
      <c r="J1884">
        <v>0</v>
      </c>
      <c r="K1884" s="1">
        <v>44106</v>
      </c>
      <c r="L1884" t="s">
        <v>17</v>
      </c>
      <c r="M1884">
        <v>108309</v>
      </c>
    </row>
    <row r="1885" spans="1:13" x14ac:dyDescent="0.25">
      <c r="A1885">
        <v>1883</v>
      </c>
      <c r="B1885" t="s">
        <v>2713</v>
      </c>
      <c r="C1885">
        <f t="shared" ca="1" si="29"/>
        <v>0.81378445043770398</v>
      </c>
      <c r="D1885" t="e" cm="1">
        <f t="array" aca="1" ref="D1885" ca="1">INDEX($B$2:$B$201, RANK(C1885,$C$2:$C$201), 1)</f>
        <v>#N/A</v>
      </c>
      <c r="E1885" t="s">
        <v>1688</v>
      </c>
      <c r="F1885">
        <v>546</v>
      </c>
      <c r="G1885">
        <v>345</v>
      </c>
      <c r="H1885">
        <v>0</v>
      </c>
      <c r="I1885">
        <v>0</v>
      </c>
      <c r="J1885">
        <v>0</v>
      </c>
      <c r="K1885" s="1">
        <v>44106</v>
      </c>
      <c r="L1885" t="s">
        <v>17</v>
      </c>
      <c r="M1885">
        <v>108310</v>
      </c>
    </row>
    <row r="1886" spans="1:13" ht="285" x14ac:dyDescent="0.25">
      <c r="A1886">
        <v>1884</v>
      </c>
      <c r="B1886" s="2" t="s">
        <v>2714</v>
      </c>
      <c r="C1886">
        <f t="shared" ca="1" si="29"/>
        <v>0.1408080813354764</v>
      </c>
      <c r="D1886" t="e" cm="1">
        <f t="array" aca="1" ref="D1886" ca="1">INDEX($B$2:$B$201, RANK(C1886,$C$2:$C$201), 1)</f>
        <v>#N/A</v>
      </c>
      <c r="F1886">
        <v>147</v>
      </c>
      <c r="G1886">
        <v>49</v>
      </c>
      <c r="H1886">
        <v>0</v>
      </c>
      <c r="I1886">
        <v>0</v>
      </c>
      <c r="J1886">
        <v>1</v>
      </c>
      <c r="K1886" s="1">
        <v>44106</v>
      </c>
      <c r="L1886" t="s">
        <v>17</v>
      </c>
      <c r="M1886">
        <v>108311</v>
      </c>
    </row>
    <row r="1887" spans="1:13" x14ac:dyDescent="0.25">
      <c r="A1887">
        <v>1885</v>
      </c>
      <c r="B1887" t="s">
        <v>2715</v>
      </c>
      <c r="C1887">
        <f t="shared" ca="1" si="29"/>
        <v>0.33106819911971952</v>
      </c>
      <c r="D1887" t="e" cm="1">
        <f t="array" aca="1" ref="D1887" ca="1">INDEX($B$2:$B$201, RANK(C1887,$C$2:$C$201), 1)</f>
        <v>#N/A</v>
      </c>
      <c r="E1887" t="s">
        <v>42</v>
      </c>
      <c r="F1887">
        <v>2286</v>
      </c>
      <c r="G1887">
        <v>928</v>
      </c>
      <c r="H1887">
        <v>0</v>
      </c>
      <c r="I1887">
        <v>0</v>
      </c>
      <c r="J1887">
        <v>0</v>
      </c>
      <c r="K1887" s="1">
        <v>44106</v>
      </c>
      <c r="L1887" t="s">
        <v>17</v>
      </c>
      <c r="M1887">
        <v>108312</v>
      </c>
    </row>
    <row r="1888" spans="1:13" x14ac:dyDescent="0.25">
      <c r="A1888">
        <v>1886</v>
      </c>
      <c r="B1888" t="s">
        <v>2716</v>
      </c>
      <c r="C1888">
        <f t="shared" ca="1" si="29"/>
        <v>0.60577934662457156</v>
      </c>
      <c r="D1888" t="e" cm="1">
        <f t="array" aca="1" ref="D1888" ca="1">INDEX($B$2:$B$201, RANK(C1888,$C$2:$C$201), 1)</f>
        <v>#N/A</v>
      </c>
      <c r="E1888" t="s">
        <v>182</v>
      </c>
      <c r="F1888">
        <v>113</v>
      </c>
      <c r="G1888">
        <v>12</v>
      </c>
      <c r="H1888">
        <v>0</v>
      </c>
      <c r="I1888">
        <v>0</v>
      </c>
      <c r="J1888">
        <v>0</v>
      </c>
      <c r="K1888" s="1">
        <v>44106</v>
      </c>
      <c r="L1888" t="s">
        <v>17</v>
      </c>
      <c r="M1888">
        <v>108313</v>
      </c>
    </row>
    <row r="1889" spans="1:13" x14ac:dyDescent="0.25">
      <c r="A1889">
        <v>1887</v>
      </c>
      <c r="B1889" t="s">
        <v>2717</v>
      </c>
      <c r="C1889">
        <f t="shared" ca="1" si="29"/>
        <v>0.32823161180052152</v>
      </c>
      <c r="D1889" t="e" cm="1">
        <f t="array" aca="1" ref="D1889" ca="1">INDEX($B$2:$B$201, RANK(C1889,$C$2:$C$201), 1)</f>
        <v>#N/A</v>
      </c>
      <c r="F1889">
        <v>31</v>
      </c>
      <c r="G1889">
        <v>18</v>
      </c>
      <c r="H1889">
        <v>3</v>
      </c>
      <c r="I1889">
        <v>0</v>
      </c>
      <c r="J1889">
        <v>0</v>
      </c>
      <c r="K1889" s="1">
        <v>44106</v>
      </c>
      <c r="L1889" t="s">
        <v>12</v>
      </c>
      <c r="M1889">
        <v>108314</v>
      </c>
    </row>
    <row r="1890" spans="1:13" x14ac:dyDescent="0.25">
      <c r="A1890">
        <v>1888</v>
      </c>
      <c r="B1890" t="s">
        <v>2718</v>
      </c>
      <c r="C1890">
        <f t="shared" ca="1" si="29"/>
        <v>0.74174429783069351</v>
      </c>
      <c r="D1890" t="e" cm="1">
        <f t="array" aca="1" ref="D1890" ca="1">INDEX($B$2:$B$201, RANK(C1890,$C$2:$C$201), 1)</f>
        <v>#N/A</v>
      </c>
      <c r="E1890" t="s">
        <v>2719</v>
      </c>
      <c r="F1890">
        <v>92</v>
      </c>
      <c r="G1890">
        <v>53</v>
      </c>
      <c r="H1890">
        <v>1</v>
      </c>
      <c r="I1890">
        <v>0</v>
      </c>
      <c r="J1890">
        <v>1</v>
      </c>
      <c r="K1890" s="1">
        <v>44106</v>
      </c>
      <c r="L1890" t="s">
        <v>17</v>
      </c>
      <c r="M1890">
        <v>108315</v>
      </c>
    </row>
    <row r="1891" spans="1:13" x14ac:dyDescent="0.25">
      <c r="A1891">
        <v>1889</v>
      </c>
      <c r="B1891" t="s">
        <v>2720</v>
      </c>
      <c r="C1891">
        <f t="shared" ca="1" si="29"/>
        <v>0.10876545353201506</v>
      </c>
      <c r="D1891" t="e" cm="1">
        <f t="array" aca="1" ref="D1891" ca="1">INDEX($B$2:$B$201, RANK(C1891,$C$2:$C$201), 1)</f>
        <v>#N/A</v>
      </c>
      <c r="E1891" t="s">
        <v>2721</v>
      </c>
      <c r="F1891">
        <v>4537</v>
      </c>
      <c r="G1891">
        <v>4621</v>
      </c>
      <c r="H1891">
        <v>1</v>
      </c>
      <c r="I1891">
        <v>0</v>
      </c>
      <c r="J1891">
        <v>0</v>
      </c>
      <c r="K1891" s="1">
        <v>44106</v>
      </c>
      <c r="L1891" t="s">
        <v>12</v>
      </c>
      <c r="M1891">
        <v>108316</v>
      </c>
    </row>
    <row r="1892" spans="1:13" x14ac:dyDescent="0.25">
      <c r="A1892">
        <v>1890</v>
      </c>
      <c r="B1892" t="s">
        <v>2722</v>
      </c>
      <c r="C1892">
        <f t="shared" ca="1" si="29"/>
        <v>0.99962499899982249</v>
      </c>
      <c r="D1892" t="e" cm="1">
        <f t="array" aca="1" ref="D1892" ca="1">INDEX($B$2:$B$201, RANK(C1892,$C$2:$C$201), 1)</f>
        <v>#N/A</v>
      </c>
      <c r="F1892">
        <v>2375</v>
      </c>
      <c r="G1892">
        <v>1165</v>
      </c>
      <c r="H1892">
        <v>0</v>
      </c>
      <c r="I1892">
        <v>0</v>
      </c>
      <c r="J1892">
        <v>0</v>
      </c>
      <c r="K1892" s="1">
        <v>44106</v>
      </c>
      <c r="L1892" t="s">
        <v>17</v>
      </c>
      <c r="M1892">
        <v>108317</v>
      </c>
    </row>
    <row r="1893" spans="1:13" ht="300" x14ac:dyDescent="0.25">
      <c r="A1893">
        <v>1891</v>
      </c>
      <c r="B1893" s="2" t="s">
        <v>2723</v>
      </c>
      <c r="C1893">
        <f t="shared" ca="1" si="29"/>
        <v>0.25009323030512887</v>
      </c>
      <c r="D1893" t="e" cm="1">
        <f t="array" aca="1" ref="D1893" ca="1">INDEX($B$2:$B$201, RANK(C1893,$C$2:$C$201), 1)</f>
        <v>#N/A</v>
      </c>
      <c r="E1893" t="s">
        <v>2724</v>
      </c>
      <c r="F1893">
        <v>872</v>
      </c>
      <c r="G1893">
        <v>448</v>
      </c>
      <c r="H1893">
        <v>0</v>
      </c>
      <c r="I1893">
        <v>0</v>
      </c>
      <c r="J1893">
        <v>0</v>
      </c>
      <c r="K1893" s="1">
        <v>44106</v>
      </c>
      <c r="L1893" t="s">
        <v>17</v>
      </c>
      <c r="M1893">
        <v>108318</v>
      </c>
    </row>
    <row r="1894" spans="1:13" x14ac:dyDescent="0.25">
      <c r="A1894">
        <v>1892</v>
      </c>
      <c r="B1894" t="s">
        <v>2725</v>
      </c>
      <c r="C1894">
        <f t="shared" ca="1" si="29"/>
        <v>0.37763510736024486</v>
      </c>
      <c r="D1894" t="e" cm="1">
        <f t="array" aca="1" ref="D1894" ca="1">INDEX($B$2:$B$201, RANK(C1894,$C$2:$C$201), 1)</f>
        <v>#N/A</v>
      </c>
      <c r="E1894" t="s">
        <v>2726</v>
      </c>
      <c r="F1894">
        <v>1641</v>
      </c>
      <c r="G1894">
        <v>1294</v>
      </c>
      <c r="H1894">
        <v>0</v>
      </c>
      <c r="I1894">
        <v>0</v>
      </c>
      <c r="J1894">
        <v>0</v>
      </c>
      <c r="K1894" s="1">
        <v>44106</v>
      </c>
      <c r="L1894" t="s">
        <v>17</v>
      </c>
      <c r="M1894">
        <v>108319</v>
      </c>
    </row>
    <row r="1895" spans="1:13" x14ac:dyDescent="0.25">
      <c r="A1895">
        <v>1893</v>
      </c>
      <c r="B1895" t="s">
        <v>2727</v>
      </c>
      <c r="C1895">
        <f t="shared" ca="1" si="29"/>
        <v>2.7939822445226525E-3</v>
      </c>
      <c r="D1895" t="e" cm="1">
        <f t="array" aca="1" ref="D1895" ca="1">INDEX($B$2:$B$201, RANK(C1895,$C$2:$C$201), 1)</f>
        <v>#N/A</v>
      </c>
      <c r="E1895" t="s">
        <v>2728</v>
      </c>
      <c r="F1895">
        <v>539</v>
      </c>
      <c r="G1895">
        <v>824</v>
      </c>
      <c r="H1895">
        <v>0</v>
      </c>
      <c r="I1895">
        <v>0</v>
      </c>
      <c r="J1895">
        <v>0</v>
      </c>
      <c r="K1895" s="1">
        <v>44106</v>
      </c>
      <c r="L1895" t="s">
        <v>17</v>
      </c>
      <c r="M1895">
        <v>108320</v>
      </c>
    </row>
    <row r="1896" spans="1:13" x14ac:dyDescent="0.25">
      <c r="A1896">
        <v>1894</v>
      </c>
      <c r="B1896" t="s">
        <v>2729</v>
      </c>
      <c r="C1896">
        <f t="shared" ca="1" si="29"/>
        <v>0.55248072654758862</v>
      </c>
      <c r="D1896" t="e" cm="1">
        <f t="array" aca="1" ref="D1896" ca="1">INDEX($B$2:$B$201, RANK(C1896,$C$2:$C$201), 1)</f>
        <v>#N/A</v>
      </c>
      <c r="E1896" t="s">
        <v>2730</v>
      </c>
      <c r="F1896">
        <v>1126</v>
      </c>
      <c r="G1896">
        <v>636</v>
      </c>
      <c r="H1896">
        <v>0</v>
      </c>
      <c r="I1896">
        <v>0</v>
      </c>
      <c r="J1896">
        <v>0</v>
      </c>
      <c r="K1896" s="1">
        <v>44106</v>
      </c>
      <c r="L1896" t="s">
        <v>17</v>
      </c>
      <c r="M1896">
        <v>108321</v>
      </c>
    </row>
    <row r="1897" spans="1:13" x14ac:dyDescent="0.25">
      <c r="A1897">
        <v>1895</v>
      </c>
      <c r="B1897" t="s">
        <v>2731</v>
      </c>
      <c r="C1897">
        <f t="shared" ca="1" si="29"/>
        <v>0.67124358671143558</v>
      </c>
      <c r="D1897" t="e" cm="1">
        <f t="array" aca="1" ref="D1897" ca="1">INDEX($B$2:$B$201, RANK(C1897,$C$2:$C$201), 1)</f>
        <v>#N/A</v>
      </c>
      <c r="E1897" t="s">
        <v>2732</v>
      </c>
      <c r="F1897">
        <v>1860</v>
      </c>
      <c r="G1897">
        <v>2186</v>
      </c>
      <c r="H1897">
        <v>0</v>
      </c>
      <c r="I1897">
        <v>0</v>
      </c>
      <c r="J1897">
        <v>0</v>
      </c>
      <c r="K1897" s="1">
        <v>44106</v>
      </c>
      <c r="L1897" t="s">
        <v>17</v>
      </c>
      <c r="M1897">
        <v>108322</v>
      </c>
    </row>
    <row r="1898" spans="1:13" x14ac:dyDescent="0.25">
      <c r="A1898">
        <v>1896</v>
      </c>
      <c r="B1898" t="s">
        <v>2733</v>
      </c>
      <c r="C1898">
        <f t="shared" ca="1" si="29"/>
        <v>4.3482931621946386E-2</v>
      </c>
      <c r="D1898" t="e" cm="1">
        <f t="array" aca="1" ref="D1898" ca="1">INDEX($B$2:$B$201, RANK(C1898,$C$2:$C$201), 1)</f>
        <v>#N/A</v>
      </c>
      <c r="E1898" t="s">
        <v>2377</v>
      </c>
      <c r="F1898">
        <v>1035</v>
      </c>
      <c r="G1898">
        <v>328</v>
      </c>
      <c r="H1898">
        <v>0</v>
      </c>
      <c r="I1898">
        <v>0</v>
      </c>
      <c r="J1898">
        <v>1</v>
      </c>
      <c r="K1898" s="1">
        <v>44106</v>
      </c>
      <c r="L1898" t="s">
        <v>17</v>
      </c>
      <c r="M1898">
        <v>108323</v>
      </c>
    </row>
    <row r="1899" spans="1:13" x14ac:dyDescent="0.25">
      <c r="A1899">
        <v>1897</v>
      </c>
      <c r="B1899" t="s">
        <v>2734</v>
      </c>
      <c r="C1899">
        <f t="shared" ca="1" si="29"/>
        <v>0.35225108540688943</v>
      </c>
      <c r="D1899" t="e" cm="1">
        <f t="array" aca="1" ref="D1899" ca="1">INDEX($B$2:$B$201, RANK(C1899,$C$2:$C$201), 1)</f>
        <v>#N/A</v>
      </c>
      <c r="E1899" t="s">
        <v>431</v>
      </c>
      <c r="F1899">
        <v>605</v>
      </c>
      <c r="G1899">
        <v>249</v>
      </c>
      <c r="H1899">
        <v>0</v>
      </c>
      <c r="I1899">
        <v>0</v>
      </c>
      <c r="J1899">
        <v>0</v>
      </c>
      <c r="K1899" s="1">
        <v>44106</v>
      </c>
      <c r="L1899" t="s">
        <v>17</v>
      </c>
      <c r="M1899">
        <v>108324</v>
      </c>
    </row>
    <row r="1900" spans="1:13" x14ac:dyDescent="0.25">
      <c r="A1900">
        <v>1898</v>
      </c>
      <c r="B1900" t="s">
        <v>2735</v>
      </c>
      <c r="C1900">
        <f t="shared" ca="1" si="29"/>
        <v>0.24542760692022247</v>
      </c>
      <c r="D1900" t="e" cm="1">
        <f t="array" aca="1" ref="D1900" ca="1">INDEX($B$2:$B$201, RANK(C1900,$C$2:$C$201), 1)</f>
        <v>#N/A</v>
      </c>
      <c r="E1900" t="s">
        <v>2736</v>
      </c>
      <c r="F1900">
        <v>174</v>
      </c>
      <c r="G1900">
        <v>3</v>
      </c>
      <c r="H1900">
        <v>0</v>
      </c>
      <c r="I1900">
        <v>0</v>
      </c>
      <c r="J1900">
        <v>2</v>
      </c>
      <c r="K1900" s="1">
        <v>44106</v>
      </c>
      <c r="L1900" t="s">
        <v>12</v>
      </c>
      <c r="M1900">
        <v>108325</v>
      </c>
    </row>
    <row r="1901" spans="1:13" x14ac:dyDescent="0.25">
      <c r="A1901">
        <v>1899</v>
      </c>
      <c r="B1901" t="s">
        <v>2737</v>
      </c>
      <c r="C1901">
        <f t="shared" ca="1" si="29"/>
        <v>0.22362688298696942</v>
      </c>
      <c r="D1901" t="e" cm="1">
        <f t="array" aca="1" ref="D1901" ca="1">INDEX($B$2:$B$201, RANK(C1901,$C$2:$C$201), 1)</f>
        <v>#N/A</v>
      </c>
      <c r="E1901" t="s">
        <v>1596</v>
      </c>
      <c r="F1901">
        <v>1206</v>
      </c>
      <c r="G1901">
        <v>457</v>
      </c>
      <c r="H1901">
        <v>0</v>
      </c>
      <c r="I1901">
        <v>0</v>
      </c>
      <c r="J1901">
        <v>1</v>
      </c>
      <c r="K1901" s="1">
        <v>44106</v>
      </c>
      <c r="L1901" t="s">
        <v>17</v>
      </c>
      <c r="M1901">
        <v>108326</v>
      </c>
    </row>
    <row r="1902" spans="1:13" x14ac:dyDescent="0.25">
      <c r="A1902">
        <v>1900</v>
      </c>
      <c r="B1902" t="s">
        <v>2738</v>
      </c>
      <c r="C1902">
        <f t="shared" ca="1" si="29"/>
        <v>0.80157551284520812</v>
      </c>
      <c r="D1902" t="e" cm="1">
        <f t="array" aca="1" ref="D1902" ca="1">INDEX($B$2:$B$201, RANK(C1902,$C$2:$C$201), 1)</f>
        <v>#N/A</v>
      </c>
      <c r="E1902" t="s">
        <v>1596</v>
      </c>
      <c r="F1902">
        <v>1206</v>
      </c>
      <c r="G1902">
        <v>457</v>
      </c>
      <c r="H1902">
        <v>0</v>
      </c>
      <c r="I1902">
        <v>0</v>
      </c>
      <c r="J1902">
        <v>1</v>
      </c>
      <c r="K1902" s="1">
        <v>44106</v>
      </c>
      <c r="L1902" t="s">
        <v>17</v>
      </c>
      <c r="M1902">
        <v>108327</v>
      </c>
    </row>
    <row r="1903" spans="1:13" x14ac:dyDescent="0.25">
      <c r="A1903">
        <v>1901</v>
      </c>
      <c r="B1903" t="s">
        <v>2739</v>
      </c>
      <c r="C1903">
        <f t="shared" ca="1" si="29"/>
        <v>7.6745854662318091E-2</v>
      </c>
      <c r="D1903" t="e" cm="1">
        <f t="array" aca="1" ref="D1903" ca="1">INDEX($B$2:$B$201, RANK(C1903,$C$2:$C$201), 1)</f>
        <v>#N/A</v>
      </c>
      <c r="F1903">
        <v>46</v>
      </c>
      <c r="G1903">
        <v>11</v>
      </c>
      <c r="H1903">
        <v>0</v>
      </c>
      <c r="I1903">
        <v>0</v>
      </c>
      <c r="J1903">
        <v>1</v>
      </c>
      <c r="K1903" s="1">
        <v>44106</v>
      </c>
      <c r="L1903" t="s">
        <v>17</v>
      </c>
      <c r="M1903">
        <v>108328</v>
      </c>
    </row>
    <row r="1904" spans="1:13" x14ac:dyDescent="0.25">
      <c r="A1904">
        <v>1902</v>
      </c>
      <c r="B1904" t="s">
        <v>2740</v>
      </c>
      <c r="C1904">
        <f t="shared" ca="1" si="29"/>
        <v>1.9416797140743958E-2</v>
      </c>
      <c r="D1904" t="e" cm="1">
        <f t="array" aca="1" ref="D1904" ca="1">INDEX($B$2:$B$201, RANK(C1904,$C$2:$C$201), 1)</f>
        <v>#N/A</v>
      </c>
      <c r="F1904">
        <v>134</v>
      </c>
      <c r="G1904">
        <v>143</v>
      </c>
      <c r="H1904">
        <v>0</v>
      </c>
      <c r="I1904">
        <v>0</v>
      </c>
      <c r="J1904">
        <v>0</v>
      </c>
      <c r="K1904" s="1">
        <v>44106</v>
      </c>
      <c r="L1904" t="s">
        <v>12</v>
      </c>
      <c r="M1904">
        <v>108329</v>
      </c>
    </row>
    <row r="1905" spans="1:13" x14ac:dyDescent="0.25">
      <c r="A1905">
        <v>1903</v>
      </c>
      <c r="B1905" t="s">
        <v>2741</v>
      </c>
      <c r="C1905">
        <f t="shared" ca="1" si="29"/>
        <v>0.6903125347269391</v>
      </c>
      <c r="D1905" t="e" cm="1">
        <f t="array" aca="1" ref="D1905" ca="1">INDEX($B$2:$B$201, RANK(C1905,$C$2:$C$201), 1)</f>
        <v>#N/A</v>
      </c>
      <c r="F1905">
        <v>208</v>
      </c>
      <c r="G1905">
        <v>179</v>
      </c>
      <c r="H1905">
        <v>0</v>
      </c>
      <c r="I1905">
        <v>0</v>
      </c>
      <c r="J1905">
        <v>2</v>
      </c>
      <c r="K1905" s="1">
        <v>44106</v>
      </c>
      <c r="L1905" t="s">
        <v>17</v>
      </c>
      <c r="M1905">
        <v>108330</v>
      </c>
    </row>
    <row r="1906" spans="1:13" x14ac:dyDescent="0.25">
      <c r="A1906">
        <v>1904</v>
      </c>
      <c r="B1906" t="s">
        <v>2742</v>
      </c>
      <c r="C1906">
        <f t="shared" ca="1" si="29"/>
        <v>0.2778250992659973</v>
      </c>
      <c r="D1906" t="e" cm="1">
        <f t="array" aca="1" ref="D1906" ca="1">INDEX($B$2:$B$201, RANK(C1906,$C$2:$C$201), 1)</f>
        <v>#N/A</v>
      </c>
      <c r="E1906" t="s">
        <v>1777</v>
      </c>
      <c r="F1906">
        <v>7</v>
      </c>
      <c r="G1906">
        <v>8</v>
      </c>
      <c r="H1906">
        <v>0</v>
      </c>
      <c r="I1906">
        <v>0</v>
      </c>
      <c r="J1906">
        <v>0</v>
      </c>
      <c r="K1906" s="1">
        <v>44106</v>
      </c>
      <c r="L1906" t="s">
        <v>17</v>
      </c>
      <c r="M1906">
        <v>108331</v>
      </c>
    </row>
    <row r="1907" spans="1:13" x14ac:dyDescent="0.25">
      <c r="A1907">
        <v>1905</v>
      </c>
      <c r="B1907" t="s">
        <v>2743</v>
      </c>
      <c r="C1907">
        <f t="shared" ca="1" si="29"/>
        <v>0.16716830987248854</v>
      </c>
      <c r="D1907" t="e" cm="1">
        <f t="array" aca="1" ref="D1907" ca="1">INDEX($B$2:$B$201, RANK(C1907,$C$2:$C$201), 1)</f>
        <v>#N/A</v>
      </c>
      <c r="F1907">
        <v>1008</v>
      </c>
      <c r="G1907">
        <v>407</v>
      </c>
      <c r="H1907">
        <v>0</v>
      </c>
      <c r="I1907">
        <v>0</v>
      </c>
      <c r="J1907">
        <v>0</v>
      </c>
      <c r="K1907" s="1">
        <v>44106</v>
      </c>
      <c r="L1907" t="s">
        <v>17</v>
      </c>
      <c r="M1907">
        <v>108332</v>
      </c>
    </row>
    <row r="1908" spans="1:13" x14ac:dyDescent="0.25">
      <c r="A1908">
        <v>1906</v>
      </c>
      <c r="B1908" t="s">
        <v>2744</v>
      </c>
      <c r="C1908">
        <f t="shared" ca="1" si="29"/>
        <v>0.34743546969534389</v>
      </c>
      <c r="D1908" t="e" cm="1">
        <f t="array" aca="1" ref="D1908" ca="1">INDEX($B$2:$B$201, RANK(C1908,$C$2:$C$201), 1)</f>
        <v>#N/A</v>
      </c>
      <c r="F1908">
        <v>862</v>
      </c>
      <c r="G1908">
        <v>6331</v>
      </c>
      <c r="H1908">
        <v>1</v>
      </c>
      <c r="I1908">
        <v>2</v>
      </c>
      <c r="J1908">
        <v>8</v>
      </c>
      <c r="K1908" s="1">
        <v>44106</v>
      </c>
      <c r="L1908" t="s">
        <v>12</v>
      </c>
      <c r="M1908">
        <v>108333</v>
      </c>
    </row>
    <row r="1909" spans="1:13" x14ac:dyDescent="0.25">
      <c r="A1909">
        <v>1907</v>
      </c>
      <c r="B1909" t="s">
        <v>2745</v>
      </c>
      <c r="C1909">
        <f t="shared" ca="1" si="29"/>
        <v>0.52318348747951571</v>
      </c>
      <c r="D1909" t="e" cm="1">
        <f t="array" aca="1" ref="D1909" ca="1">INDEX($B$2:$B$201, RANK(C1909,$C$2:$C$201), 1)</f>
        <v>#N/A</v>
      </c>
      <c r="E1909" t="s">
        <v>2611</v>
      </c>
      <c r="F1909">
        <v>316</v>
      </c>
      <c r="G1909">
        <v>16</v>
      </c>
      <c r="H1909">
        <v>0</v>
      </c>
      <c r="I1909">
        <v>0</v>
      </c>
      <c r="J1909">
        <v>2</v>
      </c>
      <c r="K1909" s="1">
        <v>44106</v>
      </c>
      <c r="L1909" t="s">
        <v>17</v>
      </c>
      <c r="M1909">
        <v>108334</v>
      </c>
    </row>
    <row r="1910" spans="1:13" x14ac:dyDescent="0.25">
      <c r="A1910">
        <v>1908</v>
      </c>
      <c r="B1910" t="s">
        <v>2746</v>
      </c>
      <c r="C1910">
        <f t="shared" ca="1" si="29"/>
        <v>0.39245381248952416</v>
      </c>
      <c r="D1910" t="e" cm="1">
        <f t="array" aca="1" ref="D1910" ca="1">INDEX($B$2:$B$201, RANK(C1910,$C$2:$C$201), 1)</f>
        <v>#N/A</v>
      </c>
      <c r="E1910" t="s">
        <v>247</v>
      </c>
      <c r="F1910">
        <v>121</v>
      </c>
      <c r="G1910">
        <v>58</v>
      </c>
      <c r="H1910">
        <v>0</v>
      </c>
      <c r="I1910">
        <v>0</v>
      </c>
      <c r="J1910">
        <v>0</v>
      </c>
      <c r="K1910" s="1">
        <v>44106</v>
      </c>
      <c r="L1910" t="s">
        <v>17</v>
      </c>
      <c r="M1910">
        <v>108335</v>
      </c>
    </row>
    <row r="1911" spans="1:13" x14ac:dyDescent="0.25">
      <c r="A1911">
        <v>1909</v>
      </c>
      <c r="B1911" t="s">
        <v>2747</v>
      </c>
      <c r="C1911">
        <f t="shared" ca="1" si="29"/>
        <v>0.23699136519544994</v>
      </c>
      <c r="D1911" t="e" cm="1">
        <f t="array" aca="1" ref="D1911" ca="1">INDEX($B$2:$B$201, RANK(C1911,$C$2:$C$201), 1)</f>
        <v>#N/A</v>
      </c>
      <c r="E1911" t="s">
        <v>2748</v>
      </c>
      <c r="F1911">
        <v>268</v>
      </c>
      <c r="G1911">
        <v>153</v>
      </c>
      <c r="H1911">
        <v>1</v>
      </c>
      <c r="I1911">
        <v>0</v>
      </c>
      <c r="J1911">
        <v>2</v>
      </c>
      <c r="K1911" s="1">
        <v>44106</v>
      </c>
      <c r="L1911" t="s">
        <v>28</v>
      </c>
      <c r="M1911">
        <v>108336</v>
      </c>
    </row>
    <row r="1912" spans="1:13" x14ac:dyDescent="0.25">
      <c r="A1912">
        <v>1910</v>
      </c>
      <c r="B1912" t="s">
        <v>2749</v>
      </c>
      <c r="C1912">
        <f t="shared" ca="1" si="29"/>
        <v>0.92319180497497055</v>
      </c>
      <c r="D1912" t="e" cm="1">
        <f t="array" aca="1" ref="D1912" ca="1">INDEX($B$2:$B$201, RANK(C1912,$C$2:$C$201), 1)</f>
        <v>#N/A</v>
      </c>
      <c r="F1912">
        <v>686</v>
      </c>
      <c r="G1912">
        <v>169</v>
      </c>
      <c r="H1912">
        <v>0</v>
      </c>
      <c r="I1912">
        <v>2</v>
      </c>
      <c r="J1912">
        <v>7</v>
      </c>
      <c r="K1912" s="1">
        <v>44106</v>
      </c>
      <c r="L1912" t="s">
        <v>17</v>
      </c>
      <c r="M1912">
        <v>108337</v>
      </c>
    </row>
    <row r="1913" spans="1:13" x14ac:dyDescent="0.25">
      <c r="A1913">
        <v>1911</v>
      </c>
      <c r="B1913" t="s">
        <v>2750</v>
      </c>
      <c r="C1913">
        <f t="shared" ca="1" si="29"/>
        <v>0.17694594442247191</v>
      </c>
      <c r="D1913" t="e" cm="1">
        <f t="array" aca="1" ref="D1913" ca="1">INDEX($B$2:$B$201, RANK(C1913,$C$2:$C$201), 1)</f>
        <v>#N/A</v>
      </c>
      <c r="E1913" t="s">
        <v>51</v>
      </c>
      <c r="F1913">
        <v>368</v>
      </c>
      <c r="G1913">
        <v>297</v>
      </c>
      <c r="H1913">
        <v>0</v>
      </c>
      <c r="I1913">
        <v>0</v>
      </c>
      <c r="J1913">
        <v>0</v>
      </c>
      <c r="K1913" s="1">
        <v>44106</v>
      </c>
      <c r="L1913" t="s">
        <v>17</v>
      </c>
      <c r="M1913">
        <v>108338</v>
      </c>
    </row>
    <row r="1914" spans="1:13" x14ac:dyDescent="0.25">
      <c r="A1914">
        <v>1912</v>
      </c>
      <c r="B1914" t="s">
        <v>2751</v>
      </c>
      <c r="C1914">
        <f t="shared" ca="1" si="29"/>
        <v>0.85941568597844509</v>
      </c>
      <c r="D1914" t="e" cm="1">
        <f t="array" aca="1" ref="D1914" ca="1">INDEX($B$2:$B$201, RANK(C1914,$C$2:$C$201), 1)</f>
        <v>#N/A</v>
      </c>
      <c r="E1914" t="s">
        <v>2611</v>
      </c>
      <c r="F1914">
        <v>316</v>
      </c>
      <c r="G1914">
        <v>16</v>
      </c>
      <c r="H1914">
        <v>0</v>
      </c>
      <c r="I1914">
        <v>0</v>
      </c>
      <c r="J1914">
        <v>1</v>
      </c>
      <c r="K1914" s="1">
        <v>44106</v>
      </c>
      <c r="L1914" t="s">
        <v>17</v>
      </c>
      <c r="M1914">
        <v>108339</v>
      </c>
    </row>
    <row r="1915" spans="1:13" x14ac:dyDescent="0.25">
      <c r="A1915">
        <v>1913</v>
      </c>
      <c r="B1915" t="s">
        <v>2752</v>
      </c>
      <c r="C1915">
        <f t="shared" ca="1" si="29"/>
        <v>0.78491847283091742</v>
      </c>
      <c r="D1915" t="e" cm="1">
        <f t="array" aca="1" ref="D1915" ca="1">INDEX($B$2:$B$201, RANK(C1915,$C$2:$C$201), 1)</f>
        <v>#N/A</v>
      </c>
      <c r="F1915">
        <v>686</v>
      </c>
      <c r="G1915">
        <v>169</v>
      </c>
      <c r="H1915">
        <v>0</v>
      </c>
      <c r="I1915">
        <v>1</v>
      </c>
      <c r="J1915">
        <v>2</v>
      </c>
      <c r="K1915" s="1">
        <v>44106</v>
      </c>
      <c r="L1915" t="s">
        <v>17</v>
      </c>
      <c r="M1915">
        <v>108340</v>
      </c>
    </row>
    <row r="1916" spans="1:13" x14ac:dyDescent="0.25">
      <c r="A1916">
        <v>1914</v>
      </c>
      <c r="B1916" t="s">
        <v>2753</v>
      </c>
      <c r="C1916">
        <f t="shared" ca="1" si="29"/>
        <v>2.3376498745255159E-2</v>
      </c>
      <c r="D1916" t="e" cm="1">
        <f t="array" aca="1" ref="D1916" ca="1">INDEX($B$2:$B$201, RANK(C1916,$C$2:$C$201), 1)</f>
        <v>#N/A</v>
      </c>
      <c r="E1916" t="s">
        <v>2372</v>
      </c>
      <c r="F1916">
        <v>264</v>
      </c>
      <c r="G1916">
        <v>157</v>
      </c>
      <c r="H1916">
        <v>0</v>
      </c>
      <c r="I1916">
        <v>0</v>
      </c>
      <c r="J1916">
        <v>0</v>
      </c>
      <c r="K1916" s="1">
        <v>44106</v>
      </c>
      <c r="L1916" t="s">
        <v>17</v>
      </c>
      <c r="M1916">
        <v>108341</v>
      </c>
    </row>
    <row r="1917" spans="1:13" x14ac:dyDescent="0.25">
      <c r="A1917">
        <v>1915</v>
      </c>
      <c r="B1917" t="s">
        <v>2754</v>
      </c>
      <c r="C1917">
        <f t="shared" ca="1" si="29"/>
        <v>0.42886561075655882</v>
      </c>
      <c r="D1917" t="e" cm="1">
        <f t="array" aca="1" ref="D1917" ca="1">INDEX($B$2:$B$201, RANK(C1917,$C$2:$C$201), 1)</f>
        <v>#N/A</v>
      </c>
      <c r="F1917">
        <v>8727</v>
      </c>
      <c r="G1917">
        <v>16014</v>
      </c>
      <c r="H1917">
        <v>1</v>
      </c>
      <c r="I1917">
        <v>7</v>
      </c>
      <c r="J1917">
        <v>50</v>
      </c>
      <c r="K1917" s="1">
        <v>44106</v>
      </c>
      <c r="L1917" t="s">
        <v>17</v>
      </c>
      <c r="M1917">
        <v>108342</v>
      </c>
    </row>
    <row r="1918" spans="1:13" x14ac:dyDescent="0.25">
      <c r="A1918">
        <v>1916</v>
      </c>
      <c r="B1918" t="s">
        <v>2755</v>
      </c>
      <c r="C1918">
        <f t="shared" ca="1" si="29"/>
        <v>0.56799058616997089</v>
      </c>
      <c r="D1918" t="e" cm="1">
        <f t="array" aca="1" ref="D1918" ca="1">INDEX($B$2:$B$201, RANK(C1918,$C$2:$C$201), 1)</f>
        <v>#N/A</v>
      </c>
      <c r="E1918" t="s">
        <v>2756</v>
      </c>
      <c r="F1918">
        <v>241</v>
      </c>
      <c r="G1918">
        <v>242</v>
      </c>
      <c r="H1918">
        <v>0</v>
      </c>
      <c r="I1918">
        <v>0</v>
      </c>
      <c r="J1918">
        <v>0</v>
      </c>
      <c r="K1918" s="1">
        <v>44106</v>
      </c>
      <c r="L1918" t="s">
        <v>17</v>
      </c>
      <c r="M1918">
        <v>108343</v>
      </c>
    </row>
    <row r="1919" spans="1:13" x14ac:dyDescent="0.25">
      <c r="A1919">
        <v>1917</v>
      </c>
      <c r="B1919" t="s">
        <v>2757</v>
      </c>
      <c r="C1919">
        <f t="shared" ca="1" si="29"/>
        <v>0.97413113528595496</v>
      </c>
      <c r="D1919" t="e" cm="1">
        <f t="array" aca="1" ref="D1919" ca="1">INDEX($B$2:$B$201, RANK(C1919,$C$2:$C$201), 1)</f>
        <v>#N/A</v>
      </c>
      <c r="E1919" t="s">
        <v>149</v>
      </c>
      <c r="F1919">
        <v>475</v>
      </c>
      <c r="G1919">
        <v>605</v>
      </c>
      <c r="H1919">
        <v>1</v>
      </c>
      <c r="I1919">
        <v>0</v>
      </c>
      <c r="J1919">
        <v>2</v>
      </c>
      <c r="K1919" s="1">
        <v>44106</v>
      </c>
      <c r="L1919" t="s">
        <v>17</v>
      </c>
      <c r="M1919">
        <v>108344</v>
      </c>
    </row>
    <row r="1920" spans="1:13" x14ac:dyDescent="0.25">
      <c r="A1920">
        <v>1918</v>
      </c>
      <c r="B1920" t="s">
        <v>2758</v>
      </c>
      <c r="C1920">
        <f t="shared" ca="1" si="29"/>
        <v>0.16502134626335374</v>
      </c>
      <c r="D1920" t="e" cm="1">
        <f t="array" aca="1" ref="D1920" ca="1">INDEX($B$2:$B$201, RANK(C1920,$C$2:$C$201), 1)</f>
        <v>#N/A</v>
      </c>
      <c r="E1920" t="s">
        <v>2611</v>
      </c>
      <c r="F1920">
        <v>316</v>
      </c>
      <c r="G1920">
        <v>16</v>
      </c>
      <c r="H1920">
        <v>1</v>
      </c>
      <c r="I1920">
        <v>0</v>
      </c>
      <c r="J1920">
        <v>1</v>
      </c>
      <c r="K1920" s="1">
        <v>44106</v>
      </c>
      <c r="L1920" t="s">
        <v>17</v>
      </c>
      <c r="M1920">
        <v>108345</v>
      </c>
    </row>
    <row r="1921" spans="1:13" x14ac:dyDescent="0.25">
      <c r="A1921">
        <v>1919</v>
      </c>
      <c r="B1921" t="s">
        <v>2759</v>
      </c>
      <c r="C1921">
        <f t="shared" ca="1" si="29"/>
        <v>0.53840250859756567</v>
      </c>
      <c r="D1921" t="e" cm="1">
        <f t="array" aca="1" ref="D1921" ca="1">INDEX($B$2:$B$201, RANK(C1921,$C$2:$C$201), 1)</f>
        <v>#N/A</v>
      </c>
      <c r="E1921" t="s">
        <v>2760</v>
      </c>
      <c r="F1921">
        <v>1683</v>
      </c>
      <c r="G1921">
        <v>1436</v>
      </c>
      <c r="H1921">
        <v>0</v>
      </c>
      <c r="I1921">
        <v>0</v>
      </c>
      <c r="J1921">
        <v>0</v>
      </c>
      <c r="K1921" s="1">
        <v>44106</v>
      </c>
      <c r="L1921" t="s">
        <v>17</v>
      </c>
      <c r="M1921">
        <v>108346</v>
      </c>
    </row>
    <row r="1922" spans="1:13" x14ac:dyDescent="0.25">
      <c r="A1922">
        <v>1920</v>
      </c>
      <c r="B1922" t="s">
        <v>2761</v>
      </c>
      <c r="C1922">
        <f t="shared" ca="1" si="29"/>
        <v>0.57315791788916615</v>
      </c>
      <c r="D1922" t="e" cm="1">
        <f t="array" aca="1" ref="D1922" ca="1">INDEX($B$2:$B$201, RANK(C1922,$C$2:$C$201), 1)</f>
        <v>#N/A</v>
      </c>
      <c r="F1922">
        <v>102</v>
      </c>
      <c r="G1922">
        <v>34</v>
      </c>
      <c r="H1922">
        <v>0</v>
      </c>
      <c r="I1922">
        <v>0</v>
      </c>
      <c r="J1922">
        <v>0</v>
      </c>
      <c r="K1922" s="1">
        <v>44106</v>
      </c>
      <c r="L1922" t="s">
        <v>28</v>
      </c>
      <c r="M1922">
        <v>108347</v>
      </c>
    </row>
    <row r="1923" spans="1:13" x14ac:dyDescent="0.25">
      <c r="A1923">
        <v>1921</v>
      </c>
      <c r="B1923" t="s">
        <v>2762</v>
      </c>
      <c r="C1923">
        <f t="shared" ref="C1923:C1986" ca="1" si="30">RAND()</f>
        <v>0.85847613252156862</v>
      </c>
      <c r="D1923" t="e" cm="1">
        <f t="array" aca="1" ref="D1923" ca="1">INDEX($B$2:$B$201, RANK(C1923,$C$2:$C$201), 1)</f>
        <v>#N/A</v>
      </c>
      <c r="E1923" t="s">
        <v>2763</v>
      </c>
      <c r="F1923">
        <v>1159</v>
      </c>
      <c r="G1923">
        <v>280</v>
      </c>
      <c r="H1923">
        <v>1</v>
      </c>
      <c r="I1923">
        <v>0</v>
      </c>
      <c r="J1923">
        <v>9</v>
      </c>
      <c r="K1923" s="1">
        <v>44106</v>
      </c>
      <c r="L1923" t="s">
        <v>17</v>
      </c>
      <c r="M1923">
        <v>108348</v>
      </c>
    </row>
    <row r="1924" spans="1:13" x14ac:dyDescent="0.25">
      <c r="A1924">
        <v>1922</v>
      </c>
      <c r="B1924" t="s">
        <v>2764</v>
      </c>
      <c r="C1924">
        <f t="shared" ca="1" si="30"/>
        <v>5.2075226977790656E-2</v>
      </c>
      <c r="D1924" t="e" cm="1">
        <f t="array" aca="1" ref="D1924" ca="1">INDEX($B$2:$B$201, RANK(C1924,$C$2:$C$201), 1)</f>
        <v>#N/A</v>
      </c>
      <c r="E1924" t="s">
        <v>2765</v>
      </c>
      <c r="F1924">
        <v>2007</v>
      </c>
      <c r="G1924">
        <v>2344</v>
      </c>
      <c r="H1924">
        <v>0</v>
      </c>
      <c r="I1924">
        <v>0</v>
      </c>
      <c r="J1924">
        <v>0</v>
      </c>
      <c r="K1924" s="1">
        <v>44106</v>
      </c>
      <c r="L1924" t="s">
        <v>12</v>
      </c>
      <c r="M1924">
        <v>108349</v>
      </c>
    </row>
    <row r="1925" spans="1:13" x14ac:dyDescent="0.25">
      <c r="A1925">
        <v>1923</v>
      </c>
      <c r="B1925" t="s">
        <v>2766</v>
      </c>
      <c r="C1925">
        <f t="shared" ca="1" si="30"/>
        <v>0.10659386969009932</v>
      </c>
      <c r="D1925" t="e" cm="1">
        <f t="array" aca="1" ref="D1925" ca="1">INDEX($B$2:$B$201, RANK(C1925,$C$2:$C$201), 1)</f>
        <v>#N/A</v>
      </c>
      <c r="E1925" t="s">
        <v>2767</v>
      </c>
      <c r="F1925">
        <v>1147</v>
      </c>
      <c r="G1925">
        <v>1155</v>
      </c>
      <c r="H1925">
        <v>0</v>
      </c>
      <c r="I1925">
        <v>0</v>
      </c>
      <c r="J1925">
        <v>0</v>
      </c>
      <c r="K1925" s="1">
        <v>44106</v>
      </c>
      <c r="L1925" t="s">
        <v>28</v>
      </c>
      <c r="M1925">
        <v>108350</v>
      </c>
    </row>
    <row r="1926" spans="1:13" x14ac:dyDescent="0.25">
      <c r="A1926">
        <v>1924</v>
      </c>
      <c r="B1926" t="s">
        <v>2768</v>
      </c>
      <c r="C1926">
        <f t="shared" ca="1" si="30"/>
        <v>0.32215757966210468</v>
      </c>
      <c r="D1926" t="e" cm="1">
        <f t="array" aca="1" ref="D1926" ca="1">INDEX($B$2:$B$201, RANK(C1926,$C$2:$C$201), 1)</f>
        <v>#N/A</v>
      </c>
      <c r="E1926" t="s">
        <v>2769</v>
      </c>
      <c r="F1926">
        <v>791</v>
      </c>
      <c r="G1926">
        <v>179</v>
      </c>
      <c r="H1926">
        <v>0</v>
      </c>
      <c r="I1926">
        <v>0</v>
      </c>
      <c r="J1926">
        <v>2</v>
      </c>
      <c r="K1926" s="1">
        <v>44106</v>
      </c>
      <c r="L1926" t="s">
        <v>17</v>
      </c>
      <c r="M1926">
        <v>108351</v>
      </c>
    </row>
    <row r="1927" spans="1:13" x14ac:dyDescent="0.25">
      <c r="A1927">
        <v>1925</v>
      </c>
      <c r="B1927" t="s">
        <v>2770</v>
      </c>
      <c r="C1927">
        <f t="shared" ca="1" si="30"/>
        <v>0.74407560440114895</v>
      </c>
      <c r="D1927" t="e" cm="1">
        <f t="array" aca="1" ref="D1927" ca="1">INDEX($B$2:$B$201, RANK(C1927,$C$2:$C$201), 1)</f>
        <v>#N/A</v>
      </c>
      <c r="E1927" t="s">
        <v>155</v>
      </c>
      <c r="F1927">
        <v>211</v>
      </c>
      <c r="G1927">
        <v>291</v>
      </c>
      <c r="H1927">
        <v>1</v>
      </c>
      <c r="I1927">
        <v>0</v>
      </c>
      <c r="J1927">
        <v>5</v>
      </c>
      <c r="K1927" s="1">
        <v>44106</v>
      </c>
      <c r="L1927" t="s">
        <v>17</v>
      </c>
      <c r="M1927">
        <v>108352</v>
      </c>
    </row>
    <row r="1928" spans="1:13" ht="409.5" x14ac:dyDescent="0.25">
      <c r="A1928">
        <v>1926</v>
      </c>
      <c r="B1928" s="2" t="s">
        <v>2771</v>
      </c>
      <c r="C1928">
        <f t="shared" ca="1" si="30"/>
        <v>0.83988299755482065</v>
      </c>
      <c r="D1928" t="e" cm="1">
        <f t="array" aca="1" ref="D1928" ca="1">INDEX($B$2:$B$201, RANK(C1928,$C$2:$C$201), 1)</f>
        <v>#N/A</v>
      </c>
      <c r="E1928" t="s">
        <v>42</v>
      </c>
      <c r="F1928">
        <v>68</v>
      </c>
      <c r="G1928">
        <v>695</v>
      </c>
      <c r="H1928">
        <v>0</v>
      </c>
      <c r="I1928">
        <v>0</v>
      </c>
      <c r="J1928">
        <v>0</v>
      </c>
      <c r="K1928" s="1">
        <v>44106</v>
      </c>
      <c r="L1928" t="s">
        <v>17</v>
      </c>
      <c r="M1928">
        <v>108353</v>
      </c>
    </row>
    <row r="1929" spans="1:13" x14ac:dyDescent="0.25">
      <c r="A1929">
        <v>1927</v>
      </c>
      <c r="B1929" t="s">
        <v>2772</v>
      </c>
      <c r="C1929">
        <f t="shared" ca="1" si="30"/>
        <v>0.74171728267294157</v>
      </c>
      <c r="D1929" t="e" cm="1">
        <f t="array" aca="1" ref="D1929" ca="1">INDEX($B$2:$B$201, RANK(C1929,$C$2:$C$201), 1)</f>
        <v>#N/A</v>
      </c>
      <c r="F1929">
        <v>176</v>
      </c>
      <c r="G1929">
        <v>4</v>
      </c>
      <c r="H1929">
        <v>0</v>
      </c>
      <c r="I1929">
        <v>0</v>
      </c>
      <c r="J1929">
        <v>0</v>
      </c>
      <c r="K1929" s="1">
        <v>44106</v>
      </c>
      <c r="L1929" t="s">
        <v>17</v>
      </c>
      <c r="M1929">
        <v>108354</v>
      </c>
    </row>
    <row r="1930" spans="1:13" ht="409.5" x14ac:dyDescent="0.25">
      <c r="A1930">
        <v>1928</v>
      </c>
      <c r="B1930" s="2" t="s">
        <v>2773</v>
      </c>
      <c r="C1930">
        <f t="shared" ca="1" si="30"/>
        <v>0.54488751479443842</v>
      </c>
      <c r="D1930" t="e" cm="1">
        <f t="array" aca="1" ref="D1930" ca="1">INDEX($B$2:$B$201, RANK(C1930,$C$2:$C$201), 1)</f>
        <v>#N/A</v>
      </c>
      <c r="E1930" t="s">
        <v>392</v>
      </c>
      <c r="F1930">
        <v>188</v>
      </c>
      <c r="G1930">
        <v>708</v>
      </c>
      <c r="H1930">
        <v>0</v>
      </c>
      <c r="I1930">
        <v>0</v>
      </c>
      <c r="J1930">
        <v>1</v>
      </c>
      <c r="K1930" s="1">
        <v>44106</v>
      </c>
      <c r="L1930" t="s">
        <v>17</v>
      </c>
      <c r="M1930">
        <v>108355</v>
      </c>
    </row>
    <row r="1931" spans="1:13" x14ac:dyDescent="0.25">
      <c r="A1931">
        <v>1929</v>
      </c>
      <c r="B1931" t="s">
        <v>2774</v>
      </c>
      <c r="C1931">
        <f t="shared" ca="1" si="30"/>
        <v>0.71690175460559791</v>
      </c>
      <c r="D1931" t="e" cm="1">
        <f t="array" aca="1" ref="D1931" ca="1">INDEX($B$2:$B$201, RANK(C1931,$C$2:$C$201), 1)</f>
        <v>#N/A</v>
      </c>
      <c r="F1931">
        <v>176</v>
      </c>
      <c r="G1931">
        <v>4</v>
      </c>
      <c r="H1931">
        <v>0</v>
      </c>
      <c r="I1931">
        <v>0</v>
      </c>
      <c r="J1931">
        <v>0</v>
      </c>
      <c r="K1931" s="1">
        <v>44106</v>
      </c>
      <c r="L1931" t="s">
        <v>17</v>
      </c>
      <c r="M1931">
        <v>108356</v>
      </c>
    </row>
    <row r="1932" spans="1:13" x14ac:dyDescent="0.25">
      <c r="A1932">
        <v>1930</v>
      </c>
      <c r="B1932" t="s">
        <v>2775</v>
      </c>
      <c r="C1932">
        <f t="shared" ca="1" si="30"/>
        <v>6.7012288213754712E-3</v>
      </c>
      <c r="D1932" t="e" cm="1">
        <f t="array" aca="1" ref="D1932" ca="1">INDEX($B$2:$B$201, RANK(C1932,$C$2:$C$201), 1)</f>
        <v>#N/A</v>
      </c>
      <c r="F1932">
        <v>1437</v>
      </c>
      <c r="G1932">
        <v>2390</v>
      </c>
      <c r="H1932">
        <v>1</v>
      </c>
      <c r="I1932">
        <v>0</v>
      </c>
      <c r="J1932">
        <v>4</v>
      </c>
      <c r="K1932" s="1">
        <v>44106</v>
      </c>
      <c r="L1932" t="s">
        <v>12</v>
      </c>
      <c r="M1932">
        <v>108358</v>
      </c>
    </row>
    <row r="1933" spans="1:13" x14ac:dyDescent="0.25">
      <c r="A1933">
        <v>1931</v>
      </c>
      <c r="B1933" t="s">
        <v>2776</v>
      </c>
      <c r="C1933">
        <f t="shared" ca="1" si="30"/>
        <v>0.58877317037261578</v>
      </c>
      <c r="D1933" t="e" cm="1">
        <f t="array" aca="1" ref="D1933" ca="1">INDEX($B$2:$B$201, RANK(C1933,$C$2:$C$201), 1)</f>
        <v>#N/A</v>
      </c>
      <c r="E1933" t="s">
        <v>392</v>
      </c>
      <c r="F1933">
        <v>2778</v>
      </c>
      <c r="G1933">
        <v>2225</v>
      </c>
      <c r="H1933">
        <v>0</v>
      </c>
      <c r="I1933">
        <v>0</v>
      </c>
      <c r="J1933">
        <v>2</v>
      </c>
      <c r="K1933" s="1">
        <v>44106</v>
      </c>
      <c r="L1933" t="s">
        <v>12</v>
      </c>
      <c r="M1933">
        <v>108359</v>
      </c>
    </row>
    <row r="1934" spans="1:13" x14ac:dyDescent="0.25">
      <c r="A1934">
        <v>1932</v>
      </c>
      <c r="B1934" t="s">
        <v>2777</v>
      </c>
      <c r="C1934">
        <f t="shared" ca="1" si="30"/>
        <v>0.9237834649960569</v>
      </c>
      <c r="D1934" t="e" cm="1">
        <f t="array" aca="1" ref="D1934" ca="1">INDEX($B$2:$B$201, RANK(C1934,$C$2:$C$201), 1)</f>
        <v>#N/A</v>
      </c>
      <c r="E1934" t="s">
        <v>195</v>
      </c>
      <c r="F1934">
        <v>1299</v>
      </c>
      <c r="G1934">
        <v>230</v>
      </c>
      <c r="H1934">
        <v>0</v>
      </c>
      <c r="I1934">
        <v>0</v>
      </c>
      <c r="J1934">
        <v>0</v>
      </c>
      <c r="K1934" s="1">
        <v>44106</v>
      </c>
      <c r="L1934" t="s">
        <v>17</v>
      </c>
      <c r="M1934">
        <v>108360</v>
      </c>
    </row>
    <row r="1935" spans="1:13" x14ac:dyDescent="0.25">
      <c r="A1935">
        <v>1933</v>
      </c>
      <c r="B1935" t="s">
        <v>2778</v>
      </c>
      <c r="C1935">
        <f t="shared" ca="1" si="30"/>
        <v>0.56864692081528412</v>
      </c>
      <c r="D1935" t="e" cm="1">
        <f t="array" aca="1" ref="D1935" ca="1">INDEX($B$2:$B$201, RANK(C1935,$C$2:$C$201), 1)</f>
        <v>#N/A</v>
      </c>
      <c r="E1935" t="s">
        <v>2779</v>
      </c>
      <c r="F1935">
        <v>3888</v>
      </c>
      <c r="G1935">
        <v>3530</v>
      </c>
      <c r="H1935">
        <v>0</v>
      </c>
      <c r="I1935">
        <v>0</v>
      </c>
      <c r="J1935">
        <v>0</v>
      </c>
      <c r="K1935" s="1">
        <v>44106</v>
      </c>
      <c r="L1935" t="s">
        <v>12</v>
      </c>
      <c r="M1935">
        <v>108361</v>
      </c>
    </row>
    <row r="1936" spans="1:13" x14ac:dyDescent="0.25">
      <c r="A1936">
        <v>1934</v>
      </c>
      <c r="B1936" t="s">
        <v>2780</v>
      </c>
      <c r="C1936">
        <f t="shared" ca="1" si="30"/>
        <v>0.99744192838158852</v>
      </c>
      <c r="D1936" t="e" cm="1">
        <f t="array" aca="1" ref="D1936" ca="1">INDEX($B$2:$B$201, RANK(C1936,$C$2:$C$201), 1)</f>
        <v>#N/A</v>
      </c>
      <c r="E1936" t="s">
        <v>2781</v>
      </c>
      <c r="F1936">
        <v>1219</v>
      </c>
      <c r="G1936">
        <v>1506</v>
      </c>
      <c r="H1936">
        <v>0</v>
      </c>
      <c r="I1936">
        <v>0</v>
      </c>
      <c r="J1936">
        <v>1</v>
      </c>
      <c r="K1936" s="1">
        <v>44106</v>
      </c>
      <c r="L1936" t="s">
        <v>12</v>
      </c>
      <c r="M1936">
        <v>108362</v>
      </c>
    </row>
    <row r="1937" spans="1:13" ht="409.5" x14ac:dyDescent="0.25">
      <c r="A1937">
        <v>1935</v>
      </c>
      <c r="B1937" s="2" t="s">
        <v>2782</v>
      </c>
      <c r="C1937">
        <f t="shared" ca="1" si="30"/>
        <v>0.22828345204108702</v>
      </c>
      <c r="D1937" t="e" cm="1">
        <f t="array" aca="1" ref="D1937" ca="1">INDEX($B$2:$B$201, RANK(C1937,$C$2:$C$201), 1)</f>
        <v>#N/A</v>
      </c>
      <c r="E1937" t="s">
        <v>2783</v>
      </c>
      <c r="F1937">
        <v>89</v>
      </c>
      <c r="G1937">
        <v>41</v>
      </c>
      <c r="H1937">
        <v>0</v>
      </c>
      <c r="I1937">
        <v>0</v>
      </c>
      <c r="J1937">
        <v>0</v>
      </c>
      <c r="K1937" s="1">
        <v>44106</v>
      </c>
      <c r="L1937" t="s">
        <v>17</v>
      </c>
      <c r="M1937">
        <v>108363</v>
      </c>
    </row>
    <row r="1938" spans="1:13" x14ac:dyDescent="0.25">
      <c r="A1938">
        <v>1936</v>
      </c>
      <c r="B1938" t="s">
        <v>2784</v>
      </c>
      <c r="C1938">
        <f t="shared" ca="1" si="30"/>
        <v>9.8245499637004796E-2</v>
      </c>
      <c r="D1938" t="e" cm="1">
        <f t="array" aca="1" ref="D1938" ca="1">INDEX($B$2:$B$201, RANK(C1938,$C$2:$C$201), 1)</f>
        <v>#N/A</v>
      </c>
      <c r="E1938" t="s">
        <v>431</v>
      </c>
      <c r="F1938">
        <v>466</v>
      </c>
      <c r="G1938">
        <v>613</v>
      </c>
      <c r="H1938">
        <v>3</v>
      </c>
      <c r="I1938">
        <v>11</v>
      </c>
      <c r="J1938">
        <v>89</v>
      </c>
      <c r="K1938" s="1">
        <v>44106</v>
      </c>
      <c r="L1938" t="s">
        <v>12</v>
      </c>
      <c r="M1938">
        <v>108364</v>
      </c>
    </row>
    <row r="1939" spans="1:13" x14ac:dyDescent="0.25">
      <c r="A1939">
        <v>1937</v>
      </c>
      <c r="B1939" t="s">
        <v>2785</v>
      </c>
      <c r="C1939">
        <f t="shared" ca="1" si="30"/>
        <v>0.78652097135928367</v>
      </c>
      <c r="D1939" t="e" cm="1">
        <f t="array" aca="1" ref="D1939" ca="1">INDEX($B$2:$B$201, RANK(C1939,$C$2:$C$201), 1)</f>
        <v>#N/A</v>
      </c>
      <c r="F1939">
        <v>2359</v>
      </c>
      <c r="G1939">
        <v>577</v>
      </c>
      <c r="H1939">
        <v>0</v>
      </c>
      <c r="I1939">
        <v>0</v>
      </c>
      <c r="J1939">
        <v>0</v>
      </c>
      <c r="K1939" s="1">
        <v>44106</v>
      </c>
      <c r="L1939" t="s">
        <v>17</v>
      </c>
      <c r="M1939">
        <v>108365</v>
      </c>
    </row>
    <row r="1940" spans="1:13" x14ac:dyDescent="0.25">
      <c r="A1940">
        <v>1938</v>
      </c>
      <c r="B1940" t="s">
        <v>2786</v>
      </c>
      <c r="C1940">
        <f t="shared" ca="1" si="30"/>
        <v>0.75110484694776336</v>
      </c>
      <c r="D1940" t="e" cm="1">
        <f t="array" aca="1" ref="D1940" ca="1">INDEX($B$2:$B$201, RANK(C1940,$C$2:$C$201), 1)</f>
        <v>#N/A</v>
      </c>
      <c r="E1940" t="s">
        <v>2787</v>
      </c>
      <c r="F1940">
        <v>711</v>
      </c>
      <c r="G1940">
        <v>444</v>
      </c>
      <c r="H1940">
        <v>1</v>
      </c>
      <c r="I1940">
        <v>0</v>
      </c>
      <c r="J1940">
        <v>0</v>
      </c>
      <c r="K1940" s="1">
        <v>44106</v>
      </c>
      <c r="L1940" t="s">
        <v>12</v>
      </c>
      <c r="M1940">
        <v>108366</v>
      </c>
    </row>
    <row r="1941" spans="1:13" x14ac:dyDescent="0.25">
      <c r="A1941">
        <v>1939</v>
      </c>
      <c r="B1941" t="s">
        <v>2788</v>
      </c>
      <c r="C1941">
        <f t="shared" ca="1" si="30"/>
        <v>0.18112902539670905</v>
      </c>
      <c r="D1941" t="e" cm="1">
        <f t="array" aca="1" ref="D1941" ca="1">INDEX($B$2:$B$201, RANK(C1941,$C$2:$C$201), 1)</f>
        <v>#N/A</v>
      </c>
      <c r="E1941" t="s">
        <v>1100</v>
      </c>
      <c r="F1941">
        <v>7867</v>
      </c>
      <c r="G1941">
        <v>7247</v>
      </c>
      <c r="H1941">
        <v>0</v>
      </c>
      <c r="I1941">
        <v>0</v>
      </c>
      <c r="J1941">
        <v>0</v>
      </c>
      <c r="K1941" s="1">
        <v>44106</v>
      </c>
      <c r="L1941" t="s">
        <v>12</v>
      </c>
      <c r="M1941">
        <v>108367</v>
      </c>
    </row>
    <row r="1942" spans="1:13" x14ac:dyDescent="0.25">
      <c r="A1942">
        <v>1940</v>
      </c>
      <c r="B1942" t="s">
        <v>2789</v>
      </c>
      <c r="C1942">
        <f t="shared" ca="1" si="30"/>
        <v>0.15792781741968032</v>
      </c>
      <c r="D1942" t="e" cm="1">
        <f t="array" aca="1" ref="D1942" ca="1">INDEX($B$2:$B$201, RANK(C1942,$C$2:$C$201), 1)</f>
        <v>#N/A</v>
      </c>
      <c r="E1942" t="s">
        <v>2790</v>
      </c>
      <c r="F1942">
        <v>430</v>
      </c>
      <c r="G1942">
        <v>1024</v>
      </c>
      <c r="H1942">
        <v>1</v>
      </c>
      <c r="I1942">
        <v>0</v>
      </c>
      <c r="J1942">
        <v>0</v>
      </c>
      <c r="K1942" s="1">
        <v>44106</v>
      </c>
      <c r="L1942" t="s">
        <v>17</v>
      </c>
      <c r="M1942">
        <v>108368</v>
      </c>
    </row>
    <row r="1943" spans="1:13" ht="255" x14ac:dyDescent="0.25">
      <c r="A1943">
        <v>1941</v>
      </c>
      <c r="B1943" s="2" t="s">
        <v>2791</v>
      </c>
      <c r="C1943">
        <f t="shared" ca="1" si="30"/>
        <v>0.56423253049462796</v>
      </c>
      <c r="D1943" t="e" cm="1">
        <f t="array" aca="1" ref="D1943" ca="1">INDEX($B$2:$B$201, RANK(C1943,$C$2:$C$201), 1)</f>
        <v>#N/A</v>
      </c>
      <c r="E1943" t="s">
        <v>2792</v>
      </c>
      <c r="F1943">
        <v>3190</v>
      </c>
      <c r="G1943">
        <v>1763</v>
      </c>
      <c r="H1943">
        <v>1</v>
      </c>
      <c r="I1943">
        <v>0</v>
      </c>
      <c r="J1943">
        <v>2</v>
      </c>
      <c r="K1943" s="1">
        <v>44106</v>
      </c>
      <c r="L1943" t="s">
        <v>12</v>
      </c>
      <c r="M1943">
        <v>108369</v>
      </c>
    </row>
    <row r="1944" spans="1:13" x14ac:dyDescent="0.25">
      <c r="A1944">
        <v>1942</v>
      </c>
      <c r="B1944" t="s">
        <v>2793</v>
      </c>
      <c r="C1944">
        <f t="shared" ca="1" si="30"/>
        <v>0.38674930032049715</v>
      </c>
      <c r="D1944" t="e" cm="1">
        <f t="array" aca="1" ref="D1944" ca="1">INDEX($B$2:$B$201, RANK(C1944,$C$2:$C$201), 1)</f>
        <v>#N/A</v>
      </c>
      <c r="E1944" t="s">
        <v>2794</v>
      </c>
      <c r="F1944">
        <v>453</v>
      </c>
      <c r="G1944">
        <v>176</v>
      </c>
      <c r="H1944">
        <v>0</v>
      </c>
      <c r="I1944">
        <v>0</v>
      </c>
      <c r="J1944">
        <v>0</v>
      </c>
      <c r="K1944" s="1">
        <v>44106</v>
      </c>
      <c r="L1944" t="s">
        <v>12</v>
      </c>
      <c r="M1944">
        <v>108370</v>
      </c>
    </row>
    <row r="1945" spans="1:13" x14ac:dyDescent="0.25">
      <c r="A1945">
        <v>1943</v>
      </c>
      <c r="B1945" t="s">
        <v>2795</v>
      </c>
      <c r="C1945">
        <f t="shared" ca="1" si="30"/>
        <v>0.16924034490752138</v>
      </c>
      <c r="D1945" t="e" cm="1">
        <f t="array" aca="1" ref="D1945" ca="1">INDEX($B$2:$B$201, RANK(C1945,$C$2:$C$201), 1)</f>
        <v>#N/A</v>
      </c>
      <c r="F1945">
        <v>44</v>
      </c>
      <c r="G1945">
        <v>7</v>
      </c>
      <c r="H1945">
        <v>0</v>
      </c>
      <c r="I1945">
        <v>0</v>
      </c>
      <c r="J1945">
        <v>0</v>
      </c>
      <c r="K1945" s="1">
        <v>44106</v>
      </c>
      <c r="L1945" t="s">
        <v>28</v>
      </c>
      <c r="M1945">
        <v>108371</v>
      </c>
    </row>
    <row r="1946" spans="1:13" x14ac:dyDescent="0.25">
      <c r="A1946">
        <v>1944</v>
      </c>
      <c r="B1946" t="s">
        <v>2796</v>
      </c>
      <c r="C1946">
        <f t="shared" ca="1" si="30"/>
        <v>0.46631957063416529</v>
      </c>
      <c r="D1946" t="e" cm="1">
        <f t="array" aca="1" ref="D1946" ca="1">INDEX($B$2:$B$201, RANK(C1946,$C$2:$C$201), 1)</f>
        <v>#N/A</v>
      </c>
      <c r="F1946">
        <v>82</v>
      </c>
      <c r="G1946">
        <v>14</v>
      </c>
      <c r="H1946">
        <v>0</v>
      </c>
      <c r="I1946">
        <v>0</v>
      </c>
      <c r="J1946">
        <v>1</v>
      </c>
      <c r="K1946" s="1">
        <v>44106</v>
      </c>
      <c r="L1946" t="s">
        <v>17</v>
      </c>
      <c r="M1946">
        <v>108372</v>
      </c>
    </row>
    <row r="1947" spans="1:13" x14ac:dyDescent="0.25">
      <c r="A1947">
        <v>1945</v>
      </c>
      <c r="B1947" t="s">
        <v>2797</v>
      </c>
      <c r="C1947">
        <f t="shared" ca="1" si="30"/>
        <v>0.99627805958981486</v>
      </c>
      <c r="D1947" t="e" cm="1">
        <f t="array" aca="1" ref="D1947" ca="1">INDEX($B$2:$B$201, RANK(C1947,$C$2:$C$201), 1)</f>
        <v>#N/A</v>
      </c>
      <c r="F1947">
        <v>757</v>
      </c>
      <c r="G1947">
        <v>210</v>
      </c>
      <c r="H1947">
        <v>0</v>
      </c>
      <c r="I1947">
        <v>1</v>
      </c>
      <c r="J1947">
        <v>0</v>
      </c>
      <c r="K1947" s="1">
        <v>44106</v>
      </c>
      <c r="L1947" t="s">
        <v>17</v>
      </c>
      <c r="M1947">
        <v>108373</v>
      </c>
    </row>
    <row r="1948" spans="1:13" x14ac:dyDescent="0.25">
      <c r="A1948">
        <v>1946</v>
      </c>
      <c r="B1948" t="s">
        <v>2798</v>
      </c>
      <c r="C1948">
        <f t="shared" ca="1" si="30"/>
        <v>0.88552142233926545</v>
      </c>
      <c r="D1948" t="e" cm="1">
        <f t="array" aca="1" ref="D1948" ca="1">INDEX($B$2:$B$201, RANK(C1948,$C$2:$C$201), 1)</f>
        <v>#N/A</v>
      </c>
      <c r="F1948">
        <v>278</v>
      </c>
      <c r="G1948">
        <v>103</v>
      </c>
      <c r="H1948">
        <v>0</v>
      </c>
      <c r="I1948">
        <v>0</v>
      </c>
      <c r="J1948">
        <v>0</v>
      </c>
      <c r="K1948" s="1">
        <v>44106</v>
      </c>
      <c r="L1948" t="s">
        <v>17</v>
      </c>
      <c r="M1948">
        <v>108374</v>
      </c>
    </row>
    <row r="1949" spans="1:13" ht="409.5" x14ac:dyDescent="0.25">
      <c r="A1949">
        <v>1947</v>
      </c>
      <c r="B1949" s="2" t="s">
        <v>2799</v>
      </c>
      <c r="C1949">
        <f t="shared" ca="1" si="30"/>
        <v>0.71853105227065661</v>
      </c>
      <c r="D1949" t="e" cm="1">
        <f t="array" aca="1" ref="D1949" ca="1">INDEX($B$2:$B$201, RANK(C1949,$C$2:$C$201), 1)</f>
        <v>#N/A</v>
      </c>
      <c r="E1949" t="s">
        <v>2800</v>
      </c>
      <c r="F1949">
        <v>102</v>
      </c>
      <c r="G1949">
        <v>241</v>
      </c>
      <c r="H1949">
        <v>0</v>
      </c>
      <c r="I1949">
        <v>1</v>
      </c>
      <c r="J1949">
        <v>1</v>
      </c>
      <c r="K1949" s="1">
        <v>44106</v>
      </c>
      <c r="L1949" t="s">
        <v>17</v>
      </c>
      <c r="M1949">
        <v>108375</v>
      </c>
    </row>
    <row r="1950" spans="1:13" x14ac:dyDescent="0.25">
      <c r="A1950">
        <v>1948</v>
      </c>
      <c r="B1950" t="s">
        <v>2801</v>
      </c>
      <c r="C1950">
        <f t="shared" ca="1" si="30"/>
        <v>0.32636892623225533</v>
      </c>
      <c r="D1950" t="e" cm="1">
        <f t="array" aca="1" ref="D1950" ca="1">INDEX($B$2:$B$201, RANK(C1950,$C$2:$C$201), 1)</f>
        <v>#N/A</v>
      </c>
      <c r="E1950" t="s">
        <v>2802</v>
      </c>
      <c r="F1950">
        <v>183</v>
      </c>
      <c r="G1950">
        <v>113</v>
      </c>
      <c r="H1950">
        <v>0</v>
      </c>
      <c r="I1950">
        <v>0</v>
      </c>
      <c r="J1950">
        <v>0</v>
      </c>
      <c r="K1950" s="1">
        <v>44106</v>
      </c>
      <c r="L1950" t="s">
        <v>12</v>
      </c>
      <c r="M1950">
        <v>108376</v>
      </c>
    </row>
    <row r="1951" spans="1:13" x14ac:dyDescent="0.25">
      <c r="A1951">
        <v>1949</v>
      </c>
      <c r="B1951" t="s">
        <v>2803</v>
      </c>
      <c r="C1951">
        <f t="shared" ca="1" si="30"/>
        <v>0.96773198845697428</v>
      </c>
      <c r="D1951" t="e" cm="1">
        <f t="array" aca="1" ref="D1951" ca="1">INDEX($B$2:$B$201, RANK(C1951,$C$2:$C$201), 1)</f>
        <v>#N/A</v>
      </c>
      <c r="F1951">
        <v>3660</v>
      </c>
      <c r="G1951">
        <v>3156</v>
      </c>
      <c r="H1951">
        <v>0</v>
      </c>
      <c r="I1951">
        <v>0</v>
      </c>
      <c r="J1951">
        <v>1</v>
      </c>
      <c r="K1951" s="1">
        <v>44106</v>
      </c>
      <c r="L1951" t="s">
        <v>12</v>
      </c>
      <c r="M1951">
        <v>108377</v>
      </c>
    </row>
    <row r="1952" spans="1:13" x14ac:dyDescent="0.25">
      <c r="A1952">
        <v>1950</v>
      </c>
      <c r="B1952" t="s">
        <v>2804</v>
      </c>
      <c r="C1952">
        <f t="shared" ca="1" si="30"/>
        <v>0.33549092934463753</v>
      </c>
      <c r="D1952" t="e" cm="1">
        <f t="array" aca="1" ref="D1952" ca="1">INDEX($B$2:$B$201, RANK(C1952,$C$2:$C$201), 1)</f>
        <v>#N/A</v>
      </c>
      <c r="E1952" t="s">
        <v>426</v>
      </c>
      <c r="F1952">
        <v>410</v>
      </c>
      <c r="G1952">
        <v>108</v>
      </c>
      <c r="H1952">
        <v>0</v>
      </c>
      <c r="I1952">
        <v>0</v>
      </c>
      <c r="J1952">
        <v>0</v>
      </c>
      <c r="K1952" s="1">
        <v>44106</v>
      </c>
      <c r="L1952" t="s">
        <v>17</v>
      </c>
      <c r="M1952">
        <v>108378</v>
      </c>
    </row>
    <row r="1953" spans="1:13" x14ac:dyDescent="0.25">
      <c r="A1953">
        <v>1951</v>
      </c>
      <c r="B1953" t="s">
        <v>2805</v>
      </c>
      <c r="C1953">
        <f t="shared" ca="1" si="30"/>
        <v>0.3140802293987992</v>
      </c>
      <c r="D1953" t="e" cm="1">
        <f t="array" aca="1" ref="D1953" ca="1">INDEX($B$2:$B$201, RANK(C1953,$C$2:$C$201), 1)</f>
        <v>#N/A</v>
      </c>
      <c r="E1953" t="s">
        <v>366</v>
      </c>
      <c r="F1953">
        <v>5737</v>
      </c>
      <c r="G1953">
        <v>5429</v>
      </c>
      <c r="H1953">
        <v>0</v>
      </c>
      <c r="I1953">
        <v>1</v>
      </c>
      <c r="J1953">
        <v>2</v>
      </c>
      <c r="K1953" s="1">
        <v>44106</v>
      </c>
      <c r="L1953" t="s">
        <v>17</v>
      </c>
      <c r="M1953">
        <v>108379</v>
      </c>
    </row>
    <row r="1954" spans="1:13" ht="255" x14ac:dyDescent="0.25">
      <c r="A1954">
        <v>1952</v>
      </c>
      <c r="B1954" s="2" t="s">
        <v>2806</v>
      </c>
      <c r="C1954">
        <f t="shared" ca="1" si="30"/>
        <v>0.21412486873822578</v>
      </c>
      <c r="D1954" t="e" cm="1">
        <f t="array" aca="1" ref="D1954" ca="1">INDEX($B$2:$B$201, RANK(C1954,$C$2:$C$201), 1)</f>
        <v>#N/A</v>
      </c>
      <c r="E1954" t="s">
        <v>392</v>
      </c>
      <c r="F1954">
        <v>329</v>
      </c>
      <c r="G1954">
        <v>144</v>
      </c>
      <c r="H1954">
        <v>0</v>
      </c>
      <c r="I1954">
        <v>0</v>
      </c>
      <c r="J1954">
        <v>0</v>
      </c>
      <c r="K1954" s="1">
        <v>44106</v>
      </c>
      <c r="L1954" t="s">
        <v>17</v>
      </c>
      <c r="M1954">
        <v>108380</v>
      </c>
    </row>
    <row r="1955" spans="1:13" ht="330" x14ac:dyDescent="0.25">
      <c r="A1955">
        <v>1953</v>
      </c>
      <c r="B1955" s="2" t="s">
        <v>2807</v>
      </c>
      <c r="C1955">
        <f t="shared" ca="1" si="30"/>
        <v>0.19966671827423421</v>
      </c>
      <c r="D1955" t="e" cm="1">
        <f t="array" aca="1" ref="D1955" ca="1">INDEX($B$2:$B$201, RANK(C1955,$C$2:$C$201), 1)</f>
        <v>#N/A</v>
      </c>
      <c r="E1955" t="s">
        <v>2808</v>
      </c>
      <c r="F1955">
        <v>0</v>
      </c>
      <c r="G1955">
        <v>6</v>
      </c>
      <c r="H1955">
        <v>0</v>
      </c>
      <c r="I1955">
        <v>0</v>
      </c>
      <c r="J1955">
        <v>0</v>
      </c>
      <c r="K1955" s="1">
        <v>44106</v>
      </c>
      <c r="L1955" t="s">
        <v>17</v>
      </c>
      <c r="M1955">
        <v>108381</v>
      </c>
    </row>
    <row r="1956" spans="1:13" x14ac:dyDescent="0.25">
      <c r="A1956">
        <v>1954</v>
      </c>
      <c r="B1956" t="s">
        <v>2809</v>
      </c>
      <c r="C1956">
        <f t="shared" ca="1" si="30"/>
        <v>0.98236995040312847</v>
      </c>
      <c r="D1956" t="e" cm="1">
        <f t="array" aca="1" ref="D1956" ca="1">INDEX($B$2:$B$201, RANK(C1956,$C$2:$C$201), 1)</f>
        <v>#N/A</v>
      </c>
      <c r="F1956">
        <v>91</v>
      </c>
      <c r="G1956">
        <v>65</v>
      </c>
      <c r="H1956">
        <v>0</v>
      </c>
      <c r="I1956">
        <v>1</v>
      </c>
      <c r="J1956">
        <v>1</v>
      </c>
      <c r="K1956" s="1">
        <v>44106</v>
      </c>
      <c r="L1956" t="s">
        <v>12</v>
      </c>
      <c r="M1956">
        <v>108382</v>
      </c>
    </row>
    <row r="1957" spans="1:13" x14ac:dyDescent="0.25">
      <c r="A1957">
        <v>1955</v>
      </c>
      <c r="B1957" t="s">
        <v>2810</v>
      </c>
      <c r="C1957">
        <f t="shared" ca="1" si="30"/>
        <v>0.75962649242901592</v>
      </c>
      <c r="D1957" t="e" cm="1">
        <f t="array" aca="1" ref="D1957" ca="1">INDEX($B$2:$B$201, RANK(C1957,$C$2:$C$201), 1)</f>
        <v>#N/A</v>
      </c>
      <c r="F1957">
        <v>560</v>
      </c>
      <c r="G1957">
        <v>992</v>
      </c>
      <c r="H1957">
        <v>2</v>
      </c>
      <c r="I1957">
        <v>0</v>
      </c>
      <c r="J1957">
        <v>3</v>
      </c>
      <c r="K1957" s="1">
        <v>44106</v>
      </c>
      <c r="L1957" t="s">
        <v>12</v>
      </c>
      <c r="M1957">
        <v>108383</v>
      </c>
    </row>
    <row r="1958" spans="1:13" x14ac:dyDescent="0.25">
      <c r="A1958">
        <v>1956</v>
      </c>
      <c r="B1958" t="s">
        <v>2811</v>
      </c>
      <c r="C1958">
        <f t="shared" ca="1" si="30"/>
        <v>0.48673331804351994</v>
      </c>
      <c r="D1958" t="e" cm="1">
        <f t="array" aca="1" ref="D1958" ca="1">INDEX($B$2:$B$201, RANK(C1958,$C$2:$C$201), 1)</f>
        <v>#N/A</v>
      </c>
      <c r="F1958">
        <v>4481</v>
      </c>
      <c r="G1958">
        <v>4104</v>
      </c>
      <c r="H1958">
        <v>0</v>
      </c>
      <c r="I1958">
        <v>0</v>
      </c>
      <c r="J1958">
        <v>0</v>
      </c>
      <c r="K1958" s="1">
        <v>44106</v>
      </c>
      <c r="L1958" t="s">
        <v>12</v>
      </c>
      <c r="M1958">
        <v>108384</v>
      </c>
    </row>
    <row r="1959" spans="1:13" x14ac:dyDescent="0.25">
      <c r="A1959">
        <v>1957</v>
      </c>
      <c r="B1959" t="s">
        <v>2812</v>
      </c>
      <c r="C1959">
        <f t="shared" ca="1" si="30"/>
        <v>0.81441897986630585</v>
      </c>
      <c r="D1959" t="e" cm="1">
        <f t="array" aca="1" ref="D1959" ca="1">INDEX($B$2:$B$201, RANK(C1959,$C$2:$C$201), 1)</f>
        <v>#N/A</v>
      </c>
      <c r="E1959" t="s">
        <v>1150</v>
      </c>
      <c r="F1959">
        <v>834</v>
      </c>
      <c r="G1959">
        <v>346</v>
      </c>
      <c r="H1959">
        <v>0</v>
      </c>
      <c r="I1959">
        <v>0</v>
      </c>
      <c r="J1959">
        <v>2</v>
      </c>
      <c r="K1959" s="1">
        <v>44106</v>
      </c>
      <c r="L1959" t="s">
        <v>17</v>
      </c>
      <c r="M1959">
        <v>108385</v>
      </c>
    </row>
    <row r="1960" spans="1:13" x14ac:dyDescent="0.25">
      <c r="A1960">
        <v>1958</v>
      </c>
      <c r="B1960" t="s">
        <v>2813</v>
      </c>
      <c r="C1960">
        <f t="shared" ca="1" si="30"/>
        <v>0.51628618004515259</v>
      </c>
      <c r="D1960" t="e" cm="1">
        <f t="array" aca="1" ref="D1960" ca="1">INDEX($B$2:$B$201, RANK(C1960,$C$2:$C$201), 1)</f>
        <v>#N/A</v>
      </c>
      <c r="E1960" t="s">
        <v>2814</v>
      </c>
      <c r="F1960">
        <v>197</v>
      </c>
      <c r="G1960">
        <v>133</v>
      </c>
      <c r="H1960">
        <v>0</v>
      </c>
      <c r="I1960">
        <v>0</v>
      </c>
      <c r="J1960">
        <v>0</v>
      </c>
      <c r="K1960" s="1">
        <v>44106</v>
      </c>
      <c r="L1960" t="s">
        <v>12</v>
      </c>
      <c r="M1960">
        <v>108386</v>
      </c>
    </row>
    <row r="1961" spans="1:13" x14ac:dyDescent="0.25">
      <c r="A1961">
        <v>1959</v>
      </c>
      <c r="B1961" t="s">
        <v>2815</v>
      </c>
      <c r="C1961">
        <f t="shared" ca="1" si="30"/>
        <v>0.88008488302847943</v>
      </c>
      <c r="D1961" t="e" cm="1">
        <f t="array" aca="1" ref="D1961" ca="1">INDEX($B$2:$B$201, RANK(C1961,$C$2:$C$201), 1)</f>
        <v>#N/A</v>
      </c>
      <c r="E1961" t="s">
        <v>2372</v>
      </c>
      <c r="F1961">
        <v>264</v>
      </c>
      <c r="G1961">
        <v>157</v>
      </c>
      <c r="H1961">
        <v>0</v>
      </c>
      <c r="I1961">
        <v>0</v>
      </c>
      <c r="J1961">
        <v>0</v>
      </c>
      <c r="K1961" s="1">
        <v>44106</v>
      </c>
      <c r="L1961" t="s">
        <v>28</v>
      </c>
      <c r="M1961">
        <v>108387</v>
      </c>
    </row>
    <row r="1962" spans="1:13" x14ac:dyDescent="0.25">
      <c r="A1962">
        <v>1960</v>
      </c>
      <c r="B1962" t="s">
        <v>2816</v>
      </c>
      <c r="C1962">
        <f t="shared" ca="1" si="30"/>
        <v>0.67135507744260492</v>
      </c>
      <c r="D1962" t="e" cm="1">
        <f t="array" aca="1" ref="D1962" ca="1">INDEX($B$2:$B$201, RANK(C1962,$C$2:$C$201), 1)</f>
        <v>#N/A</v>
      </c>
      <c r="E1962" t="s">
        <v>2817</v>
      </c>
      <c r="F1962">
        <v>3221</v>
      </c>
      <c r="G1962">
        <v>1135</v>
      </c>
      <c r="H1962">
        <v>0</v>
      </c>
      <c r="I1962">
        <v>0</v>
      </c>
      <c r="J1962">
        <v>0</v>
      </c>
      <c r="K1962" s="1">
        <v>44106</v>
      </c>
      <c r="L1962" t="s">
        <v>12</v>
      </c>
      <c r="M1962">
        <v>108388</v>
      </c>
    </row>
    <row r="1963" spans="1:13" x14ac:dyDescent="0.25">
      <c r="A1963">
        <v>1961</v>
      </c>
      <c r="B1963" t="s">
        <v>2818</v>
      </c>
      <c r="C1963">
        <f t="shared" ca="1" si="30"/>
        <v>0.23378931878763354</v>
      </c>
      <c r="D1963" t="e" cm="1">
        <f t="array" aca="1" ref="D1963" ca="1">INDEX($B$2:$B$201, RANK(C1963,$C$2:$C$201), 1)</f>
        <v>#N/A</v>
      </c>
      <c r="E1963" t="s">
        <v>2819</v>
      </c>
      <c r="F1963">
        <v>416</v>
      </c>
      <c r="G1963">
        <v>134</v>
      </c>
      <c r="H1963">
        <v>0</v>
      </c>
      <c r="I1963">
        <v>0</v>
      </c>
      <c r="J1963">
        <v>0</v>
      </c>
      <c r="K1963" s="1">
        <v>44106</v>
      </c>
      <c r="L1963" t="s">
        <v>12</v>
      </c>
      <c r="M1963">
        <v>108389</v>
      </c>
    </row>
    <row r="1964" spans="1:13" ht="270" x14ac:dyDescent="0.25">
      <c r="A1964">
        <v>1962</v>
      </c>
      <c r="B1964" s="2" t="s">
        <v>2820</v>
      </c>
      <c r="C1964">
        <f t="shared" ca="1" si="30"/>
        <v>0.31318318914883325</v>
      </c>
      <c r="D1964" t="e" cm="1">
        <f t="array" aca="1" ref="D1964" ca="1">INDEX($B$2:$B$201, RANK(C1964,$C$2:$C$201), 1)</f>
        <v>#N/A</v>
      </c>
      <c r="F1964">
        <v>678</v>
      </c>
      <c r="G1964">
        <v>558</v>
      </c>
      <c r="H1964">
        <v>0</v>
      </c>
      <c r="I1964">
        <v>0</v>
      </c>
      <c r="J1964">
        <v>0</v>
      </c>
      <c r="K1964" s="1">
        <v>44106</v>
      </c>
      <c r="L1964" t="s">
        <v>17</v>
      </c>
      <c r="M1964">
        <v>108390</v>
      </c>
    </row>
    <row r="1965" spans="1:13" x14ac:dyDescent="0.25">
      <c r="A1965">
        <v>1963</v>
      </c>
      <c r="B1965" t="s">
        <v>2821</v>
      </c>
      <c r="C1965">
        <f t="shared" ca="1" si="30"/>
        <v>0.35618402856773912</v>
      </c>
      <c r="D1965" t="e" cm="1">
        <f t="array" aca="1" ref="D1965" ca="1">INDEX($B$2:$B$201, RANK(C1965,$C$2:$C$201), 1)</f>
        <v>#N/A</v>
      </c>
      <c r="E1965" t="s">
        <v>509</v>
      </c>
      <c r="F1965">
        <v>2871</v>
      </c>
      <c r="G1965">
        <v>12283</v>
      </c>
      <c r="H1965">
        <v>1</v>
      </c>
      <c r="I1965">
        <v>1</v>
      </c>
      <c r="J1965">
        <v>29</v>
      </c>
      <c r="K1965" s="1">
        <v>44106</v>
      </c>
      <c r="L1965" t="s">
        <v>12</v>
      </c>
      <c r="M1965">
        <v>108391</v>
      </c>
    </row>
    <row r="1966" spans="1:13" x14ac:dyDescent="0.25">
      <c r="A1966">
        <v>1964</v>
      </c>
      <c r="B1966" t="s">
        <v>2822</v>
      </c>
      <c r="C1966">
        <f t="shared" ca="1" si="30"/>
        <v>0.73946430249401784</v>
      </c>
      <c r="D1966" t="e" cm="1">
        <f t="array" aca="1" ref="D1966" ca="1">INDEX($B$2:$B$201, RANK(C1966,$C$2:$C$201), 1)</f>
        <v>#N/A</v>
      </c>
      <c r="F1966">
        <v>99</v>
      </c>
      <c r="G1966">
        <v>8</v>
      </c>
      <c r="H1966">
        <v>0</v>
      </c>
      <c r="I1966">
        <v>0</v>
      </c>
      <c r="J1966">
        <v>0</v>
      </c>
      <c r="K1966" s="1">
        <v>44106</v>
      </c>
      <c r="L1966" t="s">
        <v>12</v>
      </c>
      <c r="M1966">
        <v>108392</v>
      </c>
    </row>
    <row r="1967" spans="1:13" ht="195" x14ac:dyDescent="0.25">
      <c r="A1967">
        <v>1965</v>
      </c>
      <c r="B1967" s="2" t="s">
        <v>2823</v>
      </c>
      <c r="C1967">
        <f t="shared" ca="1" si="30"/>
        <v>0.61983438759205545</v>
      </c>
      <c r="D1967" t="e" cm="1">
        <f t="array" aca="1" ref="D1967" ca="1">INDEX($B$2:$B$201, RANK(C1967,$C$2:$C$201), 1)</f>
        <v>#N/A</v>
      </c>
      <c r="F1967">
        <v>97</v>
      </c>
      <c r="G1967">
        <v>42</v>
      </c>
      <c r="H1967">
        <v>0</v>
      </c>
      <c r="I1967">
        <v>0</v>
      </c>
      <c r="J1967">
        <v>9</v>
      </c>
      <c r="K1967" s="1">
        <v>44106</v>
      </c>
      <c r="L1967" t="s">
        <v>17</v>
      </c>
      <c r="M1967">
        <v>108393</v>
      </c>
    </row>
    <row r="1968" spans="1:13" x14ac:dyDescent="0.25">
      <c r="A1968">
        <v>1966</v>
      </c>
      <c r="B1968" t="s">
        <v>2824</v>
      </c>
      <c r="C1968">
        <f t="shared" ca="1" si="30"/>
        <v>0.16678028220276331</v>
      </c>
      <c r="D1968" t="e" cm="1">
        <f t="array" aca="1" ref="D1968" ca="1">INDEX($B$2:$B$201, RANK(C1968,$C$2:$C$201), 1)</f>
        <v>#N/A</v>
      </c>
      <c r="F1968">
        <v>49</v>
      </c>
      <c r="G1968">
        <v>21</v>
      </c>
      <c r="H1968">
        <v>0</v>
      </c>
      <c r="I1968">
        <v>0</v>
      </c>
      <c r="J1968">
        <v>0</v>
      </c>
      <c r="K1968" s="1">
        <v>44106</v>
      </c>
      <c r="L1968" t="s">
        <v>17</v>
      </c>
      <c r="M1968">
        <v>108394</v>
      </c>
    </row>
    <row r="1969" spans="1:13" x14ac:dyDescent="0.25">
      <c r="A1969">
        <v>1967</v>
      </c>
      <c r="B1969" t="s">
        <v>2825</v>
      </c>
      <c r="C1969">
        <f t="shared" ca="1" si="30"/>
        <v>0.8578979598523131</v>
      </c>
      <c r="D1969" t="e" cm="1">
        <f t="array" aca="1" ref="D1969" ca="1">INDEX($B$2:$B$201, RANK(C1969,$C$2:$C$201), 1)</f>
        <v>#N/A</v>
      </c>
      <c r="E1969" t="s">
        <v>265</v>
      </c>
      <c r="F1969">
        <v>68</v>
      </c>
      <c r="G1969">
        <v>9</v>
      </c>
      <c r="H1969">
        <v>1</v>
      </c>
      <c r="I1969">
        <v>0</v>
      </c>
      <c r="J1969">
        <v>18</v>
      </c>
      <c r="K1969" s="1">
        <v>44106</v>
      </c>
      <c r="L1969" t="s">
        <v>17</v>
      </c>
      <c r="M1969">
        <v>108395</v>
      </c>
    </row>
    <row r="1970" spans="1:13" ht="409.5" x14ac:dyDescent="0.25">
      <c r="A1970">
        <v>1968</v>
      </c>
      <c r="B1970" s="2" t="s">
        <v>2826</v>
      </c>
      <c r="C1970">
        <f t="shared" ca="1" si="30"/>
        <v>0.10679508103648394</v>
      </c>
      <c r="D1970" t="e" cm="1">
        <f t="array" aca="1" ref="D1970" ca="1">INDEX($B$2:$B$201, RANK(C1970,$C$2:$C$201), 1)</f>
        <v>#N/A</v>
      </c>
      <c r="F1970">
        <v>141</v>
      </c>
      <c r="G1970">
        <v>16</v>
      </c>
      <c r="H1970">
        <v>0</v>
      </c>
      <c r="I1970">
        <v>0</v>
      </c>
      <c r="J1970">
        <v>0</v>
      </c>
      <c r="K1970" s="1">
        <v>44106</v>
      </c>
      <c r="L1970" t="s">
        <v>12</v>
      </c>
      <c r="M1970">
        <v>108396</v>
      </c>
    </row>
    <row r="1971" spans="1:13" x14ac:dyDescent="0.25">
      <c r="A1971">
        <v>1969</v>
      </c>
      <c r="B1971" t="s">
        <v>2827</v>
      </c>
      <c r="C1971">
        <f t="shared" ca="1" si="30"/>
        <v>0.9986624813500713</v>
      </c>
      <c r="D1971" t="e" cm="1">
        <f t="array" aca="1" ref="D1971" ca="1">INDEX($B$2:$B$201, RANK(C1971,$C$2:$C$201), 1)</f>
        <v>#N/A</v>
      </c>
      <c r="E1971" t="s">
        <v>2828</v>
      </c>
      <c r="F1971">
        <v>4948</v>
      </c>
      <c r="G1971">
        <v>1840</v>
      </c>
      <c r="H1971">
        <v>0</v>
      </c>
      <c r="I1971">
        <v>0</v>
      </c>
      <c r="J1971">
        <v>1</v>
      </c>
      <c r="K1971" s="1">
        <v>44106</v>
      </c>
      <c r="L1971" t="s">
        <v>12</v>
      </c>
      <c r="M1971">
        <v>108397</v>
      </c>
    </row>
    <row r="1972" spans="1:13" ht="409.5" x14ac:dyDescent="0.25">
      <c r="A1972">
        <v>1970</v>
      </c>
      <c r="B1972" s="2" t="s">
        <v>2829</v>
      </c>
      <c r="C1972">
        <f t="shared" ca="1" si="30"/>
        <v>0.14909214077789024</v>
      </c>
      <c r="D1972" t="e" cm="1">
        <f t="array" aca="1" ref="D1972" ca="1">INDEX($B$2:$B$201, RANK(C1972,$C$2:$C$201), 1)</f>
        <v>#N/A</v>
      </c>
      <c r="E1972" t="s">
        <v>392</v>
      </c>
      <c r="F1972">
        <v>309</v>
      </c>
      <c r="G1972">
        <v>131</v>
      </c>
      <c r="H1972">
        <v>0</v>
      </c>
      <c r="I1972">
        <v>0</v>
      </c>
      <c r="J1972">
        <v>0</v>
      </c>
      <c r="K1972" s="1">
        <v>44106</v>
      </c>
      <c r="L1972" t="s">
        <v>17</v>
      </c>
      <c r="M1972">
        <v>108398</v>
      </c>
    </row>
    <row r="1973" spans="1:13" x14ac:dyDescent="0.25">
      <c r="A1973">
        <v>1971</v>
      </c>
      <c r="B1973" t="s">
        <v>2830</v>
      </c>
      <c r="C1973">
        <f t="shared" ca="1" si="30"/>
        <v>0.2644019475824827</v>
      </c>
      <c r="D1973" t="e" cm="1">
        <f t="array" aca="1" ref="D1973" ca="1">INDEX($B$2:$B$201, RANK(C1973,$C$2:$C$201), 1)</f>
        <v>#N/A</v>
      </c>
      <c r="F1973">
        <v>103</v>
      </c>
      <c r="G1973">
        <v>24</v>
      </c>
      <c r="H1973">
        <v>0</v>
      </c>
      <c r="I1973">
        <v>0</v>
      </c>
      <c r="J1973">
        <v>0</v>
      </c>
      <c r="K1973" s="1">
        <v>44106</v>
      </c>
      <c r="L1973" t="s">
        <v>12</v>
      </c>
      <c r="M1973">
        <v>108399</v>
      </c>
    </row>
    <row r="1974" spans="1:13" x14ac:dyDescent="0.25">
      <c r="A1974">
        <v>1972</v>
      </c>
      <c r="B1974" t="s">
        <v>2831</v>
      </c>
      <c r="C1974">
        <f t="shared" ca="1" si="30"/>
        <v>0.16962560601328902</v>
      </c>
      <c r="D1974" t="e" cm="1">
        <f t="array" aca="1" ref="D1974" ca="1">INDEX($B$2:$B$201, RANK(C1974,$C$2:$C$201), 1)</f>
        <v>#N/A</v>
      </c>
      <c r="F1974">
        <v>87</v>
      </c>
      <c r="G1974">
        <v>1</v>
      </c>
      <c r="H1974">
        <v>0</v>
      </c>
      <c r="I1974">
        <v>0</v>
      </c>
      <c r="J1974">
        <v>0</v>
      </c>
      <c r="K1974" s="1">
        <v>44106</v>
      </c>
      <c r="L1974" t="s">
        <v>12</v>
      </c>
      <c r="M1974">
        <v>108400</v>
      </c>
    </row>
    <row r="1975" spans="1:13" x14ac:dyDescent="0.25">
      <c r="A1975">
        <v>1973</v>
      </c>
      <c r="B1975" t="s">
        <v>2832</v>
      </c>
      <c r="C1975">
        <f t="shared" ca="1" si="30"/>
        <v>0.13944214646181075</v>
      </c>
      <c r="D1975" t="e" cm="1">
        <f t="array" aca="1" ref="D1975" ca="1">INDEX($B$2:$B$201, RANK(C1975,$C$2:$C$201), 1)</f>
        <v>#N/A</v>
      </c>
      <c r="F1975">
        <v>84</v>
      </c>
      <c r="G1975">
        <v>10</v>
      </c>
      <c r="H1975">
        <v>0</v>
      </c>
      <c r="I1975">
        <v>0</v>
      </c>
      <c r="J1975">
        <v>0</v>
      </c>
      <c r="K1975" s="1">
        <v>44106</v>
      </c>
      <c r="L1975" t="s">
        <v>28</v>
      </c>
      <c r="M1975">
        <v>108401</v>
      </c>
    </row>
    <row r="1976" spans="1:13" x14ac:dyDescent="0.25">
      <c r="A1976">
        <v>1974</v>
      </c>
      <c r="B1976" t="s">
        <v>2833</v>
      </c>
      <c r="C1976">
        <f t="shared" ca="1" si="30"/>
        <v>7.4701711655392522E-2</v>
      </c>
      <c r="D1976" t="e" cm="1">
        <f t="array" aca="1" ref="D1976" ca="1">INDEX($B$2:$B$201, RANK(C1976,$C$2:$C$201), 1)</f>
        <v>#N/A</v>
      </c>
      <c r="E1976" t="s">
        <v>1596</v>
      </c>
      <c r="F1976">
        <v>1206</v>
      </c>
      <c r="G1976">
        <v>457</v>
      </c>
      <c r="H1976">
        <v>1</v>
      </c>
      <c r="I1976">
        <v>0</v>
      </c>
      <c r="J1976">
        <v>1</v>
      </c>
      <c r="K1976" s="1">
        <v>44106</v>
      </c>
      <c r="L1976" t="s">
        <v>17</v>
      </c>
      <c r="M1976">
        <v>108402</v>
      </c>
    </row>
    <row r="1977" spans="1:13" x14ac:dyDescent="0.25">
      <c r="A1977">
        <v>1975</v>
      </c>
      <c r="B1977" t="s">
        <v>2834</v>
      </c>
      <c r="C1977">
        <f t="shared" ca="1" si="30"/>
        <v>0.33964145734980078</v>
      </c>
      <c r="D1977" t="e" cm="1">
        <f t="array" aca="1" ref="D1977" ca="1">INDEX($B$2:$B$201, RANK(C1977,$C$2:$C$201), 1)</f>
        <v>#N/A</v>
      </c>
      <c r="F1977">
        <v>3186</v>
      </c>
      <c r="G1977">
        <v>1650</v>
      </c>
      <c r="H1977">
        <v>0</v>
      </c>
      <c r="I1977">
        <v>1</v>
      </c>
      <c r="J1977">
        <v>6</v>
      </c>
      <c r="K1977" s="1">
        <v>44106</v>
      </c>
      <c r="L1977" t="s">
        <v>17</v>
      </c>
      <c r="M1977">
        <v>108403</v>
      </c>
    </row>
    <row r="1978" spans="1:13" ht="90" x14ac:dyDescent="0.25">
      <c r="A1978">
        <v>1976</v>
      </c>
      <c r="B1978" s="2" t="s">
        <v>2835</v>
      </c>
      <c r="C1978">
        <f t="shared" ca="1" si="30"/>
        <v>0.46350052983117029</v>
      </c>
      <c r="D1978" t="e" cm="1">
        <f t="array" aca="1" ref="D1978" ca="1">INDEX($B$2:$B$201, RANK(C1978,$C$2:$C$201), 1)</f>
        <v>#N/A</v>
      </c>
      <c r="E1978" t="s">
        <v>2836</v>
      </c>
      <c r="F1978">
        <v>5870</v>
      </c>
      <c r="G1978">
        <v>5451</v>
      </c>
      <c r="H1978">
        <v>4</v>
      </c>
      <c r="I1978">
        <v>2</v>
      </c>
      <c r="J1978">
        <v>10</v>
      </c>
      <c r="K1978" s="1">
        <v>44106</v>
      </c>
      <c r="L1978" t="s">
        <v>17</v>
      </c>
      <c r="M1978">
        <v>108404</v>
      </c>
    </row>
    <row r="1979" spans="1:13" x14ac:dyDescent="0.25">
      <c r="A1979">
        <v>1977</v>
      </c>
      <c r="B1979" t="s">
        <v>2837</v>
      </c>
      <c r="C1979">
        <f t="shared" ca="1" si="30"/>
        <v>0.21399638374554231</v>
      </c>
      <c r="D1979" t="e" cm="1">
        <f t="array" aca="1" ref="D1979" ca="1">INDEX($B$2:$B$201, RANK(C1979,$C$2:$C$201), 1)</f>
        <v>#N/A</v>
      </c>
      <c r="F1979">
        <v>119</v>
      </c>
      <c r="G1979">
        <v>11</v>
      </c>
      <c r="H1979">
        <v>0</v>
      </c>
      <c r="I1979">
        <v>0</v>
      </c>
      <c r="J1979">
        <v>0</v>
      </c>
      <c r="K1979" s="1">
        <v>44106</v>
      </c>
      <c r="L1979" t="s">
        <v>17</v>
      </c>
      <c r="M1979">
        <v>108405</v>
      </c>
    </row>
    <row r="1980" spans="1:13" x14ac:dyDescent="0.25">
      <c r="A1980">
        <v>1978</v>
      </c>
      <c r="B1980" t="s">
        <v>2838</v>
      </c>
      <c r="C1980">
        <f t="shared" ca="1" si="30"/>
        <v>1.5170839111568024E-2</v>
      </c>
      <c r="D1980" t="e" cm="1">
        <f t="array" aca="1" ref="D1980" ca="1">INDEX($B$2:$B$201, RANK(C1980,$C$2:$C$201), 1)</f>
        <v>#N/A</v>
      </c>
      <c r="F1980">
        <v>176</v>
      </c>
      <c r="G1980">
        <v>4</v>
      </c>
      <c r="H1980">
        <v>0</v>
      </c>
      <c r="I1980">
        <v>0</v>
      </c>
      <c r="J1980">
        <v>0</v>
      </c>
      <c r="K1980" s="1">
        <v>44106</v>
      </c>
      <c r="L1980" t="s">
        <v>28</v>
      </c>
      <c r="M1980">
        <v>108406</v>
      </c>
    </row>
    <row r="1981" spans="1:13" x14ac:dyDescent="0.25">
      <c r="A1981">
        <v>1979</v>
      </c>
      <c r="B1981" t="s">
        <v>2839</v>
      </c>
      <c r="C1981">
        <f t="shared" ca="1" si="30"/>
        <v>0.33554150169109154</v>
      </c>
      <c r="D1981" t="e" cm="1">
        <f t="array" aca="1" ref="D1981" ca="1">INDEX($B$2:$B$201, RANK(C1981,$C$2:$C$201), 1)</f>
        <v>#N/A</v>
      </c>
      <c r="E1981" t="s">
        <v>573</v>
      </c>
      <c r="F1981">
        <v>2305</v>
      </c>
      <c r="G1981">
        <v>311</v>
      </c>
      <c r="H1981">
        <v>0</v>
      </c>
      <c r="I1981">
        <v>0</v>
      </c>
      <c r="J1981">
        <v>0</v>
      </c>
      <c r="K1981" s="1">
        <v>44106</v>
      </c>
      <c r="L1981" t="s">
        <v>17</v>
      </c>
      <c r="M1981">
        <v>108407</v>
      </c>
    </row>
    <row r="1982" spans="1:13" ht="360" x14ac:dyDescent="0.25">
      <c r="A1982">
        <v>1980</v>
      </c>
      <c r="B1982" s="2" t="s">
        <v>2840</v>
      </c>
      <c r="C1982">
        <f t="shared" ca="1" si="30"/>
        <v>0.53599596807363348</v>
      </c>
      <c r="D1982" t="e" cm="1">
        <f t="array" aca="1" ref="D1982" ca="1">INDEX($B$2:$B$201, RANK(C1982,$C$2:$C$201), 1)</f>
        <v>#N/A</v>
      </c>
      <c r="F1982">
        <v>1189</v>
      </c>
      <c r="G1982">
        <v>1098</v>
      </c>
      <c r="H1982">
        <v>0</v>
      </c>
      <c r="I1982">
        <v>0</v>
      </c>
      <c r="J1982">
        <v>0</v>
      </c>
      <c r="K1982" s="1">
        <v>44106</v>
      </c>
      <c r="L1982" t="s">
        <v>28</v>
      </c>
      <c r="M1982">
        <v>108408</v>
      </c>
    </row>
    <row r="1983" spans="1:13" x14ac:dyDescent="0.25">
      <c r="A1983">
        <v>1981</v>
      </c>
      <c r="B1983" t="s">
        <v>2841</v>
      </c>
      <c r="C1983">
        <f t="shared" ca="1" si="30"/>
        <v>0.31679409426328031</v>
      </c>
      <c r="D1983" t="e" cm="1">
        <f t="array" aca="1" ref="D1983" ca="1">INDEX($B$2:$B$201, RANK(C1983,$C$2:$C$201), 1)</f>
        <v>#N/A</v>
      </c>
      <c r="E1983" t="s">
        <v>1596</v>
      </c>
      <c r="F1983">
        <v>1206</v>
      </c>
      <c r="G1983">
        <v>457</v>
      </c>
      <c r="H1983">
        <v>0</v>
      </c>
      <c r="I1983">
        <v>0</v>
      </c>
      <c r="J1983">
        <v>0</v>
      </c>
      <c r="K1983" s="1">
        <v>44106</v>
      </c>
      <c r="L1983" t="s">
        <v>17</v>
      </c>
      <c r="M1983">
        <v>108409</v>
      </c>
    </row>
    <row r="1984" spans="1:13" ht="409.5" x14ac:dyDescent="0.25">
      <c r="A1984">
        <v>1982</v>
      </c>
      <c r="B1984" s="2" t="s">
        <v>2842</v>
      </c>
      <c r="C1984">
        <f t="shared" ca="1" si="30"/>
        <v>0.95287061802970197</v>
      </c>
      <c r="D1984" t="e" cm="1">
        <f t="array" aca="1" ref="D1984" ca="1">INDEX($B$2:$B$201, RANK(C1984,$C$2:$C$201), 1)</f>
        <v>#N/A</v>
      </c>
      <c r="E1984" t="s">
        <v>65</v>
      </c>
      <c r="F1984">
        <v>492</v>
      </c>
      <c r="G1984">
        <v>5138</v>
      </c>
      <c r="H1984">
        <v>1</v>
      </c>
      <c r="I1984">
        <v>0</v>
      </c>
      <c r="J1984">
        <v>2</v>
      </c>
      <c r="K1984" s="1">
        <v>44106</v>
      </c>
      <c r="L1984" t="s">
        <v>28</v>
      </c>
      <c r="M1984">
        <v>108410</v>
      </c>
    </row>
    <row r="1985" spans="1:13" x14ac:dyDescent="0.25">
      <c r="A1985">
        <v>1983</v>
      </c>
      <c r="B1985" t="s">
        <v>2843</v>
      </c>
      <c r="C1985">
        <f t="shared" ca="1" si="30"/>
        <v>0.13081822667236187</v>
      </c>
      <c r="D1985" t="e" cm="1">
        <f t="array" aca="1" ref="D1985" ca="1">INDEX($B$2:$B$201, RANK(C1985,$C$2:$C$201), 1)</f>
        <v>#N/A</v>
      </c>
      <c r="F1985">
        <v>721</v>
      </c>
      <c r="G1985">
        <v>464</v>
      </c>
      <c r="H1985">
        <v>0</v>
      </c>
      <c r="I1985">
        <v>0</v>
      </c>
      <c r="J1985">
        <v>0</v>
      </c>
      <c r="K1985" s="1">
        <v>44106</v>
      </c>
      <c r="L1985" t="s">
        <v>28</v>
      </c>
      <c r="M1985">
        <v>108411</v>
      </c>
    </row>
    <row r="1986" spans="1:13" x14ac:dyDescent="0.25">
      <c r="A1986">
        <v>1984</v>
      </c>
      <c r="B1986" t="s">
        <v>2844</v>
      </c>
      <c r="C1986">
        <f t="shared" ca="1" si="30"/>
        <v>0.86428722940042402</v>
      </c>
      <c r="D1986" t="e" cm="1">
        <f t="array" aca="1" ref="D1986" ca="1">INDEX($B$2:$B$201, RANK(C1986,$C$2:$C$201), 1)</f>
        <v>#N/A</v>
      </c>
      <c r="F1986">
        <v>123</v>
      </c>
      <c r="G1986">
        <v>32</v>
      </c>
      <c r="H1986">
        <v>2</v>
      </c>
      <c r="I1986">
        <v>1</v>
      </c>
      <c r="J1986">
        <v>10</v>
      </c>
      <c r="K1986" s="1">
        <v>44106</v>
      </c>
      <c r="L1986" t="s">
        <v>12</v>
      </c>
      <c r="M1986">
        <v>108412</v>
      </c>
    </row>
    <row r="1987" spans="1:13" ht="180" x14ac:dyDescent="0.25">
      <c r="A1987">
        <v>1985</v>
      </c>
      <c r="B1987" s="2" t="s">
        <v>2845</v>
      </c>
      <c r="C1987">
        <f t="shared" ref="C1987:C2050" ca="1" si="31">RAND()</f>
        <v>0.11167486539028804</v>
      </c>
      <c r="D1987" t="e" cm="1">
        <f t="array" aca="1" ref="D1987" ca="1">INDEX($B$2:$B$201, RANK(C1987,$C$2:$C$201), 1)</f>
        <v>#N/A</v>
      </c>
      <c r="F1987">
        <v>816</v>
      </c>
      <c r="G1987">
        <v>155</v>
      </c>
      <c r="H1987">
        <v>0</v>
      </c>
      <c r="I1987">
        <v>0</v>
      </c>
      <c r="J1987">
        <v>0</v>
      </c>
      <c r="K1987" s="1">
        <v>44106</v>
      </c>
      <c r="L1987" t="s">
        <v>17</v>
      </c>
      <c r="M1987">
        <v>108413</v>
      </c>
    </row>
    <row r="1988" spans="1:13" x14ac:dyDescent="0.25">
      <c r="A1988">
        <v>1986</v>
      </c>
      <c r="B1988" t="s">
        <v>2846</v>
      </c>
      <c r="C1988">
        <f t="shared" ca="1" si="31"/>
        <v>0.27127975464935938</v>
      </c>
      <c r="D1988" t="e" cm="1">
        <f t="array" aca="1" ref="D1988" ca="1">INDEX($B$2:$B$201, RANK(C1988,$C$2:$C$201), 1)</f>
        <v>#N/A</v>
      </c>
      <c r="E1988" t="s">
        <v>2847</v>
      </c>
      <c r="F1988">
        <v>3983</v>
      </c>
      <c r="G1988">
        <v>1480</v>
      </c>
      <c r="H1988">
        <v>0</v>
      </c>
      <c r="I1988">
        <v>0</v>
      </c>
      <c r="J1988">
        <v>1</v>
      </c>
      <c r="K1988" s="1">
        <v>44106</v>
      </c>
      <c r="L1988" t="s">
        <v>12</v>
      </c>
      <c r="M1988">
        <v>108414</v>
      </c>
    </row>
    <row r="1989" spans="1:13" x14ac:dyDescent="0.25">
      <c r="A1989">
        <v>1987</v>
      </c>
      <c r="B1989" t="s">
        <v>2848</v>
      </c>
      <c r="C1989">
        <f t="shared" ca="1" si="31"/>
        <v>0.71754985150945438</v>
      </c>
      <c r="D1989" t="e" cm="1">
        <f t="array" aca="1" ref="D1989" ca="1">INDEX($B$2:$B$201, RANK(C1989,$C$2:$C$201), 1)</f>
        <v>#N/A</v>
      </c>
      <c r="E1989" t="s">
        <v>2849</v>
      </c>
      <c r="F1989">
        <v>127</v>
      </c>
      <c r="G1989">
        <v>9</v>
      </c>
      <c r="H1989">
        <v>0</v>
      </c>
      <c r="I1989">
        <v>0</v>
      </c>
      <c r="J1989">
        <v>0</v>
      </c>
      <c r="K1989" s="1">
        <v>44106</v>
      </c>
      <c r="L1989" t="s">
        <v>17</v>
      </c>
      <c r="M1989">
        <v>108415</v>
      </c>
    </row>
    <row r="1990" spans="1:13" x14ac:dyDescent="0.25">
      <c r="A1990">
        <v>1988</v>
      </c>
      <c r="B1990" t="s">
        <v>2850</v>
      </c>
      <c r="C1990">
        <f t="shared" ca="1" si="31"/>
        <v>0.58263123840250131</v>
      </c>
      <c r="D1990" t="e" cm="1">
        <f t="array" aca="1" ref="D1990" ca="1">INDEX($B$2:$B$201, RANK(C1990,$C$2:$C$201), 1)</f>
        <v>#N/A</v>
      </c>
      <c r="E1990" t="s">
        <v>2851</v>
      </c>
      <c r="F1990">
        <v>439</v>
      </c>
      <c r="G1990">
        <v>147</v>
      </c>
      <c r="H1990">
        <v>0</v>
      </c>
      <c r="I1990">
        <v>0</v>
      </c>
      <c r="J1990">
        <v>2</v>
      </c>
      <c r="K1990" s="1">
        <v>44106</v>
      </c>
      <c r="L1990" t="s">
        <v>17</v>
      </c>
      <c r="M1990">
        <v>108416</v>
      </c>
    </row>
    <row r="1991" spans="1:13" x14ac:dyDescent="0.25">
      <c r="A1991">
        <v>1989</v>
      </c>
      <c r="B1991" t="s">
        <v>2852</v>
      </c>
      <c r="C1991">
        <f t="shared" ca="1" si="31"/>
        <v>0.21903310512778762</v>
      </c>
      <c r="D1991" t="e" cm="1">
        <f t="array" aca="1" ref="D1991" ca="1">INDEX($B$2:$B$201, RANK(C1991,$C$2:$C$201), 1)</f>
        <v>#N/A</v>
      </c>
      <c r="F1991">
        <v>41</v>
      </c>
      <c r="G1991">
        <v>421</v>
      </c>
      <c r="H1991">
        <v>0</v>
      </c>
      <c r="I1991">
        <v>0</v>
      </c>
      <c r="J1991">
        <v>0</v>
      </c>
      <c r="K1991" s="1">
        <v>44106</v>
      </c>
      <c r="L1991" t="s">
        <v>12</v>
      </c>
      <c r="M1991">
        <v>108417</v>
      </c>
    </row>
    <row r="1992" spans="1:13" ht="330" x14ac:dyDescent="0.25">
      <c r="A1992">
        <v>1990</v>
      </c>
      <c r="B1992" s="2" t="s">
        <v>2853</v>
      </c>
      <c r="C1992">
        <f t="shared" ca="1" si="31"/>
        <v>0.97307444638415119</v>
      </c>
      <c r="D1992" t="e" cm="1">
        <f t="array" aca="1" ref="D1992" ca="1">INDEX($B$2:$B$201, RANK(C1992,$C$2:$C$201), 1)</f>
        <v>#N/A</v>
      </c>
      <c r="E1992" t="s">
        <v>2329</v>
      </c>
      <c r="F1992">
        <v>1195</v>
      </c>
      <c r="G1992">
        <v>708</v>
      </c>
      <c r="H1992">
        <v>1</v>
      </c>
      <c r="I1992">
        <v>0</v>
      </c>
      <c r="J1992">
        <v>3</v>
      </c>
      <c r="K1992" s="1">
        <v>44106</v>
      </c>
      <c r="L1992" t="s">
        <v>17</v>
      </c>
      <c r="M1992">
        <v>108418</v>
      </c>
    </row>
    <row r="1993" spans="1:13" x14ac:dyDescent="0.25">
      <c r="A1993">
        <v>1991</v>
      </c>
      <c r="B1993" t="s">
        <v>2854</v>
      </c>
      <c r="C1993">
        <f t="shared" ca="1" si="31"/>
        <v>0.86780527035634825</v>
      </c>
      <c r="D1993" t="e" cm="1">
        <f t="array" aca="1" ref="D1993" ca="1">INDEX($B$2:$B$201, RANK(C1993,$C$2:$C$201), 1)</f>
        <v>#N/A</v>
      </c>
      <c r="F1993">
        <v>91</v>
      </c>
      <c r="G1993">
        <v>65</v>
      </c>
      <c r="H1993">
        <v>0</v>
      </c>
      <c r="I1993">
        <v>0</v>
      </c>
      <c r="J1993">
        <v>0</v>
      </c>
      <c r="K1993" s="1">
        <v>44106</v>
      </c>
      <c r="L1993" t="s">
        <v>12</v>
      </c>
      <c r="M1993">
        <v>108419</v>
      </c>
    </row>
    <row r="1994" spans="1:13" x14ac:dyDescent="0.25">
      <c r="A1994">
        <v>1992</v>
      </c>
      <c r="B1994" t="s">
        <v>2855</v>
      </c>
      <c r="C1994">
        <f t="shared" ca="1" si="31"/>
        <v>0.92247390435985177</v>
      </c>
      <c r="D1994" t="e" cm="1">
        <f t="array" aca="1" ref="D1994" ca="1">INDEX($B$2:$B$201, RANK(C1994,$C$2:$C$201), 1)</f>
        <v>#N/A</v>
      </c>
      <c r="E1994" t="s">
        <v>160</v>
      </c>
      <c r="F1994">
        <v>193</v>
      </c>
      <c r="G1994">
        <v>194</v>
      </c>
      <c r="H1994">
        <v>0</v>
      </c>
      <c r="I1994">
        <v>0</v>
      </c>
      <c r="J1994">
        <v>0</v>
      </c>
      <c r="K1994" s="1">
        <v>44106</v>
      </c>
      <c r="L1994" t="s">
        <v>17</v>
      </c>
      <c r="M1994">
        <v>108420</v>
      </c>
    </row>
    <row r="1995" spans="1:13" x14ac:dyDescent="0.25">
      <c r="A1995">
        <v>1993</v>
      </c>
      <c r="B1995" t="s">
        <v>2856</v>
      </c>
      <c r="C1995">
        <f t="shared" ca="1" si="31"/>
        <v>0.1104194160077796</v>
      </c>
      <c r="D1995" t="e" cm="1">
        <f t="array" aca="1" ref="D1995" ca="1">INDEX($B$2:$B$201, RANK(C1995,$C$2:$C$201), 1)</f>
        <v>#N/A</v>
      </c>
      <c r="E1995" t="s">
        <v>42</v>
      </c>
      <c r="F1995">
        <v>509</v>
      </c>
      <c r="G1995">
        <v>97</v>
      </c>
      <c r="H1995">
        <v>0</v>
      </c>
      <c r="I1995">
        <v>0</v>
      </c>
      <c r="J1995">
        <v>0</v>
      </c>
      <c r="K1995" s="1">
        <v>44106</v>
      </c>
      <c r="L1995" t="s">
        <v>17</v>
      </c>
      <c r="M1995">
        <v>108421</v>
      </c>
    </row>
    <row r="1996" spans="1:13" x14ac:dyDescent="0.25">
      <c r="A1996">
        <v>1994</v>
      </c>
      <c r="B1996" t="s">
        <v>2857</v>
      </c>
      <c r="C1996">
        <f t="shared" ca="1" si="31"/>
        <v>0.43389214013683197</v>
      </c>
      <c r="D1996" t="e" cm="1">
        <f t="array" aca="1" ref="D1996" ca="1">INDEX($B$2:$B$201, RANK(C1996,$C$2:$C$201), 1)</f>
        <v>#N/A</v>
      </c>
      <c r="E1996" t="s">
        <v>78</v>
      </c>
      <c r="F1996">
        <v>820</v>
      </c>
      <c r="G1996">
        <v>2284</v>
      </c>
      <c r="H1996">
        <v>0</v>
      </c>
      <c r="I1996">
        <v>0</v>
      </c>
      <c r="J1996">
        <v>0</v>
      </c>
      <c r="K1996" s="1">
        <v>44106</v>
      </c>
      <c r="L1996" t="s">
        <v>12</v>
      </c>
      <c r="M1996">
        <v>108422</v>
      </c>
    </row>
    <row r="1997" spans="1:13" x14ac:dyDescent="0.25">
      <c r="A1997">
        <v>1995</v>
      </c>
      <c r="B1997" t="s">
        <v>2858</v>
      </c>
      <c r="C1997">
        <f t="shared" ca="1" si="31"/>
        <v>0.82216313121586093</v>
      </c>
      <c r="D1997" t="e" cm="1">
        <f t="array" aca="1" ref="D1997" ca="1">INDEX($B$2:$B$201, RANK(C1997,$C$2:$C$201), 1)</f>
        <v>#N/A</v>
      </c>
      <c r="F1997">
        <v>686</v>
      </c>
      <c r="G1997">
        <v>169</v>
      </c>
      <c r="H1997">
        <v>1</v>
      </c>
      <c r="I1997">
        <v>0</v>
      </c>
      <c r="J1997">
        <v>7</v>
      </c>
      <c r="K1997" s="1">
        <v>44106</v>
      </c>
      <c r="L1997" t="s">
        <v>17</v>
      </c>
      <c r="M1997">
        <v>108423</v>
      </c>
    </row>
    <row r="1998" spans="1:13" x14ac:dyDescent="0.25">
      <c r="A1998">
        <v>1996</v>
      </c>
      <c r="B1998" t="s">
        <v>2859</v>
      </c>
      <c r="C1998">
        <f t="shared" ca="1" si="31"/>
        <v>0.4079784938186134</v>
      </c>
      <c r="D1998" t="e" cm="1">
        <f t="array" aca="1" ref="D1998" ca="1">INDEX($B$2:$B$201, RANK(C1998,$C$2:$C$201), 1)</f>
        <v>#N/A</v>
      </c>
      <c r="F1998">
        <v>869</v>
      </c>
      <c r="G1998">
        <v>844</v>
      </c>
      <c r="H1998">
        <v>0</v>
      </c>
      <c r="I1998">
        <v>0</v>
      </c>
      <c r="J1998">
        <v>0</v>
      </c>
      <c r="K1998" s="1">
        <v>44106</v>
      </c>
      <c r="L1998" t="s">
        <v>17</v>
      </c>
      <c r="M1998">
        <v>108425</v>
      </c>
    </row>
    <row r="1999" spans="1:13" x14ac:dyDescent="0.25">
      <c r="A1999">
        <v>1997</v>
      </c>
      <c r="B1999" t="s">
        <v>2860</v>
      </c>
      <c r="C1999">
        <f t="shared" ca="1" si="31"/>
        <v>1.5569228930813583E-2</v>
      </c>
      <c r="D1999" t="e" cm="1">
        <f t="array" aca="1" ref="D1999" ca="1">INDEX($B$2:$B$201, RANK(C1999,$C$2:$C$201), 1)</f>
        <v>#N/A</v>
      </c>
      <c r="F1999">
        <v>686</v>
      </c>
      <c r="G1999">
        <v>169</v>
      </c>
      <c r="H1999">
        <v>0</v>
      </c>
      <c r="I1999">
        <v>0</v>
      </c>
      <c r="J1999">
        <v>0</v>
      </c>
      <c r="K1999" s="1">
        <v>44106</v>
      </c>
      <c r="L1999" t="s">
        <v>17</v>
      </c>
      <c r="M1999">
        <v>108426</v>
      </c>
    </row>
    <row r="2000" spans="1:13" x14ac:dyDescent="0.25">
      <c r="A2000">
        <v>1998</v>
      </c>
      <c r="B2000" t="s">
        <v>2861</v>
      </c>
      <c r="C2000">
        <f t="shared" ca="1" si="31"/>
        <v>0.29696579485195873</v>
      </c>
      <c r="D2000" t="e" cm="1">
        <f t="array" aca="1" ref="D2000" ca="1">INDEX($B$2:$B$201, RANK(C2000,$C$2:$C$201), 1)</f>
        <v>#N/A</v>
      </c>
      <c r="F2000">
        <v>339</v>
      </c>
      <c r="G2000">
        <v>408</v>
      </c>
      <c r="H2000">
        <v>0</v>
      </c>
      <c r="I2000">
        <v>1</v>
      </c>
      <c r="J2000">
        <v>1</v>
      </c>
      <c r="K2000" s="1">
        <v>44106</v>
      </c>
      <c r="L2000" t="s">
        <v>17</v>
      </c>
      <c r="M2000">
        <v>108427</v>
      </c>
    </row>
    <row r="2001" spans="1:13" x14ac:dyDescent="0.25">
      <c r="A2001">
        <v>1999</v>
      </c>
      <c r="B2001" t="s">
        <v>2862</v>
      </c>
      <c r="C2001">
        <f t="shared" ca="1" si="31"/>
        <v>0.14927243530811873</v>
      </c>
      <c r="D2001" t="e" cm="1">
        <f t="array" aca="1" ref="D2001" ca="1">INDEX($B$2:$B$201, RANK(C2001,$C$2:$C$201), 1)</f>
        <v>#N/A</v>
      </c>
      <c r="E2001" t="s">
        <v>2377</v>
      </c>
      <c r="F2001">
        <v>1035</v>
      </c>
      <c r="G2001">
        <v>328</v>
      </c>
      <c r="H2001">
        <v>0</v>
      </c>
      <c r="I2001">
        <v>1</v>
      </c>
      <c r="J2001">
        <v>1</v>
      </c>
      <c r="K2001" s="1">
        <v>44106</v>
      </c>
      <c r="L2001" t="s">
        <v>17</v>
      </c>
      <c r="M2001">
        <v>108428</v>
      </c>
    </row>
    <row r="2002" spans="1:13" ht="409.5" x14ac:dyDescent="0.25">
      <c r="A2002">
        <v>2000</v>
      </c>
      <c r="B2002" s="2" t="s">
        <v>2863</v>
      </c>
      <c r="C2002">
        <f t="shared" ca="1" si="31"/>
        <v>0.47530482628279391</v>
      </c>
      <c r="D2002" t="e" cm="1">
        <f t="array" aca="1" ref="D2002" ca="1">INDEX($B$2:$B$201, RANK(C2002,$C$2:$C$201), 1)</f>
        <v>#N/A</v>
      </c>
      <c r="F2002">
        <v>127</v>
      </c>
      <c r="G2002">
        <v>42</v>
      </c>
      <c r="H2002">
        <v>0</v>
      </c>
      <c r="I2002">
        <v>0</v>
      </c>
      <c r="J2002">
        <v>0</v>
      </c>
      <c r="K2002" s="1">
        <v>44106</v>
      </c>
      <c r="L2002" t="s">
        <v>17</v>
      </c>
      <c r="M2002">
        <v>108429</v>
      </c>
    </row>
    <row r="2003" spans="1:13" x14ac:dyDescent="0.25">
      <c r="A2003">
        <v>2001</v>
      </c>
      <c r="B2003" t="s">
        <v>2864</v>
      </c>
      <c r="C2003">
        <f t="shared" ca="1" si="31"/>
        <v>0.12543117777945934</v>
      </c>
      <c r="D2003" t="e" cm="1">
        <f t="array" aca="1" ref="D2003" ca="1">INDEX($B$2:$B$201, RANK(C2003,$C$2:$C$201), 1)</f>
        <v>#N/A</v>
      </c>
      <c r="F2003">
        <v>163</v>
      </c>
      <c r="G2003">
        <v>26</v>
      </c>
      <c r="H2003">
        <v>0</v>
      </c>
      <c r="I2003">
        <v>0</v>
      </c>
      <c r="J2003">
        <v>0</v>
      </c>
      <c r="K2003" s="1">
        <v>44106</v>
      </c>
      <c r="L2003" t="s">
        <v>12</v>
      </c>
      <c r="M2003">
        <v>108430</v>
      </c>
    </row>
    <row r="2004" spans="1:13" x14ac:dyDescent="0.25">
      <c r="A2004">
        <v>2002</v>
      </c>
      <c r="B2004" t="s">
        <v>2865</v>
      </c>
      <c r="C2004">
        <f t="shared" ca="1" si="31"/>
        <v>0.74334990266844714</v>
      </c>
      <c r="D2004" t="e" cm="1">
        <f t="array" aca="1" ref="D2004" ca="1">INDEX($B$2:$B$201, RANK(C2004,$C$2:$C$201), 1)</f>
        <v>#N/A</v>
      </c>
      <c r="E2004" t="s">
        <v>2362</v>
      </c>
      <c r="F2004">
        <v>949</v>
      </c>
      <c r="G2004">
        <v>278</v>
      </c>
      <c r="H2004">
        <v>0</v>
      </c>
      <c r="I2004">
        <v>0</v>
      </c>
      <c r="J2004">
        <v>0</v>
      </c>
      <c r="K2004" s="1">
        <v>44106</v>
      </c>
      <c r="L2004" t="s">
        <v>12</v>
      </c>
      <c r="M2004">
        <v>108431</v>
      </c>
    </row>
    <row r="2005" spans="1:13" x14ac:dyDescent="0.25">
      <c r="A2005">
        <v>2003</v>
      </c>
      <c r="B2005" t="s">
        <v>2866</v>
      </c>
      <c r="C2005">
        <f t="shared" ca="1" si="31"/>
        <v>6.8388422977125329E-2</v>
      </c>
      <c r="D2005" t="e" cm="1">
        <f t="array" aca="1" ref="D2005" ca="1">INDEX($B$2:$B$201, RANK(C2005,$C$2:$C$201), 1)</f>
        <v>#N/A</v>
      </c>
      <c r="F2005">
        <v>30</v>
      </c>
      <c r="G2005">
        <v>11</v>
      </c>
      <c r="H2005">
        <v>0</v>
      </c>
      <c r="I2005">
        <v>0</v>
      </c>
      <c r="J2005">
        <v>0</v>
      </c>
      <c r="K2005" s="1">
        <v>44106</v>
      </c>
      <c r="L2005" t="s">
        <v>17</v>
      </c>
      <c r="M2005">
        <v>108432</v>
      </c>
    </row>
    <row r="2006" spans="1:13" ht="409.5" x14ac:dyDescent="0.25">
      <c r="A2006">
        <v>2004</v>
      </c>
      <c r="B2006" s="2" t="s">
        <v>2867</v>
      </c>
      <c r="C2006">
        <f t="shared" ca="1" si="31"/>
        <v>2.698458617767896E-2</v>
      </c>
      <c r="D2006" t="e" cm="1">
        <f t="array" aca="1" ref="D2006" ca="1">INDEX($B$2:$B$201, RANK(C2006,$C$2:$C$201), 1)</f>
        <v>#N/A</v>
      </c>
      <c r="E2006" t="s">
        <v>2868</v>
      </c>
      <c r="F2006">
        <v>426</v>
      </c>
      <c r="G2006">
        <v>1126</v>
      </c>
      <c r="H2006">
        <v>0</v>
      </c>
      <c r="I2006">
        <v>0</v>
      </c>
      <c r="J2006">
        <v>0</v>
      </c>
      <c r="K2006" s="1">
        <v>44106</v>
      </c>
      <c r="L2006" t="s">
        <v>17</v>
      </c>
      <c r="M2006">
        <v>108433</v>
      </c>
    </row>
    <row r="2007" spans="1:13" ht="409.5" x14ac:dyDescent="0.25">
      <c r="A2007">
        <v>2005</v>
      </c>
      <c r="B2007" s="2" t="s">
        <v>2869</v>
      </c>
      <c r="C2007">
        <f t="shared" ca="1" si="31"/>
        <v>0.86038485516484764</v>
      </c>
      <c r="D2007" t="e" cm="1">
        <f t="array" aca="1" ref="D2007" ca="1">INDEX($B$2:$B$201, RANK(C2007,$C$2:$C$201), 1)</f>
        <v>#N/A</v>
      </c>
      <c r="E2007" t="s">
        <v>860</v>
      </c>
      <c r="F2007">
        <v>1920</v>
      </c>
      <c r="G2007">
        <v>5275</v>
      </c>
      <c r="H2007">
        <v>1</v>
      </c>
      <c r="I2007">
        <v>0</v>
      </c>
      <c r="J2007">
        <v>4</v>
      </c>
      <c r="K2007" s="1">
        <v>44106</v>
      </c>
      <c r="L2007" t="s">
        <v>17</v>
      </c>
      <c r="M2007">
        <v>108434</v>
      </c>
    </row>
    <row r="2008" spans="1:13" x14ac:dyDescent="0.25">
      <c r="A2008">
        <v>2006</v>
      </c>
      <c r="B2008" t="s">
        <v>2870</v>
      </c>
      <c r="C2008">
        <f t="shared" ca="1" si="31"/>
        <v>0.48647413673743634</v>
      </c>
      <c r="D2008" t="e" cm="1">
        <f t="array" aca="1" ref="D2008" ca="1">INDEX($B$2:$B$201, RANK(C2008,$C$2:$C$201), 1)</f>
        <v>#N/A</v>
      </c>
      <c r="E2008" t="s">
        <v>2871</v>
      </c>
      <c r="F2008">
        <v>306</v>
      </c>
      <c r="G2008">
        <v>84</v>
      </c>
      <c r="H2008">
        <v>0</v>
      </c>
      <c r="I2008">
        <v>0</v>
      </c>
      <c r="J2008">
        <v>0</v>
      </c>
      <c r="K2008" s="1">
        <v>44106</v>
      </c>
      <c r="L2008" t="s">
        <v>17</v>
      </c>
      <c r="M2008">
        <v>108435</v>
      </c>
    </row>
    <row r="2009" spans="1:13" x14ac:dyDescent="0.25">
      <c r="A2009">
        <v>2007</v>
      </c>
      <c r="B2009" t="s">
        <v>2872</v>
      </c>
      <c r="C2009">
        <f t="shared" ca="1" si="31"/>
        <v>0.56168804177811793</v>
      </c>
      <c r="D2009" t="e" cm="1">
        <f t="array" aca="1" ref="D2009" ca="1">INDEX($B$2:$B$201, RANK(C2009,$C$2:$C$201), 1)</f>
        <v>#N/A</v>
      </c>
      <c r="E2009" t="s">
        <v>2760</v>
      </c>
      <c r="F2009">
        <v>1683</v>
      </c>
      <c r="G2009">
        <v>1436</v>
      </c>
      <c r="H2009">
        <v>0</v>
      </c>
      <c r="I2009">
        <v>1</v>
      </c>
      <c r="J2009">
        <v>0</v>
      </c>
      <c r="K2009" s="1">
        <v>44106</v>
      </c>
      <c r="L2009" t="s">
        <v>12</v>
      </c>
      <c r="M2009">
        <v>108436</v>
      </c>
    </row>
    <row r="2010" spans="1:13" x14ac:dyDescent="0.25">
      <c r="A2010">
        <v>2008</v>
      </c>
      <c r="B2010" t="s">
        <v>2873</v>
      </c>
      <c r="C2010">
        <f t="shared" ca="1" si="31"/>
        <v>0.42376056502404091</v>
      </c>
      <c r="D2010" t="e" cm="1">
        <f t="array" aca="1" ref="D2010" ca="1">INDEX($B$2:$B$201, RANK(C2010,$C$2:$C$201), 1)</f>
        <v>#N/A</v>
      </c>
      <c r="F2010">
        <v>17</v>
      </c>
      <c r="G2010">
        <v>25</v>
      </c>
      <c r="H2010">
        <v>0</v>
      </c>
      <c r="I2010">
        <v>0</v>
      </c>
      <c r="J2010">
        <v>0</v>
      </c>
      <c r="K2010" s="1">
        <v>44106</v>
      </c>
      <c r="L2010" t="s">
        <v>17</v>
      </c>
      <c r="M2010">
        <v>108437</v>
      </c>
    </row>
    <row r="2011" spans="1:13" x14ac:dyDescent="0.25">
      <c r="A2011">
        <v>2009</v>
      </c>
      <c r="B2011" t="s">
        <v>2874</v>
      </c>
      <c r="C2011">
        <f t="shared" ca="1" si="31"/>
        <v>0.48814874629029148</v>
      </c>
      <c r="D2011" t="e" cm="1">
        <f t="array" aca="1" ref="D2011" ca="1">INDEX($B$2:$B$201, RANK(C2011,$C$2:$C$201), 1)</f>
        <v>#N/A</v>
      </c>
      <c r="F2011">
        <v>306</v>
      </c>
      <c r="G2011">
        <v>1442</v>
      </c>
      <c r="H2011">
        <v>0</v>
      </c>
      <c r="I2011">
        <v>0</v>
      </c>
      <c r="J2011">
        <v>1</v>
      </c>
      <c r="K2011" s="1">
        <v>44106</v>
      </c>
      <c r="L2011" t="s">
        <v>17</v>
      </c>
      <c r="M2011">
        <v>108438</v>
      </c>
    </row>
    <row r="2012" spans="1:13" x14ac:dyDescent="0.25">
      <c r="A2012">
        <v>2010</v>
      </c>
      <c r="B2012" t="s">
        <v>2875</v>
      </c>
      <c r="C2012">
        <f t="shared" ca="1" si="31"/>
        <v>0.93380743266871635</v>
      </c>
      <c r="D2012" t="e" cm="1">
        <f t="array" aca="1" ref="D2012" ca="1">INDEX($B$2:$B$201, RANK(C2012,$C$2:$C$201), 1)</f>
        <v>#N/A</v>
      </c>
      <c r="E2012" t="s">
        <v>2876</v>
      </c>
      <c r="F2012">
        <v>2554</v>
      </c>
      <c r="G2012">
        <v>796</v>
      </c>
      <c r="H2012">
        <v>0</v>
      </c>
      <c r="I2012">
        <v>0</v>
      </c>
      <c r="J2012">
        <v>2</v>
      </c>
      <c r="K2012" s="1">
        <v>44106</v>
      </c>
      <c r="L2012" t="s">
        <v>17</v>
      </c>
      <c r="M2012">
        <v>108439</v>
      </c>
    </row>
    <row r="2013" spans="1:13" x14ac:dyDescent="0.25">
      <c r="A2013">
        <v>2011</v>
      </c>
      <c r="B2013" t="s">
        <v>2877</v>
      </c>
      <c r="C2013">
        <f t="shared" ca="1" si="31"/>
        <v>0.88253922886324554</v>
      </c>
      <c r="D2013" t="e" cm="1">
        <f t="array" aca="1" ref="D2013" ca="1">INDEX($B$2:$B$201, RANK(C2013,$C$2:$C$201), 1)</f>
        <v>#N/A</v>
      </c>
      <c r="F2013">
        <v>393</v>
      </c>
      <c r="G2013">
        <v>193</v>
      </c>
      <c r="H2013">
        <v>0</v>
      </c>
      <c r="I2013">
        <v>0</v>
      </c>
      <c r="J2013">
        <v>1</v>
      </c>
      <c r="K2013" s="1">
        <v>44106</v>
      </c>
      <c r="L2013" t="s">
        <v>17</v>
      </c>
      <c r="M2013">
        <v>108440</v>
      </c>
    </row>
    <row r="2014" spans="1:13" x14ac:dyDescent="0.25">
      <c r="A2014">
        <v>2012</v>
      </c>
      <c r="B2014" t="s">
        <v>2878</v>
      </c>
      <c r="C2014">
        <f t="shared" ca="1" si="31"/>
        <v>0.36169208516832418</v>
      </c>
      <c r="D2014" t="e" cm="1">
        <f t="array" aca="1" ref="D2014" ca="1">INDEX($B$2:$B$201, RANK(C2014,$C$2:$C$201), 1)</f>
        <v>#N/A</v>
      </c>
      <c r="F2014">
        <v>631</v>
      </c>
      <c r="G2014">
        <v>434</v>
      </c>
      <c r="H2014">
        <v>0</v>
      </c>
      <c r="I2014">
        <v>0</v>
      </c>
      <c r="J2014">
        <v>2</v>
      </c>
      <c r="K2014" s="1">
        <v>44106</v>
      </c>
      <c r="L2014" t="s">
        <v>17</v>
      </c>
      <c r="M2014">
        <v>108441</v>
      </c>
    </row>
    <row r="2015" spans="1:13" x14ac:dyDescent="0.25">
      <c r="A2015">
        <v>2013</v>
      </c>
      <c r="B2015" t="s">
        <v>2879</v>
      </c>
      <c r="C2015">
        <f t="shared" ca="1" si="31"/>
        <v>9.311941768729437E-2</v>
      </c>
      <c r="D2015" t="e" cm="1">
        <f t="array" aca="1" ref="D2015" ca="1">INDEX($B$2:$B$201, RANK(C2015,$C$2:$C$201), 1)</f>
        <v>#N/A</v>
      </c>
      <c r="E2015" t="s">
        <v>352</v>
      </c>
      <c r="F2015">
        <v>27527</v>
      </c>
      <c r="G2015">
        <v>26652</v>
      </c>
      <c r="H2015">
        <v>2</v>
      </c>
      <c r="I2015">
        <v>0</v>
      </c>
      <c r="J2015">
        <v>4</v>
      </c>
      <c r="K2015" s="1">
        <v>44106</v>
      </c>
      <c r="L2015" t="s">
        <v>17</v>
      </c>
      <c r="M2015">
        <v>108442</v>
      </c>
    </row>
    <row r="2016" spans="1:13" x14ac:dyDescent="0.25">
      <c r="A2016">
        <v>2014</v>
      </c>
      <c r="B2016" t="s">
        <v>2880</v>
      </c>
      <c r="C2016">
        <f t="shared" ca="1" si="31"/>
        <v>0.18851062737197155</v>
      </c>
      <c r="D2016" t="e" cm="1">
        <f t="array" aca="1" ref="D2016" ca="1">INDEX($B$2:$B$201, RANK(C2016,$C$2:$C$201), 1)</f>
        <v>#N/A</v>
      </c>
      <c r="E2016" t="s">
        <v>65</v>
      </c>
      <c r="F2016">
        <v>238</v>
      </c>
      <c r="G2016">
        <v>14</v>
      </c>
      <c r="H2016">
        <v>0</v>
      </c>
      <c r="I2016">
        <v>0</v>
      </c>
      <c r="J2016">
        <v>0</v>
      </c>
      <c r="K2016" s="1">
        <v>44106</v>
      </c>
      <c r="L2016" t="s">
        <v>17</v>
      </c>
      <c r="M2016">
        <v>108443</v>
      </c>
    </row>
    <row r="2017" spans="1:13" x14ac:dyDescent="0.25">
      <c r="A2017">
        <v>2015</v>
      </c>
      <c r="B2017" t="s">
        <v>2881</v>
      </c>
      <c r="C2017">
        <f t="shared" ca="1" si="31"/>
        <v>0.25916431516076976</v>
      </c>
      <c r="D2017" t="e" cm="1">
        <f t="array" aca="1" ref="D2017" ca="1">INDEX($B$2:$B$201, RANK(C2017,$C$2:$C$201), 1)</f>
        <v>#N/A</v>
      </c>
      <c r="E2017" t="s">
        <v>2882</v>
      </c>
      <c r="F2017">
        <v>392</v>
      </c>
      <c r="G2017">
        <v>206</v>
      </c>
      <c r="H2017">
        <v>0</v>
      </c>
      <c r="I2017">
        <v>0</v>
      </c>
      <c r="J2017">
        <v>0</v>
      </c>
      <c r="K2017" s="1">
        <v>44106</v>
      </c>
      <c r="L2017" t="s">
        <v>12</v>
      </c>
      <c r="M2017">
        <v>108444</v>
      </c>
    </row>
    <row r="2018" spans="1:13" x14ac:dyDescent="0.25">
      <c r="A2018">
        <v>2016</v>
      </c>
      <c r="B2018" t="s">
        <v>2883</v>
      </c>
      <c r="C2018">
        <f t="shared" ca="1" si="31"/>
        <v>0.32970229875865731</v>
      </c>
      <c r="D2018" t="e" cm="1">
        <f t="array" aca="1" ref="D2018" ca="1">INDEX($B$2:$B$201, RANK(C2018,$C$2:$C$201), 1)</f>
        <v>#N/A</v>
      </c>
      <c r="E2018" t="s">
        <v>426</v>
      </c>
      <c r="F2018">
        <v>5055</v>
      </c>
      <c r="G2018">
        <v>4909</v>
      </c>
      <c r="H2018">
        <v>0</v>
      </c>
      <c r="I2018">
        <v>0</v>
      </c>
      <c r="J2018">
        <v>4</v>
      </c>
      <c r="K2018" s="1">
        <v>44106</v>
      </c>
      <c r="L2018" t="s">
        <v>17</v>
      </c>
      <c r="M2018">
        <v>108445</v>
      </c>
    </row>
    <row r="2019" spans="1:13" ht="409.5" x14ac:dyDescent="0.25">
      <c r="A2019">
        <v>2017</v>
      </c>
      <c r="B2019" s="2" t="s">
        <v>2884</v>
      </c>
      <c r="C2019">
        <f t="shared" ca="1" si="31"/>
        <v>0.15035173678191149</v>
      </c>
      <c r="D2019" t="e" cm="1">
        <f t="array" aca="1" ref="D2019" ca="1">INDEX($B$2:$B$201, RANK(C2019,$C$2:$C$201), 1)</f>
        <v>#N/A</v>
      </c>
      <c r="F2019">
        <v>127</v>
      </c>
      <c r="G2019">
        <v>42</v>
      </c>
      <c r="H2019">
        <v>0</v>
      </c>
      <c r="I2019">
        <v>0</v>
      </c>
      <c r="J2019">
        <v>0</v>
      </c>
      <c r="K2019" s="1">
        <v>44106</v>
      </c>
      <c r="L2019" t="s">
        <v>17</v>
      </c>
      <c r="M2019">
        <v>108446</v>
      </c>
    </row>
    <row r="2020" spans="1:13" x14ac:dyDescent="0.25">
      <c r="A2020">
        <v>2018</v>
      </c>
      <c r="B2020" t="s">
        <v>2885</v>
      </c>
      <c r="C2020">
        <f t="shared" ca="1" si="31"/>
        <v>0.32674616922070587</v>
      </c>
      <c r="D2020" t="e" cm="1">
        <f t="array" aca="1" ref="D2020" ca="1">INDEX($B$2:$B$201, RANK(C2020,$C$2:$C$201), 1)</f>
        <v>#N/A</v>
      </c>
      <c r="E2020" t="s">
        <v>509</v>
      </c>
      <c r="F2020">
        <v>2064</v>
      </c>
      <c r="G2020">
        <v>878</v>
      </c>
      <c r="H2020">
        <v>0</v>
      </c>
      <c r="I2020">
        <v>0</v>
      </c>
      <c r="J2020">
        <v>0</v>
      </c>
      <c r="K2020" s="1">
        <v>44106</v>
      </c>
      <c r="L2020" t="s">
        <v>12</v>
      </c>
      <c r="M2020">
        <v>108447</v>
      </c>
    </row>
    <row r="2021" spans="1:13" x14ac:dyDescent="0.25">
      <c r="A2021">
        <v>2019</v>
      </c>
      <c r="B2021" t="s">
        <v>2886</v>
      </c>
      <c r="C2021">
        <f t="shared" ca="1" si="31"/>
        <v>0.68085996145178163</v>
      </c>
      <c r="D2021" t="e" cm="1">
        <f t="array" aca="1" ref="D2021" ca="1">INDEX($B$2:$B$201, RANK(C2021,$C$2:$C$201), 1)</f>
        <v>#N/A</v>
      </c>
      <c r="F2021">
        <v>6</v>
      </c>
      <c r="G2021">
        <v>0</v>
      </c>
      <c r="H2021">
        <v>0</v>
      </c>
      <c r="I2021">
        <v>0</v>
      </c>
      <c r="J2021">
        <v>0</v>
      </c>
      <c r="K2021" s="1">
        <v>44106</v>
      </c>
      <c r="L2021" t="s">
        <v>17</v>
      </c>
      <c r="M2021">
        <v>108448</v>
      </c>
    </row>
    <row r="2022" spans="1:13" ht="409.5" x14ac:dyDescent="0.25">
      <c r="A2022">
        <v>2020</v>
      </c>
      <c r="B2022" s="2" t="s">
        <v>2887</v>
      </c>
      <c r="C2022">
        <f t="shared" ca="1" si="31"/>
        <v>0.46870666475751321</v>
      </c>
      <c r="D2022" t="e" cm="1">
        <f t="array" aca="1" ref="D2022" ca="1">INDEX($B$2:$B$201, RANK(C2022,$C$2:$C$201), 1)</f>
        <v>#N/A</v>
      </c>
      <c r="F2022">
        <v>228</v>
      </c>
      <c r="G2022">
        <v>45</v>
      </c>
      <c r="H2022">
        <v>1</v>
      </c>
      <c r="I2022">
        <v>0</v>
      </c>
      <c r="J2022">
        <v>1</v>
      </c>
      <c r="K2022" s="1">
        <v>44106</v>
      </c>
      <c r="L2022" t="s">
        <v>17</v>
      </c>
      <c r="M2022">
        <v>108449</v>
      </c>
    </row>
    <row r="2023" spans="1:13" x14ac:dyDescent="0.25">
      <c r="A2023">
        <v>2021</v>
      </c>
      <c r="B2023" t="s">
        <v>2888</v>
      </c>
      <c r="C2023">
        <f t="shared" ca="1" si="31"/>
        <v>0.58491084094728618</v>
      </c>
      <c r="D2023" t="e" cm="1">
        <f t="array" aca="1" ref="D2023" ca="1">INDEX($B$2:$B$201, RANK(C2023,$C$2:$C$201), 1)</f>
        <v>#N/A</v>
      </c>
      <c r="E2023" t="s">
        <v>426</v>
      </c>
      <c r="F2023">
        <v>3810</v>
      </c>
      <c r="G2023">
        <v>3805</v>
      </c>
      <c r="H2023">
        <v>0</v>
      </c>
      <c r="I2023">
        <v>0</v>
      </c>
      <c r="J2023">
        <v>1</v>
      </c>
      <c r="K2023" s="1">
        <v>44106</v>
      </c>
      <c r="L2023" t="s">
        <v>17</v>
      </c>
      <c r="M2023">
        <v>108450</v>
      </c>
    </row>
    <row r="2024" spans="1:13" x14ac:dyDescent="0.25">
      <c r="A2024">
        <v>2022</v>
      </c>
      <c r="B2024" t="s">
        <v>2889</v>
      </c>
      <c r="C2024">
        <f t="shared" ca="1" si="31"/>
        <v>0.3738781872975474</v>
      </c>
      <c r="D2024" t="e" cm="1">
        <f t="array" aca="1" ref="D2024" ca="1">INDEX($B$2:$B$201, RANK(C2024,$C$2:$C$201), 1)</f>
        <v>#N/A</v>
      </c>
      <c r="F2024">
        <v>488</v>
      </c>
      <c r="G2024">
        <v>3893</v>
      </c>
      <c r="H2024">
        <v>2</v>
      </c>
      <c r="I2024">
        <v>6</v>
      </c>
      <c r="J2024">
        <v>10</v>
      </c>
      <c r="K2024" s="1">
        <v>44106</v>
      </c>
      <c r="L2024" t="s">
        <v>12</v>
      </c>
      <c r="M2024">
        <v>108451</v>
      </c>
    </row>
    <row r="2025" spans="1:13" ht="409.5" x14ac:dyDescent="0.25">
      <c r="A2025">
        <v>2023</v>
      </c>
      <c r="B2025" s="2" t="s">
        <v>2890</v>
      </c>
      <c r="C2025">
        <f t="shared" ca="1" si="31"/>
        <v>5.7772705787339285E-2</v>
      </c>
      <c r="D2025" t="e" cm="1">
        <f t="array" aca="1" ref="D2025" ca="1">INDEX($B$2:$B$201, RANK(C2025,$C$2:$C$201), 1)</f>
        <v>#N/A</v>
      </c>
      <c r="E2025" t="s">
        <v>2891</v>
      </c>
      <c r="F2025">
        <v>1178</v>
      </c>
      <c r="G2025">
        <v>1091</v>
      </c>
      <c r="H2025">
        <v>0</v>
      </c>
      <c r="I2025">
        <v>1</v>
      </c>
      <c r="J2025">
        <v>0</v>
      </c>
      <c r="K2025" s="1">
        <v>44106</v>
      </c>
      <c r="L2025" t="s">
        <v>17</v>
      </c>
      <c r="M2025">
        <v>108452</v>
      </c>
    </row>
    <row r="2026" spans="1:13" x14ac:dyDescent="0.25">
      <c r="A2026">
        <v>2024</v>
      </c>
      <c r="B2026" t="s">
        <v>2892</v>
      </c>
      <c r="C2026">
        <f t="shared" ca="1" si="31"/>
        <v>0.53476733985026259</v>
      </c>
      <c r="D2026" t="e" cm="1">
        <f t="array" aca="1" ref="D2026" ca="1">INDEX($B$2:$B$201, RANK(C2026,$C$2:$C$201), 1)</f>
        <v>#N/A</v>
      </c>
      <c r="E2026" t="s">
        <v>431</v>
      </c>
      <c r="F2026">
        <v>103</v>
      </c>
      <c r="G2026">
        <v>28</v>
      </c>
      <c r="H2026">
        <v>0</v>
      </c>
      <c r="I2026">
        <v>0</v>
      </c>
      <c r="J2026">
        <v>1</v>
      </c>
      <c r="K2026" s="1">
        <v>44106</v>
      </c>
      <c r="L2026" t="s">
        <v>17</v>
      </c>
      <c r="M2026">
        <v>108453</v>
      </c>
    </row>
    <row r="2027" spans="1:13" x14ac:dyDescent="0.25">
      <c r="A2027">
        <v>2025</v>
      </c>
      <c r="B2027" t="s">
        <v>2893</v>
      </c>
      <c r="C2027">
        <f t="shared" ca="1" si="31"/>
        <v>0.18990559560426523</v>
      </c>
      <c r="D2027" t="e" cm="1">
        <f t="array" aca="1" ref="D2027" ca="1">INDEX($B$2:$B$201, RANK(C2027,$C$2:$C$201), 1)</f>
        <v>#N/A</v>
      </c>
      <c r="F2027">
        <v>1559</v>
      </c>
      <c r="G2027">
        <v>973</v>
      </c>
      <c r="H2027">
        <v>1</v>
      </c>
      <c r="I2027">
        <v>0</v>
      </c>
      <c r="J2027">
        <v>2</v>
      </c>
      <c r="K2027" s="1">
        <v>44106</v>
      </c>
      <c r="L2027" t="s">
        <v>17</v>
      </c>
      <c r="M2027">
        <v>108454</v>
      </c>
    </row>
    <row r="2028" spans="1:13" x14ac:dyDescent="0.25">
      <c r="A2028">
        <v>2026</v>
      </c>
      <c r="B2028" t="s">
        <v>2894</v>
      </c>
      <c r="C2028">
        <f t="shared" ca="1" si="31"/>
        <v>0.82517596931182446</v>
      </c>
      <c r="D2028" t="e" cm="1">
        <f t="array" aca="1" ref="D2028" ca="1">INDEX($B$2:$B$201, RANK(C2028,$C$2:$C$201), 1)</f>
        <v>#N/A</v>
      </c>
      <c r="E2028" t="s">
        <v>2895</v>
      </c>
      <c r="F2028">
        <v>349</v>
      </c>
      <c r="G2028">
        <v>202</v>
      </c>
      <c r="H2028">
        <v>0</v>
      </c>
      <c r="I2028">
        <v>0</v>
      </c>
      <c r="J2028">
        <v>0</v>
      </c>
      <c r="K2028" s="1">
        <v>44106</v>
      </c>
      <c r="L2028" t="s">
        <v>12</v>
      </c>
      <c r="M2028">
        <v>108455</v>
      </c>
    </row>
    <row r="2029" spans="1:13" ht="409.5" x14ac:dyDescent="0.25">
      <c r="A2029">
        <v>2027</v>
      </c>
      <c r="B2029" s="2" t="s">
        <v>2896</v>
      </c>
      <c r="C2029">
        <f t="shared" ca="1" si="31"/>
        <v>0.19760318806091459</v>
      </c>
      <c r="D2029" t="e" cm="1">
        <f t="array" aca="1" ref="D2029" ca="1">INDEX($B$2:$B$201, RANK(C2029,$C$2:$C$201), 1)</f>
        <v>#N/A</v>
      </c>
      <c r="F2029">
        <v>334</v>
      </c>
      <c r="G2029">
        <v>222</v>
      </c>
      <c r="H2029">
        <v>0</v>
      </c>
      <c r="I2029">
        <v>0</v>
      </c>
      <c r="J2029">
        <v>1</v>
      </c>
      <c r="K2029" s="1">
        <v>44106</v>
      </c>
      <c r="L2029" t="s">
        <v>12</v>
      </c>
      <c r="M2029">
        <v>108456</v>
      </c>
    </row>
    <row r="2030" spans="1:13" x14ac:dyDescent="0.25">
      <c r="A2030">
        <v>2028</v>
      </c>
      <c r="B2030" t="s">
        <v>2897</v>
      </c>
      <c r="C2030">
        <f t="shared" ca="1" si="31"/>
        <v>0.49502370352673508</v>
      </c>
      <c r="D2030" t="e" cm="1">
        <f t="array" aca="1" ref="D2030" ca="1">INDEX($B$2:$B$201, RANK(C2030,$C$2:$C$201), 1)</f>
        <v>#N/A</v>
      </c>
      <c r="E2030" t="s">
        <v>2898</v>
      </c>
      <c r="F2030">
        <v>596</v>
      </c>
      <c r="G2030">
        <v>267</v>
      </c>
      <c r="H2030">
        <v>0</v>
      </c>
      <c r="I2030">
        <v>0</v>
      </c>
      <c r="J2030">
        <v>0</v>
      </c>
      <c r="K2030" s="1">
        <v>44106</v>
      </c>
      <c r="L2030" t="s">
        <v>28</v>
      </c>
      <c r="M2030">
        <v>108457</v>
      </c>
    </row>
    <row r="2031" spans="1:13" ht="390" x14ac:dyDescent="0.25">
      <c r="A2031">
        <v>2029</v>
      </c>
      <c r="B2031" s="2" t="s">
        <v>2899</v>
      </c>
      <c r="C2031">
        <f t="shared" ca="1" si="31"/>
        <v>0.76645278591086352</v>
      </c>
      <c r="D2031" t="e" cm="1">
        <f t="array" aca="1" ref="D2031" ca="1">INDEX($B$2:$B$201, RANK(C2031,$C$2:$C$201), 1)</f>
        <v>#N/A</v>
      </c>
      <c r="E2031" t="s">
        <v>2900</v>
      </c>
      <c r="F2031">
        <v>9099</v>
      </c>
      <c r="G2031">
        <v>8632</v>
      </c>
      <c r="H2031">
        <v>0</v>
      </c>
      <c r="I2031">
        <v>0</v>
      </c>
      <c r="J2031">
        <v>0</v>
      </c>
      <c r="K2031" s="1">
        <v>44106</v>
      </c>
      <c r="L2031" t="s">
        <v>17</v>
      </c>
      <c r="M2031">
        <v>108458</v>
      </c>
    </row>
    <row r="2032" spans="1:13" x14ac:dyDescent="0.25">
      <c r="A2032">
        <v>2030</v>
      </c>
      <c r="B2032" t="s">
        <v>2901</v>
      </c>
      <c r="C2032">
        <f t="shared" ca="1" si="31"/>
        <v>0.71567916416761801</v>
      </c>
      <c r="D2032" t="e" cm="1">
        <f t="array" aca="1" ref="D2032" ca="1">INDEX($B$2:$B$201, RANK(C2032,$C$2:$C$201), 1)</f>
        <v>#N/A</v>
      </c>
      <c r="F2032">
        <v>12</v>
      </c>
      <c r="G2032">
        <v>0</v>
      </c>
      <c r="H2032">
        <v>0</v>
      </c>
      <c r="I2032">
        <v>0</v>
      </c>
      <c r="J2032">
        <v>2</v>
      </c>
      <c r="K2032" s="1">
        <v>44106</v>
      </c>
      <c r="L2032" t="s">
        <v>17</v>
      </c>
      <c r="M2032">
        <v>108459</v>
      </c>
    </row>
    <row r="2033" spans="1:13" x14ac:dyDescent="0.25">
      <c r="A2033">
        <v>2031</v>
      </c>
      <c r="B2033" t="s">
        <v>2902</v>
      </c>
      <c r="C2033">
        <f t="shared" ca="1" si="31"/>
        <v>0.51826226014811194</v>
      </c>
      <c r="D2033" t="e" cm="1">
        <f t="array" aca="1" ref="D2033" ca="1">INDEX($B$2:$B$201, RANK(C2033,$C$2:$C$201), 1)</f>
        <v>#N/A</v>
      </c>
      <c r="F2033">
        <v>2844</v>
      </c>
      <c r="G2033">
        <v>2863</v>
      </c>
      <c r="H2033">
        <v>1</v>
      </c>
      <c r="I2033">
        <v>0</v>
      </c>
      <c r="J2033">
        <v>1</v>
      </c>
      <c r="K2033" s="1">
        <v>44106</v>
      </c>
      <c r="L2033" t="s">
        <v>17</v>
      </c>
      <c r="M2033">
        <v>108460</v>
      </c>
    </row>
    <row r="2034" spans="1:13" x14ac:dyDescent="0.25">
      <c r="A2034">
        <v>2032</v>
      </c>
      <c r="B2034" t="s">
        <v>2903</v>
      </c>
      <c r="C2034">
        <f t="shared" ca="1" si="31"/>
        <v>0.65070745791074447</v>
      </c>
      <c r="D2034" t="e" cm="1">
        <f t="array" aca="1" ref="D2034" ca="1">INDEX($B$2:$B$201, RANK(C2034,$C$2:$C$201), 1)</f>
        <v>#N/A</v>
      </c>
      <c r="E2034" t="s">
        <v>760</v>
      </c>
      <c r="F2034">
        <v>907</v>
      </c>
      <c r="G2034">
        <v>98</v>
      </c>
      <c r="H2034">
        <v>1</v>
      </c>
      <c r="I2034">
        <v>0</v>
      </c>
      <c r="J2034">
        <v>4</v>
      </c>
      <c r="K2034" s="1">
        <v>44106</v>
      </c>
      <c r="L2034" t="s">
        <v>17</v>
      </c>
      <c r="M2034">
        <v>108461</v>
      </c>
    </row>
    <row r="2035" spans="1:13" x14ac:dyDescent="0.25">
      <c r="A2035">
        <v>2033</v>
      </c>
      <c r="B2035" t="s">
        <v>2904</v>
      </c>
      <c r="C2035">
        <f t="shared" ca="1" si="31"/>
        <v>0.19779161162141334</v>
      </c>
      <c r="D2035" t="e" cm="1">
        <f t="array" aca="1" ref="D2035" ca="1">INDEX($B$2:$B$201, RANK(C2035,$C$2:$C$201), 1)</f>
        <v>#N/A</v>
      </c>
      <c r="F2035">
        <v>2411</v>
      </c>
      <c r="G2035">
        <v>2239</v>
      </c>
      <c r="H2035">
        <v>0</v>
      </c>
      <c r="I2035">
        <v>0</v>
      </c>
      <c r="J2035">
        <v>2</v>
      </c>
      <c r="K2035" s="1">
        <v>44106</v>
      </c>
      <c r="L2035" t="s">
        <v>17</v>
      </c>
      <c r="M2035">
        <v>108462</v>
      </c>
    </row>
    <row r="2036" spans="1:13" x14ac:dyDescent="0.25">
      <c r="A2036">
        <v>2034</v>
      </c>
      <c r="B2036" t="s">
        <v>2905</v>
      </c>
      <c r="C2036">
        <f t="shared" ca="1" si="31"/>
        <v>0.3253258763436685</v>
      </c>
      <c r="D2036" t="e" cm="1">
        <f t="array" aca="1" ref="D2036" ca="1">INDEX($B$2:$B$201, RANK(C2036,$C$2:$C$201), 1)</f>
        <v>#N/A</v>
      </c>
      <c r="E2036" t="s">
        <v>2906</v>
      </c>
      <c r="F2036">
        <v>4589</v>
      </c>
      <c r="G2036">
        <v>2855</v>
      </c>
      <c r="H2036">
        <v>0</v>
      </c>
      <c r="I2036">
        <v>0</v>
      </c>
      <c r="J2036">
        <v>5</v>
      </c>
      <c r="K2036" s="1">
        <v>44106</v>
      </c>
      <c r="L2036" t="s">
        <v>17</v>
      </c>
      <c r="M2036">
        <v>108463</v>
      </c>
    </row>
    <row r="2037" spans="1:13" x14ac:dyDescent="0.25">
      <c r="A2037">
        <v>2035</v>
      </c>
      <c r="B2037" t="s">
        <v>2907</v>
      </c>
      <c r="C2037">
        <f t="shared" ca="1" si="31"/>
        <v>0.54014995180308567</v>
      </c>
      <c r="D2037" t="e" cm="1">
        <f t="array" aca="1" ref="D2037" ca="1">INDEX($B$2:$B$201, RANK(C2037,$C$2:$C$201), 1)</f>
        <v>#N/A</v>
      </c>
      <c r="F2037">
        <v>851</v>
      </c>
      <c r="G2037">
        <v>131</v>
      </c>
      <c r="H2037">
        <v>1</v>
      </c>
      <c r="I2037">
        <v>0</v>
      </c>
      <c r="J2037">
        <v>4</v>
      </c>
      <c r="K2037" s="1">
        <v>44106</v>
      </c>
      <c r="L2037" t="s">
        <v>17</v>
      </c>
      <c r="M2037">
        <v>108464</v>
      </c>
    </row>
    <row r="2038" spans="1:13" x14ac:dyDescent="0.25">
      <c r="A2038">
        <v>2036</v>
      </c>
      <c r="B2038" t="s">
        <v>2908</v>
      </c>
      <c r="C2038">
        <f t="shared" ca="1" si="31"/>
        <v>0.16707193201175619</v>
      </c>
      <c r="D2038" t="e" cm="1">
        <f t="array" aca="1" ref="D2038" ca="1">INDEX($B$2:$B$201, RANK(C2038,$C$2:$C$201), 1)</f>
        <v>#N/A</v>
      </c>
      <c r="F2038">
        <v>319</v>
      </c>
      <c r="G2038">
        <v>232</v>
      </c>
      <c r="H2038">
        <v>0</v>
      </c>
      <c r="I2038">
        <v>0</v>
      </c>
      <c r="J2038">
        <v>3</v>
      </c>
      <c r="K2038" s="1">
        <v>44106</v>
      </c>
      <c r="L2038" t="s">
        <v>12</v>
      </c>
      <c r="M2038">
        <v>108465</v>
      </c>
    </row>
    <row r="2039" spans="1:13" x14ac:dyDescent="0.25">
      <c r="A2039">
        <v>2037</v>
      </c>
      <c r="B2039" t="s">
        <v>2909</v>
      </c>
      <c r="C2039">
        <f t="shared" ca="1" si="31"/>
        <v>0.5360672365910808</v>
      </c>
      <c r="D2039" t="e" cm="1">
        <f t="array" aca="1" ref="D2039" ca="1">INDEX($B$2:$B$201, RANK(C2039,$C$2:$C$201), 1)</f>
        <v>#N/A</v>
      </c>
      <c r="E2039" t="s">
        <v>2910</v>
      </c>
      <c r="F2039">
        <v>589</v>
      </c>
      <c r="G2039">
        <v>673</v>
      </c>
      <c r="H2039">
        <v>0</v>
      </c>
      <c r="I2039">
        <v>0</v>
      </c>
      <c r="J2039">
        <v>1</v>
      </c>
      <c r="K2039" s="1">
        <v>44106</v>
      </c>
      <c r="L2039" t="s">
        <v>17</v>
      </c>
      <c r="M2039">
        <v>108466</v>
      </c>
    </row>
    <row r="2040" spans="1:13" x14ac:dyDescent="0.25">
      <c r="A2040">
        <v>2038</v>
      </c>
      <c r="B2040" t="s">
        <v>2911</v>
      </c>
      <c r="C2040">
        <f t="shared" ca="1" si="31"/>
        <v>0.4219492959258152</v>
      </c>
      <c r="D2040" t="e" cm="1">
        <f t="array" aca="1" ref="D2040" ca="1">INDEX($B$2:$B$201, RANK(C2040,$C$2:$C$201), 1)</f>
        <v>#N/A</v>
      </c>
      <c r="E2040" t="s">
        <v>293</v>
      </c>
      <c r="F2040">
        <v>1715</v>
      </c>
      <c r="G2040">
        <v>952</v>
      </c>
      <c r="H2040">
        <v>0</v>
      </c>
      <c r="I2040">
        <v>0</v>
      </c>
      <c r="J2040">
        <v>0</v>
      </c>
      <c r="K2040" s="1">
        <v>44106</v>
      </c>
      <c r="L2040" t="s">
        <v>17</v>
      </c>
      <c r="M2040">
        <v>108467</v>
      </c>
    </row>
    <row r="2041" spans="1:13" x14ac:dyDescent="0.25">
      <c r="A2041">
        <v>2039</v>
      </c>
      <c r="B2041" t="s">
        <v>2912</v>
      </c>
      <c r="C2041">
        <f t="shared" ca="1" si="31"/>
        <v>0.53369101159878518</v>
      </c>
      <c r="D2041" t="e" cm="1">
        <f t="array" aca="1" ref="D2041" ca="1">INDEX($B$2:$B$201, RANK(C2041,$C$2:$C$201), 1)</f>
        <v>#N/A</v>
      </c>
      <c r="F2041">
        <v>232</v>
      </c>
      <c r="G2041">
        <v>145</v>
      </c>
      <c r="H2041">
        <v>0</v>
      </c>
      <c r="I2041">
        <v>0</v>
      </c>
      <c r="J2041">
        <v>0</v>
      </c>
      <c r="K2041" s="1">
        <v>44106</v>
      </c>
      <c r="L2041" t="s">
        <v>17</v>
      </c>
      <c r="M2041">
        <v>108468</v>
      </c>
    </row>
    <row r="2042" spans="1:13" x14ac:dyDescent="0.25">
      <c r="A2042">
        <v>2040</v>
      </c>
      <c r="B2042" t="s">
        <v>2913</v>
      </c>
      <c r="C2042">
        <f t="shared" ca="1" si="31"/>
        <v>0.75765031395746185</v>
      </c>
      <c r="D2042" t="e" cm="1">
        <f t="array" aca="1" ref="D2042" ca="1">INDEX($B$2:$B$201, RANK(C2042,$C$2:$C$201), 1)</f>
        <v>#N/A</v>
      </c>
      <c r="F2042">
        <v>367</v>
      </c>
      <c r="G2042">
        <v>514</v>
      </c>
      <c r="H2042">
        <v>0</v>
      </c>
      <c r="I2042">
        <v>0</v>
      </c>
      <c r="J2042">
        <v>1</v>
      </c>
      <c r="K2042" s="1">
        <v>44106</v>
      </c>
      <c r="L2042" t="s">
        <v>17</v>
      </c>
      <c r="M2042">
        <v>108469</v>
      </c>
    </row>
    <row r="2043" spans="1:13" x14ac:dyDescent="0.25">
      <c r="A2043">
        <v>2041</v>
      </c>
      <c r="B2043" t="s">
        <v>2914</v>
      </c>
      <c r="C2043">
        <f t="shared" ca="1" si="31"/>
        <v>0.38629292789628977</v>
      </c>
      <c r="D2043" t="e" cm="1">
        <f t="array" aca="1" ref="D2043" ca="1">INDEX($B$2:$B$201, RANK(C2043,$C$2:$C$201), 1)</f>
        <v>#N/A</v>
      </c>
      <c r="F2043">
        <v>8</v>
      </c>
      <c r="G2043">
        <v>9</v>
      </c>
      <c r="H2043">
        <v>0</v>
      </c>
      <c r="I2043">
        <v>0</v>
      </c>
      <c r="J2043">
        <v>0</v>
      </c>
      <c r="K2043" s="1">
        <v>44106</v>
      </c>
      <c r="L2043" t="s">
        <v>17</v>
      </c>
      <c r="M2043">
        <v>108470</v>
      </c>
    </row>
    <row r="2044" spans="1:13" x14ac:dyDescent="0.25">
      <c r="A2044">
        <v>2042</v>
      </c>
      <c r="B2044" t="s">
        <v>2915</v>
      </c>
      <c r="C2044">
        <f t="shared" ca="1" si="31"/>
        <v>0.39472506714490641</v>
      </c>
      <c r="D2044" t="e" cm="1">
        <f t="array" aca="1" ref="D2044" ca="1">INDEX($B$2:$B$201, RANK(C2044,$C$2:$C$201), 1)</f>
        <v>#N/A</v>
      </c>
      <c r="E2044" t="s">
        <v>2916</v>
      </c>
      <c r="F2044">
        <v>105</v>
      </c>
      <c r="G2044">
        <v>18</v>
      </c>
      <c r="H2044">
        <v>0</v>
      </c>
      <c r="I2044">
        <v>0</v>
      </c>
      <c r="J2044">
        <v>0</v>
      </c>
      <c r="K2044" s="1">
        <v>44106</v>
      </c>
      <c r="L2044" t="s">
        <v>12</v>
      </c>
      <c r="M2044">
        <v>108471</v>
      </c>
    </row>
    <row r="2045" spans="1:13" x14ac:dyDescent="0.25">
      <c r="A2045">
        <v>2043</v>
      </c>
      <c r="B2045" t="s">
        <v>2917</v>
      </c>
      <c r="C2045">
        <f t="shared" ca="1" si="31"/>
        <v>0.95580532018871811</v>
      </c>
      <c r="D2045" t="e" cm="1">
        <f t="array" aca="1" ref="D2045" ca="1">INDEX($B$2:$B$201, RANK(C2045,$C$2:$C$201), 1)</f>
        <v>#N/A</v>
      </c>
      <c r="F2045">
        <v>278</v>
      </c>
      <c r="G2045">
        <v>43</v>
      </c>
      <c r="H2045">
        <v>0</v>
      </c>
      <c r="I2045">
        <v>0</v>
      </c>
      <c r="J2045">
        <v>0</v>
      </c>
      <c r="K2045" s="1">
        <v>44106</v>
      </c>
      <c r="L2045" t="s">
        <v>12</v>
      </c>
      <c r="M2045">
        <v>108472</v>
      </c>
    </row>
    <row r="2046" spans="1:13" x14ac:dyDescent="0.25">
      <c r="A2046">
        <v>2044</v>
      </c>
      <c r="B2046" t="s">
        <v>2918</v>
      </c>
      <c r="C2046">
        <f t="shared" ca="1" si="31"/>
        <v>0.48014959181306693</v>
      </c>
      <c r="D2046" t="e" cm="1">
        <f t="array" aca="1" ref="D2046" ca="1">INDEX($B$2:$B$201, RANK(C2046,$C$2:$C$201), 1)</f>
        <v>#N/A</v>
      </c>
      <c r="E2046" t="s">
        <v>643</v>
      </c>
      <c r="F2046">
        <v>689</v>
      </c>
      <c r="G2046">
        <v>124</v>
      </c>
      <c r="H2046">
        <v>0</v>
      </c>
      <c r="I2046">
        <v>0</v>
      </c>
      <c r="J2046">
        <v>0</v>
      </c>
      <c r="K2046" s="1">
        <v>44106</v>
      </c>
      <c r="L2046" t="s">
        <v>17</v>
      </c>
      <c r="M2046">
        <v>108473</v>
      </c>
    </row>
    <row r="2047" spans="1:13" x14ac:dyDescent="0.25">
      <c r="A2047">
        <v>2045</v>
      </c>
      <c r="B2047" t="s">
        <v>2919</v>
      </c>
      <c r="C2047">
        <f t="shared" ca="1" si="31"/>
        <v>0.61269616510548885</v>
      </c>
      <c r="D2047" t="e" cm="1">
        <f t="array" aca="1" ref="D2047" ca="1">INDEX($B$2:$B$201, RANK(C2047,$C$2:$C$201), 1)</f>
        <v>#N/A</v>
      </c>
      <c r="E2047" t="s">
        <v>2920</v>
      </c>
      <c r="F2047">
        <v>259</v>
      </c>
      <c r="G2047">
        <v>81</v>
      </c>
      <c r="H2047">
        <v>0</v>
      </c>
      <c r="I2047">
        <v>0</v>
      </c>
      <c r="J2047">
        <v>0</v>
      </c>
      <c r="K2047" s="1">
        <v>44106</v>
      </c>
      <c r="L2047" t="s">
        <v>17</v>
      </c>
      <c r="M2047">
        <v>108474</v>
      </c>
    </row>
    <row r="2048" spans="1:13" x14ac:dyDescent="0.25">
      <c r="A2048">
        <v>2046</v>
      </c>
      <c r="B2048" t="s">
        <v>2921</v>
      </c>
      <c r="C2048">
        <f t="shared" ca="1" si="31"/>
        <v>0.48018266606696314</v>
      </c>
      <c r="D2048" t="e" cm="1">
        <f t="array" aca="1" ref="D2048" ca="1">INDEX($B$2:$B$201, RANK(C2048,$C$2:$C$201), 1)</f>
        <v>#N/A</v>
      </c>
      <c r="F2048">
        <v>20</v>
      </c>
      <c r="G2048">
        <v>1</v>
      </c>
      <c r="H2048">
        <v>0</v>
      </c>
      <c r="I2048">
        <v>0</v>
      </c>
      <c r="J2048">
        <v>0</v>
      </c>
      <c r="K2048" s="1">
        <v>44106</v>
      </c>
      <c r="L2048" t="s">
        <v>12</v>
      </c>
      <c r="M2048">
        <v>108475</v>
      </c>
    </row>
    <row r="2049" spans="1:13" x14ac:dyDescent="0.25">
      <c r="A2049">
        <v>2047</v>
      </c>
      <c r="B2049" t="s">
        <v>2922</v>
      </c>
      <c r="C2049">
        <f t="shared" ca="1" si="31"/>
        <v>0.12928114653413858</v>
      </c>
      <c r="D2049" t="e" cm="1">
        <f t="array" aca="1" ref="D2049" ca="1">INDEX($B$2:$B$201, RANK(C2049,$C$2:$C$201), 1)</f>
        <v>#N/A</v>
      </c>
      <c r="E2049" t="s">
        <v>2923</v>
      </c>
      <c r="F2049">
        <v>226</v>
      </c>
      <c r="G2049">
        <v>151</v>
      </c>
      <c r="H2049">
        <v>0</v>
      </c>
      <c r="I2049">
        <v>0</v>
      </c>
      <c r="J2049">
        <v>1</v>
      </c>
      <c r="K2049" s="1">
        <v>44106</v>
      </c>
      <c r="L2049" t="s">
        <v>12</v>
      </c>
      <c r="M2049">
        <v>108476</v>
      </c>
    </row>
    <row r="2050" spans="1:13" x14ac:dyDescent="0.25">
      <c r="A2050">
        <v>2048</v>
      </c>
      <c r="B2050" t="s">
        <v>2924</v>
      </c>
      <c r="C2050">
        <f t="shared" ca="1" si="31"/>
        <v>0.74346817407427568</v>
      </c>
      <c r="D2050" t="e" cm="1">
        <f t="array" aca="1" ref="D2050" ca="1">INDEX($B$2:$B$201, RANK(C2050,$C$2:$C$201), 1)</f>
        <v>#N/A</v>
      </c>
      <c r="E2050" t="s">
        <v>2925</v>
      </c>
      <c r="F2050">
        <v>2953</v>
      </c>
      <c r="G2050">
        <v>4068</v>
      </c>
      <c r="H2050">
        <v>1</v>
      </c>
      <c r="I2050">
        <v>1</v>
      </c>
      <c r="J2050">
        <v>3</v>
      </c>
      <c r="K2050" s="1">
        <v>44106</v>
      </c>
      <c r="L2050" t="s">
        <v>17</v>
      </c>
      <c r="M2050">
        <v>108477</v>
      </c>
    </row>
    <row r="2051" spans="1:13" x14ac:dyDescent="0.25">
      <c r="A2051">
        <v>2049</v>
      </c>
      <c r="B2051" t="s">
        <v>2926</v>
      </c>
      <c r="C2051">
        <f t="shared" ref="C2051:C2114" ca="1" si="32">RAND()</f>
        <v>0.17088003320756917</v>
      </c>
      <c r="D2051" t="e" cm="1">
        <f t="array" aca="1" ref="D2051" ca="1">INDEX($B$2:$B$201, RANK(C2051,$C$2:$C$201), 1)</f>
        <v>#N/A</v>
      </c>
      <c r="F2051">
        <v>44</v>
      </c>
      <c r="G2051">
        <v>7</v>
      </c>
      <c r="H2051">
        <v>0</v>
      </c>
      <c r="I2051">
        <v>0</v>
      </c>
      <c r="J2051">
        <v>0</v>
      </c>
      <c r="K2051" s="1">
        <v>44106</v>
      </c>
      <c r="L2051" t="s">
        <v>28</v>
      </c>
      <c r="M2051">
        <v>108478</v>
      </c>
    </row>
    <row r="2052" spans="1:13" x14ac:dyDescent="0.25">
      <c r="A2052">
        <v>2050</v>
      </c>
      <c r="B2052" t="s">
        <v>2927</v>
      </c>
      <c r="C2052">
        <f t="shared" ca="1" si="32"/>
        <v>0.9929566033357341</v>
      </c>
      <c r="D2052" t="e" cm="1">
        <f t="array" aca="1" ref="D2052" ca="1">INDEX($B$2:$B$201, RANK(C2052,$C$2:$C$201), 1)</f>
        <v>#N/A</v>
      </c>
      <c r="E2052" t="s">
        <v>352</v>
      </c>
      <c r="F2052">
        <v>840</v>
      </c>
      <c r="G2052">
        <v>45</v>
      </c>
      <c r="H2052">
        <v>0</v>
      </c>
      <c r="I2052">
        <v>0</v>
      </c>
      <c r="J2052">
        <v>0</v>
      </c>
      <c r="K2052" s="1">
        <v>44106</v>
      </c>
      <c r="L2052" t="s">
        <v>12</v>
      </c>
      <c r="M2052">
        <v>108479</v>
      </c>
    </row>
    <row r="2053" spans="1:13" ht="255" x14ac:dyDescent="0.25">
      <c r="A2053">
        <v>2051</v>
      </c>
      <c r="B2053" s="2" t="s">
        <v>2928</v>
      </c>
      <c r="C2053">
        <f t="shared" ca="1" si="32"/>
        <v>0.79672104230837715</v>
      </c>
      <c r="D2053" t="e" cm="1">
        <f t="array" aca="1" ref="D2053" ca="1">INDEX($B$2:$B$201, RANK(C2053,$C$2:$C$201), 1)</f>
        <v>#N/A</v>
      </c>
      <c r="E2053" t="s">
        <v>65</v>
      </c>
      <c r="F2053">
        <v>425</v>
      </c>
      <c r="G2053">
        <v>303</v>
      </c>
      <c r="H2053">
        <v>0</v>
      </c>
      <c r="I2053">
        <v>0</v>
      </c>
      <c r="J2053">
        <v>0</v>
      </c>
      <c r="K2053" s="1">
        <v>44106</v>
      </c>
      <c r="L2053" t="s">
        <v>12</v>
      </c>
      <c r="M2053">
        <v>108480</v>
      </c>
    </row>
    <row r="2054" spans="1:13" x14ac:dyDescent="0.25">
      <c r="A2054">
        <v>2052</v>
      </c>
      <c r="B2054" t="s">
        <v>2929</v>
      </c>
      <c r="C2054">
        <f t="shared" ca="1" si="32"/>
        <v>0.49416607455443351</v>
      </c>
      <c r="D2054" t="e" cm="1">
        <f t="array" aca="1" ref="D2054" ca="1">INDEX($B$2:$B$201, RANK(C2054,$C$2:$C$201), 1)</f>
        <v>#N/A</v>
      </c>
      <c r="E2054" t="s">
        <v>2930</v>
      </c>
      <c r="F2054">
        <v>210</v>
      </c>
      <c r="G2054">
        <v>76</v>
      </c>
      <c r="H2054">
        <v>0</v>
      </c>
      <c r="I2054">
        <v>0</v>
      </c>
      <c r="J2054">
        <v>7</v>
      </c>
      <c r="K2054" s="1">
        <v>44106</v>
      </c>
      <c r="L2054" t="s">
        <v>17</v>
      </c>
      <c r="M2054">
        <v>108481</v>
      </c>
    </row>
    <row r="2055" spans="1:13" x14ac:dyDescent="0.25">
      <c r="A2055">
        <v>2053</v>
      </c>
      <c r="B2055" t="s">
        <v>2931</v>
      </c>
      <c r="C2055">
        <f t="shared" ca="1" si="32"/>
        <v>0.64585946271292327</v>
      </c>
      <c r="D2055" t="e" cm="1">
        <f t="array" aca="1" ref="D2055" ca="1">INDEX($B$2:$B$201, RANK(C2055,$C$2:$C$201), 1)</f>
        <v>#N/A</v>
      </c>
      <c r="E2055" t="s">
        <v>2026</v>
      </c>
      <c r="F2055">
        <v>540</v>
      </c>
      <c r="G2055">
        <v>399</v>
      </c>
      <c r="H2055">
        <v>0</v>
      </c>
      <c r="I2055">
        <v>0</v>
      </c>
      <c r="J2055">
        <v>3</v>
      </c>
      <c r="K2055" s="1">
        <v>44106</v>
      </c>
      <c r="L2055" t="s">
        <v>12</v>
      </c>
      <c r="M2055">
        <v>108482</v>
      </c>
    </row>
    <row r="2056" spans="1:13" x14ac:dyDescent="0.25">
      <c r="A2056">
        <v>2054</v>
      </c>
      <c r="B2056" t="s">
        <v>2932</v>
      </c>
      <c r="C2056">
        <f t="shared" ca="1" si="32"/>
        <v>0.26119523786771659</v>
      </c>
      <c r="D2056" t="e" cm="1">
        <f t="array" aca="1" ref="D2056" ca="1">INDEX($B$2:$B$201, RANK(C2056,$C$2:$C$201), 1)</f>
        <v>#N/A</v>
      </c>
      <c r="E2056" t="s">
        <v>2933</v>
      </c>
      <c r="F2056">
        <v>35292</v>
      </c>
      <c r="G2056">
        <v>36234</v>
      </c>
      <c r="H2056">
        <v>1</v>
      </c>
      <c r="I2056">
        <v>0</v>
      </c>
      <c r="J2056">
        <v>4</v>
      </c>
      <c r="K2056" s="1">
        <v>44106</v>
      </c>
      <c r="L2056" t="s">
        <v>17</v>
      </c>
      <c r="M2056">
        <v>108483</v>
      </c>
    </row>
    <row r="2057" spans="1:13" ht="409.5" x14ac:dyDescent="0.25">
      <c r="A2057">
        <v>2055</v>
      </c>
      <c r="B2057" s="2" t="s">
        <v>2934</v>
      </c>
      <c r="C2057">
        <f t="shared" ca="1" si="32"/>
        <v>0.35162294218058676</v>
      </c>
      <c r="D2057" t="e" cm="1">
        <f t="array" aca="1" ref="D2057" ca="1">INDEX($B$2:$B$201, RANK(C2057,$C$2:$C$201), 1)</f>
        <v>#N/A</v>
      </c>
      <c r="E2057" t="s">
        <v>2935</v>
      </c>
      <c r="F2057">
        <v>44</v>
      </c>
      <c r="G2057">
        <v>22915</v>
      </c>
      <c r="H2057">
        <v>7</v>
      </c>
      <c r="I2057">
        <v>0</v>
      </c>
      <c r="J2057">
        <v>22</v>
      </c>
      <c r="K2057" s="1">
        <v>44106</v>
      </c>
      <c r="L2057" t="s">
        <v>17</v>
      </c>
      <c r="M2057">
        <v>108484</v>
      </c>
    </row>
    <row r="2058" spans="1:13" x14ac:dyDescent="0.25">
      <c r="A2058">
        <v>2056</v>
      </c>
      <c r="B2058" t="s">
        <v>2936</v>
      </c>
      <c r="C2058">
        <f t="shared" ca="1" si="32"/>
        <v>0.48265224883249902</v>
      </c>
      <c r="D2058" t="e" cm="1">
        <f t="array" aca="1" ref="D2058" ca="1">INDEX($B$2:$B$201, RANK(C2058,$C$2:$C$201), 1)</f>
        <v>#N/A</v>
      </c>
      <c r="E2058" t="s">
        <v>2937</v>
      </c>
      <c r="F2058">
        <v>5103</v>
      </c>
      <c r="G2058">
        <v>66015</v>
      </c>
      <c r="H2058">
        <v>9</v>
      </c>
      <c r="I2058">
        <v>1</v>
      </c>
      <c r="J2058">
        <v>40</v>
      </c>
      <c r="K2058" s="1">
        <v>44106</v>
      </c>
      <c r="L2058" t="s">
        <v>17</v>
      </c>
      <c r="M2058">
        <v>108485</v>
      </c>
    </row>
    <row r="2059" spans="1:13" x14ac:dyDescent="0.25">
      <c r="A2059">
        <v>2057</v>
      </c>
      <c r="B2059" t="s">
        <v>2938</v>
      </c>
      <c r="C2059">
        <f t="shared" ca="1" si="32"/>
        <v>0.58424305749379712</v>
      </c>
      <c r="D2059" t="e" cm="1">
        <f t="array" aca="1" ref="D2059" ca="1">INDEX($B$2:$B$201, RANK(C2059,$C$2:$C$201), 1)</f>
        <v>#N/A</v>
      </c>
      <c r="F2059">
        <v>91</v>
      </c>
      <c r="G2059">
        <v>65</v>
      </c>
      <c r="H2059">
        <v>0</v>
      </c>
      <c r="I2059">
        <v>0</v>
      </c>
      <c r="J2059">
        <v>0</v>
      </c>
      <c r="K2059" s="1">
        <v>44106</v>
      </c>
      <c r="L2059" t="s">
        <v>12</v>
      </c>
      <c r="M2059">
        <v>108486</v>
      </c>
    </row>
    <row r="2060" spans="1:13" x14ac:dyDescent="0.25">
      <c r="A2060">
        <v>2058</v>
      </c>
      <c r="B2060" t="s">
        <v>2939</v>
      </c>
      <c r="C2060">
        <f t="shared" ca="1" si="32"/>
        <v>0.23640745047898626</v>
      </c>
      <c r="D2060" t="e" cm="1">
        <f t="array" aca="1" ref="D2060" ca="1">INDEX($B$2:$B$201, RANK(C2060,$C$2:$C$201), 1)</f>
        <v>#N/A</v>
      </c>
      <c r="E2060" t="s">
        <v>1452</v>
      </c>
      <c r="F2060">
        <v>974</v>
      </c>
      <c r="G2060">
        <v>1247</v>
      </c>
      <c r="H2060">
        <v>0</v>
      </c>
      <c r="I2060">
        <v>0</v>
      </c>
      <c r="J2060">
        <v>2</v>
      </c>
      <c r="K2060" s="1">
        <v>44106</v>
      </c>
      <c r="L2060" t="s">
        <v>17</v>
      </c>
      <c r="M2060">
        <v>108487</v>
      </c>
    </row>
    <row r="2061" spans="1:13" x14ac:dyDescent="0.25">
      <c r="A2061">
        <v>2059</v>
      </c>
      <c r="B2061" t="s">
        <v>2940</v>
      </c>
      <c r="C2061">
        <f t="shared" ca="1" si="32"/>
        <v>0.42822509270990095</v>
      </c>
      <c r="D2061" t="e" cm="1">
        <f t="array" aca="1" ref="D2061" ca="1">INDEX($B$2:$B$201, RANK(C2061,$C$2:$C$201), 1)</f>
        <v>#N/A</v>
      </c>
      <c r="E2061" t="s">
        <v>2941</v>
      </c>
      <c r="F2061">
        <v>144</v>
      </c>
      <c r="G2061">
        <v>45</v>
      </c>
      <c r="H2061">
        <v>0</v>
      </c>
      <c r="I2061">
        <v>0</v>
      </c>
      <c r="J2061">
        <v>0</v>
      </c>
      <c r="K2061" s="1">
        <v>44106</v>
      </c>
      <c r="L2061" t="s">
        <v>17</v>
      </c>
      <c r="M2061">
        <v>108488</v>
      </c>
    </row>
    <row r="2062" spans="1:13" x14ac:dyDescent="0.25">
      <c r="A2062">
        <v>2060</v>
      </c>
      <c r="B2062" t="s">
        <v>2942</v>
      </c>
      <c r="C2062">
        <f t="shared" ca="1" si="32"/>
        <v>0.94616648591477526</v>
      </c>
      <c r="D2062" t="e" cm="1">
        <f t="array" aca="1" ref="D2062" ca="1">INDEX($B$2:$B$201, RANK(C2062,$C$2:$C$201), 1)</f>
        <v>#N/A</v>
      </c>
      <c r="F2062">
        <v>69</v>
      </c>
      <c r="G2062">
        <v>2</v>
      </c>
      <c r="H2062">
        <v>0</v>
      </c>
      <c r="I2062">
        <v>0</v>
      </c>
      <c r="J2062">
        <v>1</v>
      </c>
      <c r="K2062" s="1">
        <v>44106</v>
      </c>
      <c r="L2062" t="s">
        <v>12</v>
      </c>
      <c r="M2062">
        <v>108489</v>
      </c>
    </row>
    <row r="2063" spans="1:13" x14ac:dyDescent="0.25">
      <c r="A2063">
        <v>2061</v>
      </c>
      <c r="B2063" t="s">
        <v>2943</v>
      </c>
      <c r="C2063">
        <f t="shared" ca="1" si="32"/>
        <v>2.7145059329232057E-2</v>
      </c>
      <c r="D2063" t="e" cm="1">
        <f t="array" aca="1" ref="D2063" ca="1">INDEX($B$2:$B$201, RANK(C2063,$C$2:$C$201), 1)</f>
        <v>#N/A</v>
      </c>
      <c r="E2063" t="s">
        <v>706</v>
      </c>
      <c r="F2063">
        <v>1110</v>
      </c>
      <c r="G2063">
        <v>2288</v>
      </c>
      <c r="H2063">
        <v>0</v>
      </c>
      <c r="I2063">
        <v>0</v>
      </c>
      <c r="J2063">
        <v>1</v>
      </c>
      <c r="K2063" s="1">
        <v>44106</v>
      </c>
      <c r="L2063" t="s">
        <v>12</v>
      </c>
      <c r="M2063">
        <v>108490</v>
      </c>
    </row>
    <row r="2064" spans="1:13" x14ac:dyDescent="0.25">
      <c r="A2064">
        <v>2062</v>
      </c>
      <c r="B2064" t="s">
        <v>2944</v>
      </c>
      <c r="C2064">
        <f t="shared" ca="1" si="32"/>
        <v>0.66933035306175714</v>
      </c>
      <c r="D2064" t="e" cm="1">
        <f t="array" aca="1" ref="D2064" ca="1">INDEX($B$2:$B$201, RANK(C2064,$C$2:$C$201), 1)</f>
        <v>#N/A</v>
      </c>
      <c r="E2064" t="s">
        <v>2945</v>
      </c>
      <c r="F2064">
        <v>1040</v>
      </c>
      <c r="G2064">
        <v>134</v>
      </c>
      <c r="H2064">
        <v>0</v>
      </c>
      <c r="I2064">
        <v>0</v>
      </c>
      <c r="J2064">
        <v>5</v>
      </c>
      <c r="K2064" s="1">
        <v>44106</v>
      </c>
      <c r="L2064" t="s">
        <v>17</v>
      </c>
      <c r="M2064">
        <v>108491</v>
      </c>
    </row>
    <row r="2065" spans="1:13" ht="255" x14ac:dyDescent="0.25">
      <c r="A2065">
        <v>2063</v>
      </c>
      <c r="B2065" s="2" t="s">
        <v>2946</v>
      </c>
      <c r="C2065">
        <f t="shared" ca="1" si="32"/>
        <v>0.18213053844214822</v>
      </c>
      <c r="D2065" t="e" cm="1">
        <f t="array" aca="1" ref="D2065" ca="1">INDEX($B$2:$B$201, RANK(C2065,$C$2:$C$201), 1)</f>
        <v>#N/A</v>
      </c>
      <c r="E2065" t="s">
        <v>2947</v>
      </c>
      <c r="F2065">
        <v>802</v>
      </c>
      <c r="G2065">
        <v>283</v>
      </c>
      <c r="H2065">
        <v>0</v>
      </c>
      <c r="I2065">
        <v>0</v>
      </c>
      <c r="J2065">
        <v>1</v>
      </c>
      <c r="K2065" s="1">
        <v>44106</v>
      </c>
      <c r="L2065" t="s">
        <v>17</v>
      </c>
      <c r="M2065">
        <v>108492</v>
      </c>
    </row>
    <row r="2066" spans="1:13" ht="409.5" x14ac:dyDescent="0.25">
      <c r="A2066">
        <v>2064</v>
      </c>
      <c r="B2066" s="2" t="s">
        <v>2948</v>
      </c>
      <c r="C2066">
        <f t="shared" ca="1" si="32"/>
        <v>0.58492330003992843</v>
      </c>
      <c r="D2066" t="e" cm="1">
        <f t="array" aca="1" ref="D2066" ca="1">INDEX($B$2:$B$201, RANK(C2066,$C$2:$C$201), 1)</f>
        <v>#N/A</v>
      </c>
      <c r="F2066">
        <v>4963</v>
      </c>
      <c r="G2066">
        <v>10617</v>
      </c>
      <c r="H2066">
        <v>2</v>
      </c>
      <c r="I2066">
        <v>3</v>
      </c>
      <c r="J2066">
        <v>30</v>
      </c>
      <c r="K2066" s="1">
        <v>44106</v>
      </c>
      <c r="L2066" t="s">
        <v>17</v>
      </c>
      <c r="M2066">
        <v>108493</v>
      </c>
    </row>
    <row r="2067" spans="1:13" x14ac:dyDescent="0.25">
      <c r="A2067">
        <v>2065</v>
      </c>
      <c r="B2067" t="s">
        <v>2949</v>
      </c>
      <c r="C2067">
        <f t="shared" ca="1" si="32"/>
        <v>0.47896032442606917</v>
      </c>
      <c r="D2067" t="e" cm="1">
        <f t="array" aca="1" ref="D2067" ca="1">INDEX($B$2:$B$201, RANK(C2067,$C$2:$C$201), 1)</f>
        <v>#N/A</v>
      </c>
      <c r="F2067">
        <v>233</v>
      </c>
      <c r="G2067">
        <v>40</v>
      </c>
      <c r="H2067">
        <v>0</v>
      </c>
      <c r="I2067">
        <v>0</v>
      </c>
      <c r="J2067">
        <v>1</v>
      </c>
      <c r="K2067" s="1">
        <v>44106</v>
      </c>
      <c r="L2067" t="s">
        <v>12</v>
      </c>
      <c r="M2067">
        <v>108494</v>
      </c>
    </row>
    <row r="2068" spans="1:13" ht="150" x14ac:dyDescent="0.25">
      <c r="A2068">
        <v>2066</v>
      </c>
      <c r="B2068" s="2" t="s">
        <v>2950</v>
      </c>
      <c r="C2068">
        <f t="shared" ca="1" si="32"/>
        <v>0.76858456321124324</v>
      </c>
      <c r="D2068" t="e" cm="1">
        <f t="array" aca="1" ref="D2068" ca="1">INDEX($B$2:$B$201, RANK(C2068,$C$2:$C$201), 1)</f>
        <v>#N/A</v>
      </c>
      <c r="E2068" t="s">
        <v>42</v>
      </c>
      <c r="F2068">
        <v>143</v>
      </c>
      <c r="G2068">
        <v>17</v>
      </c>
      <c r="H2068">
        <v>0</v>
      </c>
      <c r="I2068">
        <v>0</v>
      </c>
      <c r="J2068">
        <v>1</v>
      </c>
      <c r="K2068" s="1">
        <v>44106</v>
      </c>
      <c r="L2068" t="s">
        <v>17</v>
      </c>
      <c r="M2068">
        <v>108495</v>
      </c>
    </row>
    <row r="2069" spans="1:13" x14ac:dyDescent="0.25">
      <c r="A2069">
        <v>2067</v>
      </c>
      <c r="B2069" t="s">
        <v>2951</v>
      </c>
      <c r="C2069">
        <f t="shared" ca="1" si="32"/>
        <v>0.76489761686063074</v>
      </c>
      <c r="D2069" t="e" cm="1">
        <f t="array" aca="1" ref="D2069" ca="1">INDEX($B$2:$B$201, RANK(C2069,$C$2:$C$201), 1)</f>
        <v>#N/A</v>
      </c>
      <c r="E2069" t="s">
        <v>235</v>
      </c>
      <c r="F2069">
        <v>1876</v>
      </c>
      <c r="G2069">
        <v>929</v>
      </c>
      <c r="H2069">
        <v>0</v>
      </c>
      <c r="I2069">
        <v>0</v>
      </c>
      <c r="J2069">
        <v>1</v>
      </c>
      <c r="K2069" s="1">
        <v>44106</v>
      </c>
      <c r="L2069" t="s">
        <v>17</v>
      </c>
      <c r="M2069">
        <v>108496</v>
      </c>
    </row>
    <row r="2070" spans="1:13" x14ac:dyDescent="0.25">
      <c r="A2070">
        <v>2068</v>
      </c>
      <c r="B2070" t="s">
        <v>2952</v>
      </c>
      <c r="C2070">
        <f t="shared" ca="1" si="32"/>
        <v>9.7761081451298137E-2</v>
      </c>
      <c r="D2070" t="e" cm="1">
        <f t="array" aca="1" ref="D2070" ca="1">INDEX($B$2:$B$201, RANK(C2070,$C$2:$C$201), 1)</f>
        <v>#N/A</v>
      </c>
      <c r="E2070" t="s">
        <v>2953</v>
      </c>
      <c r="F2070">
        <v>158</v>
      </c>
      <c r="G2070">
        <v>17</v>
      </c>
      <c r="H2070">
        <v>0</v>
      </c>
      <c r="I2070">
        <v>0</v>
      </c>
      <c r="J2070">
        <v>0</v>
      </c>
      <c r="K2070" s="1">
        <v>44106</v>
      </c>
      <c r="L2070" t="s">
        <v>17</v>
      </c>
      <c r="M2070">
        <v>108497</v>
      </c>
    </row>
    <row r="2071" spans="1:13" x14ac:dyDescent="0.25">
      <c r="A2071">
        <v>2069</v>
      </c>
      <c r="B2071" t="s">
        <v>2954</v>
      </c>
      <c r="C2071">
        <f t="shared" ca="1" si="32"/>
        <v>0.89821505209033015</v>
      </c>
      <c r="D2071" t="e" cm="1">
        <f t="array" aca="1" ref="D2071" ca="1">INDEX($B$2:$B$201, RANK(C2071,$C$2:$C$201), 1)</f>
        <v>#N/A</v>
      </c>
      <c r="E2071" t="s">
        <v>549</v>
      </c>
      <c r="F2071">
        <v>488</v>
      </c>
      <c r="G2071">
        <v>607</v>
      </c>
      <c r="H2071">
        <v>0</v>
      </c>
      <c r="I2071">
        <v>1</v>
      </c>
      <c r="J2071">
        <v>5</v>
      </c>
      <c r="K2071" s="1">
        <v>44106</v>
      </c>
      <c r="L2071" t="s">
        <v>12</v>
      </c>
      <c r="M2071">
        <v>108498</v>
      </c>
    </row>
    <row r="2072" spans="1:13" x14ac:dyDescent="0.25">
      <c r="A2072">
        <v>2070</v>
      </c>
      <c r="B2072" t="s">
        <v>2955</v>
      </c>
      <c r="C2072">
        <f t="shared" ca="1" si="32"/>
        <v>0.47576337524991319</v>
      </c>
      <c r="D2072" t="e" cm="1">
        <f t="array" aca="1" ref="D2072" ca="1">INDEX($B$2:$B$201, RANK(C2072,$C$2:$C$201), 1)</f>
        <v>#N/A</v>
      </c>
      <c r="E2072" t="s">
        <v>2956</v>
      </c>
      <c r="F2072">
        <v>139</v>
      </c>
      <c r="G2072">
        <v>101</v>
      </c>
      <c r="H2072">
        <v>0</v>
      </c>
      <c r="I2072">
        <v>0</v>
      </c>
      <c r="J2072">
        <v>0</v>
      </c>
      <c r="K2072" s="1">
        <v>44106</v>
      </c>
      <c r="L2072" t="s">
        <v>12</v>
      </c>
      <c r="M2072">
        <v>108499</v>
      </c>
    </row>
    <row r="2073" spans="1:13" x14ac:dyDescent="0.25">
      <c r="A2073">
        <v>2071</v>
      </c>
      <c r="B2073" t="s">
        <v>2957</v>
      </c>
      <c r="C2073">
        <f t="shared" ca="1" si="32"/>
        <v>0.87900169677333606</v>
      </c>
      <c r="D2073" t="e" cm="1">
        <f t="array" aca="1" ref="D2073" ca="1">INDEX($B$2:$B$201, RANK(C2073,$C$2:$C$201), 1)</f>
        <v>#N/A</v>
      </c>
      <c r="E2073" t="s">
        <v>2958</v>
      </c>
      <c r="F2073">
        <v>875</v>
      </c>
      <c r="G2073">
        <v>131</v>
      </c>
      <c r="H2073">
        <v>2</v>
      </c>
      <c r="I2073">
        <v>0</v>
      </c>
      <c r="J2073">
        <v>1</v>
      </c>
      <c r="K2073" s="1">
        <v>44106</v>
      </c>
      <c r="L2073" t="s">
        <v>12</v>
      </c>
      <c r="M2073">
        <v>108500</v>
      </c>
    </row>
    <row r="2074" spans="1:13" x14ac:dyDescent="0.25">
      <c r="A2074">
        <v>2072</v>
      </c>
      <c r="B2074" t="s">
        <v>2959</v>
      </c>
      <c r="C2074">
        <f t="shared" ca="1" si="32"/>
        <v>9.9612334357546128E-4</v>
      </c>
      <c r="D2074" t="e" cm="1">
        <f t="array" aca="1" ref="D2074" ca="1">INDEX($B$2:$B$201, RANK(C2074,$C$2:$C$201), 1)</f>
        <v>#N/A</v>
      </c>
      <c r="E2074" t="s">
        <v>509</v>
      </c>
      <c r="F2074">
        <v>3641</v>
      </c>
      <c r="G2074">
        <v>1935</v>
      </c>
      <c r="H2074">
        <v>0</v>
      </c>
      <c r="I2074">
        <v>0</v>
      </c>
      <c r="J2074">
        <v>1</v>
      </c>
      <c r="K2074" s="1">
        <v>44106</v>
      </c>
      <c r="L2074" t="s">
        <v>12</v>
      </c>
      <c r="M2074">
        <v>108501</v>
      </c>
    </row>
    <row r="2075" spans="1:13" x14ac:dyDescent="0.25">
      <c r="A2075">
        <v>2073</v>
      </c>
      <c r="B2075" t="s">
        <v>2960</v>
      </c>
      <c r="C2075">
        <f t="shared" ca="1" si="32"/>
        <v>0.21711778267605764</v>
      </c>
      <c r="D2075" t="e" cm="1">
        <f t="array" aca="1" ref="D2075" ca="1">INDEX($B$2:$B$201, RANK(C2075,$C$2:$C$201), 1)</f>
        <v>#N/A</v>
      </c>
      <c r="F2075">
        <v>20</v>
      </c>
      <c r="G2075">
        <v>1</v>
      </c>
      <c r="H2075">
        <v>0</v>
      </c>
      <c r="I2075">
        <v>0</v>
      </c>
      <c r="J2075">
        <v>0</v>
      </c>
      <c r="K2075" s="1">
        <v>44106</v>
      </c>
      <c r="L2075" t="s">
        <v>17</v>
      </c>
      <c r="M2075">
        <v>108502</v>
      </c>
    </row>
    <row r="2076" spans="1:13" x14ac:dyDescent="0.25">
      <c r="A2076">
        <v>2074</v>
      </c>
      <c r="B2076" t="s">
        <v>2961</v>
      </c>
      <c r="C2076">
        <f t="shared" ca="1" si="32"/>
        <v>0.54224518052820159</v>
      </c>
      <c r="D2076" t="e" cm="1">
        <f t="array" aca="1" ref="D2076" ca="1">INDEX($B$2:$B$201, RANK(C2076,$C$2:$C$201), 1)</f>
        <v>#N/A</v>
      </c>
      <c r="F2076">
        <v>349</v>
      </c>
      <c r="G2076">
        <v>151</v>
      </c>
      <c r="H2076">
        <v>0</v>
      </c>
      <c r="I2076">
        <v>0</v>
      </c>
      <c r="J2076">
        <v>0</v>
      </c>
      <c r="K2076" s="1">
        <v>44106</v>
      </c>
      <c r="L2076" t="s">
        <v>17</v>
      </c>
      <c r="M2076">
        <v>108503</v>
      </c>
    </row>
    <row r="2077" spans="1:13" x14ac:dyDescent="0.25">
      <c r="A2077">
        <v>2075</v>
      </c>
      <c r="B2077" t="s">
        <v>2962</v>
      </c>
      <c r="C2077">
        <f t="shared" ca="1" si="32"/>
        <v>0.8092930669274786</v>
      </c>
      <c r="D2077" t="e" cm="1">
        <f t="array" aca="1" ref="D2077" ca="1">INDEX($B$2:$B$201, RANK(C2077,$C$2:$C$201), 1)</f>
        <v>#N/A</v>
      </c>
      <c r="E2077" t="s">
        <v>2963</v>
      </c>
      <c r="F2077">
        <v>209</v>
      </c>
      <c r="G2077">
        <v>278</v>
      </c>
      <c r="H2077">
        <v>0</v>
      </c>
      <c r="I2077">
        <v>0</v>
      </c>
      <c r="J2077">
        <v>25</v>
      </c>
      <c r="K2077" s="1">
        <v>44106</v>
      </c>
      <c r="L2077" t="s">
        <v>28</v>
      </c>
      <c r="M2077">
        <v>108504</v>
      </c>
    </row>
    <row r="2078" spans="1:13" x14ac:dyDescent="0.25">
      <c r="A2078">
        <v>2076</v>
      </c>
      <c r="B2078" t="s">
        <v>2964</v>
      </c>
      <c r="C2078">
        <f t="shared" ca="1" si="32"/>
        <v>0.73038237706021636</v>
      </c>
      <c r="D2078" t="e" cm="1">
        <f t="array" aca="1" ref="D2078" ca="1">INDEX($B$2:$B$201, RANK(C2078,$C$2:$C$201), 1)</f>
        <v>#N/A</v>
      </c>
      <c r="E2078" t="s">
        <v>2965</v>
      </c>
      <c r="F2078">
        <v>3218</v>
      </c>
      <c r="G2078">
        <v>3427</v>
      </c>
      <c r="H2078">
        <v>0</v>
      </c>
      <c r="I2078">
        <v>0</v>
      </c>
      <c r="J2078">
        <v>0</v>
      </c>
      <c r="K2078" s="1">
        <v>44106</v>
      </c>
      <c r="L2078" t="s">
        <v>17</v>
      </c>
      <c r="M2078">
        <v>108505</v>
      </c>
    </row>
    <row r="2079" spans="1:13" ht="210" x14ac:dyDescent="0.25">
      <c r="A2079">
        <v>2077</v>
      </c>
      <c r="B2079" s="2" t="s">
        <v>2966</v>
      </c>
      <c r="C2079">
        <f t="shared" ca="1" si="32"/>
        <v>0.65439670185097432</v>
      </c>
      <c r="D2079" t="e" cm="1">
        <f t="array" aca="1" ref="D2079" ca="1">INDEX($B$2:$B$201, RANK(C2079,$C$2:$C$201), 1)</f>
        <v>#N/A</v>
      </c>
      <c r="E2079" t="s">
        <v>2967</v>
      </c>
      <c r="F2079">
        <v>1343</v>
      </c>
      <c r="G2079">
        <v>832</v>
      </c>
      <c r="H2079">
        <v>0</v>
      </c>
      <c r="I2079">
        <v>0</v>
      </c>
      <c r="J2079">
        <v>2</v>
      </c>
      <c r="K2079" s="1">
        <v>44106</v>
      </c>
      <c r="L2079" t="s">
        <v>17</v>
      </c>
      <c r="M2079">
        <v>108506</v>
      </c>
    </row>
    <row r="2080" spans="1:13" x14ac:dyDescent="0.25">
      <c r="A2080">
        <v>2078</v>
      </c>
      <c r="B2080" t="s">
        <v>2968</v>
      </c>
      <c r="C2080">
        <f t="shared" ca="1" si="32"/>
        <v>0.11475324738192194</v>
      </c>
      <c r="D2080" t="e" cm="1">
        <f t="array" aca="1" ref="D2080" ca="1">INDEX($B$2:$B$201, RANK(C2080,$C$2:$C$201), 1)</f>
        <v>#N/A</v>
      </c>
      <c r="E2080" t="s">
        <v>392</v>
      </c>
      <c r="F2080">
        <v>305</v>
      </c>
      <c r="G2080">
        <v>146</v>
      </c>
      <c r="H2080">
        <v>0</v>
      </c>
      <c r="I2080">
        <v>0</v>
      </c>
      <c r="J2080">
        <v>0</v>
      </c>
      <c r="K2080" s="1">
        <v>44106</v>
      </c>
      <c r="L2080" t="s">
        <v>17</v>
      </c>
      <c r="M2080">
        <v>108507</v>
      </c>
    </row>
    <row r="2081" spans="1:13" ht="409.5" x14ac:dyDescent="0.25">
      <c r="A2081">
        <v>2079</v>
      </c>
      <c r="B2081" s="2" t="s">
        <v>2969</v>
      </c>
      <c r="C2081">
        <f t="shared" ca="1" si="32"/>
        <v>0.71055682703401957</v>
      </c>
      <c r="D2081" t="e" cm="1">
        <f t="array" aca="1" ref="D2081" ca="1">INDEX($B$2:$B$201, RANK(C2081,$C$2:$C$201), 1)</f>
        <v>#N/A</v>
      </c>
      <c r="E2081" t="s">
        <v>2970</v>
      </c>
      <c r="F2081">
        <v>3408</v>
      </c>
      <c r="G2081">
        <v>5683</v>
      </c>
      <c r="H2081">
        <v>2</v>
      </c>
      <c r="I2081">
        <v>1</v>
      </c>
      <c r="J2081">
        <v>11</v>
      </c>
      <c r="K2081" s="1">
        <v>44106</v>
      </c>
      <c r="L2081" t="s">
        <v>17</v>
      </c>
      <c r="M2081">
        <v>108508</v>
      </c>
    </row>
    <row r="2082" spans="1:13" x14ac:dyDescent="0.25">
      <c r="A2082">
        <v>2080</v>
      </c>
      <c r="B2082" t="s">
        <v>2971</v>
      </c>
      <c r="C2082">
        <f t="shared" ca="1" si="32"/>
        <v>0.2700769763295009</v>
      </c>
      <c r="D2082" t="e" cm="1">
        <f t="array" aca="1" ref="D2082" ca="1">INDEX($B$2:$B$201, RANK(C2082,$C$2:$C$201), 1)</f>
        <v>#N/A</v>
      </c>
      <c r="E2082" t="s">
        <v>2972</v>
      </c>
      <c r="F2082">
        <v>951</v>
      </c>
      <c r="G2082">
        <v>265</v>
      </c>
      <c r="H2082">
        <v>0</v>
      </c>
      <c r="I2082">
        <v>0</v>
      </c>
      <c r="J2082">
        <v>0</v>
      </c>
      <c r="K2082" s="1">
        <v>44106</v>
      </c>
      <c r="L2082" t="s">
        <v>17</v>
      </c>
      <c r="M2082">
        <v>108509</v>
      </c>
    </row>
    <row r="2083" spans="1:13" x14ac:dyDescent="0.25">
      <c r="A2083">
        <v>2081</v>
      </c>
      <c r="B2083" t="s">
        <v>2973</v>
      </c>
      <c r="C2083">
        <f t="shared" ca="1" si="32"/>
        <v>0.68015816743587543</v>
      </c>
      <c r="D2083" t="e" cm="1">
        <f t="array" aca="1" ref="D2083" ca="1">INDEX($B$2:$B$201, RANK(C2083,$C$2:$C$201), 1)</f>
        <v>#N/A</v>
      </c>
      <c r="E2083" t="s">
        <v>2974</v>
      </c>
      <c r="F2083">
        <v>1035</v>
      </c>
      <c r="G2083">
        <v>552</v>
      </c>
      <c r="H2083">
        <v>0</v>
      </c>
      <c r="I2083">
        <v>0</v>
      </c>
      <c r="J2083">
        <v>0</v>
      </c>
      <c r="K2083" s="1">
        <v>44106</v>
      </c>
      <c r="L2083" t="s">
        <v>12</v>
      </c>
      <c r="M2083">
        <v>108510</v>
      </c>
    </row>
    <row r="2084" spans="1:13" x14ac:dyDescent="0.25">
      <c r="A2084">
        <v>2082</v>
      </c>
      <c r="B2084" t="s">
        <v>2975</v>
      </c>
      <c r="C2084">
        <f t="shared" ca="1" si="32"/>
        <v>0.71966588200286719</v>
      </c>
      <c r="D2084" t="e" cm="1">
        <f t="array" aca="1" ref="D2084" ca="1">INDEX($B$2:$B$201, RANK(C2084,$C$2:$C$201), 1)</f>
        <v>#N/A</v>
      </c>
      <c r="E2084" t="s">
        <v>305</v>
      </c>
      <c r="F2084">
        <v>1197</v>
      </c>
      <c r="G2084">
        <v>3697</v>
      </c>
      <c r="H2084">
        <v>0</v>
      </c>
      <c r="I2084">
        <v>0</v>
      </c>
      <c r="J2084">
        <v>0</v>
      </c>
      <c r="K2084" s="1">
        <v>44106</v>
      </c>
      <c r="L2084" t="s">
        <v>12</v>
      </c>
      <c r="M2084">
        <v>108511</v>
      </c>
    </row>
    <row r="2085" spans="1:13" x14ac:dyDescent="0.25">
      <c r="A2085">
        <v>2083</v>
      </c>
      <c r="B2085" t="s">
        <v>2976</v>
      </c>
      <c r="C2085">
        <f t="shared" ca="1" si="32"/>
        <v>0.57575174342937929</v>
      </c>
      <c r="D2085" t="e" cm="1">
        <f t="array" aca="1" ref="D2085" ca="1">INDEX($B$2:$B$201, RANK(C2085,$C$2:$C$201), 1)</f>
        <v>#N/A</v>
      </c>
      <c r="E2085" t="s">
        <v>11</v>
      </c>
      <c r="F2085">
        <v>802</v>
      </c>
      <c r="G2085">
        <v>723</v>
      </c>
      <c r="H2085">
        <v>0</v>
      </c>
      <c r="I2085">
        <v>0</v>
      </c>
      <c r="J2085">
        <v>1</v>
      </c>
      <c r="K2085" s="1">
        <v>44106</v>
      </c>
      <c r="L2085" t="s">
        <v>12</v>
      </c>
      <c r="M2085">
        <v>108512</v>
      </c>
    </row>
    <row r="2086" spans="1:13" x14ac:dyDescent="0.25">
      <c r="A2086">
        <v>2084</v>
      </c>
      <c r="B2086" t="s">
        <v>2977</v>
      </c>
      <c r="C2086">
        <f t="shared" ca="1" si="32"/>
        <v>9.1299261669606224E-2</v>
      </c>
      <c r="D2086" t="e" cm="1">
        <f t="array" aca="1" ref="D2086" ca="1">INDEX($B$2:$B$201, RANK(C2086,$C$2:$C$201), 1)</f>
        <v>#N/A</v>
      </c>
      <c r="E2086" t="s">
        <v>2978</v>
      </c>
      <c r="F2086">
        <v>777</v>
      </c>
      <c r="G2086">
        <v>223</v>
      </c>
      <c r="H2086">
        <v>0</v>
      </c>
      <c r="I2086">
        <v>0</v>
      </c>
      <c r="J2086">
        <v>3</v>
      </c>
      <c r="K2086" s="1">
        <v>44106</v>
      </c>
      <c r="L2086" t="s">
        <v>17</v>
      </c>
      <c r="M2086">
        <v>108513</v>
      </c>
    </row>
    <row r="2087" spans="1:13" x14ac:dyDescent="0.25">
      <c r="A2087">
        <v>2085</v>
      </c>
      <c r="B2087" t="s">
        <v>2979</v>
      </c>
      <c r="C2087">
        <f t="shared" ca="1" si="32"/>
        <v>0.76049622525713334</v>
      </c>
      <c r="D2087" t="e" cm="1">
        <f t="array" aca="1" ref="D2087" ca="1">INDEX($B$2:$B$201, RANK(C2087,$C$2:$C$201), 1)</f>
        <v>#N/A</v>
      </c>
      <c r="E2087" t="s">
        <v>2980</v>
      </c>
      <c r="F2087">
        <v>7299</v>
      </c>
      <c r="G2087">
        <v>7715</v>
      </c>
      <c r="H2087">
        <v>0</v>
      </c>
      <c r="I2087">
        <v>0</v>
      </c>
      <c r="J2087">
        <v>2</v>
      </c>
      <c r="K2087" s="1">
        <v>44106</v>
      </c>
      <c r="L2087" t="s">
        <v>17</v>
      </c>
      <c r="M2087">
        <v>108514</v>
      </c>
    </row>
    <row r="2088" spans="1:13" x14ac:dyDescent="0.25">
      <c r="A2088">
        <v>2086</v>
      </c>
      <c r="B2088" t="s">
        <v>2981</v>
      </c>
      <c r="C2088">
        <f t="shared" ca="1" si="32"/>
        <v>0.8017189329512302</v>
      </c>
      <c r="D2088" t="e" cm="1">
        <f t="array" aca="1" ref="D2088" ca="1">INDEX($B$2:$B$201, RANK(C2088,$C$2:$C$201), 1)</f>
        <v>#N/A</v>
      </c>
      <c r="E2088" t="s">
        <v>2982</v>
      </c>
      <c r="F2088">
        <v>147</v>
      </c>
      <c r="G2088">
        <v>9</v>
      </c>
      <c r="H2088">
        <v>0</v>
      </c>
      <c r="I2088">
        <v>0</v>
      </c>
      <c r="J2088">
        <v>0</v>
      </c>
      <c r="K2088" s="1">
        <v>44106</v>
      </c>
      <c r="L2088" t="s">
        <v>17</v>
      </c>
      <c r="M2088">
        <v>108515</v>
      </c>
    </row>
    <row r="2089" spans="1:13" ht="270" x14ac:dyDescent="0.25">
      <c r="A2089">
        <v>2087</v>
      </c>
      <c r="B2089" s="2" t="s">
        <v>2983</v>
      </c>
      <c r="C2089">
        <f t="shared" ca="1" si="32"/>
        <v>9.4258814562533488E-2</v>
      </c>
      <c r="D2089" t="e" cm="1">
        <f t="array" aca="1" ref="D2089" ca="1">INDEX($B$2:$B$201, RANK(C2089,$C$2:$C$201), 1)</f>
        <v>#N/A</v>
      </c>
      <c r="E2089" t="s">
        <v>2984</v>
      </c>
      <c r="F2089">
        <v>325</v>
      </c>
      <c r="G2089">
        <v>11943</v>
      </c>
      <c r="H2089">
        <v>2</v>
      </c>
      <c r="I2089">
        <v>2</v>
      </c>
      <c r="J2089">
        <v>7</v>
      </c>
      <c r="K2089" s="1">
        <v>44106</v>
      </c>
      <c r="L2089" t="s">
        <v>12</v>
      </c>
      <c r="M2089">
        <v>108516</v>
      </c>
    </row>
    <row r="2090" spans="1:13" x14ac:dyDescent="0.25">
      <c r="A2090">
        <v>2088</v>
      </c>
      <c r="B2090" t="s">
        <v>2985</v>
      </c>
      <c r="C2090">
        <f t="shared" ca="1" si="32"/>
        <v>3.0891493889715349E-2</v>
      </c>
      <c r="D2090" t="e" cm="1">
        <f t="array" aca="1" ref="D2090" ca="1">INDEX($B$2:$B$201, RANK(C2090,$C$2:$C$201), 1)</f>
        <v>#N/A</v>
      </c>
      <c r="F2090">
        <v>62</v>
      </c>
      <c r="G2090">
        <v>74</v>
      </c>
      <c r="H2090">
        <v>0</v>
      </c>
      <c r="I2090">
        <v>0</v>
      </c>
      <c r="J2090">
        <v>0</v>
      </c>
      <c r="K2090" s="1">
        <v>44106</v>
      </c>
      <c r="L2090" t="s">
        <v>12</v>
      </c>
      <c r="M2090">
        <v>108517</v>
      </c>
    </row>
    <row r="2091" spans="1:13" ht="255" x14ac:dyDescent="0.25">
      <c r="A2091">
        <v>2089</v>
      </c>
      <c r="B2091" s="2" t="s">
        <v>2986</v>
      </c>
      <c r="C2091">
        <f t="shared" ca="1" si="32"/>
        <v>0.20174588782710456</v>
      </c>
      <c r="D2091" t="e" cm="1">
        <f t="array" aca="1" ref="D2091" ca="1">INDEX($B$2:$B$201, RANK(C2091,$C$2:$C$201), 1)</f>
        <v>#N/A</v>
      </c>
      <c r="E2091" t="s">
        <v>1606</v>
      </c>
      <c r="F2091">
        <v>4489</v>
      </c>
      <c r="G2091">
        <v>16429</v>
      </c>
      <c r="H2091">
        <v>5</v>
      </c>
      <c r="I2091">
        <v>10</v>
      </c>
      <c r="J2091">
        <v>16</v>
      </c>
      <c r="K2091" s="1">
        <v>44106</v>
      </c>
      <c r="L2091" t="s">
        <v>12</v>
      </c>
      <c r="M2091">
        <v>108518</v>
      </c>
    </row>
    <row r="2092" spans="1:13" x14ac:dyDescent="0.25">
      <c r="A2092">
        <v>2090</v>
      </c>
      <c r="B2092" t="s">
        <v>2987</v>
      </c>
      <c r="C2092">
        <f t="shared" ca="1" si="32"/>
        <v>0.22274696176120024</v>
      </c>
      <c r="D2092" t="e" cm="1">
        <f t="array" aca="1" ref="D2092" ca="1">INDEX($B$2:$B$201, RANK(C2092,$C$2:$C$201), 1)</f>
        <v>#N/A</v>
      </c>
      <c r="E2092" t="s">
        <v>2988</v>
      </c>
      <c r="F2092">
        <v>122</v>
      </c>
      <c r="G2092">
        <v>17</v>
      </c>
      <c r="H2092">
        <v>0</v>
      </c>
      <c r="I2092">
        <v>0</v>
      </c>
      <c r="J2092">
        <v>2</v>
      </c>
      <c r="K2092" s="1">
        <v>44106</v>
      </c>
      <c r="L2092" t="s">
        <v>12</v>
      </c>
      <c r="M2092">
        <v>108519</v>
      </c>
    </row>
    <row r="2093" spans="1:13" x14ac:dyDescent="0.25">
      <c r="A2093">
        <v>2091</v>
      </c>
      <c r="B2093" t="s">
        <v>2989</v>
      </c>
      <c r="C2093">
        <f t="shared" ca="1" si="32"/>
        <v>0.23592033689252556</v>
      </c>
      <c r="D2093" t="e" cm="1">
        <f t="array" aca="1" ref="D2093" ca="1">INDEX($B$2:$B$201, RANK(C2093,$C$2:$C$201), 1)</f>
        <v>#N/A</v>
      </c>
      <c r="E2093" t="s">
        <v>2990</v>
      </c>
      <c r="F2093">
        <v>107</v>
      </c>
      <c r="G2093">
        <v>728</v>
      </c>
      <c r="H2093">
        <v>0</v>
      </c>
      <c r="I2093">
        <v>0</v>
      </c>
      <c r="J2093">
        <v>0</v>
      </c>
      <c r="K2093" s="1">
        <v>44106</v>
      </c>
      <c r="L2093" t="s">
        <v>28</v>
      </c>
      <c r="M2093">
        <v>108520</v>
      </c>
    </row>
    <row r="2094" spans="1:13" ht="180" x14ac:dyDescent="0.25">
      <c r="A2094">
        <v>2092</v>
      </c>
      <c r="B2094" s="2" t="s">
        <v>2991</v>
      </c>
      <c r="C2094">
        <f t="shared" ca="1" si="32"/>
        <v>0.21388059525378478</v>
      </c>
      <c r="D2094" t="e" cm="1">
        <f t="array" aca="1" ref="D2094" ca="1">INDEX($B$2:$B$201, RANK(C2094,$C$2:$C$201), 1)</f>
        <v>#N/A</v>
      </c>
      <c r="F2094">
        <v>3271</v>
      </c>
      <c r="G2094">
        <v>1342</v>
      </c>
      <c r="H2094">
        <v>0</v>
      </c>
      <c r="I2094">
        <v>0</v>
      </c>
      <c r="J2094">
        <v>1</v>
      </c>
      <c r="K2094" s="1">
        <v>44106</v>
      </c>
      <c r="L2094" t="s">
        <v>12</v>
      </c>
      <c r="M2094">
        <v>108521</v>
      </c>
    </row>
    <row r="2095" spans="1:13" x14ac:dyDescent="0.25">
      <c r="A2095">
        <v>2093</v>
      </c>
      <c r="B2095" t="s">
        <v>2992</v>
      </c>
      <c r="C2095">
        <f t="shared" ca="1" si="32"/>
        <v>0.59994082524626857</v>
      </c>
      <c r="D2095" t="e" cm="1">
        <f t="array" aca="1" ref="D2095" ca="1">INDEX($B$2:$B$201, RANK(C2095,$C$2:$C$201), 1)</f>
        <v>#N/A</v>
      </c>
      <c r="F2095">
        <v>367</v>
      </c>
      <c r="G2095">
        <v>134</v>
      </c>
      <c r="H2095">
        <v>0</v>
      </c>
      <c r="I2095">
        <v>0</v>
      </c>
      <c r="J2095">
        <v>3</v>
      </c>
      <c r="K2095" s="1">
        <v>44106</v>
      </c>
      <c r="L2095" t="s">
        <v>17</v>
      </c>
      <c r="M2095">
        <v>108522</v>
      </c>
    </row>
    <row r="2096" spans="1:13" x14ac:dyDescent="0.25">
      <c r="A2096">
        <v>2094</v>
      </c>
      <c r="B2096" t="s">
        <v>2993</v>
      </c>
      <c r="C2096">
        <f t="shared" ca="1" si="32"/>
        <v>0.3929717933083493</v>
      </c>
      <c r="D2096" t="e" cm="1">
        <f t="array" aca="1" ref="D2096" ca="1">INDEX($B$2:$B$201, RANK(C2096,$C$2:$C$201), 1)</f>
        <v>#N/A</v>
      </c>
      <c r="E2096" t="s">
        <v>2994</v>
      </c>
      <c r="F2096">
        <v>1149</v>
      </c>
      <c r="G2096">
        <v>1032</v>
      </c>
      <c r="H2096">
        <v>0</v>
      </c>
      <c r="I2096">
        <v>0</v>
      </c>
      <c r="J2096">
        <v>0</v>
      </c>
      <c r="K2096" s="1">
        <v>44106</v>
      </c>
      <c r="L2096" t="s">
        <v>17</v>
      </c>
      <c r="M2096">
        <v>108523</v>
      </c>
    </row>
    <row r="2097" spans="1:13" x14ac:dyDescent="0.25">
      <c r="A2097">
        <v>2095</v>
      </c>
      <c r="B2097" t="s">
        <v>2995</v>
      </c>
      <c r="C2097">
        <f t="shared" ca="1" si="32"/>
        <v>6.0137858658496524E-2</v>
      </c>
      <c r="D2097" t="e" cm="1">
        <f t="array" aca="1" ref="D2097" ca="1">INDEX($B$2:$B$201, RANK(C2097,$C$2:$C$201), 1)</f>
        <v>#N/A</v>
      </c>
      <c r="E2097" t="s">
        <v>2953</v>
      </c>
      <c r="F2097">
        <v>158</v>
      </c>
      <c r="G2097">
        <v>17</v>
      </c>
      <c r="H2097">
        <v>0</v>
      </c>
      <c r="I2097">
        <v>0</v>
      </c>
      <c r="J2097">
        <v>4</v>
      </c>
      <c r="K2097" s="1">
        <v>44106</v>
      </c>
      <c r="L2097" t="s">
        <v>17</v>
      </c>
      <c r="M2097">
        <v>108524</v>
      </c>
    </row>
    <row r="2098" spans="1:13" x14ac:dyDescent="0.25">
      <c r="A2098">
        <v>2096</v>
      </c>
      <c r="B2098" t="s">
        <v>2996</v>
      </c>
      <c r="C2098">
        <f t="shared" ca="1" si="32"/>
        <v>0.88229150858856686</v>
      </c>
      <c r="D2098" t="e" cm="1">
        <f t="array" aca="1" ref="D2098" ca="1">INDEX($B$2:$B$201, RANK(C2098,$C$2:$C$201), 1)</f>
        <v>#N/A</v>
      </c>
      <c r="F2098">
        <v>464</v>
      </c>
      <c r="G2098">
        <v>1663</v>
      </c>
      <c r="H2098">
        <v>0</v>
      </c>
      <c r="I2098">
        <v>0</v>
      </c>
      <c r="J2098">
        <v>0</v>
      </c>
      <c r="K2098" s="1">
        <v>44106</v>
      </c>
      <c r="L2098" t="s">
        <v>17</v>
      </c>
      <c r="M2098">
        <v>108525</v>
      </c>
    </row>
    <row r="2099" spans="1:13" x14ac:dyDescent="0.25">
      <c r="A2099">
        <v>2097</v>
      </c>
      <c r="B2099" t="s">
        <v>2997</v>
      </c>
      <c r="C2099">
        <f t="shared" ca="1" si="32"/>
        <v>0.84085248593583339</v>
      </c>
      <c r="D2099" t="e" cm="1">
        <f t="array" aca="1" ref="D2099" ca="1">INDEX($B$2:$B$201, RANK(C2099,$C$2:$C$201), 1)</f>
        <v>#N/A</v>
      </c>
      <c r="E2099" t="s">
        <v>2730</v>
      </c>
      <c r="F2099">
        <v>1126</v>
      </c>
      <c r="G2099">
        <v>636</v>
      </c>
      <c r="H2099">
        <v>0</v>
      </c>
      <c r="I2099">
        <v>0</v>
      </c>
      <c r="J2099">
        <v>0</v>
      </c>
      <c r="K2099" s="1">
        <v>44106</v>
      </c>
      <c r="L2099" t="s">
        <v>28</v>
      </c>
      <c r="M2099">
        <v>108526</v>
      </c>
    </row>
    <row r="2100" spans="1:13" x14ac:dyDescent="0.25">
      <c r="A2100">
        <v>2098</v>
      </c>
      <c r="B2100" t="s">
        <v>2998</v>
      </c>
      <c r="C2100">
        <f t="shared" ca="1" si="32"/>
        <v>0.50354338774419671</v>
      </c>
      <c r="D2100" t="e" cm="1">
        <f t="array" aca="1" ref="D2100" ca="1">INDEX($B$2:$B$201, RANK(C2100,$C$2:$C$201), 1)</f>
        <v>#N/A</v>
      </c>
      <c r="E2100" t="s">
        <v>2999</v>
      </c>
      <c r="F2100">
        <v>71</v>
      </c>
      <c r="G2100">
        <v>20</v>
      </c>
      <c r="H2100">
        <v>0</v>
      </c>
      <c r="I2100">
        <v>0</v>
      </c>
      <c r="J2100">
        <v>2</v>
      </c>
      <c r="K2100" s="1">
        <v>44106</v>
      </c>
      <c r="L2100" t="s">
        <v>12</v>
      </c>
      <c r="M2100">
        <v>108527</v>
      </c>
    </row>
    <row r="2101" spans="1:13" x14ac:dyDescent="0.25">
      <c r="A2101">
        <v>2099</v>
      </c>
      <c r="B2101" t="s">
        <v>3000</v>
      </c>
      <c r="C2101">
        <f t="shared" ca="1" si="32"/>
        <v>0.1177729977953037</v>
      </c>
      <c r="D2101" t="e" cm="1">
        <f t="array" aca="1" ref="D2101" ca="1">INDEX($B$2:$B$201, RANK(C2101,$C$2:$C$201), 1)</f>
        <v>#N/A</v>
      </c>
      <c r="E2101" t="s">
        <v>256</v>
      </c>
      <c r="F2101">
        <v>363</v>
      </c>
      <c r="G2101">
        <v>92</v>
      </c>
      <c r="H2101">
        <v>1</v>
      </c>
      <c r="I2101">
        <v>0</v>
      </c>
      <c r="J2101">
        <v>0</v>
      </c>
      <c r="K2101" s="1">
        <v>44106</v>
      </c>
      <c r="L2101" t="s">
        <v>17</v>
      </c>
      <c r="M2101">
        <v>108528</v>
      </c>
    </row>
    <row r="2102" spans="1:13" ht="409.5" x14ac:dyDescent="0.25">
      <c r="A2102">
        <v>2100</v>
      </c>
      <c r="B2102" s="2" t="s">
        <v>3001</v>
      </c>
      <c r="C2102">
        <f t="shared" ca="1" si="32"/>
        <v>0.65605263042279982</v>
      </c>
      <c r="D2102" t="e" cm="1">
        <f t="array" aca="1" ref="D2102" ca="1">INDEX($B$2:$B$201, RANK(C2102,$C$2:$C$201), 1)</f>
        <v>#N/A</v>
      </c>
      <c r="E2102" t="s">
        <v>1415</v>
      </c>
      <c r="F2102">
        <v>1041</v>
      </c>
      <c r="G2102">
        <v>91</v>
      </c>
      <c r="H2102">
        <v>1</v>
      </c>
      <c r="I2102">
        <v>0</v>
      </c>
      <c r="J2102">
        <v>0</v>
      </c>
      <c r="K2102" s="1">
        <v>44106</v>
      </c>
      <c r="L2102" t="s">
        <v>17</v>
      </c>
      <c r="M2102">
        <v>108529</v>
      </c>
    </row>
    <row r="2103" spans="1:13" x14ac:dyDescent="0.25">
      <c r="A2103">
        <v>2101</v>
      </c>
      <c r="B2103" t="s">
        <v>3002</v>
      </c>
      <c r="C2103">
        <f t="shared" ca="1" si="32"/>
        <v>0.20797153478390651</v>
      </c>
      <c r="D2103" t="e" cm="1">
        <f t="array" aca="1" ref="D2103" ca="1">INDEX($B$2:$B$201, RANK(C2103,$C$2:$C$201), 1)</f>
        <v>#N/A</v>
      </c>
      <c r="E2103" t="s">
        <v>65</v>
      </c>
      <c r="F2103">
        <v>4018</v>
      </c>
      <c r="G2103">
        <v>4009</v>
      </c>
      <c r="H2103">
        <v>0</v>
      </c>
      <c r="I2103">
        <v>0</v>
      </c>
      <c r="J2103">
        <v>1</v>
      </c>
      <c r="K2103" s="1">
        <v>44106</v>
      </c>
      <c r="L2103" t="s">
        <v>12</v>
      </c>
      <c r="M2103">
        <v>108530</v>
      </c>
    </row>
    <row r="2104" spans="1:13" ht="409.5" x14ac:dyDescent="0.25">
      <c r="A2104">
        <v>2102</v>
      </c>
      <c r="B2104" s="2" t="s">
        <v>3003</v>
      </c>
      <c r="C2104">
        <f t="shared" ca="1" si="32"/>
        <v>0.53430123134875018</v>
      </c>
      <c r="D2104" t="e" cm="1">
        <f t="array" aca="1" ref="D2104" ca="1">INDEX($B$2:$B$201, RANK(C2104,$C$2:$C$201), 1)</f>
        <v>#N/A</v>
      </c>
      <c r="E2104" t="s">
        <v>87</v>
      </c>
      <c r="F2104">
        <v>264</v>
      </c>
      <c r="G2104">
        <v>97</v>
      </c>
      <c r="H2104">
        <v>0</v>
      </c>
      <c r="I2104">
        <v>1</v>
      </c>
      <c r="J2104">
        <v>1</v>
      </c>
      <c r="K2104" s="1">
        <v>44106</v>
      </c>
      <c r="L2104" t="s">
        <v>12</v>
      </c>
      <c r="M2104">
        <v>108531</v>
      </c>
    </row>
    <row r="2105" spans="1:13" ht="409.5" x14ac:dyDescent="0.25">
      <c r="A2105">
        <v>2103</v>
      </c>
      <c r="B2105" s="2" t="s">
        <v>3004</v>
      </c>
      <c r="C2105">
        <f t="shared" ca="1" si="32"/>
        <v>0.11873242231317249</v>
      </c>
      <c r="D2105" t="e" cm="1">
        <f t="array" aca="1" ref="D2105" ca="1">INDEX($B$2:$B$201, RANK(C2105,$C$2:$C$201), 1)</f>
        <v>#N/A</v>
      </c>
      <c r="E2105" t="s">
        <v>78</v>
      </c>
      <c r="F2105">
        <v>4787</v>
      </c>
      <c r="G2105">
        <v>2947</v>
      </c>
      <c r="H2105">
        <v>0</v>
      </c>
      <c r="I2105">
        <v>0</v>
      </c>
      <c r="J2105">
        <v>0</v>
      </c>
      <c r="K2105" s="1">
        <v>44106</v>
      </c>
      <c r="L2105" t="s">
        <v>12</v>
      </c>
      <c r="M2105">
        <v>108532</v>
      </c>
    </row>
    <row r="2106" spans="1:13" x14ac:dyDescent="0.25">
      <c r="A2106">
        <v>2104</v>
      </c>
      <c r="B2106" t="s">
        <v>3005</v>
      </c>
      <c r="C2106">
        <f t="shared" ca="1" si="32"/>
        <v>0.57511611539107477</v>
      </c>
      <c r="D2106" t="e" cm="1">
        <f t="array" aca="1" ref="D2106" ca="1">INDEX($B$2:$B$201, RANK(C2106,$C$2:$C$201), 1)</f>
        <v>#N/A</v>
      </c>
      <c r="E2106" t="s">
        <v>3006</v>
      </c>
      <c r="F2106">
        <v>1503</v>
      </c>
      <c r="G2106">
        <v>1562</v>
      </c>
      <c r="H2106">
        <v>0</v>
      </c>
      <c r="I2106">
        <v>0</v>
      </c>
      <c r="J2106">
        <v>7</v>
      </c>
      <c r="K2106" s="1">
        <v>44106</v>
      </c>
      <c r="L2106" t="s">
        <v>12</v>
      </c>
      <c r="M2106">
        <v>108533</v>
      </c>
    </row>
    <row r="2107" spans="1:13" x14ac:dyDescent="0.25">
      <c r="A2107">
        <v>2105</v>
      </c>
      <c r="B2107" t="s">
        <v>3007</v>
      </c>
      <c r="C2107">
        <f t="shared" ca="1" si="32"/>
        <v>0.12811507562967117</v>
      </c>
      <c r="D2107" t="e" cm="1">
        <f t="array" aca="1" ref="D2107" ca="1">INDEX($B$2:$B$201, RANK(C2107,$C$2:$C$201), 1)</f>
        <v>#N/A</v>
      </c>
      <c r="E2107" t="s">
        <v>3008</v>
      </c>
      <c r="F2107">
        <v>1370</v>
      </c>
      <c r="G2107">
        <v>1414</v>
      </c>
      <c r="H2107">
        <v>0</v>
      </c>
      <c r="I2107">
        <v>0</v>
      </c>
      <c r="J2107">
        <v>3</v>
      </c>
      <c r="K2107" s="1">
        <v>44106</v>
      </c>
      <c r="L2107" t="s">
        <v>17</v>
      </c>
      <c r="M2107">
        <v>108534</v>
      </c>
    </row>
    <row r="2108" spans="1:13" x14ac:dyDescent="0.25">
      <c r="A2108">
        <v>2106</v>
      </c>
      <c r="B2108" t="s">
        <v>3009</v>
      </c>
      <c r="C2108">
        <f t="shared" ca="1" si="32"/>
        <v>0.31790494399476532</v>
      </c>
      <c r="D2108" t="e" cm="1">
        <f t="array" aca="1" ref="D2108" ca="1">INDEX($B$2:$B$201, RANK(C2108,$C$2:$C$201), 1)</f>
        <v>#N/A</v>
      </c>
      <c r="F2108">
        <v>226</v>
      </c>
      <c r="G2108">
        <v>12</v>
      </c>
      <c r="H2108">
        <v>0</v>
      </c>
      <c r="I2108">
        <v>0</v>
      </c>
      <c r="J2108">
        <v>4</v>
      </c>
      <c r="K2108" s="1">
        <v>44106</v>
      </c>
      <c r="L2108" t="s">
        <v>17</v>
      </c>
      <c r="M2108">
        <v>108535</v>
      </c>
    </row>
    <row r="2109" spans="1:13" x14ac:dyDescent="0.25">
      <c r="A2109">
        <v>2107</v>
      </c>
      <c r="B2109" t="s">
        <v>3010</v>
      </c>
      <c r="C2109">
        <f t="shared" ca="1" si="32"/>
        <v>0.3734982294835405</v>
      </c>
      <c r="D2109" t="e" cm="1">
        <f t="array" aca="1" ref="D2109" ca="1">INDEX($B$2:$B$201, RANK(C2109,$C$2:$C$201), 1)</f>
        <v>#N/A</v>
      </c>
      <c r="F2109">
        <v>63</v>
      </c>
      <c r="G2109">
        <v>28</v>
      </c>
      <c r="H2109">
        <v>0</v>
      </c>
      <c r="I2109">
        <v>0</v>
      </c>
      <c r="J2109">
        <v>0</v>
      </c>
      <c r="K2109" s="1">
        <v>44106</v>
      </c>
      <c r="L2109" t="s">
        <v>17</v>
      </c>
      <c r="M2109">
        <v>108536</v>
      </c>
    </row>
    <row r="2110" spans="1:13" x14ac:dyDescent="0.25">
      <c r="A2110">
        <v>2108</v>
      </c>
      <c r="B2110" t="s">
        <v>3011</v>
      </c>
      <c r="C2110">
        <f t="shared" ca="1" si="32"/>
        <v>0.98253067104766745</v>
      </c>
      <c r="D2110" t="e" cm="1">
        <f t="array" aca="1" ref="D2110" ca="1">INDEX($B$2:$B$201, RANK(C2110,$C$2:$C$201), 1)</f>
        <v>#N/A</v>
      </c>
      <c r="E2110" t="s">
        <v>3012</v>
      </c>
      <c r="F2110">
        <v>2229</v>
      </c>
      <c r="G2110">
        <v>1137</v>
      </c>
      <c r="H2110">
        <v>2</v>
      </c>
      <c r="I2110">
        <v>0</v>
      </c>
      <c r="J2110">
        <v>2</v>
      </c>
      <c r="K2110" s="1">
        <v>44106</v>
      </c>
      <c r="L2110" t="s">
        <v>12</v>
      </c>
      <c r="M2110">
        <v>108537</v>
      </c>
    </row>
    <row r="2111" spans="1:13" x14ac:dyDescent="0.25">
      <c r="A2111">
        <v>2109</v>
      </c>
      <c r="B2111" t="s">
        <v>3013</v>
      </c>
      <c r="C2111">
        <f t="shared" ca="1" si="32"/>
        <v>0.78885487744468052</v>
      </c>
      <c r="D2111" t="e" cm="1">
        <f t="array" aca="1" ref="D2111" ca="1">INDEX($B$2:$B$201, RANK(C2111,$C$2:$C$201), 1)</f>
        <v>#N/A</v>
      </c>
      <c r="E2111" t="s">
        <v>3014</v>
      </c>
      <c r="F2111">
        <v>525</v>
      </c>
      <c r="G2111">
        <v>166</v>
      </c>
      <c r="H2111">
        <v>0</v>
      </c>
      <c r="I2111">
        <v>0</v>
      </c>
      <c r="J2111">
        <v>0</v>
      </c>
      <c r="K2111" s="1">
        <v>44106</v>
      </c>
      <c r="L2111" t="s">
        <v>28</v>
      </c>
      <c r="M2111">
        <v>108538</v>
      </c>
    </row>
    <row r="2112" spans="1:13" x14ac:dyDescent="0.25">
      <c r="A2112">
        <v>2110</v>
      </c>
      <c r="B2112" t="s">
        <v>3015</v>
      </c>
      <c r="C2112">
        <f t="shared" ca="1" si="32"/>
        <v>0.92430809199564568</v>
      </c>
      <c r="D2112" t="e" cm="1">
        <f t="array" aca="1" ref="D2112" ca="1">INDEX($B$2:$B$201, RANK(C2112,$C$2:$C$201), 1)</f>
        <v>#N/A</v>
      </c>
      <c r="E2112" t="s">
        <v>3016</v>
      </c>
      <c r="F2112">
        <v>1167</v>
      </c>
      <c r="G2112">
        <v>148</v>
      </c>
      <c r="H2112">
        <v>0</v>
      </c>
      <c r="I2112">
        <v>0</v>
      </c>
      <c r="J2112">
        <v>0</v>
      </c>
      <c r="K2112" s="1">
        <v>44106</v>
      </c>
      <c r="L2112" t="s">
        <v>12</v>
      </c>
      <c r="M2112">
        <v>108539</v>
      </c>
    </row>
    <row r="2113" spans="1:13" x14ac:dyDescent="0.25">
      <c r="A2113">
        <v>2111</v>
      </c>
      <c r="B2113" t="s">
        <v>3017</v>
      </c>
      <c r="C2113">
        <f t="shared" ca="1" si="32"/>
        <v>0.8071278893567374</v>
      </c>
      <c r="D2113" t="e" cm="1">
        <f t="array" aca="1" ref="D2113" ca="1">INDEX($B$2:$B$201, RANK(C2113,$C$2:$C$201), 1)</f>
        <v>#N/A</v>
      </c>
      <c r="E2113" t="s">
        <v>209</v>
      </c>
      <c r="F2113">
        <v>53</v>
      </c>
      <c r="G2113">
        <v>9</v>
      </c>
      <c r="H2113">
        <v>0</v>
      </c>
      <c r="I2113">
        <v>0</v>
      </c>
      <c r="J2113">
        <v>0</v>
      </c>
      <c r="K2113" s="1">
        <v>44106</v>
      </c>
      <c r="L2113" t="s">
        <v>17</v>
      </c>
      <c r="M2113">
        <v>108540</v>
      </c>
    </row>
    <row r="2114" spans="1:13" x14ac:dyDescent="0.25">
      <c r="A2114">
        <v>2112</v>
      </c>
      <c r="B2114" t="s">
        <v>3018</v>
      </c>
      <c r="C2114">
        <f t="shared" ca="1" si="32"/>
        <v>2.6880899865397656E-2</v>
      </c>
      <c r="D2114" t="e" cm="1">
        <f t="array" aca="1" ref="D2114" ca="1">INDEX($B$2:$B$201, RANK(C2114,$C$2:$C$201), 1)</f>
        <v>#N/A</v>
      </c>
      <c r="E2114" t="s">
        <v>2329</v>
      </c>
      <c r="F2114">
        <v>1195</v>
      </c>
      <c r="G2114">
        <v>708</v>
      </c>
      <c r="H2114">
        <v>1</v>
      </c>
      <c r="I2114">
        <v>0</v>
      </c>
      <c r="J2114">
        <v>7</v>
      </c>
      <c r="K2114" s="1">
        <v>44106</v>
      </c>
      <c r="L2114" t="s">
        <v>17</v>
      </c>
      <c r="M2114">
        <v>108541</v>
      </c>
    </row>
    <row r="2115" spans="1:13" x14ac:dyDescent="0.25">
      <c r="A2115">
        <v>2113</v>
      </c>
      <c r="B2115" t="s">
        <v>3019</v>
      </c>
      <c r="C2115">
        <f t="shared" ref="C2115:C2178" ca="1" si="33">RAND()</f>
        <v>0.10116519551384839</v>
      </c>
      <c r="D2115" t="e" cm="1">
        <f t="array" aca="1" ref="D2115" ca="1">INDEX($B$2:$B$201, RANK(C2115,$C$2:$C$201), 1)</f>
        <v>#N/A</v>
      </c>
      <c r="E2115" t="s">
        <v>256</v>
      </c>
      <c r="F2115">
        <v>112</v>
      </c>
      <c r="G2115">
        <v>7</v>
      </c>
      <c r="H2115">
        <v>0</v>
      </c>
      <c r="I2115">
        <v>0</v>
      </c>
      <c r="J2115">
        <v>0</v>
      </c>
      <c r="K2115" s="1">
        <v>44106</v>
      </c>
      <c r="L2115" t="s">
        <v>12</v>
      </c>
      <c r="M2115">
        <v>108542</v>
      </c>
    </row>
    <row r="2116" spans="1:13" x14ac:dyDescent="0.25">
      <c r="A2116">
        <v>2114</v>
      </c>
      <c r="B2116" t="s">
        <v>3020</v>
      </c>
      <c r="C2116">
        <f t="shared" ca="1" si="33"/>
        <v>0.43668780703373633</v>
      </c>
      <c r="D2116" t="e" cm="1">
        <f t="array" aca="1" ref="D2116" ca="1">INDEX($B$2:$B$201, RANK(C2116,$C$2:$C$201), 1)</f>
        <v>#N/A</v>
      </c>
      <c r="E2116" t="s">
        <v>40</v>
      </c>
      <c r="F2116">
        <v>409</v>
      </c>
      <c r="G2116">
        <v>193</v>
      </c>
      <c r="H2116">
        <v>0</v>
      </c>
      <c r="I2116">
        <v>0</v>
      </c>
      <c r="J2116">
        <v>0</v>
      </c>
      <c r="K2116" s="1">
        <v>44106</v>
      </c>
      <c r="L2116" t="s">
        <v>17</v>
      </c>
      <c r="M2116">
        <v>108543</v>
      </c>
    </row>
    <row r="2117" spans="1:13" ht="255" x14ac:dyDescent="0.25">
      <c r="A2117">
        <v>2115</v>
      </c>
      <c r="B2117" s="2" t="s">
        <v>3021</v>
      </c>
      <c r="C2117">
        <f t="shared" ca="1" si="33"/>
        <v>0.24164107887544561</v>
      </c>
      <c r="D2117" t="e" cm="1">
        <f t="array" aca="1" ref="D2117" ca="1">INDEX($B$2:$B$201, RANK(C2117,$C$2:$C$201), 1)</f>
        <v>#N/A</v>
      </c>
      <c r="E2117" t="s">
        <v>3022</v>
      </c>
      <c r="F2117">
        <v>281</v>
      </c>
      <c r="G2117">
        <v>11236</v>
      </c>
      <c r="H2117">
        <v>21</v>
      </c>
      <c r="I2117">
        <v>28</v>
      </c>
      <c r="J2117">
        <v>199</v>
      </c>
      <c r="K2117" s="1">
        <v>44106</v>
      </c>
      <c r="L2117" t="s">
        <v>17</v>
      </c>
      <c r="M2117">
        <v>108544</v>
      </c>
    </row>
    <row r="2118" spans="1:13" x14ac:dyDescent="0.25">
      <c r="A2118">
        <v>2116</v>
      </c>
      <c r="B2118" t="s">
        <v>3023</v>
      </c>
      <c r="C2118">
        <f t="shared" ca="1" si="33"/>
        <v>0.73175571441999299</v>
      </c>
      <c r="D2118" t="e" cm="1">
        <f t="array" aca="1" ref="D2118" ca="1">INDEX($B$2:$B$201, RANK(C2118,$C$2:$C$201), 1)</f>
        <v>#N/A</v>
      </c>
      <c r="E2118" t="s">
        <v>3024</v>
      </c>
      <c r="F2118">
        <v>552</v>
      </c>
      <c r="G2118">
        <v>173</v>
      </c>
      <c r="H2118">
        <v>0</v>
      </c>
      <c r="I2118">
        <v>0</v>
      </c>
      <c r="J2118">
        <v>0</v>
      </c>
      <c r="K2118" s="1">
        <v>44106</v>
      </c>
      <c r="L2118" t="s">
        <v>17</v>
      </c>
      <c r="M2118">
        <v>108545</v>
      </c>
    </row>
    <row r="2119" spans="1:13" x14ac:dyDescent="0.25">
      <c r="A2119">
        <v>2117</v>
      </c>
      <c r="B2119" t="s">
        <v>3025</v>
      </c>
      <c r="C2119">
        <f t="shared" ca="1" si="33"/>
        <v>0.97456394796076873</v>
      </c>
      <c r="D2119" t="e" cm="1">
        <f t="array" aca="1" ref="D2119" ca="1">INDEX($B$2:$B$201, RANK(C2119,$C$2:$C$201), 1)</f>
        <v>#N/A</v>
      </c>
      <c r="E2119" t="s">
        <v>453</v>
      </c>
      <c r="F2119">
        <v>771</v>
      </c>
      <c r="G2119">
        <v>336</v>
      </c>
      <c r="H2119">
        <v>1</v>
      </c>
      <c r="I2119">
        <v>0</v>
      </c>
      <c r="J2119">
        <v>9</v>
      </c>
      <c r="K2119" s="1">
        <v>44106</v>
      </c>
      <c r="L2119" t="s">
        <v>17</v>
      </c>
      <c r="M2119">
        <v>108546</v>
      </c>
    </row>
    <row r="2120" spans="1:13" x14ac:dyDescent="0.25">
      <c r="A2120">
        <v>2118</v>
      </c>
      <c r="B2120" t="s">
        <v>3026</v>
      </c>
      <c r="C2120">
        <f t="shared" ca="1" si="33"/>
        <v>0.37056077681277677</v>
      </c>
      <c r="D2120" t="e" cm="1">
        <f t="array" aca="1" ref="D2120" ca="1">INDEX($B$2:$B$201, RANK(C2120,$C$2:$C$201), 1)</f>
        <v>#N/A</v>
      </c>
      <c r="E2120" t="s">
        <v>3027</v>
      </c>
      <c r="F2120">
        <v>25</v>
      </c>
      <c r="G2120">
        <v>5</v>
      </c>
      <c r="H2120">
        <v>0</v>
      </c>
      <c r="I2120">
        <v>0</v>
      </c>
      <c r="J2120">
        <v>1</v>
      </c>
      <c r="K2120" s="1">
        <v>44106</v>
      </c>
      <c r="L2120" t="s">
        <v>17</v>
      </c>
      <c r="M2120">
        <v>108547</v>
      </c>
    </row>
    <row r="2121" spans="1:13" x14ac:dyDescent="0.25">
      <c r="A2121">
        <v>2119</v>
      </c>
      <c r="B2121" t="s">
        <v>3028</v>
      </c>
      <c r="C2121">
        <f t="shared" ca="1" si="33"/>
        <v>0.85141774675243154</v>
      </c>
      <c r="D2121" t="e" cm="1">
        <f t="array" aca="1" ref="D2121" ca="1">INDEX($B$2:$B$201, RANK(C2121,$C$2:$C$201), 1)</f>
        <v>#N/A</v>
      </c>
      <c r="E2121" t="s">
        <v>182</v>
      </c>
      <c r="F2121">
        <v>1942</v>
      </c>
      <c r="G2121">
        <v>1721</v>
      </c>
      <c r="H2121">
        <v>1</v>
      </c>
      <c r="I2121">
        <v>2</v>
      </c>
      <c r="J2121">
        <v>71</v>
      </c>
      <c r="K2121" s="1">
        <v>44106</v>
      </c>
      <c r="L2121" t="s">
        <v>17</v>
      </c>
      <c r="M2121">
        <v>108548</v>
      </c>
    </row>
    <row r="2122" spans="1:13" x14ac:dyDescent="0.25">
      <c r="A2122">
        <v>2120</v>
      </c>
      <c r="B2122" t="s">
        <v>3029</v>
      </c>
      <c r="C2122">
        <f t="shared" ca="1" si="33"/>
        <v>0.56252757006274334</v>
      </c>
      <c r="D2122" t="e" cm="1">
        <f t="array" aca="1" ref="D2122" ca="1">INDEX($B$2:$B$201, RANK(C2122,$C$2:$C$201), 1)</f>
        <v>#N/A</v>
      </c>
      <c r="E2122" t="s">
        <v>3030</v>
      </c>
      <c r="F2122">
        <v>280</v>
      </c>
      <c r="G2122">
        <v>209</v>
      </c>
      <c r="H2122">
        <v>0</v>
      </c>
      <c r="I2122">
        <v>0</v>
      </c>
      <c r="J2122">
        <v>0</v>
      </c>
      <c r="K2122" s="1">
        <v>44106</v>
      </c>
      <c r="L2122" t="s">
        <v>12</v>
      </c>
      <c r="M2122">
        <v>108549</v>
      </c>
    </row>
    <row r="2123" spans="1:13" x14ac:dyDescent="0.25">
      <c r="A2123">
        <v>2121</v>
      </c>
      <c r="B2123" t="s">
        <v>3031</v>
      </c>
      <c r="C2123">
        <f t="shared" ca="1" si="33"/>
        <v>4.4122627055371733E-2</v>
      </c>
      <c r="D2123" t="e" cm="1">
        <f t="array" aca="1" ref="D2123" ca="1">INDEX($B$2:$B$201, RANK(C2123,$C$2:$C$201), 1)</f>
        <v>#N/A</v>
      </c>
      <c r="E2123" t="s">
        <v>1548</v>
      </c>
      <c r="F2123">
        <v>1729</v>
      </c>
      <c r="G2123">
        <v>1987</v>
      </c>
      <c r="H2123">
        <v>1</v>
      </c>
      <c r="I2123">
        <v>0</v>
      </c>
      <c r="J2123">
        <v>1</v>
      </c>
      <c r="K2123" s="1">
        <v>44106</v>
      </c>
      <c r="L2123" t="s">
        <v>17</v>
      </c>
      <c r="M2123">
        <v>108550</v>
      </c>
    </row>
    <row r="2124" spans="1:13" ht="409.5" x14ac:dyDescent="0.25">
      <c r="A2124">
        <v>2122</v>
      </c>
      <c r="B2124" s="2" t="s">
        <v>3032</v>
      </c>
      <c r="C2124">
        <f t="shared" ca="1" si="33"/>
        <v>7.1703947710354043E-2</v>
      </c>
      <c r="D2124" t="e" cm="1">
        <f t="array" aca="1" ref="D2124" ca="1">INDEX($B$2:$B$201, RANK(C2124,$C$2:$C$201), 1)</f>
        <v>#N/A</v>
      </c>
      <c r="E2124" t="s">
        <v>3033</v>
      </c>
      <c r="F2124">
        <v>408</v>
      </c>
      <c r="G2124">
        <v>751</v>
      </c>
      <c r="H2124">
        <v>0</v>
      </c>
      <c r="I2124">
        <v>1</v>
      </c>
      <c r="J2124">
        <v>7</v>
      </c>
      <c r="K2124" s="1">
        <v>44106</v>
      </c>
      <c r="L2124" t="s">
        <v>17</v>
      </c>
      <c r="M2124">
        <v>108551</v>
      </c>
    </row>
    <row r="2125" spans="1:13" x14ac:dyDescent="0.25">
      <c r="A2125">
        <v>2123</v>
      </c>
      <c r="B2125" t="s">
        <v>3034</v>
      </c>
      <c r="C2125">
        <f t="shared" ca="1" si="33"/>
        <v>8.0124914607057063E-3</v>
      </c>
      <c r="D2125" t="e" cm="1">
        <f t="array" aca="1" ref="D2125" ca="1">INDEX($B$2:$B$201, RANK(C2125,$C$2:$C$201), 1)</f>
        <v>#N/A</v>
      </c>
      <c r="E2125" t="s">
        <v>3035</v>
      </c>
      <c r="F2125">
        <v>183</v>
      </c>
      <c r="G2125">
        <v>18</v>
      </c>
      <c r="H2125">
        <v>0</v>
      </c>
      <c r="I2125">
        <v>0</v>
      </c>
      <c r="J2125">
        <v>0</v>
      </c>
      <c r="K2125" s="1">
        <v>44106</v>
      </c>
      <c r="L2125" t="s">
        <v>17</v>
      </c>
      <c r="M2125">
        <v>108552</v>
      </c>
    </row>
    <row r="2126" spans="1:13" x14ac:dyDescent="0.25">
      <c r="A2126">
        <v>2124</v>
      </c>
      <c r="B2126" t="s">
        <v>3036</v>
      </c>
      <c r="C2126">
        <f t="shared" ca="1" si="33"/>
        <v>0.13335711374252046</v>
      </c>
      <c r="D2126" t="e" cm="1">
        <f t="array" aca="1" ref="D2126" ca="1">INDEX($B$2:$B$201, RANK(C2126,$C$2:$C$201), 1)</f>
        <v>#N/A</v>
      </c>
      <c r="E2126" t="s">
        <v>3037</v>
      </c>
      <c r="F2126">
        <v>508</v>
      </c>
      <c r="G2126">
        <v>413</v>
      </c>
      <c r="H2126">
        <v>1</v>
      </c>
      <c r="I2126">
        <v>0</v>
      </c>
      <c r="J2126">
        <v>0</v>
      </c>
      <c r="K2126" s="1">
        <v>44106</v>
      </c>
      <c r="L2126" t="s">
        <v>17</v>
      </c>
      <c r="M2126">
        <v>108553</v>
      </c>
    </row>
    <row r="2127" spans="1:13" x14ac:dyDescent="0.25">
      <c r="A2127">
        <v>2125</v>
      </c>
      <c r="B2127" t="s">
        <v>3038</v>
      </c>
      <c r="C2127">
        <f t="shared" ca="1" si="33"/>
        <v>0.79764407778348068</v>
      </c>
      <c r="D2127" t="e" cm="1">
        <f t="array" aca="1" ref="D2127" ca="1">INDEX($B$2:$B$201, RANK(C2127,$C$2:$C$201), 1)</f>
        <v>#N/A</v>
      </c>
      <c r="E2127" t="s">
        <v>11</v>
      </c>
      <c r="F2127">
        <v>392</v>
      </c>
      <c r="G2127">
        <v>65</v>
      </c>
      <c r="H2127">
        <v>0</v>
      </c>
      <c r="I2127">
        <v>0</v>
      </c>
      <c r="J2127">
        <v>0</v>
      </c>
      <c r="K2127" s="1">
        <v>44106</v>
      </c>
      <c r="L2127" t="s">
        <v>17</v>
      </c>
      <c r="M2127">
        <v>108554</v>
      </c>
    </row>
    <row r="2128" spans="1:13" x14ac:dyDescent="0.25">
      <c r="A2128">
        <v>2126</v>
      </c>
      <c r="B2128" t="s">
        <v>3039</v>
      </c>
      <c r="C2128">
        <f t="shared" ca="1" si="33"/>
        <v>0.73975192984077764</v>
      </c>
      <c r="D2128" t="e" cm="1">
        <f t="array" aca="1" ref="D2128" ca="1">INDEX($B$2:$B$201, RANK(C2128,$C$2:$C$201), 1)</f>
        <v>#N/A</v>
      </c>
      <c r="E2128" t="s">
        <v>1126</v>
      </c>
      <c r="F2128">
        <v>197</v>
      </c>
      <c r="G2128">
        <v>19</v>
      </c>
      <c r="H2128">
        <v>1</v>
      </c>
      <c r="I2128">
        <v>0</v>
      </c>
      <c r="J2128">
        <v>0</v>
      </c>
      <c r="K2128" s="1">
        <v>44106</v>
      </c>
      <c r="L2128" t="s">
        <v>17</v>
      </c>
      <c r="M2128">
        <v>108555</v>
      </c>
    </row>
    <row r="2129" spans="1:13" x14ac:dyDescent="0.25">
      <c r="A2129">
        <v>2127</v>
      </c>
      <c r="B2129" t="s">
        <v>3040</v>
      </c>
      <c r="C2129">
        <f t="shared" ca="1" si="33"/>
        <v>0.88530202129440294</v>
      </c>
      <c r="D2129" t="e" cm="1">
        <f t="array" aca="1" ref="D2129" ca="1">INDEX($B$2:$B$201, RANK(C2129,$C$2:$C$201), 1)</f>
        <v>#N/A</v>
      </c>
      <c r="E2129" t="s">
        <v>42</v>
      </c>
      <c r="F2129">
        <v>43</v>
      </c>
      <c r="G2129">
        <v>41</v>
      </c>
      <c r="H2129">
        <v>0</v>
      </c>
      <c r="I2129">
        <v>0</v>
      </c>
      <c r="J2129">
        <v>0</v>
      </c>
      <c r="K2129" s="1">
        <v>44106</v>
      </c>
      <c r="L2129" t="s">
        <v>17</v>
      </c>
      <c r="M2129">
        <v>108556</v>
      </c>
    </row>
    <row r="2130" spans="1:13" ht="150" x14ac:dyDescent="0.25">
      <c r="A2130">
        <v>2128</v>
      </c>
      <c r="B2130" s="2" t="s">
        <v>3041</v>
      </c>
      <c r="C2130">
        <f t="shared" ca="1" si="33"/>
        <v>0.77449359455670896</v>
      </c>
      <c r="D2130" t="e" cm="1">
        <f t="array" aca="1" ref="D2130" ca="1">INDEX($B$2:$B$201, RANK(C2130,$C$2:$C$201), 1)</f>
        <v>#N/A</v>
      </c>
      <c r="F2130">
        <v>37</v>
      </c>
      <c r="G2130">
        <v>1</v>
      </c>
      <c r="H2130">
        <v>0</v>
      </c>
      <c r="I2130">
        <v>0</v>
      </c>
      <c r="J2130">
        <v>0</v>
      </c>
      <c r="K2130" s="1">
        <v>44106</v>
      </c>
      <c r="L2130" t="s">
        <v>17</v>
      </c>
      <c r="M2130">
        <v>108557</v>
      </c>
    </row>
    <row r="2131" spans="1:13" x14ac:dyDescent="0.25">
      <c r="A2131">
        <v>2129</v>
      </c>
      <c r="B2131" t="s">
        <v>3042</v>
      </c>
      <c r="C2131">
        <f t="shared" ca="1" si="33"/>
        <v>0.39244406628028172</v>
      </c>
      <c r="D2131" t="e" cm="1">
        <f t="array" aca="1" ref="D2131" ca="1">INDEX($B$2:$B$201, RANK(C2131,$C$2:$C$201), 1)</f>
        <v>#N/A</v>
      </c>
      <c r="F2131">
        <v>20</v>
      </c>
      <c r="G2131">
        <v>1</v>
      </c>
      <c r="H2131">
        <v>0</v>
      </c>
      <c r="I2131">
        <v>0</v>
      </c>
      <c r="J2131">
        <v>0</v>
      </c>
      <c r="K2131" s="1">
        <v>44106</v>
      </c>
      <c r="L2131" t="s">
        <v>17</v>
      </c>
      <c r="M2131">
        <v>108558</v>
      </c>
    </row>
    <row r="2132" spans="1:13" x14ac:dyDescent="0.25">
      <c r="A2132">
        <v>2130</v>
      </c>
      <c r="B2132" t="s">
        <v>3043</v>
      </c>
      <c r="C2132">
        <f t="shared" ca="1" si="33"/>
        <v>0.58453456282144356</v>
      </c>
      <c r="D2132" t="e" cm="1">
        <f t="array" aca="1" ref="D2132" ca="1">INDEX($B$2:$B$201, RANK(C2132,$C$2:$C$201), 1)</f>
        <v>#N/A</v>
      </c>
      <c r="E2132" t="s">
        <v>2923</v>
      </c>
      <c r="F2132">
        <v>226</v>
      </c>
      <c r="G2132">
        <v>151</v>
      </c>
      <c r="H2132">
        <v>0</v>
      </c>
      <c r="I2132">
        <v>0</v>
      </c>
      <c r="J2132">
        <v>0</v>
      </c>
      <c r="K2132" s="1">
        <v>44106</v>
      </c>
      <c r="L2132" t="s">
        <v>12</v>
      </c>
      <c r="M2132">
        <v>108559</v>
      </c>
    </row>
    <row r="2133" spans="1:13" x14ac:dyDescent="0.25">
      <c r="A2133">
        <v>2131</v>
      </c>
      <c r="B2133" t="s">
        <v>3044</v>
      </c>
      <c r="C2133">
        <f t="shared" ca="1" si="33"/>
        <v>0.76493218539233154</v>
      </c>
      <c r="D2133" t="e" cm="1">
        <f t="array" aca="1" ref="D2133" ca="1">INDEX($B$2:$B$201, RANK(C2133,$C$2:$C$201), 1)</f>
        <v>#N/A</v>
      </c>
      <c r="F2133">
        <v>851</v>
      </c>
      <c r="G2133">
        <v>131</v>
      </c>
      <c r="H2133">
        <v>0</v>
      </c>
      <c r="I2133">
        <v>0</v>
      </c>
      <c r="J2133">
        <v>2</v>
      </c>
      <c r="K2133" s="1">
        <v>44106</v>
      </c>
      <c r="L2133" t="s">
        <v>17</v>
      </c>
      <c r="M2133">
        <v>108560</v>
      </c>
    </row>
    <row r="2134" spans="1:13" x14ac:dyDescent="0.25">
      <c r="A2134">
        <v>2132</v>
      </c>
      <c r="B2134" t="s">
        <v>3045</v>
      </c>
      <c r="C2134">
        <f t="shared" ca="1" si="33"/>
        <v>0.4368659096478732</v>
      </c>
      <c r="D2134" t="e" cm="1">
        <f t="array" aca="1" ref="D2134" ca="1">INDEX($B$2:$B$201, RANK(C2134,$C$2:$C$201), 1)</f>
        <v>#N/A</v>
      </c>
      <c r="E2134" t="s">
        <v>3046</v>
      </c>
      <c r="F2134">
        <v>2027</v>
      </c>
      <c r="G2134">
        <v>5123</v>
      </c>
      <c r="H2134">
        <v>0</v>
      </c>
      <c r="I2134">
        <v>0</v>
      </c>
      <c r="J2134">
        <v>8</v>
      </c>
      <c r="K2134" s="1">
        <v>44106</v>
      </c>
      <c r="L2134" t="s">
        <v>17</v>
      </c>
      <c r="M2134">
        <v>108561</v>
      </c>
    </row>
    <row r="2135" spans="1:13" x14ac:dyDescent="0.25">
      <c r="A2135">
        <v>2133</v>
      </c>
      <c r="B2135" t="s">
        <v>3047</v>
      </c>
      <c r="C2135">
        <f t="shared" ca="1" si="33"/>
        <v>0.15961426499307407</v>
      </c>
      <c r="D2135" t="e" cm="1">
        <f t="array" aca="1" ref="D2135" ca="1">INDEX($B$2:$B$201, RANK(C2135,$C$2:$C$201), 1)</f>
        <v>#N/A</v>
      </c>
      <c r="E2135" t="s">
        <v>876</v>
      </c>
      <c r="F2135">
        <v>113</v>
      </c>
      <c r="G2135">
        <v>22</v>
      </c>
      <c r="H2135">
        <v>0</v>
      </c>
      <c r="I2135">
        <v>0</v>
      </c>
      <c r="J2135">
        <v>0</v>
      </c>
      <c r="K2135" s="1">
        <v>44106</v>
      </c>
      <c r="L2135" t="s">
        <v>17</v>
      </c>
      <c r="M2135">
        <v>108562</v>
      </c>
    </row>
    <row r="2136" spans="1:13" x14ac:dyDescent="0.25">
      <c r="A2136">
        <v>2134</v>
      </c>
      <c r="B2136" t="s">
        <v>3048</v>
      </c>
      <c r="C2136">
        <f t="shared" ca="1" si="33"/>
        <v>4.3577045122361269E-2</v>
      </c>
      <c r="D2136" t="e" cm="1">
        <f t="array" aca="1" ref="D2136" ca="1">INDEX($B$2:$B$201, RANK(C2136,$C$2:$C$201), 1)</f>
        <v>#N/A</v>
      </c>
      <c r="E2136" t="s">
        <v>2956</v>
      </c>
      <c r="F2136">
        <v>123</v>
      </c>
      <c r="G2136">
        <v>219</v>
      </c>
      <c r="H2136">
        <v>0</v>
      </c>
      <c r="I2136">
        <v>0</v>
      </c>
      <c r="J2136">
        <v>0</v>
      </c>
      <c r="K2136" s="1">
        <v>44106</v>
      </c>
      <c r="L2136" t="s">
        <v>12</v>
      </c>
      <c r="M2136">
        <v>108563</v>
      </c>
    </row>
    <row r="2137" spans="1:13" x14ac:dyDescent="0.25">
      <c r="A2137">
        <v>2135</v>
      </c>
      <c r="B2137" t="s">
        <v>3049</v>
      </c>
      <c r="C2137">
        <f t="shared" ca="1" si="33"/>
        <v>0.49409888245849687</v>
      </c>
      <c r="D2137" t="e" cm="1">
        <f t="array" aca="1" ref="D2137" ca="1">INDEX($B$2:$B$201, RANK(C2137,$C$2:$C$201), 1)</f>
        <v>#N/A</v>
      </c>
      <c r="E2137" t="s">
        <v>3050</v>
      </c>
      <c r="F2137">
        <v>136</v>
      </c>
      <c r="G2137">
        <v>25</v>
      </c>
      <c r="H2137">
        <v>0</v>
      </c>
      <c r="I2137">
        <v>0</v>
      </c>
      <c r="J2137">
        <v>0</v>
      </c>
      <c r="K2137" s="1">
        <v>44106</v>
      </c>
      <c r="L2137" t="s">
        <v>17</v>
      </c>
      <c r="M2137">
        <v>108564</v>
      </c>
    </row>
    <row r="2138" spans="1:13" ht="409.5" x14ac:dyDescent="0.25">
      <c r="A2138">
        <v>2136</v>
      </c>
      <c r="B2138" s="2" t="s">
        <v>3051</v>
      </c>
      <c r="C2138">
        <f t="shared" ca="1" si="33"/>
        <v>0.50135313724357111</v>
      </c>
      <c r="D2138" t="e" cm="1">
        <f t="array" aca="1" ref="D2138" ca="1">INDEX($B$2:$B$201, RANK(C2138,$C$2:$C$201), 1)</f>
        <v>#N/A</v>
      </c>
      <c r="F2138">
        <v>1218</v>
      </c>
      <c r="G2138">
        <v>1342</v>
      </c>
      <c r="H2138">
        <v>0</v>
      </c>
      <c r="I2138">
        <v>0</v>
      </c>
      <c r="J2138">
        <v>0</v>
      </c>
      <c r="K2138" s="1">
        <v>44106</v>
      </c>
      <c r="L2138" t="s">
        <v>12</v>
      </c>
      <c r="M2138">
        <v>108565</v>
      </c>
    </row>
    <row r="2139" spans="1:13" x14ac:dyDescent="0.25">
      <c r="A2139">
        <v>2137</v>
      </c>
      <c r="B2139" t="s">
        <v>3052</v>
      </c>
      <c r="C2139">
        <f t="shared" ca="1" si="33"/>
        <v>0.86375527473024183</v>
      </c>
      <c r="D2139" t="e" cm="1">
        <f t="array" aca="1" ref="D2139" ca="1">INDEX($B$2:$B$201, RANK(C2139,$C$2:$C$201), 1)</f>
        <v>#N/A</v>
      </c>
      <c r="E2139" t="s">
        <v>2377</v>
      </c>
      <c r="F2139">
        <v>1035</v>
      </c>
      <c r="G2139">
        <v>328</v>
      </c>
      <c r="H2139">
        <v>0</v>
      </c>
      <c r="I2139">
        <v>0</v>
      </c>
      <c r="J2139">
        <v>2</v>
      </c>
      <c r="K2139" s="1">
        <v>44106</v>
      </c>
      <c r="L2139" t="s">
        <v>17</v>
      </c>
      <c r="M2139">
        <v>108566</v>
      </c>
    </row>
    <row r="2140" spans="1:13" x14ac:dyDescent="0.25">
      <c r="A2140">
        <v>2138</v>
      </c>
      <c r="B2140" t="s">
        <v>3053</v>
      </c>
      <c r="C2140">
        <f t="shared" ca="1" si="33"/>
        <v>0.48674032062366845</v>
      </c>
      <c r="D2140" t="e" cm="1">
        <f t="array" aca="1" ref="D2140" ca="1">INDEX($B$2:$B$201, RANK(C2140,$C$2:$C$201), 1)</f>
        <v>#N/A</v>
      </c>
      <c r="F2140">
        <v>96</v>
      </c>
      <c r="G2140">
        <v>4</v>
      </c>
      <c r="H2140">
        <v>0</v>
      </c>
      <c r="I2140">
        <v>0</v>
      </c>
      <c r="J2140">
        <v>1</v>
      </c>
      <c r="K2140" s="1">
        <v>44106</v>
      </c>
      <c r="L2140" t="s">
        <v>12</v>
      </c>
      <c r="M2140">
        <v>108567</v>
      </c>
    </row>
    <row r="2141" spans="1:13" x14ac:dyDescent="0.25">
      <c r="A2141">
        <v>2139</v>
      </c>
      <c r="B2141" t="s">
        <v>3054</v>
      </c>
      <c r="C2141">
        <f t="shared" ca="1" si="33"/>
        <v>6.7593319397006635E-2</v>
      </c>
      <c r="D2141" t="e" cm="1">
        <f t="array" aca="1" ref="D2141" ca="1">INDEX($B$2:$B$201, RANK(C2141,$C$2:$C$201), 1)</f>
        <v>#N/A</v>
      </c>
      <c r="E2141" t="s">
        <v>3055</v>
      </c>
      <c r="F2141">
        <v>6</v>
      </c>
      <c r="G2141">
        <v>3</v>
      </c>
      <c r="H2141">
        <v>0</v>
      </c>
      <c r="I2141">
        <v>0</v>
      </c>
      <c r="J2141">
        <v>0</v>
      </c>
      <c r="K2141" s="1">
        <v>44106</v>
      </c>
      <c r="L2141" t="s">
        <v>28</v>
      </c>
      <c r="M2141">
        <v>108568</v>
      </c>
    </row>
    <row r="2142" spans="1:13" x14ac:dyDescent="0.25">
      <c r="A2142">
        <v>2140</v>
      </c>
      <c r="B2142" t="s">
        <v>3056</v>
      </c>
      <c r="C2142">
        <f t="shared" ca="1" si="33"/>
        <v>0.61955833141490968</v>
      </c>
      <c r="D2142" t="e" cm="1">
        <f t="array" aca="1" ref="D2142" ca="1">INDEX($B$2:$B$201, RANK(C2142,$C$2:$C$201), 1)</f>
        <v>#N/A</v>
      </c>
      <c r="F2142">
        <v>8</v>
      </c>
      <c r="G2142">
        <v>3</v>
      </c>
      <c r="H2142">
        <v>0</v>
      </c>
      <c r="I2142">
        <v>0</v>
      </c>
      <c r="J2142">
        <v>0</v>
      </c>
      <c r="K2142" s="1">
        <v>44106</v>
      </c>
      <c r="L2142" t="s">
        <v>12</v>
      </c>
      <c r="M2142">
        <v>108569</v>
      </c>
    </row>
    <row r="2143" spans="1:13" x14ac:dyDescent="0.25">
      <c r="A2143">
        <v>2141</v>
      </c>
      <c r="B2143" t="s">
        <v>3057</v>
      </c>
      <c r="C2143">
        <f t="shared" ca="1" si="33"/>
        <v>0.25750856186127291</v>
      </c>
      <c r="D2143" t="e" cm="1">
        <f t="array" aca="1" ref="D2143" ca="1">INDEX($B$2:$B$201, RANK(C2143,$C$2:$C$201), 1)</f>
        <v>#N/A</v>
      </c>
      <c r="F2143">
        <v>4982</v>
      </c>
      <c r="G2143">
        <v>394</v>
      </c>
      <c r="H2143">
        <v>0</v>
      </c>
      <c r="I2143">
        <v>0</v>
      </c>
      <c r="J2143">
        <v>0</v>
      </c>
      <c r="K2143" s="1">
        <v>44106</v>
      </c>
      <c r="L2143" t="s">
        <v>17</v>
      </c>
      <c r="M2143">
        <v>108570</v>
      </c>
    </row>
    <row r="2144" spans="1:13" x14ac:dyDescent="0.25">
      <c r="A2144">
        <v>2142</v>
      </c>
      <c r="B2144" t="s">
        <v>3058</v>
      </c>
      <c r="C2144">
        <f t="shared" ca="1" si="33"/>
        <v>0.49604102477324841</v>
      </c>
      <c r="D2144" t="e" cm="1">
        <f t="array" aca="1" ref="D2144" ca="1">INDEX($B$2:$B$201, RANK(C2144,$C$2:$C$201), 1)</f>
        <v>#N/A</v>
      </c>
      <c r="E2144" t="s">
        <v>1477</v>
      </c>
      <c r="F2144">
        <v>4</v>
      </c>
      <c r="G2144">
        <v>2</v>
      </c>
      <c r="H2144">
        <v>0</v>
      </c>
      <c r="I2144">
        <v>0</v>
      </c>
      <c r="J2144">
        <v>0</v>
      </c>
      <c r="K2144" s="1">
        <v>44106</v>
      </c>
      <c r="L2144" t="s">
        <v>17</v>
      </c>
      <c r="M2144">
        <v>108571</v>
      </c>
    </row>
    <row r="2145" spans="1:13" x14ac:dyDescent="0.25">
      <c r="A2145">
        <v>2143</v>
      </c>
      <c r="B2145" t="s">
        <v>3059</v>
      </c>
      <c r="C2145">
        <f t="shared" ca="1" si="33"/>
        <v>0.16986099127979182</v>
      </c>
      <c r="D2145" t="e" cm="1">
        <f t="array" aca="1" ref="D2145" ca="1">INDEX($B$2:$B$201, RANK(C2145,$C$2:$C$201), 1)</f>
        <v>#N/A</v>
      </c>
      <c r="E2145" t="s">
        <v>325</v>
      </c>
      <c r="F2145">
        <v>532</v>
      </c>
      <c r="G2145">
        <v>239</v>
      </c>
      <c r="H2145">
        <v>0</v>
      </c>
      <c r="I2145">
        <v>0</v>
      </c>
      <c r="J2145">
        <v>6</v>
      </c>
      <c r="K2145" s="1">
        <v>44106</v>
      </c>
      <c r="L2145" t="s">
        <v>17</v>
      </c>
      <c r="M2145">
        <v>108572</v>
      </c>
    </row>
    <row r="2146" spans="1:13" x14ac:dyDescent="0.25">
      <c r="A2146">
        <v>2144</v>
      </c>
      <c r="B2146" t="s">
        <v>3060</v>
      </c>
      <c r="C2146">
        <f t="shared" ca="1" si="33"/>
        <v>0.30869326037308265</v>
      </c>
      <c r="D2146" t="e" cm="1">
        <f t="array" aca="1" ref="D2146" ca="1">INDEX($B$2:$B$201, RANK(C2146,$C$2:$C$201), 1)</f>
        <v>#N/A</v>
      </c>
      <c r="F2146">
        <v>1572</v>
      </c>
      <c r="G2146">
        <v>963</v>
      </c>
      <c r="H2146">
        <v>0</v>
      </c>
      <c r="I2146">
        <v>0</v>
      </c>
      <c r="J2146">
        <v>0</v>
      </c>
      <c r="K2146" s="1">
        <v>44106</v>
      </c>
      <c r="L2146" t="s">
        <v>17</v>
      </c>
      <c r="M2146">
        <v>108573</v>
      </c>
    </row>
    <row r="2147" spans="1:13" ht="409.5" x14ac:dyDescent="0.25">
      <c r="A2147">
        <v>2145</v>
      </c>
      <c r="B2147" s="2" t="s">
        <v>3061</v>
      </c>
      <c r="C2147">
        <f t="shared" ca="1" si="33"/>
        <v>0.60808921603618615</v>
      </c>
      <c r="D2147" t="e" cm="1">
        <f t="array" aca="1" ref="D2147" ca="1">INDEX($B$2:$B$201, RANK(C2147,$C$2:$C$201), 1)</f>
        <v>#N/A</v>
      </c>
      <c r="F2147">
        <v>658</v>
      </c>
      <c r="G2147">
        <v>611</v>
      </c>
      <c r="H2147">
        <v>0</v>
      </c>
      <c r="I2147">
        <v>0</v>
      </c>
      <c r="J2147">
        <v>0</v>
      </c>
      <c r="K2147" s="1">
        <v>44106</v>
      </c>
      <c r="L2147" t="s">
        <v>17</v>
      </c>
      <c r="M2147">
        <v>108574</v>
      </c>
    </row>
    <row r="2148" spans="1:13" x14ac:dyDescent="0.25">
      <c r="A2148">
        <v>2146</v>
      </c>
      <c r="B2148" t="s">
        <v>3062</v>
      </c>
      <c r="C2148">
        <f t="shared" ca="1" si="33"/>
        <v>0.8267334740389618</v>
      </c>
      <c r="D2148" t="e" cm="1">
        <f t="array" aca="1" ref="D2148" ca="1">INDEX($B$2:$B$201, RANK(C2148,$C$2:$C$201), 1)</f>
        <v>#N/A</v>
      </c>
      <c r="F2148">
        <v>103</v>
      </c>
      <c r="G2148">
        <v>20</v>
      </c>
      <c r="H2148">
        <v>0</v>
      </c>
      <c r="I2148">
        <v>0</v>
      </c>
      <c r="J2148">
        <v>1</v>
      </c>
      <c r="K2148" s="1">
        <v>44106</v>
      </c>
      <c r="L2148" t="s">
        <v>17</v>
      </c>
      <c r="M2148">
        <v>108575</v>
      </c>
    </row>
    <row r="2149" spans="1:13" x14ac:dyDescent="0.25">
      <c r="A2149">
        <v>2147</v>
      </c>
      <c r="B2149" t="s">
        <v>3063</v>
      </c>
      <c r="C2149">
        <f t="shared" ca="1" si="33"/>
        <v>0.16445781984498675</v>
      </c>
      <c r="D2149" t="e" cm="1">
        <f t="array" aca="1" ref="D2149" ca="1">INDEX($B$2:$B$201, RANK(C2149,$C$2:$C$201), 1)</f>
        <v>#N/A</v>
      </c>
      <c r="E2149" t="s">
        <v>87</v>
      </c>
      <c r="F2149">
        <v>4475</v>
      </c>
      <c r="G2149">
        <v>71663</v>
      </c>
      <c r="H2149">
        <v>16</v>
      </c>
      <c r="I2149">
        <v>70</v>
      </c>
      <c r="J2149">
        <v>132</v>
      </c>
      <c r="K2149" s="1">
        <v>44106</v>
      </c>
      <c r="L2149" t="s">
        <v>12</v>
      </c>
      <c r="M2149">
        <v>108576</v>
      </c>
    </row>
    <row r="2150" spans="1:13" x14ac:dyDescent="0.25">
      <c r="A2150">
        <v>2148</v>
      </c>
      <c r="B2150" t="s">
        <v>3064</v>
      </c>
      <c r="C2150">
        <f t="shared" ca="1" si="33"/>
        <v>0.20444414748394812</v>
      </c>
      <c r="D2150" t="e" cm="1">
        <f t="array" aca="1" ref="D2150" ca="1">INDEX($B$2:$B$201, RANK(C2150,$C$2:$C$201), 1)</f>
        <v>#N/A</v>
      </c>
      <c r="F2150">
        <v>28</v>
      </c>
      <c r="G2150">
        <v>0</v>
      </c>
      <c r="H2150">
        <v>0</v>
      </c>
      <c r="I2150">
        <v>0</v>
      </c>
      <c r="J2150">
        <v>0</v>
      </c>
      <c r="K2150" s="1">
        <v>44106</v>
      </c>
      <c r="L2150" t="s">
        <v>17</v>
      </c>
      <c r="M2150">
        <v>108577</v>
      </c>
    </row>
    <row r="2151" spans="1:13" x14ac:dyDescent="0.25">
      <c r="A2151">
        <v>2149</v>
      </c>
      <c r="B2151" t="s">
        <v>3065</v>
      </c>
      <c r="C2151">
        <f t="shared" ca="1" si="33"/>
        <v>0.80200792734188509</v>
      </c>
      <c r="D2151" t="e" cm="1">
        <f t="array" aca="1" ref="D2151" ca="1">INDEX($B$2:$B$201, RANK(C2151,$C$2:$C$201), 1)</f>
        <v>#N/A</v>
      </c>
      <c r="E2151" t="s">
        <v>78</v>
      </c>
      <c r="F2151">
        <v>312</v>
      </c>
      <c r="G2151">
        <v>111</v>
      </c>
      <c r="H2151">
        <v>0</v>
      </c>
      <c r="I2151">
        <v>0</v>
      </c>
      <c r="J2151">
        <v>0</v>
      </c>
      <c r="K2151" s="1">
        <v>44106</v>
      </c>
      <c r="L2151" t="s">
        <v>17</v>
      </c>
      <c r="M2151">
        <v>108578</v>
      </c>
    </row>
    <row r="2152" spans="1:13" x14ac:dyDescent="0.25">
      <c r="A2152">
        <v>2150</v>
      </c>
      <c r="B2152" t="s">
        <v>3066</v>
      </c>
      <c r="C2152">
        <f t="shared" ca="1" si="33"/>
        <v>0.12079044688529583</v>
      </c>
      <c r="D2152" t="e" cm="1">
        <f t="array" aca="1" ref="D2152" ca="1">INDEX($B$2:$B$201, RANK(C2152,$C$2:$C$201), 1)</f>
        <v>#N/A</v>
      </c>
      <c r="E2152" t="s">
        <v>3067</v>
      </c>
      <c r="F2152">
        <v>1305</v>
      </c>
      <c r="G2152">
        <v>393</v>
      </c>
      <c r="H2152">
        <v>0</v>
      </c>
      <c r="I2152">
        <v>0</v>
      </c>
      <c r="J2152">
        <v>6</v>
      </c>
      <c r="K2152" s="1">
        <v>44106</v>
      </c>
      <c r="L2152" t="s">
        <v>17</v>
      </c>
      <c r="M2152">
        <v>108579</v>
      </c>
    </row>
    <row r="2153" spans="1:13" x14ac:dyDescent="0.25">
      <c r="A2153">
        <v>2151</v>
      </c>
      <c r="B2153" t="s">
        <v>3068</v>
      </c>
      <c r="C2153">
        <f t="shared" ca="1" si="33"/>
        <v>0.18339499894056521</v>
      </c>
      <c r="D2153" t="e" cm="1">
        <f t="array" aca="1" ref="D2153" ca="1">INDEX($B$2:$B$201, RANK(C2153,$C$2:$C$201), 1)</f>
        <v>#N/A</v>
      </c>
      <c r="E2153" t="s">
        <v>42</v>
      </c>
      <c r="F2153">
        <v>2369</v>
      </c>
      <c r="G2153">
        <v>1821</v>
      </c>
      <c r="H2153">
        <v>4</v>
      </c>
      <c r="I2153">
        <v>0</v>
      </c>
      <c r="J2153">
        <v>0</v>
      </c>
      <c r="K2153" s="1">
        <v>44106</v>
      </c>
      <c r="L2153" t="s">
        <v>28</v>
      </c>
      <c r="M2153">
        <v>108580</v>
      </c>
    </row>
    <row r="2154" spans="1:13" x14ac:dyDescent="0.25">
      <c r="A2154">
        <v>2152</v>
      </c>
      <c r="B2154" t="s">
        <v>3069</v>
      </c>
      <c r="C2154">
        <f t="shared" ca="1" si="33"/>
        <v>0.70451173955466539</v>
      </c>
      <c r="D2154" t="e" cm="1">
        <f t="array" aca="1" ref="D2154" ca="1">INDEX($B$2:$B$201, RANK(C2154,$C$2:$C$201), 1)</f>
        <v>#N/A</v>
      </c>
      <c r="E2154" t="s">
        <v>2133</v>
      </c>
      <c r="F2154">
        <v>3985</v>
      </c>
      <c r="G2154">
        <v>3203</v>
      </c>
      <c r="H2154">
        <v>0</v>
      </c>
      <c r="I2154">
        <v>0</v>
      </c>
      <c r="J2154">
        <v>0</v>
      </c>
      <c r="K2154" s="1">
        <v>44106</v>
      </c>
      <c r="L2154" t="s">
        <v>12</v>
      </c>
      <c r="M2154">
        <v>108581</v>
      </c>
    </row>
    <row r="2155" spans="1:13" x14ac:dyDescent="0.25">
      <c r="A2155">
        <v>2153</v>
      </c>
      <c r="B2155" t="s">
        <v>3070</v>
      </c>
      <c r="C2155">
        <f t="shared" ca="1" si="33"/>
        <v>0.70001216239259223</v>
      </c>
      <c r="D2155" t="e" cm="1">
        <f t="array" aca="1" ref="D2155" ca="1">INDEX($B$2:$B$201, RANK(C2155,$C$2:$C$201), 1)</f>
        <v>#N/A</v>
      </c>
      <c r="F2155">
        <v>173</v>
      </c>
      <c r="G2155">
        <v>311</v>
      </c>
      <c r="H2155">
        <v>0</v>
      </c>
      <c r="I2155">
        <v>0</v>
      </c>
      <c r="J2155">
        <v>1</v>
      </c>
      <c r="K2155" s="1">
        <v>44106</v>
      </c>
      <c r="L2155" t="s">
        <v>17</v>
      </c>
      <c r="M2155">
        <v>108582</v>
      </c>
    </row>
    <row r="2156" spans="1:13" ht="409.5" x14ac:dyDescent="0.25">
      <c r="A2156">
        <v>2154</v>
      </c>
      <c r="B2156" s="2" t="s">
        <v>3071</v>
      </c>
      <c r="C2156">
        <f t="shared" ca="1" si="33"/>
        <v>0.89287439167310356</v>
      </c>
      <c r="D2156" t="e" cm="1">
        <f t="array" aca="1" ref="D2156" ca="1">INDEX($B$2:$B$201, RANK(C2156,$C$2:$C$201), 1)</f>
        <v>#N/A</v>
      </c>
      <c r="E2156" t="s">
        <v>3072</v>
      </c>
      <c r="F2156">
        <v>970</v>
      </c>
      <c r="G2156">
        <v>3131</v>
      </c>
      <c r="H2156">
        <v>0</v>
      </c>
      <c r="I2156">
        <v>0</v>
      </c>
      <c r="J2156">
        <v>0</v>
      </c>
      <c r="K2156" s="1">
        <v>44106</v>
      </c>
      <c r="L2156" t="s">
        <v>17</v>
      </c>
      <c r="M2156">
        <v>108583</v>
      </c>
    </row>
    <row r="2157" spans="1:13" x14ac:dyDescent="0.25">
      <c r="A2157">
        <v>2155</v>
      </c>
      <c r="B2157" t="s">
        <v>3073</v>
      </c>
      <c r="C2157">
        <f t="shared" ca="1" si="33"/>
        <v>0.15237324500422977</v>
      </c>
      <c r="D2157" t="e" cm="1">
        <f t="array" aca="1" ref="D2157" ca="1">INDEX($B$2:$B$201, RANK(C2157,$C$2:$C$201), 1)</f>
        <v>#N/A</v>
      </c>
      <c r="F2157">
        <v>1023</v>
      </c>
      <c r="G2157">
        <v>726</v>
      </c>
      <c r="H2157">
        <v>0</v>
      </c>
      <c r="I2157">
        <v>0</v>
      </c>
      <c r="J2157">
        <v>0</v>
      </c>
      <c r="K2157" s="1">
        <v>44106</v>
      </c>
      <c r="L2157" t="s">
        <v>17</v>
      </c>
      <c r="M2157">
        <v>108584</v>
      </c>
    </row>
    <row r="2158" spans="1:13" x14ac:dyDescent="0.25">
      <c r="A2158">
        <v>2156</v>
      </c>
      <c r="B2158" t="s">
        <v>3074</v>
      </c>
      <c r="C2158">
        <f t="shared" ca="1" si="33"/>
        <v>0.98687053676372893</v>
      </c>
      <c r="D2158" t="e" cm="1">
        <f t="array" aca="1" ref="D2158" ca="1">INDEX($B$2:$B$201, RANK(C2158,$C$2:$C$201), 1)</f>
        <v>#N/A</v>
      </c>
      <c r="E2158" t="s">
        <v>3075</v>
      </c>
      <c r="F2158">
        <v>1239</v>
      </c>
      <c r="G2158">
        <v>710</v>
      </c>
      <c r="H2158">
        <v>0</v>
      </c>
      <c r="I2158">
        <v>0</v>
      </c>
      <c r="J2158">
        <v>0</v>
      </c>
      <c r="K2158" s="1">
        <v>44106</v>
      </c>
      <c r="L2158" t="s">
        <v>17</v>
      </c>
      <c r="M2158">
        <v>108585</v>
      </c>
    </row>
    <row r="2159" spans="1:13" x14ac:dyDescent="0.25">
      <c r="A2159">
        <v>2157</v>
      </c>
      <c r="B2159" t="s">
        <v>3076</v>
      </c>
      <c r="C2159">
        <f t="shared" ca="1" si="33"/>
        <v>0.67856376759880876</v>
      </c>
      <c r="D2159" t="e" cm="1">
        <f t="array" aca="1" ref="D2159" ca="1">INDEX($B$2:$B$201, RANK(C2159,$C$2:$C$201), 1)</f>
        <v>#N/A</v>
      </c>
      <c r="E2159" t="s">
        <v>2760</v>
      </c>
      <c r="F2159">
        <v>1683</v>
      </c>
      <c r="G2159">
        <v>1436</v>
      </c>
      <c r="H2159">
        <v>0</v>
      </c>
      <c r="I2159">
        <v>0</v>
      </c>
      <c r="J2159">
        <v>0</v>
      </c>
      <c r="K2159" s="1">
        <v>44106</v>
      </c>
      <c r="L2159" t="s">
        <v>12</v>
      </c>
      <c r="M2159">
        <v>108586</v>
      </c>
    </row>
    <row r="2160" spans="1:13" x14ac:dyDescent="0.25">
      <c r="A2160">
        <v>2158</v>
      </c>
      <c r="B2160" t="s">
        <v>3077</v>
      </c>
      <c r="C2160">
        <f t="shared" ca="1" si="33"/>
        <v>0.21343441411936492</v>
      </c>
      <c r="D2160" t="e" cm="1">
        <f t="array" aca="1" ref="D2160" ca="1">INDEX($B$2:$B$201, RANK(C2160,$C$2:$C$201), 1)</f>
        <v>#N/A</v>
      </c>
      <c r="F2160">
        <v>117</v>
      </c>
      <c r="G2160">
        <v>54</v>
      </c>
      <c r="H2160">
        <v>0</v>
      </c>
      <c r="I2160">
        <v>0</v>
      </c>
      <c r="J2160">
        <v>0</v>
      </c>
      <c r="K2160" s="1">
        <v>44106</v>
      </c>
      <c r="L2160" t="s">
        <v>17</v>
      </c>
      <c r="M2160">
        <v>108587</v>
      </c>
    </row>
    <row r="2161" spans="1:13" x14ac:dyDescent="0.25">
      <c r="A2161">
        <v>2159</v>
      </c>
      <c r="B2161" t="s">
        <v>3078</v>
      </c>
      <c r="C2161">
        <f t="shared" ca="1" si="33"/>
        <v>0.59929402783037466</v>
      </c>
      <c r="D2161" t="e" cm="1">
        <f t="array" aca="1" ref="D2161" ca="1">INDEX($B$2:$B$201, RANK(C2161,$C$2:$C$201), 1)</f>
        <v>#N/A</v>
      </c>
      <c r="E2161" t="s">
        <v>3079</v>
      </c>
      <c r="F2161">
        <v>2635</v>
      </c>
      <c r="G2161">
        <v>605</v>
      </c>
      <c r="H2161">
        <v>0</v>
      </c>
      <c r="I2161">
        <v>0</v>
      </c>
      <c r="J2161">
        <v>0</v>
      </c>
      <c r="K2161" s="1">
        <v>44106</v>
      </c>
      <c r="L2161" t="s">
        <v>17</v>
      </c>
      <c r="M2161">
        <v>108588</v>
      </c>
    </row>
    <row r="2162" spans="1:13" x14ac:dyDescent="0.25">
      <c r="A2162">
        <v>2160</v>
      </c>
      <c r="B2162" t="s">
        <v>3080</v>
      </c>
      <c r="C2162">
        <f t="shared" ca="1" si="33"/>
        <v>0.80992525794008452</v>
      </c>
      <c r="D2162" t="e" cm="1">
        <f t="array" aca="1" ref="D2162" ca="1">INDEX($B$2:$B$201, RANK(C2162,$C$2:$C$201), 1)</f>
        <v>#N/A</v>
      </c>
      <c r="E2162" t="s">
        <v>426</v>
      </c>
      <c r="F2162">
        <v>3019</v>
      </c>
      <c r="G2162">
        <v>1291</v>
      </c>
      <c r="H2162">
        <v>0</v>
      </c>
      <c r="I2162">
        <v>0</v>
      </c>
      <c r="J2162">
        <v>0</v>
      </c>
      <c r="K2162" s="1">
        <v>44106</v>
      </c>
      <c r="L2162" t="s">
        <v>12</v>
      </c>
      <c r="M2162">
        <v>108589</v>
      </c>
    </row>
    <row r="2163" spans="1:13" x14ac:dyDescent="0.25">
      <c r="A2163">
        <v>2161</v>
      </c>
      <c r="B2163" t="s">
        <v>3081</v>
      </c>
      <c r="C2163">
        <f t="shared" ca="1" si="33"/>
        <v>0.91779944921252421</v>
      </c>
      <c r="D2163" t="e" cm="1">
        <f t="array" aca="1" ref="D2163" ca="1">INDEX($B$2:$B$201, RANK(C2163,$C$2:$C$201), 1)</f>
        <v>#N/A</v>
      </c>
      <c r="F2163">
        <v>20</v>
      </c>
      <c r="G2163">
        <v>1</v>
      </c>
      <c r="H2163">
        <v>0</v>
      </c>
      <c r="I2163">
        <v>0</v>
      </c>
      <c r="J2163">
        <v>0</v>
      </c>
      <c r="K2163" s="1">
        <v>44106</v>
      </c>
      <c r="L2163" t="s">
        <v>17</v>
      </c>
      <c r="M2163">
        <v>108590</v>
      </c>
    </row>
    <row r="2164" spans="1:13" x14ac:dyDescent="0.25">
      <c r="A2164">
        <v>2162</v>
      </c>
      <c r="B2164" t="s">
        <v>3082</v>
      </c>
      <c r="C2164">
        <f t="shared" ca="1" si="33"/>
        <v>0.4819567538838585</v>
      </c>
      <c r="D2164" t="e" cm="1">
        <f t="array" aca="1" ref="D2164" ca="1">INDEX($B$2:$B$201, RANK(C2164,$C$2:$C$201), 1)</f>
        <v>#N/A</v>
      </c>
      <c r="E2164" t="s">
        <v>3083</v>
      </c>
      <c r="F2164">
        <v>318</v>
      </c>
      <c r="G2164">
        <v>89</v>
      </c>
      <c r="H2164">
        <v>0</v>
      </c>
      <c r="I2164">
        <v>0</v>
      </c>
      <c r="J2164">
        <v>0</v>
      </c>
      <c r="K2164" s="1">
        <v>44106</v>
      </c>
      <c r="L2164" t="s">
        <v>17</v>
      </c>
      <c r="M2164">
        <v>108591</v>
      </c>
    </row>
    <row r="2165" spans="1:13" x14ac:dyDescent="0.25">
      <c r="A2165">
        <v>2163</v>
      </c>
      <c r="B2165" t="s">
        <v>3084</v>
      </c>
      <c r="C2165">
        <f t="shared" ca="1" si="33"/>
        <v>0.28472965411789164</v>
      </c>
      <c r="D2165" t="e" cm="1">
        <f t="array" aca="1" ref="D2165" ca="1">INDEX($B$2:$B$201, RANK(C2165,$C$2:$C$201), 1)</f>
        <v>#N/A</v>
      </c>
      <c r="E2165" t="s">
        <v>3085</v>
      </c>
      <c r="F2165">
        <v>16</v>
      </c>
      <c r="G2165">
        <v>101</v>
      </c>
      <c r="H2165">
        <v>0</v>
      </c>
      <c r="I2165">
        <v>0</v>
      </c>
      <c r="J2165">
        <v>1</v>
      </c>
      <c r="K2165" s="1">
        <v>44106</v>
      </c>
      <c r="L2165" t="s">
        <v>17</v>
      </c>
      <c r="M2165">
        <v>108592</v>
      </c>
    </row>
    <row r="2166" spans="1:13" x14ac:dyDescent="0.25">
      <c r="A2166">
        <v>2164</v>
      </c>
      <c r="B2166" t="s">
        <v>3086</v>
      </c>
      <c r="C2166">
        <f t="shared" ca="1" si="33"/>
        <v>0.76843040615082703</v>
      </c>
      <c r="D2166" t="e" cm="1">
        <f t="array" aca="1" ref="D2166" ca="1">INDEX($B$2:$B$201, RANK(C2166,$C$2:$C$201), 1)</f>
        <v>#N/A</v>
      </c>
      <c r="E2166" t="s">
        <v>426</v>
      </c>
      <c r="F2166">
        <v>163</v>
      </c>
      <c r="G2166">
        <v>19</v>
      </c>
      <c r="H2166">
        <v>0</v>
      </c>
      <c r="I2166">
        <v>0</v>
      </c>
      <c r="J2166">
        <v>0</v>
      </c>
      <c r="K2166" s="1">
        <v>44106</v>
      </c>
      <c r="L2166" t="s">
        <v>17</v>
      </c>
      <c r="M2166">
        <v>108593</v>
      </c>
    </row>
    <row r="2167" spans="1:13" x14ac:dyDescent="0.25">
      <c r="A2167">
        <v>2165</v>
      </c>
      <c r="B2167" t="s">
        <v>3087</v>
      </c>
      <c r="C2167">
        <f t="shared" ca="1" si="33"/>
        <v>0.49268549670285178</v>
      </c>
      <c r="D2167" t="e" cm="1">
        <f t="array" aca="1" ref="D2167" ca="1">INDEX($B$2:$B$201, RANK(C2167,$C$2:$C$201), 1)</f>
        <v>#N/A</v>
      </c>
      <c r="E2167" t="s">
        <v>3088</v>
      </c>
      <c r="F2167">
        <v>2144</v>
      </c>
      <c r="G2167">
        <v>439</v>
      </c>
      <c r="H2167">
        <v>0</v>
      </c>
      <c r="I2167">
        <v>0</v>
      </c>
      <c r="J2167">
        <v>0</v>
      </c>
      <c r="K2167" s="1">
        <v>44106</v>
      </c>
      <c r="L2167" t="s">
        <v>12</v>
      </c>
      <c r="M2167">
        <v>108594</v>
      </c>
    </row>
    <row r="2168" spans="1:13" x14ac:dyDescent="0.25">
      <c r="A2168">
        <v>2166</v>
      </c>
      <c r="B2168" t="s">
        <v>3089</v>
      </c>
      <c r="C2168">
        <f t="shared" ca="1" si="33"/>
        <v>9.427892832056306E-2</v>
      </c>
      <c r="D2168" t="e" cm="1">
        <f t="array" aca="1" ref="D2168" ca="1">INDEX($B$2:$B$201, RANK(C2168,$C$2:$C$201), 1)</f>
        <v>#N/A</v>
      </c>
      <c r="F2168">
        <v>537</v>
      </c>
      <c r="G2168">
        <v>182</v>
      </c>
      <c r="H2168">
        <v>0</v>
      </c>
      <c r="I2168">
        <v>0</v>
      </c>
      <c r="J2168">
        <v>1</v>
      </c>
      <c r="K2168" s="1">
        <v>44106</v>
      </c>
      <c r="L2168" t="s">
        <v>12</v>
      </c>
      <c r="M2168">
        <v>108595</v>
      </c>
    </row>
    <row r="2169" spans="1:13" x14ac:dyDescent="0.25">
      <c r="A2169">
        <v>2167</v>
      </c>
      <c r="B2169" t="s">
        <v>3090</v>
      </c>
      <c r="C2169">
        <f t="shared" ca="1" si="33"/>
        <v>0.42891867102146219</v>
      </c>
      <c r="D2169" t="e" cm="1">
        <f t="array" aca="1" ref="D2169" ca="1">INDEX($B$2:$B$201, RANK(C2169,$C$2:$C$201), 1)</f>
        <v>#N/A</v>
      </c>
      <c r="E2169" t="s">
        <v>3091</v>
      </c>
      <c r="F2169">
        <v>1166</v>
      </c>
      <c r="G2169">
        <v>132</v>
      </c>
      <c r="H2169">
        <v>0</v>
      </c>
      <c r="I2169">
        <v>0</v>
      </c>
      <c r="J2169">
        <v>2</v>
      </c>
      <c r="K2169" s="1">
        <v>44106</v>
      </c>
      <c r="L2169" t="s">
        <v>17</v>
      </c>
      <c r="M2169">
        <v>108596</v>
      </c>
    </row>
    <row r="2170" spans="1:13" x14ac:dyDescent="0.25">
      <c r="A2170">
        <v>2168</v>
      </c>
      <c r="B2170" t="s">
        <v>3092</v>
      </c>
      <c r="C2170">
        <f t="shared" ca="1" si="33"/>
        <v>0.42550385027652537</v>
      </c>
      <c r="D2170" t="e" cm="1">
        <f t="array" aca="1" ref="D2170" ca="1">INDEX($B$2:$B$201, RANK(C2170,$C$2:$C$201), 1)</f>
        <v>#N/A</v>
      </c>
      <c r="E2170" t="s">
        <v>3093</v>
      </c>
      <c r="F2170">
        <v>464</v>
      </c>
      <c r="G2170">
        <v>186</v>
      </c>
      <c r="H2170">
        <v>0</v>
      </c>
      <c r="I2170">
        <v>0</v>
      </c>
      <c r="J2170">
        <v>0</v>
      </c>
      <c r="K2170" s="1">
        <v>44106</v>
      </c>
      <c r="L2170" t="s">
        <v>12</v>
      </c>
      <c r="M2170">
        <v>108597</v>
      </c>
    </row>
    <row r="2171" spans="1:13" x14ac:dyDescent="0.25">
      <c r="A2171">
        <v>2169</v>
      </c>
      <c r="B2171" t="s">
        <v>3094</v>
      </c>
      <c r="C2171">
        <f t="shared" ca="1" si="33"/>
        <v>0.49268241491834774</v>
      </c>
      <c r="D2171" t="e" cm="1">
        <f t="array" aca="1" ref="D2171" ca="1">INDEX($B$2:$B$201, RANK(C2171,$C$2:$C$201), 1)</f>
        <v>#N/A</v>
      </c>
      <c r="E2171" t="s">
        <v>1924</v>
      </c>
      <c r="F2171">
        <v>2737</v>
      </c>
      <c r="G2171">
        <v>1352</v>
      </c>
      <c r="H2171">
        <v>0</v>
      </c>
      <c r="I2171">
        <v>0</v>
      </c>
      <c r="J2171">
        <v>3</v>
      </c>
      <c r="K2171" s="1">
        <v>44106</v>
      </c>
      <c r="L2171" t="s">
        <v>17</v>
      </c>
      <c r="M2171">
        <v>108598</v>
      </c>
    </row>
    <row r="2172" spans="1:13" x14ac:dyDescent="0.25">
      <c r="A2172">
        <v>2170</v>
      </c>
      <c r="B2172" t="s">
        <v>3095</v>
      </c>
      <c r="C2172">
        <f t="shared" ca="1" si="33"/>
        <v>0.5243886915655307</v>
      </c>
      <c r="D2172" t="e" cm="1">
        <f t="array" aca="1" ref="D2172" ca="1">INDEX($B$2:$B$201, RANK(C2172,$C$2:$C$201), 1)</f>
        <v>#N/A</v>
      </c>
      <c r="E2172" t="s">
        <v>3096</v>
      </c>
      <c r="F2172">
        <v>915</v>
      </c>
      <c r="G2172">
        <v>3929</v>
      </c>
      <c r="H2172">
        <v>1</v>
      </c>
      <c r="I2172">
        <v>2</v>
      </c>
      <c r="J2172">
        <v>2</v>
      </c>
      <c r="K2172" s="1">
        <v>44106</v>
      </c>
      <c r="L2172" t="s">
        <v>17</v>
      </c>
      <c r="M2172">
        <v>108599</v>
      </c>
    </row>
    <row r="2173" spans="1:13" x14ac:dyDescent="0.25">
      <c r="A2173">
        <v>2171</v>
      </c>
      <c r="B2173" t="s">
        <v>3097</v>
      </c>
      <c r="C2173">
        <f t="shared" ca="1" si="33"/>
        <v>0.20657908768724031</v>
      </c>
      <c r="D2173" t="e" cm="1">
        <f t="array" aca="1" ref="D2173" ca="1">INDEX($B$2:$B$201, RANK(C2173,$C$2:$C$201), 1)</f>
        <v>#N/A</v>
      </c>
      <c r="F2173">
        <v>427</v>
      </c>
      <c r="G2173">
        <v>90</v>
      </c>
      <c r="H2173">
        <v>0</v>
      </c>
      <c r="I2173">
        <v>0</v>
      </c>
      <c r="J2173">
        <v>4</v>
      </c>
      <c r="K2173" s="1">
        <v>44106</v>
      </c>
      <c r="L2173" t="s">
        <v>17</v>
      </c>
      <c r="M2173">
        <v>108600</v>
      </c>
    </row>
    <row r="2174" spans="1:13" x14ac:dyDescent="0.25">
      <c r="A2174">
        <v>2172</v>
      </c>
      <c r="B2174" t="s">
        <v>3098</v>
      </c>
      <c r="C2174">
        <f t="shared" ca="1" si="33"/>
        <v>0.50878162477947908</v>
      </c>
      <c r="D2174" t="e" cm="1">
        <f t="array" aca="1" ref="D2174" ca="1">INDEX($B$2:$B$201, RANK(C2174,$C$2:$C$201), 1)</f>
        <v>#N/A</v>
      </c>
      <c r="E2174" t="s">
        <v>3099</v>
      </c>
      <c r="F2174">
        <v>427</v>
      </c>
      <c r="G2174">
        <v>247</v>
      </c>
      <c r="H2174">
        <v>0</v>
      </c>
      <c r="I2174">
        <v>0</v>
      </c>
      <c r="J2174">
        <v>1</v>
      </c>
      <c r="K2174" s="1">
        <v>44106</v>
      </c>
      <c r="L2174" t="s">
        <v>12</v>
      </c>
      <c r="M2174">
        <v>108601</v>
      </c>
    </row>
    <row r="2175" spans="1:13" ht="409.5" x14ac:dyDescent="0.25">
      <c r="A2175">
        <v>2173</v>
      </c>
      <c r="B2175" s="2" t="s">
        <v>3100</v>
      </c>
      <c r="C2175">
        <f t="shared" ca="1" si="33"/>
        <v>0.43170235453551553</v>
      </c>
      <c r="D2175" t="e" cm="1">
        <f t="array" aca="1" ref="D2175" ca="1">INDEX($B$2:$B$201, RANK(C2175,$C$2:$C$201), 1)</f>
        <v>#N/A</v>
      </c>
      <c r="E2175" t="s">
        <v>3101</v>
      </c>
      <c r="F2175">
        <v>4641</v>
      </c>
      <c r="G2175">
        <v>4007</v>
      </c>
      <c r="H2175">
        <v>0</v>
      </c>
      <c r="I2175">
        <v>0</v>
      </c>
      <c r="J2175">
        <v>1</v>
      </c>
      <c r="K2175" s="1">
        <v>44106</v>
      </c>
      <c r="L2175" t="s">
        <v>17</v>
      </c>
      <c r="M2175">
        <v>108602</v>
      </c>
    </row>
    <row r="2176" spans="1:13" x14ac:dyDescent="0.25">
      <c r="A2176">
        <v>2174</v>
      </c>
      <c r="B2176" t="s">
        <v>3102</v>
      </c>
      <c r="C2176">
        <f t="shared" ca="1" si="33"/>
        <v>0.50969720203822688</v>
      </c>
      <c r="D2176" t="e" cm="1">
        <f t="array" aca="1" ref="D2176" ca="1">INDEX($B$2:$B$201, RANK(C2176,$C$2:$C$201), 1)</f>
        <v>#N/A</v>
      </c>
      <c r="F2176">
        <v>226</v>
      </c>
      <c r="G2176">
        <v>50</v>
      </c>
      <c r="H2176">
        <v>0</v>
      </c>
      <c r="I2176">
        <v>0</v>
      </c>
      <c r="J2176">
        <v>0</v>
      </c>
      <c r="K2176" s="1">
        <v>44106</v>
      </c>
      <c r="L2176" t="s">
        <v>17</v>
      </c>
      <c r="M2176">
        <v>108603</v>
      </c>
    </row>
    <row r="2177" spans="1:13" x14ac:dyDescent="0.25">
      <c r="A2177">
        <v>2175</v>
      </c>
      <c r="B2177" t="s">
        <v>3103</v>
      </c>
      <c r="C2177">
        <f t="shared" ca="1" si="33"/>
        <v>0.54457835929329912</v>
      </c>
      <c r="D2177" t="e" cm="1">
        <f t="array" aca="1" ref="D2177" ca="1">INDEX($B$2:$B$201, RANK(C2177,$C$2:$C$201), 1)</f>
        <v>#N/A</v>
      </c>
      <c r="F2177">
        <v>53</v>
      </c>
      <c r="G2177">
        <v>22</v>
      </c>
      <c r="H2177">
        <v>0</v>
      </c>
      <c r="I2177">
        <v>0</v>
      </c>
      <c r="J2177">
        <v>1</v>
      </c>
      <c r="K2177" s="1">
        <v>44106</v>
      </c>
      <c r="L2177" t="s">
        <v>12</v>
      </c>
      <c r="M2177">
        <v>108604</v>
      </c>
    </row>
    <row r="2178" spans="1:13" x14ac:dyDescent="0.25">
      <c r="A2178">
        <v>2176</v>
      </c>
      <c r="B2178" t="s">
        <v>3104</v>
      </c>
      <c r="C2178">
        <f t="shared" ca="1" si="33"/>
        <v>0.67616659514400068</v>
      </c>
      <c r="D2178" t="e" cm="1">
        <f t="array" aca="1" ref="D2178" ca="1">INDEX($B$2:$B$201, RANK(C2178,$C$2:$C$201), 1)</f>
        <v>#N/A</v>
      </c>
      <c r="E2178" t="s">
        <v>2377</v>
      </c>
      <c r="F2178">
        <v>1035</v>
      </c>
      <c r="G2178">
        <v>328</v>
      </c>
      <c r="H2178">
        <v>0</v>
      </c>
      <c r="I2178">
        <v>0</v>
      </c>
      <c r="J2178">
        <v>0</v>
      </c>
      <c r="K2178" s="1">
        <v>44106</v>
      </c>
      <c r="L2178" t="s">
        <v>12</v>
      </c>
      <c r="M2178">
        <v>108605</v>
      </c>
    </row>
    <row r="2179" spans="1:13" ht="225" x14ac:dyDescent="0.25">
      <c r="A2179">
        <v>2177</v>
      </c>
      <c r="B2179" s="2" t="s">
        <v>3105</v>
      </c>
      <c r="C2179">
        <f t="shared" ref="C2179:C2242" ca="1" si="34">RAND()</f>
        <v>0.20835611104784468</v>
      </c>
      <c r="D2179" t="e" cm="1">
        <f t="array" aca="1" ref="D2179" ca="1">INDEX($B$2:$B$201, RANK(C2179,$C$2:$C$201), 1)</f>
        <v>#N/A</v>
      </c>
      <c r="E2179" t="s">
        <v>361</v>
      </c>
      <c r="F2179">
        <v>934</v>
      </c>
      <c r="G2179">
        <v>1777</v>
      </c>
      <c r="H2179">
        <v>0</v>
      </c>
      <c r="I2179">
        <v>0</v>
      </c>
      <c r="J2179">
        <v>1</v>
      </c>
      <c r="K2179" s="1">
        <v>44106</v>
      </c>
      <c r="L2179" t="s">
        <v>17</v>
      </c>
      <c r="M2179">
        <v>108606</v>
      </c>
    </row>
    <row r="2180" spans="1:13" ht="180" x14ac:dyDescent="0.25">
      <c r="A2180">
        <v>2178</v>
      </c>
      <c r="B2180" s="2" t="s">
        <v>3106</v>
      </c>
      <c r="C2180">
        <f t="shared" ca="1" si="34"/>
        <v>0.4086031743328441</v>
      </c>
      <c r="D2180" t="e" cm="1">
        <f t="array" aca="1" ref="D2180" ca="1">INDEX($B$2:$B$201, RANK(C2180,$C$2:$C$201), 1)</f>
        <v>#N/A</v>
      </c>
      <c r="E2180" t="s">
        <v>431</v>
      </c>
      <c r="F2180">
        <v>538</v>
      </c>
      <c r="G2180">
        <v>24</v>
      </c>
      <c r="H2180">
        <v>0</v>
      </c>
      <c r="I2180">
        <v>1</v>
      </c>
      <c r="J2180">
        <v>1</v>
      </c>
      <c r="K2180" s="1">
        <v>44106</v>
      </c>
      <c r="L2180" t="s">
        <v>17</v>
      </c>
      <c r="M2180">
        <v>108607</v>
      </c>
    </row>
    <row r="2181" spans="1:13" x14ac:dyDescent="0.25">
      <c r="A2181">
        <v>2179</v>
      </c>
      <c r="B2181" t="s">
        <v>3107</v>
      </c>
      <c r="C2181">
        <f t="shared" ca="1" si="34"/>
        <v>0.57202338786996265</v>
      </c>
      <c r="D2181" t="e" cm="1">
        <f t="array" aca="1" ref="D2181" ca="1">INDEX($B$2:$B$201, RANK(C2181,$C$2:$C$201), 1)</f>
        <v>#N/A</v>
      </c>
      <c r="F2181">
        <v>12</v>
      </c>
      <c r="G2181">
        <v>2</v>
      </c>
      <c r="H2181">
        <v>0</v>
      </c>
      <c r="I2181">
        <v>0</v>
      </c>
      <c r="J2181">
        <v>0</v>
      </c>
      <c r="K2181" s="1">
        <v>44106</v>
      </c>
      <c r="L2181" t="s">
        <v>12</v>
      </c>
      <c r="M2181">
        <v>108608</v>
      </c>
    </row>
    <row r="2182" spans="1:13" x14ac:dyDescent="0.25">
      <c r="A2182">
        <v>2180</v>
      </c>
      <c r="B2182" t="s">
        <v>3108</v>
      </c>
      <c r="C2182">
        <f t="shared" ca="1" si="34"/>
        <v>0.1436429826769825</v>
      </c>
      <c r="D2182" t="e" cm="1">
        <f t="array" aca="1" ref="D2182" ca="1">INDEX($B$2:$B$201, RANK(C2182,$C$2:$C$201), 1)</f>
        <v>#N/A</v>
      </c>
      <c r="E2182" t="s">
        <v>1096</v>
      </c>
      <c r="F2182">
        <v>799</v>
      </c>
      <c r="G2182">
        <v>233</v>
      </c>
      <c r="H2182">
        <v>0</v>
      </c>
      <c r="I2182">
        <v>0</v>
      </c>
      <c r="J2182">
        <v>0</v>
      </c>
      <c r="K2182" s="1">
        <v>44106</v>
      </c>
      <c r="L2182" t="s">
        <v>17</v>
      </c>
      <c r="M2182">
        <v>108609</v>
      </c>
    </row>
    <row r="2183" spans="1:13" x14ac:dyDescent="0.25">
      <c r="A2183">
        <v>2181</v>
      </c>
      <c r="B2183" t="s">
        <v>3109</v>
      </c>
      <c r="C2183">
        <f t="shared" ca="1" si="34"/>
        <v>0.76627474888417979</v>
      </c>
      <c r="D2183" t="e" cm="1">
        <f t="array" aca="1" ref="D2183" ca="1">INDEX($B$2:$B$201, RANK(C2183,$C$2:$C$201), 1)</f>
        <v>#N/A</v>
      </c>
      <c r="F2183">
        <v>1872</v>
      </c>
      <c r="G2183">
        <v>964</v>
      </c>
      <c r="H2183">
        <v>2</v>
      </c>
      <c r="I2183">
        <v>0</v>
      </c>
      <c r="J2183">
        <v>4</v>
      </c>
      <c r="K2183" s="1">
        <v>44106</v>
      </c>
      <c r="L2183" t="s">
        <v>17</v>
      </c>
      <c r="M2183">
        <v>108610</v>
      </c>
    </row>
    <row r="2184" spans="1:13" x14ac:dyDescent="0.25">
      <c r="A2184">
        <v>2182</v>
      </c>
      <c r="B2184" t="s">
        <v>3110</v>
      </c>
      <c r="C2184">
        <f t="shared" ca="1" si="34"/>
        <v>0.89133908093367653</v>
      </c>
      <c r="D2184" t="e" cm="1">
        <f t="array" aca="1" ref="D2184" ca="1">INDEX($B$2:$B$201, RANK(C2184,$C$2:$C$201), 1)</f>
        <v>#N/A</v>
      </c>
      <c r="E2184" t="s">
        <v>3111</v>
      </c>
      <c r="F2184">
        <v>460</v>
      </c>
      <c r="G2184">
        <v>230</v>
      </c>
      <c r="H2184">
        <v>0</v>
      </c>
      <c r="I2184">
        <v>0</v>
      </c>
      <c r="J2184">
        <v>16</v>
      </c>
      <c r="K2184" s="1">
        <v>44106</v>
      </c>
      <c r="L2184" t="s">
        <v>17</v>
      </c>
      <c r="M2184">
        <v>108611</v>
      </c>
    </row>
    <row r="2185" spans="1:13" x14ac:dyDescent="0.25">
      <c r="A2185">
        <v>2183</v>
      </c>
      <c r="B2185" t="s">
        <v>3112</v>
      </c>
      <c r="C2185">
        <f t="shared" ca="1" si="34"/>
        <v>0.57901221530880487</v>
      </c>
      <c r="D2185" t="e" cm="1">
        <f t="array" aca="1" ref="D2185" ca="1">INDEX($B$2:$B$201, RANK(C2185,$C$2:$C$201), 1)</f>
        <v>#N/A</v>
      </c>
      <c r="F2185">
        <v>748</v>
      </c>
      <c r="G2185">
        <v>2361</v>
      </c>
      <c r="H2185">
        <v>0</v>
      </c>
      <c r="I2185">
        <v>0</v>
      </c>
      <c r="J2185">
        <v>1</v>
      </c>
      <c r="K2185" s="1">
        <v>44106</v>
      </c>
      <c r="L2185" t="s">
        <v>12</v>
      </c>
      <c r="M2185">
        <v>108612</v>
      </c>
    </row>
    <row r="2186" spans="1:13" x14ac:dyDescent="0.25">
      <c r="A2186">
        <v>2184</v>
      </c>
      <c r="B2186" t="s">
        <v>3113</v>
      </c>
      <c r="C2186">
        <f t="shared" ca="1" si="34"/>
        <v>0.43633148746838291</v>
      </c>
      <c r="D2186" t="e" cm="1">
        <f t="array" aca="1" ref="D2186" ca="1">INDEX($B$2:$B$201, RANK(C2186,$C$2:$C$201), 1)</f>
        <v>#N/A</v>
      </c>
      <c r="F2186">
        <v>67</v>
      </c>
      <c r="G2186">
        <v>62</v>
      </c>
      <c r="H2186">
        <v>1</v>
      </c>
      <c r="I2186">
        <v>0</v>
      </c>
      <c r="J2186">
        <v>0</v>
      </c>
      <c r="K2186" s="1">
        <v>44106</v>
      </c>
      <c r="L2186" t="s">
        <v>17</v>
      </c>
      <c r="M2186">
        <v>108613</v>
      </c>
    </row>
    <row r="2187" spans="1:13" x14ac:dyDescent="0.25">
      <c r="A2187">
        <v>2185</v>
      </c>
      <c r="B2187" t="s">
        <v>3114</v>
      </c>
      <c r="C2187">
        <f t="shared" ca="1" si="34"/>
        <v>0.64111654724119782</v>
      </c>
      <c r="D2187" t="e" cm="1">
        <f t="array" aca="1" ref="D2187" ca="1">INDEX($B$2:$B$201, RANK(C2187,$C$2:$C$201), 1)</f>
        <v>#N/A</v>
      </c>
      <c r="E2187" t="s">
        <v>305</v>
      </c>
      <c r="F2187">
        <v>31417</v>
      </c>
      <c r="G2187">
        <v>70303</v>
      </c>
      <c r="H2187">
        <v>8</v>
      </c>
      <c r="I2187">
        <v>26</v>
      </c>
      <c r="J2187">
        <v>63</v>
      </c>
      <c r="K2187" s="1">
        <v>44106</v>
      </c>
      <c r="L2187" t="s">
        <v>17</v>
      </c>
      <c r="M2187">
        <v>108614</v>
      </c>
    </row>
    <row r="2188" spans="1:13" x14ac:dyDescent="0.25">
      <c r="A2188">
        <v>2186</v>
      </c>
      <c r="B2188" t="s">
        <v>3115</v>
      </c>
      <c r="C2188">
        <f t="shared" ca="1" si="34"/>
        <v>1.1158410416637454E-2</v>
      </c>
      <c r="D2188" t="e" cm="1">
        <f t="array" aca="1" ref="D2188" ca="1">INDEX($B$2:$B$201, RANK(C2188,$C$2:$C$201), 1)</f>
        <v>#N/A</v>
      </c>
      <c r="E2188" t="s">
        <v>3116</v>
      </c>
      <c r="F2188">
        <v>341</v>
      </c>
      <c r="G2188">
        <v>941</v>
      </c>
      <c r="H2188">
        <v>0</v>
      </c>
      <c r="I2188">
        <v>0</v>
      </c>
      <c r="J2188">
        <v>5</v>
      </c>
      <c r="K2188" s="1">
        <v>44106</v>
      </c>
      <c r="L2188" t="s">
        <v>17</v>
      </c>
      <c r="M2188">
        <v>108615</v>
      </c>
    </row>
    <row r="2189" spans="1:13" x14ac:dyDescent="0.25">
      <c r="A2189">
        <v>2187</v>
      </c>
      <c r="B2189" t="s">
        <v>3117</v>
      </c>
      <c r="C2189">
        <f t="shared" ca="1" si="34"/>
        <v>0.94689334365227107</v>
      </c>
      <c r="D2189" t="e" cm="1">
        <f t="array" aca="1" ref="D2189" ca="1">INDEX($B$2:$B$201, RANK(C2189,$C$2:$C$201), 1)</f>
        <v>#N/A</v>
      </c>
      <c r="F2189">
        <v>44</v>
      </c>
      <c r="G2189">
        <v>7</v>
      </c>
      <c r="H2189">
        <v>0</v>
      </c>
      <c r="I2189">
        <v>0</v>
      </c>
      <c r="J2189">
        <v>0</v>
      </c>
      <c r="K2189" s="1">
        <v>44106</v>
      </c>
      <c r="L2189" t="s">
        <v>28</v>
      </c>
      <c r="M2189">
        <v>108616</v>
      </c>
    </row>
    <row r="2190" spans="1:13" x14ac:dyDescent="0.25">
      <c r="A2190">
        <v>2188</v>
      </c>
      <c r="B2190" t="s">
        <v>3118</v>
      </c>
      <c r="C2190">
        <f t="shared" ca="1" si="34"/>
        <v>0.54173596582857886</v>
      </c>
      <c r="D2190" t="e" cm="1">
        <f t="array" aca="1" ref="D2190" ca="1">INDEX($B$2:$B$201, RANK(C2190,$C$2:$C$201), 1)</f>
        <v>#N/A</v>
      </c>
      <c r="E2190" t="s">
        <v>392</v>
      </c>
      <c r="F2190">
        <v>1415</v>
      </c>
      <c r="G2190">
        <v>247</v>
      </c>
      <c r="H2190">
        <v>0</v>
      </c>
      <c r="I2190">
        <v>0</v>
      </c>
      <c r="J2190">
        <v>0</v>
      </c>
      <c r="K2190" s="1">
        <v>44106</v>
      </c>
      <c r="L2190" t="s">
        <v>17</v>
      </c>
      <c r="M2190">
        <v>108617</v>
      </c>
    </row>
    <row r="2191" spans="1:13" x14ac:dyDescent="0.25">
      <c r="A2191">
        <v>2189</v>
      </c>
      <c r="B2191" t="s">
        <v>3119</v>
      </c>
      <c r="C2191">
        <f t="shared" ca="1" si="34"/>
        <v>0.20885933334353857</v>
      </c>
      <c r="D2191" t="e" cm="1">
        <f t="array" aca="1" ref="D2191" ca="1">INDEX($B$2:$B$201, RANK(C2191,$C$2:$C$201), 1)</f>
        <v>#N/A</v>
      </c>
      <c r="F2191">
        <v>1596</v>
      </c>
      <c r="G2191">
        <v>1427</v>
      </c>
      <c r="H2191">
        <v>0</v>
      </c>
      <c r="I2191">
        <v>0</v>
      </c>
      <c r="J2191">
        <v>0</v>
      </c>
      <c r="K2191" s="1">
        <v>44106</v>
      </c>
      <c r="L2191" t="s">
        <v>17</v>
      </c>
      <c r="M2191">
        <v>108618</v>
      </c>
    </row>
    <row r="2192" spans="1:13" x14ac:dyDescent="0.25">
      <c r="A2192">
        <v>2190</v>
      </c>
      <c r="B2192" t="s">
        <v>3120</v>
      </c>
      <c r="C2192">
        <f t="shared" ca="1" si="34"/>
        <v>0.77324855448656715</v>
      </c>
      <c r="D2192" t="e" cm="1">
        <f t="array" aca="1" ref="D2192" ca="1">INDEX($B$2:$B$201, RANK(C2192,$C$2:$C$201), 1)</f>
        <v>#N/A</v>
      </c>
      <c r="E2192" t="s">
        <v>579</v>
      </c>
      <c r="F2192">
        <v>337</v>
      </c>
      <c r="G2192">
        <v>61</v>
      </c>
      <c r="H2192">
        <v>0</v>
      </c>
      <c r="I2192">
        <v>0</v>
      </c>
      <c r="J2192">
        <v>1</v>
      </c>
      <c r="K2192" s="1">
        <v>44106</v>
      </c>
      <c r="L2192" t="s">
        <v>17</v>
      </c>
      <c r="M2192">
        <v>108619</v>
      </c>
    </row>
    <row r="2193" spans="1:13" x14ac:dyDescent="0.25">
      <c r="A2193">
        <v>2191</v>
      </c>
      <c r="B2193" t="s">
        <v>3121</v>
      </c>
      <c r="C2193">
        <f t="shared" ca="1" si="34"/>
        <v>0.18949819548272884</v>
      </c>
      <c r="D2193" t="e" cm="1">
        <f t="array" aca="1" ref="D2193" ca="1">INDEX($B$2:$B$201, RANK(C2193,$C$2:$C$201), 1)</f>
        <v>#N/A</v>
      </c>
      <c r="E2193" t="s">
        <v>3122</v>
      </c>
      <c r="F2193">
        <v>4934</v>
      </c>
      <c r="G2193">
        <v>553</v>
      </c>
      <c r="H2193">
        <v>0</v>
      </c>
      <c r="I2193">
        <v>0</v>
      </c>
      <c r="J2193">
        <v>0</v>
      </c>
      <c r="K2193" s="1">
        <v>44106</v>
      </c>
      <c r="L2193" t="s">
        <v>17</v>
      </c>
      <c r="M2193">
        <v>108620</v>
      </c>
    </row>
    <row r="2194" spans="1:13" x14ac:dyDescent="0.25">
      <c r="A2194">
        <v>2192</v>
      </c>
      <c r="B2194" t="s">
        <v>3123</v>
      </c>
      <c r="C2194">
        <f t="shared" ca="1" si="34"/>
        <v>0.55333857667058617</v>
      </c>
      <c r="D2194" t="e" cm="1">
        <f t="array" aca="1" ref="D2194" ca="1">INDEX($B$2:$B$201, RANK(C2194,$C$2:$C$201), 1)</f>
        <v>#N/A</v>
      </c>
      <c r="E2194" t="s">
        <v>3124</v>
      </c>
      <c r="F2194">
        <v>1139</v>
      </c>
      <c r="G2194">
        <v>355</v>
      </c>
      <c r="H2194">
        <v>0</v>
      </c>
      <c r="I2194">
        <v>0</v>
      </c>
      <c r="J2194">
        <v>0</v>
      </c>
      <c r="K2194" s="1">
        <v>44106</v>
      </c>
      <c r="L2194" t="s">
        <v>12</v>
      </c>
      <c r="M2194">
        <v>108621</v>
      </c>
    </row>
    <row r="2195" spans="1:13" x14ac:dyDescent="0.25">
      <c r="A2195">
        <v>2193</v>
      </c>
      <c r="B2195" t="s">
        <v>3125</v>
      </c>
      <c r="C2195">
        <f t="shared" ca="1" si="34"/>
        <v>0.10037831008551423</v>
      </c>
      <c r="D2195" t="e" cm="1">
        <f t="array" aca="1" ref="D2195" ca="1">INDEX($B$2:$B$201, RANK(C2195,$C$2:$C$201), 1)</f>
        <v>#N/A</v>
      </c>
      <c r="E2195" t="s">
        <v>874</v>
      </c>
      <c r="F2195">
        <v>197</v>
      </c>
      <c r="G2195">
        <v>418</v>
      </c>
      <c r="H2195">
        <v>0</v>
      </c>
      <c r="I2195">
        <v>0</v>
      </c>
      <c r="J2195">
        <v>3</v>
      </c>
      <c r="K2195" s="1">
        <v>44106</v>
      </c>
      <c r="L2195" t="s">
        <v>12</v>
      </c>
      <c r="M2195">
        <v>108622</v>
      </c>
    </row>
    <row r="2196" spans="1:13" x14ac:dyDescent="0.25">
      <c r="A2196">
        <v>2194</v>
      </c>
      <c r="B2196" t="s">
        <v>3126</v>
      </c>
      <c r="C2196">
        <f t="shared" ca="1" si="34"/>
        <v>0.23782366711565273</v>
      </c>
      <c r="D2196" t="e" cm="1">
        <f t="array" aca="1" ref="D2196" ca="1">INDEX($B$2:$B$201, RANK(C2196,$C$2:$C$201), 1)</f>
        <v>#N/A</v>
      </c>
      <c r="E2196" t="s">
        <v>65</v>
      </c>
      <c r="F2196">
        <v>343</v>
      </c>
      <c r="G2196">
        <v>183</v>
      </c>
      <c r="H2196">
        <v>0</v>
      </c>
      <c r="I2196">
        <v>0</v>
      </c>
      <c r="J2196">
        <v>1</v>
      </c>
      <c r="K2196" s="1">
        <v>44106</v>
      </c>
      <c r="L2196" t="s">
        <v>17</v>
      </c>
      <c r="M2196">
        <v>108623</v>
      </c>
    </row>
    <row r="2197" spans="1:13" x14ac:dyDescent="0.25">
      <c r="A2197">
        <v>2195</v>
      </c>
      <c r="B2197" t="s">
        <v>3127</v>
      </c>
      <c r="C2197">
        <f t="shared" ca="1" si="34"/>
        <v>0.71709562063097487</v>
      </c>
      <c r="D2197" t="e" cm="1">
        <f t="array" aca="1" ref="D2197" ca="1">INDEX($B$2:$B$201, RANK(C2197,$C$2:$C$201), 1)</f>
        <v>#N/A</v>
      </c>
      <c r="E2197" t="s">
        <v>3128</v>
      </c>
      <c r="F2197">
        <v>67</v>
      </c>
      <c r="G2197">
        <v>94</v>
      </c>
      <c r="H2197">
        <v>0</v>
      </c>
      <c r="I2197">
        <v>0</v>
      </c>
      <c r="J2197">
        <v>0</v>
      </c>
      <c r="K2197" s="1">
        <v>44106</v>
      </c>
      <c r="L2197" t="s">
        <v>17</v>
      </c>
      <c r="M2197">
        <v>108624</v>
      </c>
    </row>
    <row r="2198" spans="1:13" ht="409.5" x14ac:dyDescent="0.25">
      <c r="A2198">
        <v>2196</v>
      </c>
      <c r="B2198" s="2" t="s">
        <v>3129</v>
      </c>
      <c r="C2198">
        <f t="shared" ca="1" si="34"/>
        <v>0.80721213607264375</v>
      </c>
      <c r="D2198" t="e" cm="1">
        <f t="array" aca="1" ref="D2198" ca="1">INDEX($B$2:$B$201, RANK(C2198,$C$2:$C$201), 1)</f>
        <v>#N/A</v>
      </c>
      <c r="E2198" t="s">
        <v>2030</v>
      </c>
      <c r="F2198">
        <v>1335</v>
      </c>
      <c r="G2198">
        <v>116</v>
      </c>
      <c r="H2198">
        <v>0</v>
      </c>
      <c r="I2198">
        <v>0</v>
      </c>
      <c r="J2198">
        <v>0</v>
      </c>
      <c r="K2198" s="1">
        <v>44106</v>
      </c>
      <c r="L2198" t="s">
        <v>17</v>
      </c>
      <c r="M2198">
        <v>108625</v>
      </c>
    </row>
    <row r="2199" spans="1:13" x14ac:dyDescent="0.25">
      <c r="A2199">
        <v>2197</v>
      </c>
      <c r="B2199" t="s">
        <v>3130</v>
      </c>
      <c r="C2199">
        <f t="shared" ca="1" si="34"/>
        <v>5.2633144367919216E-2</v>
      </c>
      <c r="D2199" t="e" cm="1">
        <f t="array" aca="1" ref="D2199" ca="1">INDEX($B$2:$B$201, RANK(C2199,$C$2:$C$201), 1)</f>
        <v>#N/A</v>
      </c>
      <c r="E2199" t="s">
        <v>3131</v>
      </c>
      <c r="F2199">
        <v>2176</v>
      </c>
      <c r="G2199">
        <v>7400</v>
      </c>
      <c r="H2199">
        <v>0</v>
      </c>
      <c r="I2199">
        <v>1</v>
      </c>
      <c r="J2199">
        <v>5</v>
      </c>
      <c r="K2199" s="1">
        <v>44106</v>
      </c>
      <c r="L2199" t="s">
        <v>12</v>
      </c>
      <c r="M2199">
        <v>108626</v>
      </c>
    </row>
    <row r="2200" spans="1:13" x14ac:dyDescent="0.25">
      <c r="A2200">
        <v>2198</v>
      </c>
      <c r="B2200" t="s">
        <v>3132</v>
      </c>
      <c r="C2200">
        <f t="shared" ca="1" si="34"/>
        <v>0.96640662562138757</v>
      </c>
      <c r="D2200" t="e" cm="1">
        <f t="array" aca="1" ref="D2200" ca="1">INDEX($B$2:$B$201, RANK(C2200,$C$2:$C$201), 1)</f>
        <v>#N/A</v>
      </c>
      <c r="F2200">
        <v>2599</v>
      </c>
      <c r="G2200">
        <v>2086</v>
      </c>
      <c r="H2200">
        <v>0</v>
      </c>
      <c r="I2200">
        <v>0</v>
      </c>
      <c r="J2200">
        <v>1</v>
      </c>
      <c r="K2200" s="1">
        <v>44106</v>
      </c>
      <c r="L2200" t="s">
        <v>17</v>
      </c>
      <c r="M2200">
        <v>108627</v>
      </c>
    </row>
    <row r="2201" spans="1:13" x14ac:dyDescent="0.25">
      <c r="A2201">
        <v>2199</v>
      </c>
      <c r="B2201" t="s">
        <v>3133</v>
      </c>
      <c r="C2201">
        <f t="shared" ca="1" si="34"/>
        <v>0.85463127627486735</v>
      </c>
      <c r="D2201" t="e" cm="1">
        <f t="array" aca="1" ref="D2201" ca="1">INDEX($B$2:$B$201, RANK(C2201,$C$2:$C$201), 1)</f>
        <v>#N/A</v>
      </c>
      <c r="F2201">
        <v>33</v>
      </c>
      <c r="G2201">
        <v>400</v>
      </c>
      <c r="H2201">
        <v>0</v>
      </c>
      <c r="I2201">
        <v>0</v>
      </c>
      <c r="J2201">
        <v>0</v>
      </c>
      <c r="K2201" s="1">
        <v>44106</v>
      </c>
      <c r="L2201" t="s">
        <v>17</v>
      </c>
      <c r="M2201">
        <v>108628</v>
      </c>
    </row>
    <row r="2202" spans="1:13" x14ac:dyDescent="0.25">
      <c r="A2202">
        <v>2200</v>
      </c>
      <c r="B2202" t="s">
        <v>3134</v>
      </c>
      <c r="C2202">
        <f t="shared" ca="1" si="34"/>
        <v>0.57889486009464608</v>
      </c>
      <c r="D2202" t="e" cm="1">
        <f t="array" aca="1" ref="D2202" ca="1">INDEX($B$2:$B$201, RANK(C2202,$C$2:$C$201), 1)</f>
        <v>#N/A</v>
      </c>
      <c r="E2202" t="s">
        <v>2166</v>
      </c>
      <c r="F2202">
        <v>150</v>
      </c>
      <c r="G2202">
        <v>199</v>
      </c>
      <c r="H2202">
        <v>1</v>
      </c>
      <c r="I2202">
        <v>0</v>
      </c>
      <c r="J2202">
        <v>2</v>
      </c>
      <c r="K2202" s="1">
        <v>44106</v>
      </c>
      <c r="L2202" t="s">
        <v>17</v>
      </c>
      <c r="M2202">
        <v>108629</v>
      </c>
    </row>
    <row r="2203" spans="1:13" x14ac:dyDescent="0.25">
      <c r="A2203">
        <v>2201</v>
      </c>
      <c r="B2203" t="s">
        <v>3135</v>
      </c>
      <c r="C2203">
        <f t="shared" ca="1" si="34"/>
        <v>0.15230431111552989</v>
      </c>
      <c r="D2203" t="e" cm="1">
        <f t="array" aca="1" ref="D2203" ca="1">INDEX($B$2:$B$201, RANK(C2203,$C$2:$C$201), 1)</f>
        <v>#N/A</v>
      </c>
      <c r="E2203" t="s">
        <v>40</v>
      </c>
      <c r="F2203">
        <v>361</v>
      </c>
      <c r="G2203">
        <v>116</v>
      </c>
      <c r="H2203">
        <v>0</v>
      </c>
      <c r="I2203">
        <v>0</v>
      </c>
      <c r="J2203">
        <v>0</v>
      </c>
      <c r="K2203" s="1">
        <v>44106</v>
      </c>
      <c r="L2203" t="s">
        <v>17</v>
      </c>
      <c r="M2203">
        <v>108630</v>
      </c>
    </row>
    <row r="2204" spans="1:13" ht="390" x14ac:dyDescent="0.25">
      <c r="A2204">
        <v>2202</v>
      </c>
      <c r="B2204" s="2" t="s">
        <v>3136</v>
      </c>
      <c r="C2204">
        <f t="shared" ca="1" si="34"/>
        <v>0.78577958116546687</v>
      </c>
      <c r="D2204" t="e" cm="1">
        <f t="array" aca="1" ref="D2204" ca="1">INDEX($B$2:$B$201, RANK(C2204,$C$2:$C$201), 1)</f>
        <v>#N/A</v>
      </c>
      <c r="E2204" t="s">
        <v>919</v>
      </c>
      <c r="F2204">
        <v>1470</v>
      </c>
      <c r="G2204">
        <v>1290</v>
      </c>
      <c r="H2204">
        <v>0</v>
      </c>
      <c r="I2204">
        <v>0</v>
      </c>
      <c r="J2204">
        <v>0</v>
      </c>
      <c r="K2204" s="1">
        <v>44106</v>
      </c>
      <c r="L2204" t="s">
        <v>17</v>
      </c>
      <c r="M2204">
        <v>108631</v>
      </c>
    </row>
    <row r="2205" spans="1:13" x14ac:dyDescent="0.25">
      <c r="A2205">
        <v>2203</v>
      </c>
      <c r="B2205" t="s">
        <v>3137</v>
      </c>
      <c r="C2205">
        <f t="shared" ca="1" si="34"/>
        <v>0.26556505777642003</v>
      </c>
      <c r="D2205" t="e" cm="1">
        <f t="array" aca="1" ref="D2205" ca="1">INDEX($B$2:$B$201, RANK(C2205,$C$2:$C$201), 1)</f>
        <v>#N/A</v>
      </c>
      <c r="F2205">
        <v>798</v>
      </c>
      <c r="G2205">
        <v>1704</v>
      </c>
      <c r="H2205">
        <v>1</v>
      </c>
      <c r="I2205">
        <v>0</v>
      </c>
      <c r="J2205">
        <v>4</v>
      </c>
      <c r="K2205" s="1">
        <v>44106</v>
      </c>
      <c r="L2205" t="s">
        <v>12</v>
      </c>
      <c r="M2205">
        <v>108632</v>
      </c>
    </row>
    <row r="2206" spans="1:13" x14ac:dyDescent="0.25">
      <c r="A2206">
        <v>2204</v>
      </c>
      <c r="B2206" t="s">
        <v>3138</v>
      </c>
      <c r="C2206">
        <f t="shared" ca="1" si="34"/>
        <v>0.21749288259701038</v>
      </c>
      <c r="D2206" t="e" cm="1">
        <f t="array" aca="1" ref="D2206" ca="1">INDEX($B$2:$B$201, RANK(C2206,$C$2:$C$201), 1)</f>
        <v>#N/A</v>
      </c>
      <c r="E2206" t="s">
        <v>305</v>
      </c>
      <c r="F2206">
        <v>589</v>
      </c>
      <c r="G2206">
        <v>8</v>
      </c>
      <c r="H2206">
        <v>0</v>
      </c>
      <c r="I2206">
        <v>0</v>
      </c>
      <c r="J2206">
        <v>0</v>
      </c>
      <c r="K2206" s="1">
        <v>44106</v>
      </c>
      <c r="L2206" t="s">
        <v>17</v>
      </c>
      <c r="M2206">
        <v>108633</v>
      </c>
    </row>
    <row r="2207" spans="1:13" x14ac:dyDescent="0.25">
      <c r="A2207">
        <v>2205</v>
      </c>
      <c r="B2207" t="s">
        <v>3139</v>
      </c>
      <c r="C2207">
        <f t="shared" ca="1" si="34"/>
        <v>0.84709096747756263</v>
      </c>
      <c r="D2207" t="e" cm="1">
        <f t="array" aca="1" ref="D2207" ca="1">INDEX($B$2:$B$201, RANK(C2207,$C$2:$C$201), 1)</f>
        <v>#N/A</v>
      </c>
      <c r="E2207" t="s">
        <v>160</v>
      </c>
      <c r="F2207">
        <v>1775</v>
      </c>
      <c r="G2207">
        <v>4339</v>
      </c>
      <c r="H2207">
        <v>0</v>
      </c>
      <c r="I2207">
        <v>1</v>
      </c>
      <c r="J2207">
        <v>7</v>
      </c>
      <c r="K2207" s="1">
        <v>44106</v>
      </c>
      <c r="L2207" t="s">
        <v>12</v>
      </c>
      <c r="M2207">
        <v>108634</v>
      </c>
    </row>
    <row r="2208" spans="1:13" x14ac:dyDescent="0.25">
      <c r="A2208">
        <v>2206</v>
      </c>
      <c r="B2208" t="s">
        <v>3140</v>
      </c>
      <c r="C2208">
        <f t="shared" ca="1" si="34"/>
        <v>0.52632857901114982</v>
      </c>
      <c r="D2208" t="e" cm="1">
        <f t="array" aca="1" ref="D2208" ca="1">INDEX($B$2:$B$201, RANK(C2208,$C$2:$C$201), 1)</f>
        <v>#N/A</v>
      </c>
      <c r="E2208" t="s">
        <v>273</v>
      </c>
      <c r="F2208">
        <v>1945</v>
      </c>
      <c r="G2208">
        <v>197</v>
      </c>
      <c r="H2208">
        <v>0</v>
      </c>
      <c r="I2208">
        <v>0</v>
      </c>
      <c r="J2208">
        <v>0</v>
      </c>
      <c r="K2208" s="1">
        <v>44106</v>
      </c>
      <c r="L2208" t="s">
        <v>17</v>
      </c>
      <c r="M2208">
        <v>108635</v>
      </c>
    </row>
    <row r="2209" spans="1:13" x14ac:dyDescent="0.25">
      <c r="A2209">
        <v>2207</v>
      </c>
      <c r="B2209" t="s">
        <v>3141</v>
      </c>
      <c r="C2209">
        <f t="shared" ca="1" si="34"/>
        <v>0.40987749561727738</v>
      </c>
      <c r="D2209" t="e" cm="1">
        <f t="array" aca="1" ref="D2209" ca="1">INDEX($B$2:$B$201, RANK(C2209,$C$2:$C$201), 1)</f>
        <v>#N/A</v>
      </c>
      <c r="F2209">
        <v>449</v>
      </c>
      <c r="G2209">
        <v>41</v>
      </c>
      <c r="H2209">
        <v>0</v>
      </c>
      <c r="I2209">
        <v>0</v>
      </c>
      <c r="J2209">
        <v>0</v>
      </c>
      <c r="K2209" s="1">
        <v>44106</v>
      </c>
      <c r="L2209" t="s">
        <v>17</v>
      </c>
      <c r="M2209">
        <v>108636</v>
      </c>
    </row>
    <row r="2210" spans="1:13" x14ac:dyDescent="0.25">
      <c r="A2210">
        <v>2208</v>
      </c>
      <c r="B2210" t="s">
        <v>3142</v>
      </c>
      <c r="C2210">
        <f t="shared" ca="1" si="34"/>
        <v>0.37110019413512363</v>
      </c>
      <c r="D2210" t="e" cm="1">
        <f t="array" aca="1" ref="D2210" ca="1">INDEX($B$2:$B$201, RANK(C2210,$C$2:$C$201), 1)</f>
        <v>#N/A</v>
      </c>
      <c r="F2210">
        <v>1818</v>
      </c>
      <c r="G2210">
        <v>1377</v>
      </c>
      <c r="H2210">
        <v>0</v>
      </c>
      <c r="I2210">
        <v>0</v>
      </c>
      <c r="J2210">
        <v>0</v>
      </c>
      <c r="K2210" s="1">
        <v>44106</v>
      </c>
      <c r="L2210" t="s">
        <v>17</v>
      </c>
      <c r="M2210">
        <v>108637</v>
      </c>
    </row>
    <row r="2211" spans="1:13" x14ac:dyDescent="0.25">
      <c r="A2211">
        <v>2209</v>
      </c>
      <c r="B2211" t="s">
        <v>3143</v>
      </c>
      <c r="C2211">
        <f t="shared" ca="1" si="34"/>
        <v>0.21161121235195912</v>
      </c>
      <c r="D2211" t="e" cm="1">
        <f t="array" aca="1" ref="D2211" ca="1">INDEX($B$2:$B$201, RANK(C2211,$C$2:$C$201), 1)</f>
        <v>#N/A</v>
      </c>
      <c r="E2211" t="s">
        <v>492</v>
      </c>
      <c r="F2211">
        <v>1574</v>
      </c>
      <c r="G2211">
        <v>12329</v>
      </c>
      <c r="H2211">
        <v>4</v>
      </c>
      <c r="I2211">
        <v>4</v>
      </c>
      <c r="J2211">
        <v>35</v>
      </c>
      <c r="K2211" s="1">
        <v>44106</v>
      </c>
      <c r="L2211" t="s">
        <v>12</v>
      </c>
      <c r="M2211">
        <v>108638</v>
      </c>
    </row>
    <row r="2212" spans="1:13" ht="409.5" x14ac:dyDescent="0.25">
      <c r="A2212">
        <v>2210</v>
      </c>
      <c r="B2212" s="2" t="s">
        <v>3144</v>
      </c>
      <c r="C2212">
        <f t="shared" ca="1" si="34"/>
        <v>0.59071816511497555</v>
      </c>
      <c r="D2212" t="e" cm="1">
        <f t="array" aca="1" ref="D2212" ca="1">INDEX($B$2:$B$201, RANK(C2212,$C$2:$C$201), 1)</f>
        <v>#N/A</v>
      </c>
      <c r="E2212" t="s">
        <v>1452</v>
      </c>
      <c r="F2212">
        <v>974</v>
      </c>
      <c r="G2212">
        <v>1247</v>
      </c>
      <c r="H2212">
        <v>0</v>
      </c>
      <c r="I2212">
        <v>0</v>
      </c>
      <c r="J2212">
        <v>2</v>
      </c>
      <c r="K2212" s="1">
        <v>44106</v>
      </c>
      <c r="L2212" t="s">
        <v>17</v>
      </c>
      <c r="M2212">
        <v>108639</v>
      </c>
    </row>
    <row r="2213" spans="1:13" x14ac:dyDescent="0.25">
      <c r="A2213">
        <v>2211</v>
      </c>
      <c r="B2213" t="s">
        <v>3145</v>
      </c>
      <c r="C2213">
        <f t="shared" ca="1" si="34"/>
        <v>0.29536441193403917</v>
      </c>
      <c r="D2213" t="e" cm="1">
        <f t="array" aca="1" ref="D2213" ca="1">INDEX($B$2:$B$201, RANK(C2213,$C$2:$C$201), 1)</f>
        <v>#N/A</v>
      </c>
      <c r="E2213" t="s">
        <v>501</v>
      </c>
      <c r="F2213">
        <v>232</v>
      </c>
      <c r="G2213">
        <v>476</v>
      </c>
      <c r="H2213">
        <v>0</v>
      </c>
      <c r="I2213">
        <v>0</v>
      </c>
      <c r="J2213">
        <v>0</v>
      </c>
      <c r="K2213" s="1">
        <v>44106</v>
      </c>
      <c r="L2213" t="s">
        <v>17</v>
      </c>
      <c r="M2213">
        <v>108640</v>
      </c>
    </row>
    <row r="2214" spans="1:13" x14ac:dyDescent="0.25">
      <c r="A2214">
        <v>2212</v>
      </c>
      <c r="B2214" t="s">
        <v>3146</v>
      </c>
      <c r="C2214">
        <f t="shared" ca="1" si="34"/>
        <v>0.9416551408965782</v>
      </c>
      <c r="D2214" t="e" cm="1">
        <f t="array" aca="1" ref="D2214" ca="1">INDEX($B$2:$B$201, RANK(C2214,$C$2:$C$201), 1)</f>
        <v>#N/A</v>
      </c>
      <c r="E2214" t="s">
        <v>392</v>
      </c>
      <c r="F2214">
        <v>1174</v>
      </c>
      <c r="G2214">
        <v>440</v>
      </c>
      <c r="H2214">
        <v>0</v>
      </c>
      <c r="I2214">
        <v>0</v>
      </c>
      <c r="J2214">
        <v>0</v>
      </c>
      <c r="K2214" s="1">
        <v>44106</v>
      </c>
      <c r="L2214" t="s">
        <v>17</v>
      </c>
      <c r="M2214">
        <v>108641</v>
      </c>
    </row>
    <row r="2215" spans="1:13" x14ac:dyDescent="0.25">
      <c r="A2215">
        <v>2213</v>
      </c>
      <c r="B2215" t="s">
        <v>3147</v>
      </c>
      <c r="C2215">
        <f t="shared" ca="1" si="34"/>
        <v>0.71966146194196923</v>
      </c>
      <c r="D2215" t="e" cm="1">
        <f t="array" aca="1" ref="D2215" ca="1">INDEX($B$2:$B$201, RANK(C2215,$C$2:$C$201), 1)</f>
        <v>#N/A</v>
      </c>
      <c r="E2215" t="s">
        <v>3148</v>
      </c>
      <c r="F2215">
        <v>329</v>
      </c>
      <c r="G2215">
        <v>230</v>
      </c>
      <c r="H2215">
        <v>0</v>
      </c>
      <c r="I2215">
        <v>0</v>
      </c>
      <c r="J2215">
        <v>0</v>
      </c>
      <c r="K2215" s="1">
        <v>44106</v>
      </c>
      <c r="L2215" t="s">
        <v>12</v>
      </c>
      <c r="M2215">
        <v>108642</v>
      </c>
    </row>
    <row r="2216" spans="1:13" x14ac:dyDescent="0.25">
      <c r="A2216">
        <v>2214</v>
      </c>
      <c r="B2216" t="s">
        <v>3149</v>
      </c>
      <c r="C2216">
        <f t="shared" ca="1" si="34"/>
        <v>0.33497819963785502</v>
      </c>
      <c r="D2216" t="e" cm="1">
        <f t="array" aca="1" ref="D2216" ca="1">INDEX($B$2:$B$201, RANK(C2216,$C$2:$C$201), 1)</f>
        <v>#N/A</v>
      </c>
      <c r="F2216">
        <v>116</v>
      </c>
      <c r="G2216">
        <v>12</v>
      </c>
      <c r="H2216">
        <v>0</v>
      </c>
      <c r="I2216">
        <v>0</v>
      </c>
      <c r="J2216">
        <v>0</v>
      </c>
      <c r="K2216" s="1">
        <v>44106</v>
      </c>
      <c r="L2216" t="s">
        <v>12</v>
      </c>
      <c r="M2216">
        <v>108643</v>
      </c>
    </row>
    <row r="2217" spans="1:13" x14ac:dyDescent="0.25">
      <c r="A2217">
        <v>2215</v>
      </c>
      <c r="B2217" t="s">
        <v>3150</v>
      </c>
      <c r="C2217">
        <f t="shared" ca="1" si="34"/>
        <v>8.6638679358598369E-2</v>
      </c>
      <c r="D2217" t="e" cm="1">
        <f t="array" aca="1" ref="D2217" ca="1">INDEX($B$2:$B$201, RANK(C2217,$C$2:$C$201), 1)</f>
        <v>#N/A</v>
      </c>
      <c r="F2217">
        <v>423</v>
      </c>
      <c r="G2217">
        <v>93</v>
      </c>
      <c r="H2217">
        <v>0</v>
      </c>
      <c r="I2217">
        <v>0</v>
      </c>
      <c r="J2217">
        <v>0</v>
      </c>
      <c r="K2217" s="1">
        <v>44106</v>
      </c>
      <c r="L2217" t="s">
        <v>17</v>
      </c>
      <c r="M2217">
        <v>108644</v>
      </c>
    </row>
    <row r="2218" spans="1:13" x14ac:dyDescent="0.25">
      <c r="A2218">
        <v>2216</v>
      </c>
      <c r="B2218" t="s">
        <v>3151</v>
      </c>
      <c r="C2218">
        <f t="shared" ca="1" si="34"/>
        <v>8.2892654921464026E-2</v>
      </c>
      <c r="D2218" t="e" cm="1">
        <f t="array" aca="1" ref="D2218" ca="1">INDEX($B$2:$B$201, RANK(C2218,$C$2:$C$201), 1)</f>
        <v>#N/A</v>
      </c>
      <c r="E2218" t="s">
        <v>3152</v>
      </c>
      <c r="F2218">
        <v>5001</v>
      </c>
      <c r="G2218">
        <v>567</v>
      </c>
      <c r="H2218">
        <v>0</v>
      </c>
      <c r="I2218">
        <v>0</v>
      </c>
      <c r="J2218">
        <v>0</v>
      </c>
      <c r="K2218" s="1">
        <v>44106</v>
      </c>
      <c r="L2218" t="s">
        <v>17</v>
      </c>
      <c r="M2218">
        <v>108645</v>
      </c>
    </row>
    <row r="2219" spans="1:13" x14ac:dyDescent="0.25">
      <c r="A2219">
        <v>2217</v>
      </c>
      <c r="B2219" t="s">
        <v>3153</v>
      </c>
      <c r="C2219">
        <f t="shared" ca="1" si="34"/>
        <v>0.82022634522965565</v>
      </c>
      <c r="D2219" t="e" cm="1">
        <f t="array" aca="1" ref="D2219" ca="1">INDEX($B$2:$B$201, RANK(C2219,$C$2:$C$201), 1)</f>
        <v>#N/A</v>
      </c>
      <c r="E2219" t="s">
        <v>3154</v>
      </c>
      <c r="F2219">
        <v>2915</v>
      </c>
      <c r="G2219">
        <v>557</v>
      </c>
      <c r="H2219">
        <v>0</v>
      </c>
      <c r="I2219">
        <v>0</v>
      </c>
      <c r="J2219">
        <v>0</v>
      </c>
      <c r="K2219" s="1">
        <v>44106</v>
      </c>
      <c r="L2219" t="s">
        <v>12</v>
      </c>
      <c r="M2219">
        <v>108646</v>
      </c>
    </row>
    <row r="2220" spans="1:13" ht="390" x14ac:dyDescent="0.25">
      <c r="A2220">
        <v>2218</v>
      </c>
      <c r="B2220" s="2" t="s">
        <v>3155</v>
      </c>
      <c r="C2220">
        <f t="shared" ca="1" si="34"/>
        <v>0.80160961089099769</v>
      </c>
      <c r="D2220" t="e" cm="1">
        <f t="array" aca="1" ref="D2220" ca="1">INDEX($B$2:$B$201, RANK(C2220,$C$2:$C$201), 1)</f>
        <v>#N/A</v>
      </c>
      <c r="F2220">
        <v>654</v>
      </c>
      <c r="G2220">
        <v>289</v>
      </c>
      <c r="H2220">
        <v>0</v>
      </c>
      <c r="I2220">
        <v>0</v>
      </c>
      <c r="J2220">
        <v>1</v>
      </c>
      <c r="K2220" s="1">
        <v>44106</v>
      </c>
      <c r="L2220" t="s">
        <v>12</v>
      </c>
      <c r="M2220">
        <v>108647</v>
      </c>
    </row>
    <row r="2221" spans="1:13" x14ac:dyDescent="0.25">
      <c r="A2221">
        <v>2219</v>
      </c>
      <c r="B2221" t="s">
        <v>3156</v>
      </c>
      <c r="C2221">
        <f t="shared" ca="1" si="34"/>
        <v>0.91366467372685312</v>
      </c>
      <c r="D2221" t="e" cm="1">
        <f t="array" aca="1" ref="D2221" ca="1">INDEX($B$2:$B$201, RANK(C2221,$C$2:$C$201), 1)</f>
        <v>#N/A</v>
      </c>
      <c r="E2221" t="s">
        <v>3157</v>
      </c>
      <c r="F2221">
        <v>1124</v>
      </c>
      <c r="G2221">
        <v>10852</v>
      </c>
      <c r="H2221">
        <v>4</v>
      </c>
      <c r="I2221">
        <v>3</v>
      </c>
      <c r="J2221">
        <v>12</v>
      </c>
      <c r="K2221" s="1">
        <v>44106</v>
      </c>
      <c r="L2221" t="s">
        <v>12</v>
      </c>
      <c r="M2221">
        <v>108648</v>
      </c>
    </row>
    <row r="2222" spans="1:13" x14ac:dyDescent="0.25">
      <c r="A2222">
        <v>2220</v>
      </c>
      <c r="B2222" t="s">
        <v>3158</v>
      </c>
      <c r="C2222">
        <f t="shared" ca="1" si="34"/>
        <v>0.93767513081312226</v>
      </c>
      <c r="D2222" t="e" cm="1">
        <f t="array" aca="1" ref="D2222" ca="1">INDEX($B$2:$B$201, RANK(C2222,$C$2:$C$201), 1)</f>
        <v>#N/A</v>
      </c>
      <c r="E2222" t="s">
        <v>3159</v>
      </c>
      <c r="F2222">
        <v>849</v>
      </c>
      <c r="G2222">
        <v>156</v>
      </c>
      <c r="H2222">
        <v>0</v>
      </c>
      <c r="I2222">
        <v>1</v>
      </c>
      <c r="J2222">
        <v>2</v>
      </c>
      <c r="K2222" s="1">
        <v>44106</v>
      </c>
      <c r="L2222" t="s">
        <v>17</v>
      </c>
      <c r="M2222">
        <v>108649</v>
      </c>
    </row>
    <row r="2223" spans="1:13" x14ac:dyDescent="0.25">
      <c r="A2223">
        <v>2221</v>
      </c>
      <c r="B2223" t="s">
        <v>3160</v>
      </c>
      <c r="C2223">
        <f t="shared" ca="1" si="34"/>
        <v>0.38708577954480028</v>
      </c>
      <c r="D2223" t="e" cm="1">
        <f t="array" aca="1" ref="D2223" ca="1">INDEX($B$2:$B$201, RANK(C2223,$C$2:$C$201), 1)</f>
        <v>#N/A</v>
      </c>
      <c r="E2223" t="s">
        <v>87</v>
      </c>
      <c r="F2223">
        <v>1701</v>
      </c>
      <c r="G2223">
        <v>7660</v>
      </c>
      <c r="H2223">
        <v>1</v>
      </c>
      <c r="I2223">
        <v>0</v>
      </c>
      <c r="J2223">
        <v>12</v>
      </c>
      <c r="K2223" s="1">
        <v>44106</v>
      </c>
      <c r="L2223" t="s">
        <v>17</v>
      </c>
      <c r="M2223">
        <v>108650</v>
      </c>
    </row>
    <row r="2224" spans="1:13" x14ac:dyDescent="0.25">
      <c r="A2224">
        <v>2222</v>
      </c>
      <c r="B2224" t="s">
        <v>3161</v>
      </c>
      <c r="C2224">
        <f t="shared" ca="1" si="34"/>
        <v>0.24893951417979077</v>
      </c>
      <c r="D2224" t="e" cm="1">
        <f t="array" aca="1" ref="D2224" ca="1">INDEX($B$2:$B$201, RANK(C2224,$C$2:$C$201), 1)</f>
        <v>#N/A</v>
      </c>
      <c r="E2224" t="s">
        <v>180</v>
      </c>
      <c r="F2224">
        <v>1018</v>
      </c>
      <c r="G2224">
        <v>178</v>
      </c>
      <c r="H2224">
        <v>0</v>
      </c>
      <c r="I2224">
        <v>0</v>
      </c>
      <c r="J2224">
        <v>0</v>
      </c>
      <c r="K2224" s="1">
        <v>44106</v>
      </c>
      <c r="L2224" t="s">
        <v>12</v>
      </c>
      <c r="M2224">
        <v>108651</v>
      </c>
    </row>
    <row r="2225" spans="1:13" x14ac:dyDescent="0.25">
      <c r="A2225">
        <v>2223</v>
      </c>
      <c r="B2225" t="s">
        <v>3162</v>
      </c>
      <c r="C2225">
        <f t="shared" ca="1" si="34"/>
        <v>0.6790040059441359</v>
      </c>
      <c r="D2225" t="e" cm="1">
        <f t="array" aca="1" ref="D2225" ca="1">INDEX($B$2:$B$201, RANK(C2225,$C$2:$C$201), 1)</f>
        <v>#N/A</v>
      </c>
      <c r="E2225" t="s">
        <v>235</v>
      </c>
      <c r="F2225">
        <v>529</v>
      </c>
      <c r="G2225">
        <v>148</v>
      </c>
      <c r="H2225">
        <v>1</v>
      </c>
      <c r="I2225">
        <v>0</v>
      </c>
      <c r="J2225">
        <v>2</v>
      </c>
      <c r="K2225" s="1">
        <v>44106</v>
      </c>
      <c r="L2225" t="s">
        <v>17</v>
      </c>
      <c r="M2225">
        <v>108652</v>
      </c>
    </row>
    <row r="2226" spans="1:13" x14ac:dyDescent="0.25">
      <c r="A2226">
        <v>2224</v>
      </c>
      <c r="B2226" t="s">
        <v>3163</v>
      </c>
      <c r="C2226">
        <f t="shared" ca="1" si="34"/>
        <v>0.12802157817250293</v>
      </c>
      <c r="D2226" t="e" cm="1">
        <f t="array" aca="1" ref="D2226" ca="1">INDEX($B$2:$B$201, RANK(C2226,$C$2:$C$201), 1)</f>
        <v>#N/A</v>
      </c>
      <c r="F2226">
        <v>73</v>
      </c>
      <c r="G2226">
        <v>1</v>
      </c>
      <c r="H2226">
        <v>0</v>
      </c>
      <c r="I2226">
        <v>0</v>
      </c>
      <c r="J2226">
        <v>0</v>
      </c>
      <c r="K2226" s="1">
        <v>44106</v>
      </c>
      <c r="L2226" t="s">
        <v>17</v>
      </c>
      <c r="M2226">
        <v>108653</v>
      </c>
    </row>
    <row r="2227" spans="1:13" x14ac:dyDescent="0.25">
      <c r="A2227">
        <v>2225</v>
      </c>
      <c r="B2227" t="s">
        <v>3164</v>
      </c>
      <c r="C2227">
        <f t="shared" ca="1" si="34"/>
        <v>0.99927970396391463</v>
      </c>
      <c r="D2227" t="e" cm="1">
        <f t="array" aca="1" ref="D2227" ca="1">INDEX($B$2:$B$201, RANK(C2227,$C$2:$C$201), 1)</f>
        <v>#N/A</v>
      </c>
      <c r="E2227" t="s">
        <v>3165</v>
      </c>
      <c r="F2227">
        <v>198</v>
      </c>
      <c r="G2227">
        <v>35</v>
      </c>
      <c r="H2227">
        <v>1</v>
      </c>
      <c r="I2227">
        <v>0</v>
      </c>
      <c r="J2227">
        <v>4</v>
      </c>
      <c r="K2227" s="1">
        <v>44106</v>
      </c>
      <c r="L2227" t="s">
        <v>17</v>
      </c>
      <c r="M2227">
        <v>108654</v>
      </c>
    </row>
    <row r="2228" spans="1:13" x14ac:dyDescent="0.25">
      <c r="A2228">
        <v>2226</v>
      </c>
      <c r="B2228" t="s">
        <v>3166</v>
      </c>
      <c r="C2228">
        <f t="shared" ca="1" si="34"/>
        <v>0.43180335105743417</v>
      </c>
      <c r="D2228" t="e" cm="1">
        <f t="array" aca="1" ref="D2228" ca="1">INDEX($B$2:$B$201, RANK(C2228,$C$2:$C$201), 1)</f>
        <v>#N/A</v>
      </c>
      <c r="E2228" t="s">
        <v>3167</v>
      </c>
      <c r="F2228">
        <v>2561</v>
      </c>
      <c r="G2228">
        <v>5883</v>
      </c>
      <c r="H2228">
        <v>0</v>
      </c>
      <c r="I2228">
        <v>0</v>
      </c>
      <c r="J2228">
        <v>0</v>
      </c>
      <c r="K2228" s="1">
        <v>44106</v>
      </c>
      <c r="L2228" t="s">
        <v>17</v>
      </c>
      <c r="M2228">
        <v>108655</v>
      </c>
    </row>
    <row r="2229" spans="1:13" x14ac:dyDescent="0.25">
      <c r="A2229">
        <v>2227</v>
      </c>
      <c r="B2229" t="s">
        <v>3168</v>
      </c>
      <c r="C2229">
        <f t="shared" ca="1" si="34"/>
        <v>0.96434146255483255</v>
      </c>
      <c r="D2229" t="e" cm="1">
        <f t="array" aca="1" ref="D2229" ca="1">INDEX($B$2:$B$201, RANK(C2229,$C$2:$C$201), 1)</f>
        <v>#N/A</v>
      </c>
      <c r="E2229" t="s">
        <v>3169</v>
      </c>
      <c r="F2229">
        <v>578</v>
      </c>
      <c r="G2229">
        <v>138</v>
      </c>
      <c r="H2229">
        <v>0</v>
      </c>
      <c r="I2229">
        <v>0</v>
      </c>
      <c r="J2229">
        <v>0</v>
      </c>
      <c r="K2229" s="1">
        <v>44106</v>
      </c>
      <c r="L2229" t="s">
        <v>17</v>
      </c>
      <c r="M2229">
        <v>108656</v>
      </c>
    </row>
    <row r="2230" spans="1:13" x14ac:dyDescent="0.25">
      <c r="A2230">
        <v>2228</v>
      </c>
      <c r="B2230" t="s">
        <v>3170</v>
      </c>
      <c r="C2230">
        <f t="shared" ca="1" si="34"/>
        <v>0.33417912328129062</v>
      </c>
      <c r="D2230" t="e" cm="1">
        <f t="array" aca="1" ref="D2230" ca="1">INDEX($B$2:$B$201, RANK(C2230,$C$2:$C$201), 1)</f>
        <v>#N/A</v>
      </c>
      <c r="E2230" t="s">
        <v>3171</v>
      </c>
      <c r="F2230">
        <v>512</v>
      </c>
      <c r="G2230">
        <v>132</v>
      </c>
      <c r="H2230">
        <v>0</v>
      </c>
      <c r="I2230">
        <v>0</v>
      </c>
      <c r="J2230">
        <v>0</v>
      </c>
      <c r="K2230" s="1">
        <v>44106</v>
      </c>
      <c r="L2230" t="s">
        <v>17</v>
      </c>
      <c r="M2230">
        <v>108657</v>
      </c>
    </row>
    <row r="2231" spans="1:13" x14ac:dyDescent="0.25">
      <c r="A2231">
        <v>2229</v>
      </c>
      <c r="B2231" t="s">
        <v>3172</v>
      </c>
      <c r="C2231">
        <f t="shared" ca="1" si="34"/>
        <v>0.99548199623256983</v>
      </c>
      <c r="D2231" t="e" cm="1">
        <f t="array" aca="1" ref="D2231" ca="1">INDEX($B$2:$B$201, RANK(C2231,$C$2:$C$201), 1)</f>
        <v>#N/A</v>
      </c>
      <c r="E2231" t="s">
        <v>2847</v>
      </c>
      <c r="F2231">
        <v>11057</v>
      </c>
      <c r="G2231">
        <v>13384</v>
      </c>
      <c r="H2231">
        <v>0</v>
      </c>
      <c r="I2231">
        <v>0</v>
      </c>
      <c r="J2231">
        <v>1</v>
      </c>
      <c r="K2231" s="1">
        <v>44106</v>
      </c>
      <c r="L2231" t="s">
        <v>17</v>
      </c>
      <c r="M2231">
        <v>108658</v>
      </c>
    </row>
    <row r="2232" spans="1:13" ht="409.5" x14ac:dyDescent="0.25">
      <c r="A2232">
        <v>2230</v>
      </c>
      <c r="B2232" s="2" t="s">
        <v>3173</v>
      </c>
      <c r="C2232">
        <f t="shared" ca="1" si="34"/>
        <v>0.426830413098368</v>
      </c>
      <c r="D2232" t="e" cm="1">
        <f t="array" aca="1" ref="D2232" ca="1">INDEX($B$2:$B$201, RANK(C2232,$C$2:$C$201), 1)</f>
        <v>#N/A</v>
      </c>
      <c r="F2232">
        <v>1874</v>
      </c>
      <c r="G2232">
        <v>1808</v>
      </c>
      <c r="H2232">
        <v>0</v>
      </c>
      <c r="I2232">
        <v>0</v>
      </c>
      <c r="J2232">
        <v>0</v>
      </c>
      <c r="K2232" s="1">
        <v>44106</v>
      </c>
      <c r="L2232" t="s">
        <v>17</v>
      </c>
      <c r="M2232">
        <v>108659</v>
      </c>
    </row>
    <row r="2233" spans="1:13" x14ac:dyDescent="0.25">
      <c r="A2233">
        <v>2231</v>
      </c>
      <c r="B2233" t="s">
        <v>3174</v>
      </c>
      <c r="C2233">
        <f t="shared" ca="1" si="34"/>
        <v>0.21827071989243607</v>
      </c>
      <c r="D2233" t="e" cm="1">
        <f t="array" aca="1" ref="D2233" ca="1">INDEX($B$2:$B$201, RANK(C2233,$C$2:$C$201), 1)</f>
        <v>#N/A</v>
      </c>
      <c r="F2233">
        <v>22</v>
      </c>
      <c r="G2233">
        <v>16</v>
      </c>
      <c r="H2233">
        <v>0</v>
      </c>
      <c r="I2233">
        <v>0</v>
      </c>
      <c r="J2233">
        <v>0</v>
      </c>
      <c r="K2233" s="1">
        <v>44106</v>
      </c>
      <c r="L2233" t="s">
        <v>17</v>
      </c>
      <c r="M2233">
        <v>108660</v>
      </c>
    </row>
    <row r="2234" spans="1:13" x14ac:dyDescent="0.25">
      <c r="A2234">
        <v>2232</v>
      </c>
      <c r="B2234" t="s">
        <v>3175</v>
      </c>
      <c r="C2234">
        <f t="shared" ca="1" si="34"/>
        <v>3.009728618299623E-2</v>
      </c>
      <c r="D2234" t="e" cm="1">
        <f t="array" aca="1" ref="D2234" ca="1">INDEX($B$2:$B$201, RANK(C2234,$C$2:$C$201), 1)</f>
        <v>#N/A</v>
      </c>
      <c r="F2234">
        <v>939</v>
      </c>
      <c r="G2234">
        <v>97</v>
      </c>
      <c r="H2234">
        <v>0</v>
      </c>
      <c r="I2234">
        <v>0</v>
      </c>
      <c r="J2234">
        <v>2</v>
      </c>
      <c r="K2234" s="1">
        <v>44106</v>
      </c>
      <c r="L2234" t="s">
        <v>17</v>
      </c>
      <c r="M2234">
        <v>108661</v>
      </c>
    </row>
    <row r="2235" spans="1:13" x14ac:dyDescent="0.25">
      <c r="A2235">
        <v>2233</v>
      </c>
      <c r="B2235" t="s">
        <v>3176</v>
      </c>
      <c r="C2235">
        <f t="shared" ca="1" si="34"/>
        <v>0.39417764588366677</v>
      </c>
      <c r="D2235" t="e" cm="1">
        <f t="array" aca="1" ref="D2235" ca="1">INDEX($B$2:$B$201, RANK(C2235,$C$2:$C$201), 1)</f>
        <v>#N/A</v>
      </c>
      <c r="E2235" t="s">
        <v>3177</v>
      </c>
      <c r="F2235">
        <v>2530</v>
      </c>
      <c r="G2235">
        <v>702</v>
      </c>
      <c r="H2235">
        <v>0</v>
      </c>
      <c r="I2235">
        <v>0</v>
      </c>
      <c r="J2235">
        <v>1</v>
      </c>
      <c r="K2235" s="1">
        <v>44106</v>
      </c>
      <c r="L2235" t="s">
        <v>17</v>
      </c>
      <c r="M2235">
        <v>108662</v>
      </c>
    </row>
    <row r="2236" spans="1:13" x14ac:dyDescent="0.25">
      <c r="A2236">
        <v>2234</v>
      </c>
      <c r="B2236" t="s">
        <v>3178</v>
      </c>
      <c r="C2236">
        <f t="shared" ca="1" si="34"/>
        <v>0.94131436677186509</v>
      </c>
      <c r="D2236" t="e" cm="1">
        <f t="array" aca="1" ref="D2236" ca="1">INDEX($B$2:$B$201, RANK(C2236,$C$2:$C$201), 1)</f>
        <v>#N/A</v>
      </c>
      <c r="E2236" t="s">
        <v>117</v>
      </c>
      <c r="F2236">
        <v>587</v>
      </c>
      <c r="G2236">
        <v>543</v>
      </c>
      <c r="H2236">
        <v>1</v>
      </c>
      <c r="I2236">
        <v>2</v>
      </c>
      <c r="J2236">
        <v>81</v>
      </c>
      <c r="K2236" s="1">
        <v>44106</v>
      </c>
      <c r="L2236" t="s">
        <v>17</v>
      </c>
      <c r="M2236">
        <v>108663</v>
      </c>
    </row>
    <row r="2237" spans="1:13" x14ac:dyDescent="0.25">
      <c r="A2237">
        <v>2235</v>
      </c>
      <c r="B2237" t="s">
        <v>3179</v>
      </c>
      <c r="C2237">
        <f t="shared" ca="1" si="34"/>
        <v>0.11362242484521379</v>
      </c>
      <c r="D2237" t="e" cm="1">
        <f t="array" aca="1" ref="D2237" ca="1">INDEX($B$2:$B$201, RANK(C2237,$C$2:$C$201), 1)</f>
        <v>#N/A</v>
      </c>
      <c r="E2237" t="s">
        <v>202</v>
      </c>
      <c r="F2237">
        <v>173</v>
      </c>
      <c r="G2237">
        <v>29</v>
      </c>
      <c r="H2237">
        <v>0</v>
      </c>
      <c r="I2237">
        <v>0</v>
      </c>
      <c r="J2237">
        <v>1</v>
      </c>
      <c r="K2237" s="1">
        <v>44106</v>
      </c>
      <c r="L2237" t="s">
        <v>17</v>
      </c>
      <c r="M2237">
        <v>108664</v>
      </c>
    </row>
    <row r="2238" spans="1:13" ht="330" x14ac:dyDescent="0.25">
      <c r="A2238">
        <v>2236</v>
      </c>
      <c r="B2238" s="2" t="s">
        <v>3180</v>
      </c>
      <c r="C2238">
        <f t="shared" ca="1" si="34"/>
        <v>3.5652635911194053E-2</v>
      </c>
      <c r="D2238" t="e" cm="1">
        <f t="array" aca="1" ref="D2238" ca="1">INDEX($B$2:$B$201, RANK(C2238,$C$2:$C$201), 1)</f>
        <v>#N/A</v>
      </c>
      <c r="F2238">
        <v>877</v>
      </c>
      <c r="G2238">
        <v>126</v>
      </c>
      <c r="H2238">
        <v>0</v>
      </c>
      <c r="I2238">
        <v>0</v>
      </c>
      <c r="J2238">
        <v>8</v>
      </c>
      <c r="K2238" s="1">
        <v>44106</v>
      </c>
      <c r="L2238" t="s">
        <v>28</v>
      </c>
      <c r="M2238">
        <v>108665</v>
      </c>
    </row>
    <row r="2239" spans="1:13" x14ac:dyDescent="0.25">
      <c r="A2239">
        <v>2237</v>
      </c>
      <c r="B2239" t="s">
        <v>3181</v>
      </c>
      <c r="C2239">
        <f t="shared" ca="1" si="34"/>
        <v>0.78887398117411012</v>
      </c>
      <c r="D2239" t="e" cm="1">
        <f t="array" aca="1" ref="D2239" ca="1">INDEX($B$2:$B$201, RANK(C2239,$C$2:$C$201), 1)</f>
        <v>#N/A</v>
      </c>
      <c r="E2239" t="s">
        <v>3182</v>
      </c>
      <c r="F2239">
        <v>160</v>
      </c>
      <c r="G2239">
        <v>580</v>
      </c>
      <c r="H2239">
        <v>1</v>
      </c>
      <c r="I2239">
        <v>1</v>
      </c>
      <c r="J2239">
        <v>3</v>
      </c>
      <c r="K2239" s="1">
        <v>44106</v>
      </c>
      <c r="L2239" t="s">
        <v>17</v>
      </c>
      <c r="M2239">
        <v>108666</v>
      </c>
    </row>
    <row r="2240" spans="1:13" x14ac:dyDescent="0.25">
      <c r="A2240">
        <v>2238</v>
      </c>
      <c r="B2240" t="s">
        <v>3183</v>
      </c>
      <c r="C2240">
        <f t="shared" ca="1" si="34"/>
        <v>0.50387393403719816</v>
      </c>
      <c r="D2240" t="e" cm="1">
        <f t="array" aca="1" ref="D2240" ca="1">INDEX($B$2:$B$201, RANK(C2240,$C$2:$C$201), 1)</f>
        <v>#N/A</v>
      </c>
      <c r="E2240" t="s">
        <v>3184</v>
      </c>
      <c r="F2240">
        <v>332</v>
      </c>
      <c r="G2240">
        <v>98071</v>
      </c>
      <c r="H2240">
        <v>2</v>
      </c>
      <c r="I2240">
        <v>0</v>
      </c>
      <c r="J2240">
        <v>4</v>
      </c>
      <c r="K2240" s="1">
        <v>44106</v>
      </c>
      <c r="L2240" t="s">
        <v>17</v>
      </c>
      <c r="M2240">
        <v>108667</v>
      </c>
    </row>
    <row r="2241" spans="1:13" ht="285" x14ac:dyDescent="0.25">
      <c r="A2241">
        <v>2239</v>
      </c>
      <c r="B2241" s="2" t="s">
        <v>3185</v>
      </c>
      <c r="C2241">
        <f t="shared" ca="1" si="34"/>
        <v>4.1399304067748388E-2</v>
      </c>
      <c r="D2241" t="e" cm="1">
        <f t="array" aca="1" ref="D2241" ca="1">INDEX($B$2:$B$201, RANK(C2241,$C$2:$C$201), 1)</f>
        <v>#N/A</v>
      </c>
      <c r="F2241">
        <v>37</v>
      </c>
      <c r="G2241">
        <v>8</v>
      </c>
      <c r="H2241">
        <v>0</v>
      </c>
      <c r="I2241">
        <v>0</v>
      </c>
      <c r="J2241">
        <v>0</v>
      </c>
      <c r="K2241" s="1">
        <v>44106</v>
      </c>
      <c r="L2241" t="s">
        <v>17</v>
      </c>
      <c r="M2241">
        <v>108668</v>
      </c>
    </row>
    <row r="2242" spans="1:13" x14ac:dyDescent="0.25">
      <c r="A2242">
        <v>2240</v>
      </c>
      <c r="B2242" t="s">
        <v>3186</v>
      </c>
      <c r="C2242">
        <f t="shared" ca="1" si="34"/>
        <v>0.16652152872838566</v>
      </c>
      <c r="D2242" t="e" cm="1">
        <f t="array" aca="1" ref="D2242" ca="1">INDEX($B$2:$B$201, RANK(C2242,$C$2:$C$201), 1)</f>
        <v>#N/A</v>
      </c>
      <c r="F2242">
        <v>5145</v>
      </c>
      <c r="G2242">
        <v>5057</v>
      </c>
      <c r="H2242">
        <v>0</v>
      </c>
      <c r="I2242">
        <v>0</v>
      </c>
      <c r="J2242">
        <v>1</v>
      </c>
      <c r="K2242" s="1">
        <v>44106</v>
      </c>
      <c r="L2242" t="s">
        <v>17</v>
      </c>
      <c r="M2242">
        <v>108669</v>
      </c>
    </row>
    <row r="2243" spans="1:13" x14ac:dyDescent="0.25">
      <c r="A2243">
        <v>2241</v>
      </c>
      <c r="B2243" t="s">
        <v>3187</v>
      </c>
      <c r="C2243">
        <f t="shared" ref="C2243:C2306" ca="1" si="35">RAND()</f>
        <v>0.14663561497399069</v>
      </c>
      <c r="D2243" t="e" cm="1">
        <f t="array" aca="1" ref="D2243" ca="1">INDEX($B$2:$B$201, RANK(C2243,$C$2:$C$201), 1)</f>
        <v>#N/A</v>
      </c>
      <c r="E2243" t="s">
        <v>3188</v>
      </c>
      <c r="F2243">
        <v>920</v>
      </c>
      <c r="G2243">
        <v>790</v>
      </c>
      <c r="H2243">
        <v>0</v>
      </c>
      <c r="I2243">
        <v>0</v>
      </c>
      <c r="J2243">
        <v>0</v>
      </c>
      <c r="K2243" s="1">
        <v>44106</v>
      </c>
      <c r="L2243" t="s">
        <v>12</v>
      </c>
      <c r="M2243">
        <v>108670</v>
      </c>
    </row>
    <row r="2244" spans="1:13" x14ac:dyDescent="0.25">
      <c r="A2244">
        <v>2242</v>
      </c>
      <c r="B2244" t="s">
        <v>3189</v>
      </c>
      <c r="C2244">
        <f t="shared" ca="1" si="35"/>
        <v>0.69015105674301924</v>
      </c>
      <c r="D2244" t="e" cm="1">
        <f t="array" aca="1" ref="D2244" ca="1">INDEX($B$2:$B$201, RANK(C2244,$C$2:$C$201), 1)</f>
        <v>#N/A</v>
      </c>
      <c r="E2244" t="s">
        <v>3190</v>
      </c>
      <c r="F2244">
        <v>151</v>
      </c>
      <c r="G2244">
        <v>162</v>
      </c>
      <c r="H2244">
        <v>1</v>
      </c>
      <c r="I2244">
        <v>0</v>
      </c>
      <c r="J2244">
        <v>2</v>
      </c>
      <c r="K2244" s="1">
        <v>44106</v>
      </c>
      <c r="L2244" t="s">
        <v>17</v>
      </c>
      <c r="M2244">
        <v>108671</v>
      </c>
    </row>
    <row r="2245" spans="1:13" x14ac:dyDescent="0.25">
      <c r="A2245">
        <v>2243</v>
      </c>
      <c r="B2245" t="s">
        <v>3191</v>
      </c>
      <c r="C2245">
        <f t="shared" ca="1" si="35"/>
        <v>0.36586965946008521</v>
      </c>
      <c r="D2245" t="e" cm="1">
        <f t="array" aca="1" ref="D2245" ca="1">INDEX($B$2:$B$201, RANK(C2245,$C$2:$C$201), 1)</f>
        <v>#N/A</v>
      </c>
      <c r="F2245">
        <v>32</v>
      </c>
      <c r="G2245">
        <v>12</v>
      </c>
      <c r="H2245">
        <v>0</v>
      </c>
      <c r="I2245">
        <v>0</v>
      </c>
      <c r="J2245">
        <v>0</v>
      </c>
      <c r="K2245" s="1">
        <v>44106</v>
      </c>
      <c r="L2245" t="s">
        <v>17</v>
      </c>
      <c r="M2245">
        <v>108672</v>
      </c>
    </row>
    <row r="2246" spans="1:13" ht="409.5" x14ac:dyDescent="0.25">
      <c r="A2246">
        <v>2244</v>
      </c>
      <c r="B2246" s="2" t="s">
        <v>3192</v>
      </c>
      <c r="C2246">
        <f t="shared" ca="1" si="35"/>
        <v>0.76339213584411736</v>
      </c>
      <c r="D2246" t="e" cm="1">
        <f t="array" aca="1" ref="D2246" ca="1">INDEX($B$2:$B$201, RANK(C2246,$C$2:$C$201), 1)</f>
        <v>#N/A</v>
      </c>
      <c r="E2246" t="s">
        <v>3193</v>
      </c>
      <c r="F2246">
        <v>11654</v>
      </c>
      <c r="G2246">
        <v>11816</v>
      </c>
      <c r="H2246">
        <v>4</v>
      </c>
      <c r="I2246">
        <v>13</v>
      </c>
      <c r="J2246">
        <v>31</v>
      </c>
      <c r="K2246" s="1">
        <v>44106</v>
      </c>
      <c r="L2246" t="s">
        <v>17</v>
      </c>
      <c r="M2246">
        <v>108673</v>
      </c>
    </row>
    <row r="2247" spans="1:13" x14ac:dyDescent="0.25">
      <c r="A2247">
        <v>2245</v>
      </c>
      <c r="B2247" t="s">
        <v>3194</v>
      </c>
      <c r="C2247">
        <f t="shared" ca="1" si="35"/>
        <v>0.42967081924316497</v>
      </c>
      <c r="D2247" t="e" cm="1">
        <f t="array" aca="1" ref="D2247" ca="1">INDEX($B$2:$B$201, RANK(C2247,$C$2:$C$201), 1)</f>
        <v>#N/A</v>
      </c>
      <c r="F2247">
        <v>453</v>
      </c>
      <c r="G2247">
        <v>18</v>
      </c>
      <c r="H2247">
        <v>0</v>
      </c>
      <c r="I2247">
        <v>0</v>
      </c>
      <c r="J2247">
        <v>0</v>
      </c>
      <c r="K2247" s="1">
        <v>44106</v>
      </c>
      <c r="L2247" t="s">
        <v>12</v>
      </c>
      <c r="M2247">
        <v>108674</v>
      </c>
    </row>
    <row r="2248" spans="1:13" x14ac:dyDescent="0.25">
      <c r="A2248">
        <v>2246</v>
      </c>
      <c r="B2248" t="s">
        <v>3195</v>
      </c>
      <c r="C2248">
        <f t="shared" ca="1" si="35"/>
        <v>0.25270952822170478</v>
      </c>
      <c r="D2248" t="e" cm="1">
        <f t="array" aca="1" ref="D2248" ca="1">INDEX($B$2:$B$201, RANK(C2248,$C$2:$C$201), 1)</f>
        <v>#N/A</v>
      </c>
      <c r="F2248">
        <v>5</v>
      </c>
      <c r="G2248">
        <v>3</v>
      </c>
      <c r="H2248">
        <v>0</v>
      </c>
      <c r="I2248">
        <v>0</v>
      </c>
      <c r="J2248">
        <v>0</v>
      </c>
      <c r="K2248" s="1">
        <v>44106</v>
      </c>
      <c r="L2248" t="s">
        <v>17</v>
      </c>
      <c r="M2248">
        <v>108675</v>
      </c>
    </row>
    <row r="2249" spans="1:13" x14ac:dyDescent="0.25">
      <c r="A2249">
        <v>2247</v>
      </c>
      <c r="B2249" t="s">
        <v>3196</v>
      </c>
      <c r="C2249">
        <f t="shared" ca="1" si="35"/>
        <v>0.95109401258341564</v>
      </c>
      <c r="D2249" t="e" cm="1">
        <f t="array" aca="1" ref="D2249" ca="1">INDEX($B$2:$B$201, RANK(C2249,$C$2:$C$201), 1)</f>
        <v>#N/A</v>
      </c>
      <c r="E2249" t="s">
        <v>3197</v>
      </c>
      <c r="F2249">
        <v>1003</v>
      </c>
      <c r="G2249">
        <v>275</v>
      </c>
      <c r="H2249">
        <v>0</v>
      </c>
      <c r="I2249">
        <v>0</v>
      </c>
      <c r="J2249">
        <v>0</v>
      </c>
      <c r="K2249" s="1">
        <v>44106</v>
      </c>
      <c r="L2249" t="s">
        <v>17</v>
      </c>
      <c r="M2249">
        <v>108676</v>
      </c>
    </row>
    <row r="2250" spans="1:13" x14ac:dyDescent="0.25">
      <c r="A2250">
        <v>2248</v>
      </c>
      <c r="B2250" t="s">
        <v>3198</v>
      </c>
      <c r="C2250">
        <f t="shared" ca="1" si="35"/>
        <v>0.21369329074937349</v>
      </c>
      <c r="D2250" t="e" cm="1">
        <f t="array" aca="1" ref="D2250" ca="1">INDEX($B$2:$B$201, RANK(C2250,$C$2:$C$201), 1)</f>
        <v>#N/A</v>
      </c>
      <c r="E2250" t="s">
        <v>49</v>
      </c>
      <c r="F2250">
        <v>2167</v>
      </c>
      <c r="G2250">
        <v>1826</v>
      </c>
      <c r="H2250">
        <v>0</v>
      </c>
      <c r="I2250">
        <v>0</v>
      </c>
      <c r="J2250">
        <v>0</v>
      </c>
      <c r="K2250" s="1">
        <v>44106</v>
      </c>
      <c r="L2250" t="s">
        <v>17</v>
      </c>
      <c r="M2250">
        <v>108677</v>
      </c>
    </row>
    <row r="2251" spans="1:13" x14ac:dyDescent="0.25">
      <c r="A2251">
        <v>2249</v>
      </c>
      <c r="B2251" t="s">
        <v>3199</v>
      </c>
      <c r="C2251">
        <f t="shared" ca="1" si="35"/>
        <v>5.8105201799749762E-2</v>
      </c>
      <c r="D2251" t="e" cm="1">
        <f t="array" aca="1" ref="D2251" ca="1">INDEX($B$2:$B$201, RANK(C2251,$C$2:$C$201), 1)</f>
        <v>#N/A</v>
      </c>
      <c r="E2251" t="s">
        <v>202</v>
      </c>
      <c r="F2251">
        <v>700</v>
      </c>
      <c r="G2251">
        <v>271</v>
      </c>
      <c r="H2251">
        <v>3</v>
      </c>
      <c r="I2251">
        <v>0</v>
      </c>
      <c r="J2251">
        <v>74</v>
      </c>
      <c r="K2251" s="1">
        <v>44106</v>
      </c>
      <c r="L2251" t="s">
        <v>12</v>
      </c>
      <c r="M2251">
        <v>108678</v>
      </c>
    </row>
    <row r="2252" spans="1:13" x14ac:dyDescent="0.25">
      <c r="A2252">
        <v>2250</v>
      </c>
      <c r="B2252" t="s">
        <v>3200</v>
      </c>
      <c r="C2252">
        <f t="shared" ca="1" si="35"/>
        <v>0.69791535578891906</v>
      </c>
      <c r="D2252" t="e" cm="1">
        <f t="array" aca="1" ref="D2252" ca="1">INDEX($B$2:$B$201, RANK(C2252,$C$2:$C$201), 1)</f>
        <v>#N/A</v>
      </c>
      <c r="E2252" t="s">
        <v>2945</v>
      </c>
      <c r="F2252">
        <v>370</v>
      </c>
      <c r="G2252">
        <v>329</v>
      </c>
      <c r="H2252">
        <v>0</v>
      </c>
      <c r="I2252">
        <v>0</v>
      </c>
      <c r="J2252">
        <v>1</v>
      </c>
      <c r="K2252" s="1">
        <v>44106</v>
      </c>
      <c r="L2252" t="s">
        <v>17</v>
      </c>
      <c r="M2252">
        <v>108679</v>
      </c>
    </row>
    <row r="2253" spans="1:13" x14ac:dyDescent="0.25">
      <c r="A2253">
        <v>2251</v>
      </c>
      <c r="B2253" t="s">
        <v>3201</v>
      </c>
      <c r="C2253">
        <f t="shared" ca="1" si="35"/>
        <v>0.47731208491363764</v>
      </c>
      <c r="D2253" t="e" cm="1">
        <f t="array" aca="1" ref="D2253" ca="1">INDEX($B$2:$B$201, RANK(C2253,$C$2:$C$201), 1)</f>
        <v>#N/A</v>
      </c>
      <c r="F2253">
        <v>985</v>
      </c>
      <c r="G2253">
        <v>217</v>
      </c>
      <c r="H2253">
        <v>0</v>
      </c>
      <c r="I2253">
        <v>0</v>
      </c>
      <c r="J2253">
        <v>1</v>
      </c>
      <c r="K2253" s="1">
        <v>44106</v>
      </c>
      <c r="L2253" t="s">
        <v>17</v>
      </c>
      <c r="M2253">
        <v>108680</v>
      </c>
    </row>
    <row r="2254" spans="1:13" x14ac:dyDescent="0.25">
      <c r="A2254">
        <v>2252</v>
      </c>
      <c r="B2254" t="s">
        <v>3202</v>
      </c>
      <c r="C2254">
        <f t="shared" ca="1" si="35"/>
        <v>0.54474316840390857</v>
      </c>
      <c r="D2254" t="e" cm="1">
        <f t="array" aca="1" ref="D2254" ca="1">INDEX($B$2:$B$201, RANK(C2254,$C$2:$C$201), 1)</f>
        <v>#N/A</v>
      </c>
      <c r="E2254" t="s">
        <v>2331</v>
      </c>
      <c r="F2254">
        <v>235</v>
      </c>
      <c r="G2254">
        <v>318</v>
      </c>
      <c r="H2254">
        <v>1</v>
      </c>
      <c r="I2254">
        <v>0</v>
      </c>
      <c r="J2254">
        <v>1</v>
      </c>
      <c r="K2254" s="1">
        <v>44106</v>
      </c>
      <c r="L2254" t="s">
        <v>17</v>
      </c>
      <c r="M2254">
        <v>108681</v>
      </c>
    </row>
    <row r="2255" spans="1:13" x14ac:dyDescent="0.25">
      <c r="A2255">
        <v>2253</v>
      </c>
      <c r="B2255" t="s">
        <v>3203</v>
      </c>
      <c r="C2255">
        <f t="shared" ca="1" si="35"/>
        <v>0.21608555207450753</v>
      </c>
      <c r="D2255" t="e" cm="1">
        <f t="array" aca="1" ref="D2255" ca="1">INDEX($B$2:$B$201, RANK(C2255,$C$2:$C$201), 1)</f>
        <v>#N/A</v>
      </c>
      <c r="E2255" t="s">
        <v>352</v>
      </c>
      <c r="F2255">
        <v>711</v>
      </c>
      <c r="G2255">
        <v>88</v>
      </c>
      <c r="H2255">
        <v>0</v>
      </c>
      <c r="I2255">
        <v>0</v>
      </c>
      <c r="J2255">
        <v>0</v>
      </c>
      <c r="K2255" s="1">
        <v>44106</v>
      </c>
      <c r="L2255" t="s">
        <v>12</v>
      </c>
      <c r="M2255">
        <v>108682</v>
      </c>
    </row>
    <row r="2256" spans="1:13" x14ac:dyDescent="0.25">
      <c r="A2256">
        <v>2254</v>
      </c>
      <c r="B2256" t="s">
        <v>3204</v>
      </c>
      <c r="C2256">
        <f t="shared" ca="1" si="35"/>
        <v>0.46458894129301831</v>
      </c>
      <c r="D2256" t="e" cm="1">
        <f t="array" aca="1" ref="D2256" ca="1">INDEX($B$2:$B$201, RANK(C2256,$C$2:$C$201), 1)</f>
        <v>#N/A</v>
      </c>
      <c r="E2256" t="s">
        <v>3205</v>
      </c>
      <c r="F2256">
        <v>553</v>
      </c>
      <c r="G2256">
        <v>1099</v>
      </c>
      <c r="H2256">
        <v>0</v>
      </c>
      <c r="I2256">
        <v>0</v>
      </c>
      <c r="J2256">
        <v>1</v>
      </c>
      <c r="K2256" s="1">
        <v>44106</v>
      </c>
      <c r="L2256" t="s">
        <v>17</v>
      </c>
      <c r="M2256">
        <v>108683</v>
      </c>
    </row>
    <row r="2257" spans="1:13" x14ac:dyDescent="0.25">
      <c r="A2257">
        <v>2255</v>
      </c>
      <c r="B2257" t="s">
        <v>3206</v>
      </c>
      <c r="C2257">
        <f t="shared" ca="1" si="35"/>
        <v>0.25515572903267725</v>
      </c>
      <c r="D2257" t="e" cm="1">
        <f t="array" aca="1" ref="D2257" ca="1">INDEX($B$2:$B$201, RANK(C2257,$C$2:$C$201), 1)</f>
        <v>#N/A</v>
      </c>
      <c r="E2257" t="s">
        <v>1596</v>
      </c>
      <c r="F2257">
        <v>1206</v>
      </c>
      <c r="G2257">
        <v>457</v>
      </c>
      <c r="H2257">
        <v>0</v>
      </c>
      <c r="I2257">
        <v>0</v>
      </c>
      <c r="J2257">
        <v>1</v>
      </c>
      <c r="K2257" s="1">
        <v>44106</v>
      </c>
      <c r="L2257" t="s">
        <v>17</v>
      </c>
      <c r="M2257">
        <v>108684</v>
      </c>
    </row>
    <row r="2258" spans="1:13" x14ac:dyDescent="0.25">
      <c r="A2258">
        <v>2256</v>
      </c>
      <c r="B2258" t="s">
        <v>3207</v>
      </c>
      <c r="C2258">
        <f t="shared" ca="1" si="35"/>
        <v>0.24061033247214336</v>
      </c>
      <c r="D2258" t="e" cm="1">
        <f t="array" aca="1" ref="D2258" ca="1">INDEX($B$2:$B$201, RANK(C2258,$C$2:$C$201), 1)</f>
        <v>#N/A</v>
      </c>
      <c r="E2258" t="s">
        <v>3208</v>
      </c>
      <c r="F2258">
        <v>65875</v>
      </c>
      <c r="G2258">
        <v>65009</v>
      </c>
      <c r="H2258">
        <v>7</v>
      </c>
      <c r="I2258">
        <v>11</v>
      </c>
      <c r="J2258">
        <v>56</v>
      </c>
      <c r="K2258" s="1">
        <v>44106</v>
      </c>
      <c r="L2258" t="s">
        <v>12</v>
      </c>
      <c r="M2258">
        <v>108685</v>
      </c>
    </row>
    <row r="2259" spans="1:13" x14ac:dyDescent="0.25">
      <c r="A2259">
        <v>2257</v>
      </c>
      <c r="B2259" t="s">
        <v>3209</v>
      </c>
      <c r="C2259">
        <f t="shared" ca="1" si="35"/>
        <v>0.57588565791693203</v>
      </c>
      <c r="D2259" t="e" cm="1">
        <f t="array" aca="1" ref="D2259" ca="1">INDEX($B$2:$B$201, RANK(C2259,$C$2:$C$201), 1)</f>
        <v>#N/A</v>
      </c>
      <c r="E2259" t="s">
        <v>2611</v>
      </c>
      <c r="F2259">
        <v>316</v>
      </c>
      <c r="G2259">
        <v>16</v>
      </c>
      <c r="H2259">
        <v>0</v>
      </c>
      <c r="I2259">
        <v>0</v>
      </c>
      <c r="J2259">
        <v>0</v>
      </c>
      <c r="K2259" s="1">
        <v>44106</v>
      </c>
      <c r="L2259" t="s">
        <v>17</v>
      </c>
      <c r="M2259">
        <v>108686</v>
      </c>
    </row>
    <row r="2260" spans="1:13" x14ac:dyDescent="0.25">
      <c r="A2260">
        <v>2258</v>
      </c>
      <c r="B2260" t="s">
        <v>3210</v>
      </c>
      <c r="C2260">
        <f t="shared" ca="1" si="35"/>
        <v>0.35857320477350474</v>
      </c>
      <c r="D2260" t="e" cm="1">
        <f t="array" aca="1" ref="D2260" ca="1">INDEX($B$2:$B$201, RANK(C2260,$C$2:$C$201), 1)</f>
        <v>#N/A</v>
      </c>
      <c r="E2260" t="s">
        <v>3211</v>
      </c>
      <c r="F2260">
        <v>3628</v>
      </c>
      <c r="G2260">
        <v>980</v>
      </c>
      <c r="H2260">
        <v>0</v>
      </c>
      <c r="I2260">
        <v>0</v>
      </c>
      <c r="J2260">
        <v>1</v>
      </c>
      <c r="K2260" s="1">
        <v>44106</v>
      </c>
      <c r="L2260" t="s">
        <v>17</v>
      </c>
      <c r="M2260">
        <v>108687</v>
      </c>
    </row>
    <row r="2261" spans="1:13" x14ac:dyDescent="0.25">
      <c r="A2261">
        <v>2259</v>
      </c>
      <c r="B2261" t="s">
        <v>3212</v>
      </c>
      <c r="C2261">
        <f t="shared" ca="1" si="35"/>
        <v>0.24568258646661556</v>
      </c>
      <c r="D2261" t="e" cm="1">
        <f t="array" aca="1" ref="D2261" ca="1">INDEX($B$2:$B$201, RANK(C2261,$C$2:$C$201), 1)</f>
        <v>#N/A</v>
      </c>
      <c r="F2261">
        <v>451</v>
      </c>
      <c r="G2261">
        <v>109</v>
      </c>
      <c r="H2261">
        <v>0</v>
      </c>
      <c r="I2261">
        <v>0</v>
      </c>
      <c r="J2261">
        <v>3</v>
      </c>
      <c r="K2261" s="1">
        <v>44106</v>
      </c>
      <c r="L2261" t="s">
        <v>12</v>
      </c>
      <c r="M2261">
        <v>108688</v>
      </c>
    </row>
    <row r="2262" spans="1:13" x14ac:dyDescent="0.25">
      <c r="A2262">
        <v>2260</v>
      </c>
      <c r="B2262" t="s">
        <v>3213</v>
      </c>
      <c r="C2262">
        <f t="shared" ca="1" si="35"/>
        <v>0.53801461438846321</v>
      </c>
      <c r="D2262" t="e" cm="1">
        <f t="array" aca="1" ref="D2262" ca="1">INDEX($B$2:$B$201, RANK(C2262,$C$2:$C$201), 1)</f>
        <v>#N/A</v>
      </c>
      <c r="E2262" t="s">
        <v>392</v>
      </c>
      <c r="F2262">
        <v>223</v>
      </c>
      <c r="G2262">
        <v>69</v>
      </c>
      <c r="H2262">
        <v>1</v>
      </c>
      <c r="I2262">
        <v>0</v>
      </c>
      <c r="J2262">
        <v>1</v>
      </c>
      <c r="K2262" s="1">
        <v>44106</v>
      </c>
      <c r="L2262" t="s">
        <v>12</v>
      </c>
      <c r="M2262">
        <v>108689</v>
      </c>
    </row>
    <row r="2263" spans="1:13" ht="270" x14ac:dyDescent="0.25">
      <c r="A2263">
        <v>2261</v>
      </c>
      <c r="B2263" s="2" t="s">
        <v>3214</v>
      </c>
      <c r="C2263">
        <f t="shared" ca="1" si="35"/>
        <v>0.37469225438930454</v>
      </c>
      <c r="D2263" t="e" cm="1">
        <f t="array" aca="1" ref="D2263" ca="1">INDEX($B$2:$B$201, RANK(C2263,$C$2:$C$201), 1)</f>
        <v>#N/A</v>
      </c>
      <c r="F2263">
        <v>382</v>
      </c>
      <c r="G2263">
        <v>136</v>
      </c>
      <c r="H2263">
        <v>0</v>
      </c>
      <c r="I2263">
        <v>1</v>
      </c>
      <c r="J2263">
        <v>0</v>
      </c>
      <c r="K2263" s="1">
        <v>44106</v>
      </c>
      <c r="L2263" t="s">
        <v>17</v>
      </c>
      <c r="M2263">
        <v>108690</v>
      </c>
    </row>
    <row r="2264" spans="1:13" x14ac:dyDescent="0.25">
      <c r="A2264">
        <v>2262</v>
      </c>
      <c r="B2264" t="s">
        <v>3215</v>
      </c>
      <c r="C2264">
        <f t="shared" ca="1" si="35"/>
        <v>0.87817111381013735</v>
      </c>
      <c r="D2264" t="e" cm="1">
        <f t="array" aca="1" ref="D2264" ca="1">INDEX($B$2:$B$201, RANK(C2264,$C$2:$C$201), 1)</f>
        <v>#N/A</v>
      </c>
      <c r="E2264" t="s">
        <v>874</v>
      </c>
      <c r="F2264">
        <v>1898</v>
      </c>
      <c r="G2264">
        <v>1600</v>
      </c>
      <c r="H2264">
        <v>0</v>
      </c>
      <c r="I2264">
        <v>0</v>
      </c>
      <c r="J2264">
        <v>8</v>
      </c>
      <c r="K2264" s="1">
        <v>44106</v>
      </c>
      <c r="L2264" t="s">
        <v>17</v>
      </c>
      <c r="M2264">
        <v>108691</v>
      </c>
    </row>
    <row r="2265" spans="1:13" x14ac:dyDescent="0.25">
      <c r="A2265">
        <v>2263</v>
      </c>
      <c r="B2265" t="s">
        <v>3216</v>
      </c>
      <c r="C2265">
        <f t="shared" ca="1" si="35"/>
        <v>0.68142239550657413</v>
      </c>
      <c r="D2265" t="e" cm="1">
        <f t="array" aca="1" ref="D2265" ca="1">INDEX($B$2:$B$201, RANK(C2265,$C$2:$C$201), 1)</f>
        <v>#N/A</v>
      </c>
      <c r="E2265" t="s">
        <v>11</v>
      </c>
      <c r="F2265">
        <v>3109</v>
      </c>
      <c r="G2265">
        <v>2618</v>
      </c>
      <c r="H2265">
        <v>2</v>
      </c>
      <c r="I2265">
        <v>0</v>
      </c>
      <c r="J2265">
        <v>1</v>
      </c>
      <c r="K2265" s="1">
        <v>44106</v>
      </c>
      <c r="L2265" t="s">
        <v>17</v>
      </c>
      <c r="M2265">
        <v>108692</v>
      </c>
    </row>
    <row r="2266" spans="1:13" x14ac:dyDescent="0.25">
      <c r="A2266">
        <v>2264</v>
      </c>
      <c r="B2266" t="s">
        <v>3217</v>
      </c>
      <c r="C2266">
        <f t="shared" ca="1" si="35"/>
        <v>0.5485244918960146</v>
      </c>
      <c r="D2266" t="e" cm="1">
        <f t="array" aca="1" ref="D2266" ca="1">INDEX($B$2:$B$201, RANK(C2266,$C$2:$C$201), 1)</f>
        <v>#N/A</v>
      </c>
      <c r="E2266" t="s">
        <v>3218</v>
      </c>
      <c r="F2266">
        <v>1017</v>
      </c>
      <c r="G2266">
        <v>417</v>
      </c>
      <c r="H2266">
        <v>0</v>
      </c>
      <c r="I2266">
        <v>0</v>
      </c>
      <c r="J2266">
        <v>0</v>
      </c>
      <c r="K2266" s="1">
        <v>44106</v>
      </c>
      <c r="L2266" t="s">
        <v>17</v>
      </c>
      <c r="M2266">
        <v>108693</v>
      </c>
    </row>
    <row r="2267" spans="1:13" x14ac:dyDescent="0.25">
      <c r="A2267">
        <v>2265</v>
      </c>
      <c r="B2267" t="s">
        <v>3219</v>
      </c>
      <c r="C2267">
        <f t="shared" ca="1" si="35"/>
        <v>0.24101973247187158</v>
      </c>
      <c r="D2267" t="e" cm="1">
        <f t="array" aca="1" ref="D2267" ca="1">INDEX($B$2:$B$201, RANK(C2267,$C$2:$C$201), 1)</f>
        <v>#N/A</v>
      </c>
      <c r="E2267" t="s">
        <v>1596</v>
      </c>
      <c r="F2267">
        <v>1206</v>
      </c>
      <c r="G2267">
        <v>457</v>
      </c>
      <c r="H2267">
        <v>0</v>
      </c>
      <c r="I2267">
        <v>0</v>
      </c>
      <c r="J2267">
        <v>1</v>
      </c>
      <c r="K2267" s="1">
        <v>44106</v>
      </c>
      <c r="L2267" t="s">
        <v>17</v>
      </c>
      <c r="M2267">
        <v>108694</v>
      </c>
    </row>
    <row r="2268" spans="1:13" x14ac:dyDescent="0.25">
      <c r="A2268">
        <v>2266</v>
      </c>
      <c r="B2268" t="s">
        <v>3220</v>
      </c>
      <c r="C2268">
        <f t="shared" ca="1" si="35"/>
        <v>0.81978174710854268</v>
      </c>
      <c r="D2268" t="e" cm="1">
        <f t="array" aca="1" ref="D2268" ca="1">INDEX($B$2:$B$201, RANK(C2268,$C$2:$C$201), 1)</f>
        <v>#N/A</v>
      </c>
      <c r="F2268">
        <v>1434</v>
      </c>
      <c r="G2268">
        <v>1029</v>
      </c>
      <c r="H2268">
        <v>0</v>
      </c>
      <c r="I2268">
        <v>0</v>
      </c>
      <c r="J2268">
        <v>1</v>
      </c>
      <c r="K2268" s="1">
        <v>44106</v>
      </c>
      <c r="L2268" t="s">
        <v>17</v>
      </c>
      <c r="M2268">
        <v>108695</v>
      </c>
    </row>
    <row r="2269" spans="1:13" x14ac:dyDescent="0.25">
      <c r="A2269">
        <v>2267</v>
      </c>
      <c r="B2269" t="s">
        <v>3221</v>
      </c>
      <c r="C2269">
        <f t="shared" ca="1" si="35"/>
        <v>0.25277496557230794</v>
      </c>
      <c r="D2269" t="e" cm="1">
        <f t="array" aca="1" ref="D2269" ca="1">INDEX($B$2:$B$201, RANK(C2269,$C$2:$C$201), 1)</f>
        <v>#N/A</v>
      </c>
      <c r="F2269">
        <v>82</v>
      </c>
      <c r="G2269">
        <v>14</v>
      </c>
      <c r="H2269">
        <v>0</v>
      </c>
      <c r="I2269">
        <v>0</v>
      </c>
      <c r="J2269">
        <v>0</v>
      </c>
      <c r="K2269" s="1">
        <v>44106</v>
      </c>
      <c r="L2269" t="s">
        <v>17</v>
      </c>
      <c r="M2269">
        <v>108696</v>
      </c>
    </row>
    <row r="2270" spans="1:13" x14ac:dyDescent="0.25">
      <c r="A2270">
        <v>2268</v>
      </c>
      <c r="B2270" t="s">
        <v>3222</v>
      </c>
      <c r="C2270">
        <f t="shared" ca="1" si="35"/>
        <v>0.46295343801634037</v>
      </c>
      <c r="D2270" t="e" cm="1">
        <f t="array" aca="1" ref="D2270" ca="1">INDEX($B$2:$B$201, RANK(C2270,$C$2:$C$201), 1)</f>
        <v>#N/A</v>
      </c>
      <c r="F2270">
        <v>1024</v>
      </c>
      <c r="G2270">
        <v>144</v>
      </c>
      <c r="H2270">
        <v>0</v>
      </c>
      <c r="I2270">
        <v>0</v>
      </c>
      <c r="J2270">
        <v>0</v>
      </c>
      <c r="K2270" s="1">
        <v>44106</v>
      </c>
      <c r="L2270" t="s">
        <v>17</v>
      </c>
      <c r="M2270">
        <v>108697</v>
      </c>
    </row>
    <row r="2271" spans="1:13" x14ac:dyDescent="0.25">
      <c r="A2271">
        <v>2269</v>
      </c>
      <c r="B2271" t="s">
        <v>3223</v>
      </c>
      <c r="C2271">
        <f t="shared" ca="1" si="35"/>
        <v>0.86530032302308357</v>
      </c>
      <c r="D2271" t="e" cm="1">
        <f t="array" aca="1" ref="D2271" ca="1">INDEX($B$2:$B$201, RANK(C2271,$C$2:$C$201), 1)</f>
        <v>#N/A</v>
      </c>
      <c r="E2271" t="s">
        <v>337</v>
      </c>
      <c r="F2271">
        <v>524</v>
      </c>
      <c r="G2271">
        <v>793</v>
      </c>
      <c r="H2271">
        <v>0</v>
      </c>
      <c r="I2271">
        <v>0</v>
      </c>
      <c r="J2271">
        <v>0</v>
      </c>
      <c r="K2271" s="1">
        <v>44106</v>
      </c>
      <c r="L2271" t="s">
        <v>17</v>
      </c>
      <c r="M2271">
        <v>108698</v>
      </c>
    </row>
    <row r="2272" spans="1:13" x14ac:dyDescent="0.25">
      <c r="A2272">
        <v>2270</v>
      </c>
      <c r="B2272" t="s">
        <v>3224</v>
      </c>
      <c r="C2272">
        <f t="shared" ca="1" si="35"/>
        <v>0.23003597766710715</v>
      </c>
      <c r="D2272" t="e" cm="1">
        <f t="array" aca="1" ref="D2272" ca="1">INDEX($B$2:$B$201, RANK(C2272,$C$2:$C$201), 1)</f>
        <v>#N/A</v>
      </c>
      <c r="F2272">
        <v>34</v>
      </c>
      <c r="G2272">
        <v>26</v>
      </c>
      <c r="H2272">
        <v>0</v>
      </c>
      <c r="I2272">
        <v>0</v>
      </c>
      <c r="J2272">
        <v>0</v>
      </c>
      <c r="K2272" s="1">
        <v>44106</v>
      </c>
      <c r="L2272" t="s">
        <v>12</v>
      </c>
      <c r="M2272">
        <v>108699</v>
      </c>
    </row>
    <row r="2273" spans="1:13" x14ac:dyDescent="0.25">
      <c r="A2273">
        <v>2271</v>
      </c>
      <c r="B2273" t="s">
        <v>3225</v>
      </c>
      <c r="C2273">
        <f t="shared" ca="1" si="35"/>
        <v>0.72772564798960049</v>
      </c>
      <c r="D2273" t="e" cm="1">
        <f t="array" aca="1" ref="D2273" ca="1">INDEX($B$2:$B$201, RANK(C2273,$C$2:$C$201), 1)</f>
        <v>#N/A</v>
      </c>
      <c r="E2273" t="s">
        <v>3226</v>
      </c>
      <c r="F2273">
        <v>640</v>
      </c>
      <c r="G2273">
        <v>248</v>
      </c>
      <c r="H2273">
        <v>0</v>
      </c>
      <c r="I2273">
        <v>0</v>
      </c>
      <c r="J2273">
        <v>1</v>
      </c>
      <c r="K2273" s="1">
        <v>44106</v>
      </c>
      <c r="L2273" t="s">
        <v>17</v>
      </c>
      <c r="M2273">
        <v>108700</v>
      </c>
    </row>
    <row r="2274" spans="1:13" ht="409.5" x14ac:dyDescent="0.25">
      <c r="A2274">
        <v>2272</v>
      </c>
      <c r="B2274" s="2" t="s">
        <v>3227</v>
      </c>
      <c r="C2274">
        <f t="shared" ca="1" si="35"/>
        <v>0.78896970342305794</v>
      </c>
      <c r="D2274" t="e" cm="1">
        <f t="array" aca="1" ref="D2274" ca="1">INDEX($B$2:$B$201, RANK(C2274,$C$2:$C$201), 1)</f>
        <v>#N/A</v>
      </c>
      <c r="F2274">
        <v>199</v>
      </c>
      <c r="G2274">
        <v>51</v>
      </c>
      <c r="H2274">
        <v>1</v>
      </c>
      <c r="I2274">
        <v>0</v>
      </c>
      <c r="J2274">
        <v>0</v>
      </c>
      <c r="K2274" s="1">
        <v>44106</v>
      </c>
      <c r="L2274" t="s">
        <v>28</v>
      </c>
      <c r="M2274">
        <v>108701</v>
      </c>
    </row>
    <row r="2275" spans="1:13" x14ac:dyDescent="0.25">
      <c r="A2275">
        <v>2273</v>
      </c>
      <c r="B2275" t="s">
        <v>3228</v>
      </c>
      <c r="C2275">
        <f t="shared" ca="1" si="35"/>
        <v>4.6258378841938175E-2</v>
      </c>
      <c r="D2275" t="e" cm="1">
        <f t="array" aca="1" ref="D2275" ca="1">INDEX($B$2:$B$201, RANK(C2275,$C$2:$C$201), 1)</f>
        <v>#N/A</v>
      </c>
      <c r="F2275">
        <v>201</v>
      </c>
      <c r="G2275">
        <v>249</v>
      </c>
      <c r="H2275">
        <v>0</v>
      </c>
      <c r="I2275">
        <v>2</v>
      </c>
      <c r="J2275">
        <v>10</v>
      </c>
      <c r="K2275" s="1">
        <v>44106</v>
      </c>
      <c r="L2275" t="s">
        <v>17</v>
      </c>
      <c r="M2275">
        <v>108702</v>
      </c>
    </row>
    <row r="2276" spans="1:13" x14ac:dyDescent="0.25">
      <c r="A2276">
        <v>2274</v>
      </c>
      <c r="B2276" t="s">
        <v>3229</v>
      </c>
      <c r="C2276">
        <f t="shared" ca="1" si="35"/>
        <v>0.4224752773396705</v>
      </c>
      <c r="D2276" t="e" cm="1">
        <f t="array" aca="1" ref="D2276" ca="1">INDEX($B$2:$B$201, RANK(C2276,$C$2:$C$201), 1)</f>
        <v>#N/A</v>
      </c>
      <c r="E2276" t="s">
        <v>673</v>
      </c>
      <c r="F2276">
        <v>950</v>
      </c>
      <c r="G2276">
        <v>35</v>
      </c>
      <c r="H2276">
        <v>0</v>
      </c>
      <c r="I2276">
        <v>0</v>
      </c>
      <c r="J2276">
        <v>0</v>
      </c>
      <c r="K2276" s="1">
        <v>44106</v>
      </c>
      <c r="L2276" t="s">
        <v>12</v>
      </c>
      <c r="M2276">
        <v>108703</v>
      </c>
    </row>
    <row r="2277" spans="1:13" x14ac:dyDescent="0.25">
      <c r="A2277">
        <v>2275</v>
      </c>
      <c r="B2277" t="s">
        <v>3230</v>
      </c>
      <c r="C2277">
        <f t="shared" ca="1" si="35"/>
        <v>0.5887524231934913</v>
      </c>
      <c r="D2277" t="e" cm="1">
        <f t="array" aca="1" ref="D2277" ca="1">INDEX($B$2:$B$201, RANK(C2277,$C$2:$C$201), 1)</f>
        <v>#N/A</v>
      </c>
      <c r="E2277" t="s">
        <v>453</v>
      </c>
      <c r="F2277">
        <v>188</v>
      </c>
      <c r="G2277">
        <v>26</v>
      </c>
      <c r="H2277">
        <v>2</v>
      </c>
      <c r="I2277">
        <v>0</v>
      </c>
      <c r="J2277">
        <v>6</v>
      </c>
      <c r="K2277" s="1">
        <v>44106</v>
      </c>
      <c r="L2277" t="s">
        <v>17</v>
      </c>
      <c r="M2277">
        <v>108704</v>
      </c>
    </row>
    <row r="2278" spans="1:13" ht="409.5" x14ac:dyDescent="0.25">
      <c r="A2278">
        <v>2276</v>
      </c>
      <c r="B2278" s="2" t="s">
        <v>3231</v>
      </c>
      <c r="C2278">
        <f t="shared" ca="1" si="35"/>
        <v>0.76790378868107634</v>
      </c>
      <c r="D2278" t="e" cm="1">
        <f t="array" aca="1" ref="D2278" ca="1">INDEX($B$2:$B$201, RANK(C2278,$C$2:$C$201), 1)</f>
        <v>#N/A</v>
      </c>
      <c r="E2278" t="s">
        <v>3193</v>
      </c>
      <c r="F2278">
        <v>11654</v>
      </c>
      <c r="G2278">
        <v>11816</v>
      </c>
      <c r="H2278">
        <v>4</v>
      </c>
      <c r="I2278">
        <v>20</v>
      </c>
      <c r="J2278">
        <v>42</v>
      </c>
      <c r="K2278" s="1">
        <v>44106</v>
      </c>
      <c r="L2278" t="s">
        <v>17</v>
      </c>
      <c r="M2278">
        <v>108705</v>
      </c>
    </row>
    <row r="2279" spans="1:13" x14ac:dyDescent="0.25">
      <c r="A2279">
        <v>2277</v>
      </c>
      <c r="B2279" t="s">
        <v>3232</v>
      </c>
      <c r="C2279">
        <f t="shared" ca="1" si="35"/>
        <v>0.48563787105990441</v>
      </c>
      <c r="D2279" t="e" cm="1">
        <f t="array" aca="1" ref="D2279" ca="1">INDEX($B$2:$B$201, RANK(C2279,$C$2:$C$201), 1)</f>
        <v>#N/A</v>
      </c>
      <c r="E2279" t="s">
        <v>3233</v>
      </c>
      <c r="F2279">
        <v>285</v>
      </c>
      <c r="G2279">
        <v>160</v>
      </c>
      <c r="H2279">
        <v>0</v>
      </c>
      <c r="I2279">
        <v>0</v>
      </c>
      <c r="J2279">
        <v>1</v>
      </c>
      <c r="K2279" s="1">
        <v>44106</v>
      </c>
      <c r="L2279" t="s">
        <v>17</v>
      </c>
      <c r="M2279">
        <v>108706</v>
      </c>
    </row>
    <row r="2280" spans="1:13" x14ac:dyDescent="0.25">
      <c r="A2280">
        <v>2278</v>
      </c>
      <c r="B2280" t="s">
        <v>3234</v>
      </c>
      <c r="C2280">
        <f t="shared" ca="1" si="35"/>
        <v>0.11140919993060328</v>
      </c>
      <c r="D2280" t="e" cm="1">
        <f t="array" aca="1" ref="D2280" ca="1">INDEX($B$2:$B$201, RANK(C2280,$C$2:$C$201), 1)</f>
        <v>#N/A</v>
      </c>
      <c r="E2280" t="s">
        <v>2377</v>
      </c>
      <c r="F2280">
        <v>1035</v>
      </c>
      <c r="G2280">
        <v>328</v>
      </c>
      <c r="H2280">
        <v>0</v>
      </c>
      <c r="I2280">
        <v>0</v>
      </c>
      <c r="J2280">
        <v>0</v>
      </c>
      <c r="K2280" s="1">
        <v>44106</v>
      </c>
      <c r="L2280" t="s">
        <v>17</v>
      </c>
      <c r="M2280">
        <v>108707</v>
      </c>
    </row>
    <row r="2281" spans="1:13" x14ac:dyDescent="0.25">
      <c r="A2281">
        <v>2279</v>
      </c>
      <c r="B2281" t="s">
        <v>3235</v>
      </c>
      <c r="C2281">
        <f t="shared" ca="1" si="35"/>
        <v>0.14473111096549962</v>
      </c>
      <c r="D2281" t="e" cm="1">
        <f t="array" aca="1" ref="D2281" ca="1">INDEX($B$2:$B$201, RANK(C2281,$C$2:$C$201), 1)</f>
        <v>#N/A</v>
      </c>
      <c r="E2281" t="s">
        <v>1163</v>
      </c>
      <c r="F2281">
        <v>27716</v>
      </c>
      <c r="G2281">
        <v>29222</v>
      </c>
      <c r="H2281">
        <v>0</v>
      </c>
      <c r="I2281">
        <v>0</v>
      </c>
      <c r="J2281">
        <v>3</v>
      </c>
      <c r="K2281" s="1">
        <v>44106</v>
      </c>
      <c r="L2281" t="s">
        <v>17</v>
      </c>
      <c r="M2281">
        <v>108708</v>
      </c>
    </row>
    <row r="2282" spans="1:13" x14ac:dyDescent="0.25">
      <c r="A2282">
        <v>2280</v>
      </c>
      <c r="B2282" t="s">
        <v>3236</v>
      </c>
      <c r="C2282">
        <f t="shared" ca="1" si="35"/>
        <v>9.2199732454741889E-3</v>
      </c>
      <c r="D2282" t="e" cm="1">
        <f t="array" aca="1" ref="D2282" ca="1">INDEX($B$2:$B$201, RANK(C2282,$C$2:$C$201), 1)</f>
        <v>#N/A</v>
      </c>
      <c r="E2282" t="s">
        <v>3237</v>
      </c>
      <c r="F2282">
        <v>1407</v>
      </c>
      <c r="G2282">
        <v>653</v>
      </c>
      <c r="H2282">
        <v>0</v>
      </c>
      <c r="I2282">
        <v>0</v>
      </c>
      <c r="J2282">
        <v>0</v>
      </c>
      <c r="K2282" s="1">
        <v>44106</v>
      </c>
      <c r="L2282" t="s">
        <v>12</v>
      </c>
      <c r="M2282">
        <v>108709</v>
      </c>
    </row>
    <row r="2283" spans="1:13" x14ac:dyDescent="0.25">
      <c r="A2283">
        <v>2281</v>
      </c>
      <c r="B2283" t="s">
        <v>3238</v>
      </c>
      <c r="C2283">
        <f t="shared" ca="1" si="35"/>
        <v>0.96077394557795093</v>
      </c>
      <c r="D2283" t="e" cm="1">
        <f t="array" aca="1" ref="D2283" ca="1">INDEX($B$2:$B$201, RANK(C2283,$C$2:$C$201), 1)</f>
        <v>#N/A</v>
      </c>
      <c r="E2283" t="s">
        <v>3239</v>
      </c>
      <c r="F2283">
        <v>1161</v>
      </c>
      <c r="G2283">
        <v>428</v>
      </c>
      <c r="H2283">
        <v>0</v>
      </c>
      <c r="I2283">
        <v>0</v>
      </c>
      <c r="J2283">
        <v>0</v>
      </c>
      <c r="K2283" s="1">
        <v>44106</v>
      </c>
      <c r="L2283" t="s">
        <v>12</v>
      </c>
      <c r="M2283">
        <v>108710</v>
      </c>
    </row>
    <row r="2284" spans="1:13" x14ac:dyDescent="0.25">
      <c r="A2284">
        <v>2282</v>
      </c>
      <c r="B2284" t="s">
        <v>3240</v>
      </c>
      <c r="C2284">
        <f t="shared" ca="1" si="35"/>
        <v>0.6880572438296787</v>
      </c>
      <c r="D2284" t="e" cm="1">
        <f t="array" aca="1" ref="D2284" ca="1">INDEX($B$2:$B$201, RANK(C2284,$C$2:$C$201), 1)</f>
        <v>#N/A</v>
      </c>
      <c r="E2284" t="s">
        <v>2611</v>
      </c>
      <c r="F2284">
        <v>316</v>
      </c>
      <c r="G2284">
        <v>16</v>
      </c>
      <c r="H2284">
        <v>0</v>
      </c>
      <c r="I2284">
        <v>0</v>
      </c>
      <c r="J2284">
        <v>0</v>
      </c>
      <c r="K2284" s="1">
        <v>44106</v>
      </c>
      <c r="L2284" t="s">
        <v>17</v>
      </c>
      <c r="M2284">
        <v>108711</v>
      </c>
    </row>
    <row r="2285" spans="1:13" ht="315" x14ac:dyDescent="0.25">
      <c r="A2285">
        <v>2283</v>
      </c>
      <c r="B2285" s="2" t="s">
        <v>3241</v>
      </c>
      <c r="C2285">
        <f t="shared" ca="1" si="35"/>
        <v>0.61829481350997595</v>
      </c>
      <c r="D2285" t="e" cm="1">
        <f t="array" aca="1" ref="D2285" ca="1">INDEX($B$2:$B$201, RANK(C2285,$C$2:$C$201), 1)</f>
        <v>#N/A</v>
      </c>
      <c r="F2285">
        <v>39</v>
      </c>
      <c r="G2285">
        <v>3</v>
      </c>
      <c r="H2285">
        <v>0</v>
      </c>
      <c r="I2285">
        <v>0</v>
      </c>
      <c r="J2285">
        <v>0</v>
      </c>
      <c r="K2285" s="1">
        <v>44106</v>
      </c>
      <c r="L2285" t="s">
        <v>17</v>
      </c>
      <c r="M2285">
        <v>108712</v>
      </c>
    </row>
    <row r="2286" spans="1:13" x14ac:dyDescent="0.25">
      <c r="A2286">
        <v>2284</v>
      </c>
      <c r="B2286" t="s">
        <v>3242</v>
      </c>
      <c r="C2286">
        <f t="shared" ca="1" si="35"/>
        <v>0.17278271325504579</v>
      </c>
      <c r="D2286" t="e" cm="1">
        <f t="array" aca="1" ref="D2286" ca="1">INDEX($B$2:$B$201, RANK(C2286,$C$2:$C$201), 1)</f>
        <v>#N/A</v>
      </c>
      <c r="F2286">
        <v>28</v>
      </c>
      <c r="G2286">
        <v>0</v>
      </c>
      <c r="H2286">
        <v>0</v>
      </c>
      <c r="I2286">
        <v>0</v>
      </c>
      <c r="J2286">
        <v>0</v>
      </c>
      <c r="K2286" s="1">
        <v>44106</v>
      </c>
      <c r="L2286" t="s">
        <v>17</v>
      </c>
      <c r="M2286">
        <v>108713</v>
      </c>
    </row>
    <row r="2287" spans="1:13" x14ac:dyDescent="0.25">
      <c r="A2287">
        <v>2285</v>
      </c>
      <c r="B2287" t="s">
        <v>3243</v>
      </c>
      <c r="C2287">
        <f t="shared" ca="1" si="35"/>
        <v>0.25418419294960459</v>
      </c>
      <c r="D2287" t="e" cm="1">
        <f t="array" aca="1" ref="D2287" ca="1">INDEX($B$2:$B$201, RANK(C2287,$C$2:$C$201), 1)</f>
        <v>#N/A</v>
      </c>
      <c r="E2287" t="s">
        <v>3244</v>
      </c>
      <c r="F2287">
        <v>568</v>
      </c>
      <c r="G2287">
        <v>707</v>
      </c>
      <c r="H2287">
        <v>0</v>
      </c>
      <c r="I2287">
        <v>0</v>
      </c>
      <c r="J2287">
        <v>0</v>
      </c>
      <c r="K2287" s="1">
        <v>44106</v>
      </c>
      <c r="L2287" t="s">
        <v>12</v>
      </c>
      <c r="M2287">
        <v>108714</v>
      </c>
    </row>
    <row r="2288" spans="1:13" x14ac:dyDescent="0.25">
      <c r="A2288">
        <v>2286</v>
      </c>
      <c r="B2288" t="s">
        <v>3245</v>
      </c>
      <c r="C2288">
        <f t="shared" ca="1" si="35"/>
        <v>0.30969403674126794</v>
      </c>
      <c r="D2288" t="e" cm="1">
        <f t="array" aca="1" ref="D2288" ca="1">INDEX($B$2:$B$201, RANK(C2288,$C$2:$C$201), 1)</f>
        <v>#N/A</v>
      </c>
      <c r="E2288" t="s">
        <v>3246</v>
      </c>
      <c r="F2288">
        <v>509</v>
      </c>
      <c r="G2288">
        <v>44</v>
      </c>
      <c r="H2288">
        <v>0</v>
      </c>
      <c r="I2288">
        <v>0</v>
      </c>
      <c r="J2288">
        <v>0</v>
      </c>
      <c r="K2288" s="1">
        <v>44106</v>
      </c>
      <c r="L2288" t="s">
        <v>12</v>
      </c>
      <c r="M2288">
        <v>108715</v>
      </c>
    </row>
    <row r="2289" spans="1:13" x14ac:dyDescent="0.25">
      <c r="A2289">
        <v>2287</v>
      </c>
      <c r="B2289" t="s">
        <v>2838</v>
      </c>
      <c r="C2289">
        <f t="shared" ca="1" si="35"/>
        <v>0.29713579941300972</v>
      </c>
      <c r="D2289" t="e" cm="1">
        <f t="array" aca="1" ref="D2289" ca="1">INDEX($B$2:$B$201, RANK(C2289,$C$2:$C$201), 1)</f>
        <v>#N/A</v>
      </c>
      <c r="F2289">
        <v>176</v>
      </c>
      <c r="G2289">
        <v>4</v>
      </c>
      <c r="H2289">
        <v>0</v>
      </c>
      <c r="I2289">
        <v>0</v>
      </c>
      <c r="J2289">
        <v>0</v>
      </c>
      <c r="K2289" s="1">
        <v>44106</v>
      </c>
      <c r="L2289" t="s">
        <v>12</v>
      </c>
      <c r="M2289">
        <v>108716</v>
      </c>
    </row>
    <row r="2290" spans="1:13" x14ac:dyDescent="0.25">
      <c r="A2290">
        <v>2288</v>
      </c>
      <c r="B2290" t="s">
        <v>3247</v>
      </c>
      <c r="C2290">
        <f t="shared" ca="1" si="35"/>
        <v>0.71944360203541347</v>
      </c>
      <c r="D2290" t="e" cm="1">
        <f t="array" aca="1" ref="D2290" ca="1">INDEX($B$2:$B$201, RANK(C2290,$C$2:$C$201), 1)</f>
        <v>#N/A</v>
      </c>
      <c r="F2290">
        <v>12</v>
      </c>
      <c r="G2290">
        <v>1</v>
      </c>
      <c r="H2290">
        <v>0</v>
      </c>
      <c r="I2290">
        <v>0</v>
      </c>
      <c r="J2290">
        <v>0</v>
      </c>
      <c r="K2290" s="1">
        <v>44106</v>
      </c>
      <c r="L2290" t="s">
        <v>17</v>
      </c>
      <c r="M2290">
        <v>108717</v>
      </c>
    </row>
    <row r="2291" spans="1:13" ht="409.5" x14ac:dyDescent="0.25">
      <c r="A2291">
        <v>2289</v>
      </c>
      <c r="B2291" s="2" t="s">
        <v>3248</v>
      </c>
      <c r="C2291">
        <f t="shared" ca="1" si="35"/>
        <v>0.43172737003947814</v>
      </c>
      <c r="D2291" t="e" cm="1">
        <f t="array" aca="1" ref="D2291" ca="1">INDEX($B$2:$B$201, RANK(C2291,$C$2:$C$201), 1)</f>
        <v>#N/A</v>
      </c>
      <c r="F2291">
        <v>593</v>
      </c>
      <c r="G2291">
        <v>126</v>
      </c>
      <c r="H2291">
        <v>0</v>
      </c>
      <c r="I2291">
        <v>0</v>
      </c>
      <c r="J2291">
        <v>0</v>
      </c>
      <c r="K2291" s="1">
        <v>44106</v>
      </c>
      <c r="L2291" t="s">
        <v>17</v>
      </c>
      <c r="M2291">
        <v>108718</v>
      </c>
    </row>
    <row r="2292" spans="1:13" ht="300" x14ac:dyDescent="0.25">
      <c r="A2292">
        <v>2290</v>
      </c>
      <c r="B2292" s="2" t="s">
        <v>3249</v>
      </c>
      <c r="C2292">
        <f t="shared" ca="1" si="35"/>
        <v>0.95313608129050476</v>
      </c>
      <c r="D2292" t="e" cm="1">
        <f t="array" aca="1" ref="D2292" ca="1">INDEX($B$2:$B$201, RANK(C2292,$C$2:$C$201), 1)</f>
        <v>#N/A</v>
      </c>
      <c r="E2292" t="s">
        <v>3250</v>
      </c>
      <c r="F2292">
        <v>150</v>
      </c>
      <c r="G2292">
        <v>65</v>
      </c>
      <c r="H2292">
        <v>0</v>
      </c>
      <c r="I2292">
        <v>0</v>
      </c>
      <c r="J2292">
        <v>0</v>
      </c>
      <c r="K2292" s="1">
        <v>44106</v>
      </c>
      <c r="L2292" t="s">
        <v>17</v>
      </c>
      <c r="M2292">
        <v>108719</v>
      </c>
    </row>
    <row r="2293" spans="1:13" x14ac:dyDescent="0.25">
      <c r="A2293">
        <v>2291</v>
      </c>
      <c r="B2293" t="s">
        <v>3251</v>
      </c>
      <c r="C2293">
        <f t="shared" ca="1" si="35"/>
        <v>0.55227292173470943</v>
      </c>
      <c r="D2293" t="e" cm="1">
        <f t="array" aca="1" ref="D2293" ca="1">INDEX($B$2:$B$201, RANK(C2293,$C$2:$C$201), 1)</f>
        <v>#N/A</v>
      </c>
      <c r="F2293">
        <v>352</v>
      </c>
      <c r="G2293">
        <v>62</v>
      </c>
      <c r="H2293">
        <v>0</v>
      </c>
      <c r="I2293">
        <v>0</v>
      </c>
      <c r="J2293">
        <v>0</v>
      </c>
      <c r="K2293" s="1">
        <v>44106</v>
      </c>
      <c r="L2293" t="s">
        <v>17</v>
      </c>
      <c r="M2293">
        <v>108720</v>
      </c>
    </row>
    <row r="2294" spans="1:13" x14ac:dyDescent="0.25">
      <c r="A2294">
        <v>2292</v>
      </c>
      <c r="B2294" t="s">
        <v>3252</v>
      </c>
      <c r="C2294">
        <f t="shared" ca="1" si="35"/>
        <v>0.92876026955893554</v>
      </c>
      <c r="D2294" t="e" cm="1">
        <f t="array" aca="1" ref="D2294" ca="1">INDEX($B$2:$B$201, RANK(C2294,$C$2:$C$201), 1)</f>
        <v>#N/A</v>
      </c>
      <c r="F2294">
        <v>521</v>
      </c>
      <c r="G2294">
        <v>1685</v>
      </c>
      <c r="H2294">
        <v>0</v>
      </c>
      <c r="I2294">
        <v>0</v>
      </c>
      <c r="J2294">
        <v>0</v>
      </c>
      <c r="K2294" s="1">
        <v>44106</v>
      </c>
      <c r="L2294" t="s">
        <v>17</v>
      </c>
      <c r="M2294">
        <v>108721</v>
      </c>
    </row>
    <row r="2295" spans="1:13" x14ac:dyDescent="0.25">
      <c r="A2295">
        <v>2293</v>
      </c>
      <c r="B2295" t="s">
        <v>3253</v>
      </c>
      <c r="C2295">
        <f t="shared" ca="1" si="35"/>
        <v>0.75726775231403343</v>
      </c>
      <c r="D2295" t="e" cm="1">
        <f t="array" aca="1" ref="D2295" ca="1">INDEX($B$2:$B$201, RANK(C2295,$C$2:$C$201), 1)</f>
        <v>#N/A</v>
      </c>
      <c r="E2295" t="s">
        <v>1134</v>
      </c>
      <c r="F2295">
        <v>3318</v>
      </c>
      <c r="G2295">
        <v>26292</v>
      </c>
      <c r="H2295">
        <v>7</v>
      </c>
      <c r="I2295">
        <v>1</v>
      </c>
      <c r="J2295">
        <v>20</v>
      </c>
      <c r="K2295" s="1">
        <v>44106</v>
      </c>
      <c r="L2295" t="s">
        <v>17</v>
      </c>
      <c r="M2295">
        <v>108722</v>
      </c>
    </row>
    <row r="2296" spans="1:13" x14ac:dyDescent="0.25">
      <c r="A2296">
        <v>2294</v>
      </c>
      <c r="B2296" t="s">
        <v>3254</v>
      </c>
      <c r="C2296">
        <f t="shared" ca="1" si="35"/>
        <v>0.1269472161705969</v>
      </c>
      <c r="D2296" t="e" cm="1">
        <f t="array" aca="1" ref="D2296" ca="1">INDEX($B$2:$B$201, RANK(C2296,$C$2:$C$201), 1)</f>
        <v>#N/A</v>
      </c>
      <c r="E2296" t="s">
        <v>3255</v>
      </c>
      <c r="F2296">
        <v>370</v>
      </c>
      <c r="G2296">
        <v>337</v>
      </c>
      <c r="H2296">
        <v>0</v>
      </c>
      <c r="I2296">
        <v>1</v>
      </c>
      <c r="J2296">
        <v>1</v>
      </c>
      <c r="K2296" s="1">
        <v>44106</v>
      </c>
      <c r="L2296" t="s">
        <v>17</v>
      </c>
      <c r="M2296">
        <v>108723</v>
      </c>
    </row>
    <row r="2297" spans="1:13" x14ac:dyDescent="0.25">
      <c r="A2297">
        <v>2295</v>
      </c>
      <c r="B2297" t="s">
        <v>3256</v>
      </c>
      <c r="C2297">
        <f t="shared" ca="1" si="35"/>
        <v>0.90882842873430336</v>
      </c>
      <c r="D2297" t="e" cm="1">
        <f t="array" aca="1" ref="D2297" ca="1">INDEX($B$2:$B$201, RANK(C2297,$C$2:$C$201), 1)</f>
        <v>#N/A</v>
      </c>
      <c r="E2297" t="s">
        <v>2683</v>
      </c>
      <c r="F2297">
        <v>640</v>
      </c>
      <c r="G2297">
        <v>58</v>
      </c>
      <c r="H2297">
        <v>0</v>
      </c>
      <c r="I2297">
        <v>0</v>
      </c>
      <c r="J2297">
        <v>0</v>
      </c>
      <c r="K2297" s="1">
        <v>44106</v>
      </c>
      <c r="L2297" t="s">
        <v>17</v>
      </c>
      <c r="M2297">
        <v>108724</v>
      </c>
    </row>
    <row r="2298" spans="1:13" x14ac:dyDescent="0.25">
      <c r="A2298">
        <v>2296</v>
      </c>
      <c r="B2298" t="s">
        <v>3257</v>
      </c>
      <c r="C2298">
        <f t="shared" ca="1" si="35"/>
        <v>0.67485988854133327</v>
      </c>
      <c r="D2298" t="e" cm="1">
        <f t="array" aca="1" ref="D2298" ca="1">INDEX($B$2:$B$201, RANK(C2298,$C$2:$C$201), 1)</f>
        <v>#N/A</v>
      </c>
      <c r="E2298" t="s">
        <v>290</v>
      </c>
      <c r="F2298">
        <v>1402</v>
      </c>
      <c r="G2298">
        <v>184</v>
      </c>
      <c r="H2298">
        <v>0</v>
      </c>
      <c r="I2298">
        <v>0</v>
      </c>
      <c r="J2298">
        <v>0</v>
      </c>
      <c r="K2298" s="1">
        <v>44106</v>
      </c>
      <c r="L2298" t="s">
        <v>17</v>
      </c>
      <c r="M2298">
        <v>108725</v>
      </c>
    </row>
    <row r="2299" spans="1:13" x14ac:dyDescent="0.25">
      <c r="A2299">
        <v>2297</v>
      </c>
      <c r="B2299" t="s">
        <v>3258</v>
      </c>
      <c r="C2299">
        <f t="shared" ca="1" si="35"/>
        <v>0.90126507654850441</v>
      </c>
      <c r="D2299" t="e" cm="1">
        <f t="array" aca="1" ref="D2299" ca="1">INDEX($B$2:$B$201, RANK(C2299,$C$2:$C$201), 1)</f>
        <v>#N/A</v>
      </c>
      <c r="E2299" t="s">
        <v>3259</v>
      </c>
      <c r="F2299">
        <v>1638</v>
      </c>
      <c r="G2299">
        <v>2246</v>
      </c>
      <c r="H2299">
        <v>2</v>
      </c>
      <c r="I2299">
        <v>0</v>
      </c>
      <c r="J2299">
        <v>1</v>
      </c>
      <c r="K2299" s="1">
        <v>44106</v>
      </c>
      <c r="L2299" t="s">
        <v>17</v>
      </c>
      <c r="M2299">
        <v>108726</v>
      </c>
    </row>
    <row r="2300" spans="1:13" x14ac:dyDescent="0.25">
      <c r="A2300">
        <v>2298</v>
      </c>
      <c r="B2300" t="s">
        <v>3260</v>
      </c>
      <c r="C2300">
        <f t="shared" ca="1" si="35"/>
        <v>0.43451439941610004</v>
      </c>
      <c r="D2300" t="e" cm="1">
        <f t="array" aca="1" ref="D2300" ca="1">INDEX($B$2:$B$201, RANK(C2300,$C$2:$C$201), 1)</f>
        <v>#N/A</v>
      </c>
      <c r="F2300">
        <v>493</v>
      </c>
      <c r="G2300">
        <v>211</v>
      </c>
      <c r="H2300">
        <v>0</v>
      </c>
      <c r="I2300">
        <v>0</v>
      </c>
      <c r="J2300">
        <v>0</v>
      </c>
      <c r="K2300" s="1">
        <v>44106</v>
      </c>
      <c r="L2300" t="s">
        <v>12</v>
      </c>
      <c r="M2300">
        <v>108727</v>
      </c>
    </row>
    <row r="2301" spans="1:13" x14ac:dyDescent="0.25">
      <c r="A2301">
        <v>2299</v>
      </c>
      <c r="B2301" t="s">
        <v>3261</v>
      </c>
      <c r="C2301">
        <f t="shared" ca="1" si="35"/>
        <v>0.39099248347705418</v>
      </c>
      <c r="D2301" t="e" cm="1">
        <f t="array" aca="1" ref="D2301" ca="1">INDEX($B$2:$B$201, RANK(C2301,$C$2:$C$201), 1)</f>
        <v>#N/A</v>
      </c>
      <c r="E2301" t="s">
        <v>509</v>
      </c>
      <c r="F2301">
        <v>1791</v>
      </c>
      <c r="G2301">
        <v>2533</v>
      </c>
      <c r="H2301">
        <v>0</v>
      </c>
      <c r="I2301">
        <v>0</v>
      </c>
      <c r="J2301">
        <v>1</v>
      </c>
      <c r="K2301" s="1">
        <v>44106</v>
      </c>
      <c r="L2301" t="s">
        <v>17</v>
      </c>
      <c r="M2301">
        <v>108728</v>
      </c>
    </row>
    <row r="2302" spans="1:13" x14ac:dyDescent="0.25">
      <c r="A2302">
        <v>2300</v>
      </c>
      <c r="B2302" t="s">
        <v>3262</v>
      </c>
      <c r="C2302">
        <f t="shared" ca="1" si="35"/>
        <v>0.13698193044043183</v>
      </c>
      <c r="D2302" t="e" cm="1">
        <f t="array" aca="1" ref="D2302" ca="1">INDEX($B$2:$B$201, RANK(C2302,$C$2:$C$201), 1)</f>
        <v>#N/A</v>
      </c>
      <c r="F2302">
        <v>183</v>
      </c>
      <c r="G2302">
        <v>8</v>
      </c>
      <c r="H2302">
        <v>0</v>
      </c>
      <c r="I2302">
        <v>0</v>
      </c>
      <c r="J2302">
        <v>0</v>
      </c>
      <c r="K2302" s="1">
        <v>44106</v>
      </c>
      <c r="L2302" t="s">
        <v>17</v>
      </c>
      <c r="M2302">
        <v>108729</v>
      </c>
    </row>
    <row r="2303" spans="1:13" x14ac:dyDescent="0.25">
      <c r="A2303">
        <v>2301</v>
      </c>
      <c r="B2303" t="s">
        <v>3263</v>
      </c>
      <c r="C2303">
        <f t="shared" ca="1" si="35"/>
        <v>0.70312549322284457</v>
      </c>
      <c r="D2303" t="e" cm="1">
        <f t="array" aca="1" ref="D2303" ca="1">INDEX($B$2:$B$201, RANK(C2303,$C$2:$C$201), 1)</f>
        <v>#N/A</v>
      </c>
      <c r="E2303" t="s">
        <v>3264</v>
      </c>
      <c r="F2303">
        <v>574</v>
      </c>
      <c r="G2303">
        <v>501</v>
      </c>
      <c r="H2303">
        <v>0</v>
      </c>
      <c r="I2303">
        <v>0</v>
      </c>
      <c r="J2303">
        <v>2</v>
      </c>
      <c r="K2303" s="1">
        <v>44106</v>
      </c>
      <c r="L2303" t="s">
        <v>17</v>
      </c>
      <c r="M2303">
        <v>108730</v>
      </c>
    </row>
    <row r="2304" spans="1:13" x14ac:dyDescent="0.25">
      <c r="A2304">
        <v>2302</v>
      </c>
      <c r="B2304" t="s">
        <v>3265</v>
      </c>
      <c r="C2304">
        <f t="shared" ca="1" si="35"/>
        <v>0.5995902434714504</v>
      </c>
      <c r="D2304" t="e" cm="1">
        <f t="array" aca="1" ref="D2304" ca="1">INDEX($B$2:$B$201, RANK(C2304,$C$2:$C$201), 1)</f>
        <v>#N/A</v>
      </c>
      <c r="E2304" t="s">
        <v>3266</v>
      </c>
      <c r="F2304">
        <v>318</v>
      </c>
      <c r="G2304">
        <v>375</v>
      </c>
      <c r="H2304">
        <v>0</v>
      </c>
      <c r="I2304">
        <v>0</v>
      </c>
      <c r="J2304">
        <v>1</v>
      </c>
      <c r="K2304" s="1">
        <v>44106</v>
      </c>
      <c r="L2304" t="s">
        <v>17</v>
      </c>
      <c r="M2304">
        <v>108731</v>
      </c>
    </row>
    <row r="2305" spans="1:13" x14ac:dyDescent="0.25">
      <c r="A2305">
        <v>2303</v>
      </c>
      <c r="B2305" t="s">
        <v>3267</v>
      </c>
      <c r="C2305">
        <f t="shared" ca="1" si="35"/>
        <v>0.68673009135229757</v>
      </c>
      <c r="D2305" t="e" cm="1">
        <f t="array" aca="1" ref="D2305" ca="1">INDEX($B$2:$B$201, RANK(C2305,$C$2:$C$201), 1)</f>
        <v>#N/A</v>
      </c>
      <c r="E2305" t="s">
        <v>3268</v>
      </c>
      <c r="F2305">
        <v>446</v>
      </c>
      <c r="G2305">
        <v>77073</v>
      </c>
      <c r="H2305">
        <v>1</v>
      </c>
      <c r="I2305">
        <v>1</v>
      </c>
      <c r="J2305">
        <v>1</v>
      </c>
      <c r="K2305" s="1">
        <v>44106</v>
      </c>
      <c r="L2305" t="s">
        <v>17</v>
      </c>
      <c r="M2305">
        <v>108732</v>
      </c>
    </row>
    <row r="2306" spans="1:13" x14ac:dyDescent="0.25">
      <c r="A2306">
        <v>2304</v>
      </c>
      <c r="B2306" t="s">
        <v>3269</v>
      </c>
      <c r="C2306">
        <f t="shared" ca="1" si="35"/>
        <v>0.57899502021534199</v>
      </c>
      <c r="D2306" t="e" cm="1">
        <f t="array" aca="1" ref="D2306" ca="1">INDEX($B$2:$B$201, RANK(C2306,$C$2:$C$201), 1)</f>
        <v>#N/A</v>
      </c>
      <c r="E2306" t="s">
        <v>42</v>
      </c>
      <c r="F2306">
        <v>3713</v>
      </c>
      <c r="G2306">
        <v>3286</v>
      </c>
      <c r="H2306">
        <v>0</v>
      </c>
      <c r="I2306">
        <v>0</v>
      </c>
      <c r="J2306">
        <v>0</v>
      </c>
      <c r="K2306" s="1">
        <v>44106</v>
      </c>
      <c r="L2306" t="s">
        <v>17</v>
      </c>
      <c r="M2306">
        <v>108733</v>
      </c>
    </row>
    <row r="2307" spans="1:13" x14ac:dyDescent="0.25">
      <c r="A2307">
        <v>2305</v>
      </c>
      <c r="B2307" t="s">
        <v>3270</v>
      </c>
      <c r="C2307">
        <f t="shared" ref="C2307:C2370" ca="1" si="36">RAND()</f>
        <v>0.23201147665438882</v>
      </c>
      <c r="D2307" t="e" cm="1">
        <f t="array" aca="1" ref="D2307" ca="1">INDEX($B$2:$B$201, RANK(C2307,$C$2:$C$201), 1)</f>
        <v>#N/A</v>
      </c>
      <c r="E2307" t="s">
        <v>337</v>
      </c>
      <c r="F2307">
        <v>1230</v>
      </c>
      <c r="G2307">
        <v>215</v>
      </c>
      <c r="H2307">
        <v>0</v>
      </c>
      <c r="I2307">
        <v>0</v>
      </c>
      <c r="J2307">
        <v>0</v>
      </c>
      <c r="K2307" s="1">
        <v>44106</v>
      </c>
      <c r="L2307" t="s">
        <v>17</v>
      </c>
      <c r="M2307">
        <v>108734</v>
      </c>
    </row>
    <row r="2308" spans="1:13" ht="409.5" x14ac:dyDescent="0.25">
      <c r="A2308">
        <v>2306</v>
      </c>
      <c r="B2308" s="2" t="s">
        <v>3271</v>
      </c>
      <c r="C2308">
        <f t="shared" ca="1" si="36"/>
        <v>0.30736724904976087</v>
      </c>
      <c r="D2308" t="e" cm="1">
        <f t="array" aca="1" ref="D2308" ca="1">INDEX($B$2:$B$201, RANK(C2308,$C$2:$C$201), 1)</f>
        <v>#N/A</v>
      </c>
      <c r="F2308">
        <v>127</v>
      </c>
      <c r="G2308">
        <v>42</v>
      </c>
      <c r="H2308">
        <v>0</v>
      </c>
      <c r="I2308">
        <v>0</v>
      </c>
      <c r="J2308">
        <v>0</v>
      </c>
      <c r="K2308" s="1">
        <v>44106</v>
      </c>
      <c r="L2308" t="s">
        <v>17</v>
      </c>
      <c r="M2308">
        <v>108735</v>
      </c>
    </row>
    <row r="2309" spans="1:13" x14ac:dyDescent="0.25">
      <c r="A2309">
        <v>2307</v>
      </c>
      <c r="B2309" t="s">
        <v>3272</v>
      </c>
      <c r="C2309">
        <f t="shared" ca="1" si="36"/>
        <v>0.95392393037983425</v>
      </c>
      <c r="D2309" t="e" cm="1">
        <f t="array" aca="1" ref="D2309" ca="1">INDEX($B$2:$B$201, RANK(C2309,$C$2:$C$201), 1)</f>
        <v>#N/A</v>
      </c>
      <c r="E2309" t="s">
        <v>42</v>
      </c>
      <c r="F2309">
        <v>43</v>
      </c>
      <c r="G2309">
        <v>41</v>
      </c>
      <c r="H2309">
        <v>0</v>
      </c>
      <c r="I2309">
        <v>0</v>
      </c>
      <c r="J2309">
        <v>0</v>
      </c>
      <c r="K2309" s="1">
        <v>44106</v>
      </c>
      <c r="L2309" t="s">
        <v>12</v>
      </c>
      <c r="M2309">
        <v>108736</v>
      </c>
    </row>
    <row r="2310" spans="1:13" ht="345" x14ac:dyDescent="0.25">
      <c r="A2310">
        <v>2308</v>
      </c>
      <c r="B2310" s="2" t="s">
        <v>3273</v>
      </c>
      <c r="C2310">
        <f t="shared" ca="1" si="36"/>
        <v>0.71906938273444276</v>
      </c>
      <c r="D2310" t="e" cm="1">
        <f t="array" aca="1" ref="D2310" ca="1">INDEX($B$2:$B$201, RANK(C2310,$C$2:$C$201), 1)</f>
        <v>#N/A</v>
      </c>
      <c r="F2310">
        <v>160</v>
      </c>
      <c r="G2310">
        <v>14</v>
      </c>
      <c r="H2310">
        <v>0</v>
      </c>
      <c r="I2310">
        <v>0</v>
      </c>
      <c r="J2310">
        <v>1</v>
      </c>
      <c r="K2310" s="1">
        <v>44106</v>
      </c>
      <c r="L2310" t="s">
        <v>17</v>
      </c>
      <c r="M2310">
        <v>108737</v>
      </c>
    </row>
    <row r="2311" spans="1:13" x14ac:dyDescent="0.25">
      <c r="A2311">
        <v>2309</v>
      </c>
      <c r="B2311" t="s">
        <v>3274</v>
      </c>
      <c r="C2311">
        <f t="shared" ca="1" si="36"/>
        <v>0.50867690187725245</v>
      </c>
      <c r="D2311" t="e" cm="1">
        <f t="array" aca="1" ref="D2311" ca="1">INDEX($B$2:$B$201, RANK(C2311,$C$2:$C$201), 1)</f>
        <v>#N/A</v>
      </c>
      <c r="E2311" t="s">
        <v>3275</v>
      </c>
      <c r="F2311">
        <v>1108</v>
      </c>
      <c r="G2311">
        <v>588</v>
      </c>
      <c r="H2311">
        <v>0</v>
      </c>
      <c r="I2311">
        <v>0</v>
      </c>
      <c r="J2311">
        <v>1</v>
      </c>
      <c r="K2311" s="1">
        <v>44106</v>
      </c>
      <c r="L2311" t="s">
        <v>12</v>
      </c>
      <c r="M2311">
        <v>108738</v>
      </c>
    </row>
    <row r="2312" spans="1:13" x14ac:dyDescent="0.25">
      <c r="A2312">
        <v>2310</v>
      </c>
      <c r="B2312" t="s">
        <v>3276</v>
      </c>
      <c r="C2312">
        <f t="shared" ca="1" si="36"/>
        <v>0.72182547964900512</v>
      </c>
      <c r="D2312" t="e" cm="1">
        <f t="array" aca="1" ref="D2312" ca="1">INDEX($B$2:$B$201, RANK(C2312,$C$2:$C$201), 1)</f>
        <v>#N/A</v>
      </c>
      <c r="E2312" t="s">
        <v>3277</v>
      </c>
      <c r="F2312">
        <v>69</v>
      </c>
      <c r="G2312">
        <v>58</v>
      </c>
      <c r="H2312">
        <v>0</v>
      </c>
      <c r="I2312">
        <v>0</v>
      </c>
      <c r="J2312">
        <v>0</v>
      </c>
      <c r="K2312" s="1">
        <v>44106</v>
      </c>
      <c r="L2312" t="s">
        <v>12</v>
      </c>
      <c r="M2312">
        <v>108739</v>
      </c>
    </row>
    <row r="2313" spans="1:13" x14ac:dyDescent="0.25">
      <c r="A2313">
        <v>2311</v>
      </c>
      <c r="B2313" t="s">
        <v>3278</v>
      </c>
      <c r="C2313">
        <f t="shared" ca="1" si="36"/>
        <v>0.47613493493515557</v>
      </c>
      <c r="D2313" t="e" cm="1">
        <f t="array" aca="1" ref="D2313" ca="1">INDEX($B$2:$B$201, RANK(C2313,$C$2:$C$201), 1)</f>
        <v>#N/A</v>
      </c>
      <c r="F2313">
        <v>117</v>
      </c>
      <c r="G2313">
        <v>731</v>
      </c>
      <c r="H2313">
        <v>1</v>
      </c>
      <c r="I2313">
        <v>0</v>
      </c>
      <c r="J2313">
        <v>1</v>
      </c>
      <c r="K2313" s="1">
        <v>44106</v>
      </c>
      <c r="L2313" t="s">
        <v>17</v>
      </c>
      <c r="M2313">
        <v>108740</v>
      </c>
    </row>
    <row r="2314" spans="1:13" x14ac:dyDescent="0.25">
      <c r="A2314">
        <v>2312</v>
      </c>
      <c r="B2314" t="s">
        <v>3279</v>
      </c>
      <c r="C2314">
        <f t="shared" ca="1" si="36"/>
        <v>0.49075717694759835</v>
      </c>
      <c r="D2314" t="e" cm="1">
        <f t="array" aca="1" ref="D2314" ca="1">INDEX($B$2:$B$201, RANK(C2314,$C$2:$C$201), 1)</f>
        <v>#N/A</v>
      </c>
      <c r="F2314">
        <v>514</v>
      </c>
      <c r="G2314">
        <v>75</v>
      </c>
      <c r="H2314">
        <v>0</v>
      </c>
      <c r="I2314">
        <v>0</v>
      </c>
      <c r="J2314">
        <v>0</v>
      </c>
      <c r="K2314" s="1">
        <v>44106</v>
      </c>
      <c r="L2314" t="s">
        <v>12</v>
      </c>
      <c r="M2314">
        <v>108741</v>
      </c>
    </row>
    <row r="2315" spans="1:13" x14ac:dyDescent="0.25">
      <c r="A2315">
        <v>2313</v>
      </c>
      <c r="B2315" t="s">
        <v>3280</v>
      </c>
      <c r="C2315">
        <f t="shared" ca="1" si="36"/>
        <v>0.35934827103403133</v>
      </c>
      <c r="D2315" t="e" cm="1">
        <f t="array" aca="1" ref="D2315" ca="1">INDEX($B$2:$B$201, RANK(C2315,$C$2:$C$201), 1)</f>
        <v>#N/A</v>
      </c>
      <c r="F2315">
        <v>757</v>
      </c>
      <c r="G2315">
        <v>210</v>
      </c>
      <c r="H2315">
        <v>0</v>
      </c>
      <c r="I2315">
        <v>0</v>
      </c>
      <c r="J2315">
        <v>0</v>
      </c>
      <c r="K2315" s="1">
        <v>44106</v>
      </c>
      <c r="L2315" t="s">
        <v>17</v>
      </c>
      <c r="M2315">
        <v>108742</v>
      </c>
    </row>
    <row r="2316" spans="1:13" x14ac:dyDescent="0.25">
      <c r="A2316">
        <v>2314</v>
      </c>
      <c r="B2316" t="s">
        <v>3281</v>
      </c>
      <c r="C2316">
        <f t="shared" ca="1" si="36"/>
        <v>0.97982454978468225</v>
      </c>
      <c r="D2316" t="e" cm="1">
        <f t="array" aca="1" ref="D2316" ca="1">INDEX($B$2:$B$201, RANK(C2316,$C$2:$C$201), 1)</f>
        <v>#N/A</v>
      </c>
      <c r="E2316" t="s">
        <v>3282</v>
      </c>
      <c r="F2316">
        <v>618</v>
      </c>
      <c r="G2316">
        <v>132</v>
      </c>
      <c r="H2316">
        <v>0</v>
      </c>
      <c r="I2316">
        <v>0</v>
      </c>
      <c r="J2316">
        <v>0</v>
      </c>
      <c r="K2316" s="1">
        <v>44106</v>
      </c>
      <c r="L2316" t="s">
        <v>17</v>
      </c>
      <c r="M2316">
        <v>108743</v>
      </c>
    </row>
    <row r="2317" spans="1:13" x14ac:dyDescent="0.25">
      <c r="A2317">
        <v>2315</v>
      </c>
      <c r="B2317" t="s">
        <v>3283</v>
      </c>
      <c r="C2317">
        <f t="shared" ca="1" si="36"/>
        <v>0.63715466892387185</v>
      </c>
      <c r="D2317" t="e" cm="1">
        <f t="array" aca="1" ref="D2317" ca="1">INDEX($B$2:$B$201, RANK(C2317,$C$2:$C$201), 1)</f>
        <v>#N/A</v>
      </c>
      <c r="E2317" t="s">
        <v>3284</v>
      </c>
      <c r="F2317">
        <v>334</v>
      </c>
      <c r="G2317">
        <v>222</v>
      </c>
      <c r="H2317">
        <v>0</v>
      </c>
      <c r="I2317">
        <v>0</v>
      </c>
      <c r="J2317">
        <v>0</v>
      </c>
      <c r="K2317" s="1">
        <v>44106</v>
      </c>
      <c r="L2317" t="s">
        <v>12</v>
      </c>
      <c r="M2317">
        <v>108744</v>
      </c>
    </row>
    <row r="2318" spans="1:13" x14ac:dyDescent="0.25">
      <c r="A2318">
        <v>2316</v>
      </c>
      <c r="B2318" t="s">
        <v>3285</v>
      </c>
      <c r="C2318">
        <f t="shared" ca="1" si="36"/>
        <v>0.5797918666215568</v>
      </c>
      <c r="D2318" t="e" cm="1">
        <f t="array" aca="1" ref="D2318" ca="1">INDEX($B$2:$B$201, RANK(C2318,$C$2:$C$201), 1)</f>
        <v>#N/A</v>
      </c>
      <c r="E2318" t="s">
        <v>2362</v>
      </c>
      <c r="F2318">
        <v>1799</v>
      </c>
      <c r="G2318">
        <v>1328</v>
      </c>
      <c r="H2318">
        <v>0</v>
      </c>
      <c r="I2318">
        <v>0</v>
      </c>
      <c r="J2318">
        <v>1</v>
      </c>
      <c r="K2318" s="1">
        <v>44106</v>
      </c>
      <c r="L2318" t="s">
        <v>12</v>
      </c>
      <c r="M2318">
        <v>108745</v>
      </c>
    </row>
    <row r="2319" spans="1:13" ht="225" x14ac:dyDescent="0.25">
      <c r="A2319">
        <v>2317</v>
      </c>
      <c r="B2319" s="2" t="s">
        <v>3286</v>
      </c>
      <c r="C2319">
        <f t="shared" ca="1" si="36"/>
        <v>0.76176038780537381</v>
      </c>
      <c r="D2319" t="e" cm="1">
        <f t="array" aca="1" ref="D2319" ca="1">INDEX($B$2:$B$201, RANK(C2319,$C$2:$C$201), 1)</f>
        <v>#N/A</v>
      </c>
      <c r="E2319" t="s">
        <v>1100</v>
      </c>
      <c r="F2319">
        <v>77</v>
      </c>
      <c r="G2319">
        <v>21</v>
      </c>
      <c r="H2319">
        <v>0</v>
      </c>
      <c r="I2319">
        <v>0</v>
      </c>
      <c r="J2319">
        <v>0</v>
      </c>
      <c r="K2319" s="1">
        <v>44106</v>
      </c>
      <c r="L2319" t="s">
        <v>12</v>
      </c>
      <c r="M2319">
        <v>108746</v>
      </c>
    </row>
    <row r="2320" spans="1:13" x14ac:dyDescent="0.25">
      <c r="A2320">
        <v>2318</v>
      </c>
      <c r="B2320" t="s">
        <v>3287</v>
      </c>
      <c r="C2320">
        <f t="shared" ca="1" si="36"/>
        <v>0.82070259397293999</v>
      </c>
      <c r="D2320" t="e" cm="1">
        <f t="array" aca="1" ref="D2320" ca="1">INDEX($B$2:$B$201, RANK(C2320,$C$2:$C$201), 1)</f>
        <v>#N/A</v>
      </c>
      <c r="F2320">
        <v>2884</v>
      </c>
      <c r="G2320">
        <v>2167</v>
      </c>
      <c r="H2320">
        <v>1</v>
      </c>
      <c r="I2320">
        <v>0</v>
      </c>
      <c r="J2320">
        <v>4</v>
      </c>
      <c r="K2320" s="1">
        <v>44106</v>
      </c>
      <c r="L2320" t="s">
        <v>17</v>
      </c>
      <c r="M2320">
        <v>108747</v>
      </c>
    </row>
    <row r="2321" spans="1:13" x14ac:dyDescent="0.25">
      <c r="A2321">
        <v>2319</v>
      </c>
      <c r="B2321" t="s">
        <v>3288</v>
      </c>
      <c r="C2321">
        <f t="shared" ca="1" si="36"/>
        <v>0.18095075388985948</v>
      </c>
      <c r="D2321" t="e" cm="1">
        <f t="array" aca="1" ref="D2321" ca="1">INDEX($B$2:$B$201, RANK(C2321,$C$2:$C$201), 1)</f>
        <v>#N/A</v>
      </c>
      <c r="E2321" t="s">
        <v>2891</v>
      </c>
      <c r="F2321">
        <v>924</v>
      </c>
      <c r="G2321">
        <v>2203</v>
      </c>
      <c r="H2321">
        <v>0</v>
      </c>
      <c r="I2321">
        <v>0</v>
      </c>
      <c r="J2321">
        <v>1</v>
      </c>
      <c r="K2321" s="1">
        <v>44106</v>
      </c>
      <c r="L2321" t="s">
        <v>12</v>
      </c>
      <c r="M2321">
        <v>108748</v>
      </c>
    </row>
    <row r="2322" spans="1:13" ht="135" x14ac:dyDescent="0.25">
      <c r="A2322">
        <v>2320</v>
      </c>
      <c r="B2322" s="2" t="s">
        <v>3289</v>
      </c>
      <c r="C2322">
        <f t="shared" ca="1" si="36"/>
        <v>0.29368546238600424</v>
      </c>
      <c r="D2322" t="e" cm="1">
        <f t="array" aca="1" ref="D2322" ca="1">INDEX($B$2:$B$201, RANK(C2322,$C$2:$C$201), 1)</f>
        <v>#N/A</v>
      </c>
      <c r="F2322">
        <v>178</v>
      </c>
      <c r="G2322">
        <v>49</v>
      </c>
      <c r="H2322">
        <v>1</v>
      </c>
      <c r="I2322">
        <v>0</v>
      </c>
      <c r="J2322">
        <v>1</v>
      </c>
      <c r="K2322" s="1">
        <v>44106</v>
      </c>
      <c r="L2322" t="s">
        <v>17</v>
      </c>
      <c r="M2322">
        <v>108749</v>
      </c>
    </row>
    <row r="2323" spans="1:13" ht="409.5" x14ac:dyDescent="0.25">
      <c r="A2323">
        <v>2321</v>
      </c>
      <c r="B2323" s="2" t="s">
        <v>3290</v>
      </c>
      <c r="C2323">
        <f t="shared" ca="1" si="36"/>
        <v>0.6473632654485626</v>
      </c>
      <c r="D2323" t="e" cm="1">
        <f t="array" aca="1" ref="D2323" ca="1">INDEX($B$2:$B$201, RANK(C2323,$C$2:$C$201), 1)</f>
        <v>#N/A</v>
      </c>
      <c r="F2323">
        <v>66</v>
      </c>
      <c r="G2323">
        <v>198</v>
      </c>
      <c r="H2323">
        <v>0</v>
      </c>
      <c r="I2323">
        <v>0</v>
      </c>
      <c r="J2323">
        <v>1</v>
      </c>
      <c r="K2323" s="1">
        <v>44106</v>
      </c>
      <c r="L2323" t="s">
        <v>12</v>
      </c>
      <c r="M2323">
        <v>108750</v>
      </c>
    </row>
    <row r="2324" spans="1:13" x14ac:dyDescent="0.25">
      <c r="A2324">
        <v>2322</v>
      </c>
      <c r="B2324" t="s">
        <v>3291</v>
      </c>
      <c r="C2324">
        <f t="shared" ca="1" si="36"/>
        <v>0.10503056765913055</v>
      </c>
      <c r="D2324" t="e" cm="1">
        <f t="array" aca="1" ref="D2324" ca="1">INDEX($B$2:$B$201, RANK(C2324,$C$2:$C$201), 1)</f>
        <v>#N/A</v>
      </c>
      <c r="E2324" t="s">
        <v>87</v>
      </c>
      <c r="F2324">
        <v>412</v>
      </c>
      <c r="G2324">
        <v>3309</v>
      </c>
      <c r="H2324">
        <v>1</v>
      </c>
      <c r="I2324">
        <v>2</v>
      </c>
      <c r="J2324">
        <v>4</v>
      </c>
      <c r="K2324" s="1">
        <v>44106</v>
      </c>
      <c r="L2324" t="s">
        <v>12</v>
      </c>
      <c r="M2324">
        <v>108751</v>
      </c>
    </row>
    <row r="2325" spans="1:13" x14ac:dyDescent="0.25">
      <c r="A2325">
        <v>2323</v>
      </c>
      <c r="B2325" t="s">
        <v>3292</v>
      </c>
      <c r="C2325">
        <f t="shared" ca="1" si="36"/>
        <v>0.5245281626582724</v>
      </c>
      <c r="D2325" t="e" cm="1">
        <f t="array" aca="1" ref="D2325" ca="1">INDEX($B$2:$B$201, RANK(C2325,$C$2:$C$201), 1)</f>
        <v>#N/A</v>
      </c>
      <c r="E2325" t="s">
        <v>3293</v>
      </c>
      <c r="F2325">
        <v>3537</v>
      </c>
      <c r="G2325">
        <v>3524</v>
      </c>
      <c r="H2325">
        <v>0</v>
      </c>
      <c r="I2325">
        <v>0</v>
      </c>
      <c r="J2325">
        <v>5</v>
      </c>
      <c r="K2325" s="1">
        <v>44106</v>
      </c>
      <c r="L2325" t="s">
        <v>12</v>
      </c>
      <c r="M2325">
        <v>108752</v>
      </c>
    </row>
    <row r="2326" spans="1:13" x14ac:dyDescent="0.25">
      <c r="A2326">
        <v>2324</v>
      </c>
      <c r="B2326" t="s">
        <v>3294</v>
      </c>
      <c r="C2326">
        <f t="shared" ca="1" si="36"/>
        <v>3.0496411819924019E-2</v>
      </c>
      <c r="D2326" t="e" cm="1">
        <f t="array" aca="1" ref="D2326" ca="1">INDEX($B$2:$B$201, RANK(C2326,$C$2:$C$201), 1)</f>
        <v>#N/A</v>
      </c>
      <c r="E2326" t="s">
        <v>3295</v>
      </c>
      <c r="F2326">
        <v>580</v>
      </c>
      <c r="G2326">
        <v>189</v>
      </c>
      <c r="H2326">
        <v>0</v>
      </c>
      <c r="I2326">
        <v>0</v>
      </c>
      <c r="J2326">
        <v>1</v>
      </c>
      <c r="K2326" s="1">
        <v>44106</v>
      </c>
      <c r="L2326" t="s">
        <v>12</v>
      </c>
      <c r="M2326">
        <v>108753</v>
      </c>
    </row>
    <row r="2327" spans="1:13" x14ac:dyDescent="0.25">
      <c r="A2327">
        <v>2325</v>
      </c>
      <c r="B2327" t="s">
        <v>3296</v>
      </c>
      <c r="C2327">
        <f t="shared" ca="1" si="36"/>
        <v>0.95431727366392649</v>
      </c>
      <c r="D2327" t="e" cm="1">
        <f t="array" aca="1" ref="D2327" ca="1">INDEX($B$2:$B$201, RANK(C2327,$C$2:$C$201), 1)</f>
        <v>#N/A</v>
      </c>
      <c r="E2327" t="s">
        <v>160</v>
      </c>
      <c r="F2327">
        <v>642</v>
      </c>
      <c r="G2327">
        <v>423</v>
      </c>
      <c r="H2327">
        <v>1</v>
      </c>
      <c r="I2327">
        <v>0</v>
      </c>
      <c r="J2327">
        <v>2</v>
      </c>
      <c r="K2327" s="1">
        <v>44106</v>
      </c>
      <c r="L2327" t="s">
        <v>17</v>
      </c>
      <c r="M2327">
        <v>108754</v>
      </c>
    </row>
    <row r="2328" spans="1:13" x14ac:dyDescent="0.25">
      <c r="A2328">
        <v>2326</v>
      </c>
      <c r="B2328" t="s">
        <v>3297</v>
      </c>
      <c r="C2328">
        <f t="shared" ca="1" si="36"/>
        <v>0.37905839784078899</v>
      </c>
      <c r="D2328" t="e" cm="1">
        <f t="array" aca="1" ref="D2328" ca="1">INDEX($B$2:$B$201, RANK(C2328,$C$2:$C$201), 1)</f>
        <v>#N/A</v>
      </c>
      <c r="F2328">
        <v>270</v>
      </c>
      <c r="G2328">
        <v>112</v>
      </c>
      <c r="H2328">
        <v>1</v>
      </c>
      <c r="I2328">
        <v>0</v>
      </c>
      <c r="J2328">
        <v>1</v>
      </c>
      <c r="K2328" s="1">
        <v>44106</v>
      </c>
      <c r="L2328" t="s">
        <v>12</v>
      </c>
      <c r="M2328">
        <v>108755</v>
      </c>
    </row>
    <row r="2329" spans="1:13" x14ac:dyDescent="0.25">
      <c r="A2329">
        <v>2327</v>
      </c>
      <c r="B2329" t="s">
        <v>3298</v>
      </c>
      <c r="C2329">
        <f t="shared" ca="1" si="36"/>
        <v>0.57724668694770187</v>
      </c>
      <c r="D2329" t="e" cm="1">
        <f t="array" aca="1" ref="D2329" ca="1">INDEX($B$2:$B$201, RANK(C2329,$C$2:$C$201), 1)</f>
        <v>#N/A</v>
      </c>
      <c r="E2329" t="s">
        <v>65</v>
      </c>
      <c r="F2329">
        <v>2361</v>
      </c>
      <c r="G2329">
        <v>2724</v>
      </c>
      <c r="H2329">
        <v>0</v>
      </c>
      <c r="I2329">
        <v>0</v>
      </c>
      <c r="J2329">
        <v>2</v>
      </c>
      <c r="K2329" s="1">
        <v>44106</v>
      </c>
      <c r="L2329" t="s">
        <v>17</v>
      </c>
      <c r="M2329">
        <v>108756</v>
      </c>
    </row>
    <row r="2330" spans="1:13" x14ac:dyDescent="0.25">
      <c r="A2330">
        <v>2328</v>
      </c>
      <c r="B2330" t="s">
        <v>3299</v>
      </c>
      <c r="C2330">
        <f t="shared" ca="1" si="36"/>
        <v>0.99974836410843071</v>
      </c>
      <c r="D2330" t="e" cm="1">
        <f t="array" aca="1" ref="D2330" ca="1">INDEX($B$2:$B$201, RANK(C2330,$C$2:$C$201), 1)</f>
        <v>#N/A</v>
      </c>
      <c r="E2330" t="s">
        <v>3275</v>
      </c>
      <c r="F2330">
        <v>1108</v>
      </c>
      <c r="G2330">
        <v>588</v>
      </c>
      <c r="H2330">
        <v>0</v>
      </c>
      <c r="I2330">
        <v>0</v>
      </c>
      <c r="J2330">
        <v>0</v>
      </c>
      <c r="K2330" s="1">
        <v>44106</v>
      </c>
      <c r="L2330" t="s">
        <v>12</v>
      </c>
      <c r="M2330">
        <v>108757</v>
      </c>
    </row>
    <row r="2331" spans="1:13" x14ac:dyDescent="0.25">
      <c r="A2331">
        <v>2329</v>
      </c>
      <c r="B2331" t="s">
        <v>3300</v>
      </c>
      <c r="C2331">
        <f t="shared" ca="1" si="36"/>
        <v>0.31459553341931068</v>
      </c>
      <c r="D2331" t="e" cm="1">
        <f t="array" aca="1" ref="D2331" ca="1">INDEX($B$2:$B$201, RANK(C2331,$C$2:$C$201), 1)</f>
        <v>#N/A</v>
      </c>
      <c r="E2331" t="s">
        <v>3301</v>
      </c>
      <c r="F2331">
        <v>1029</v>
      </c>
      <c r="G2331">
        <v>742</v>
      </c>
      <c r="H2331">
        <v>0</v>
      </c>
      <c r="I2331">
        <v>0</v>
      </c>
      <c r="J2331">
        <v>0</v>
      </c>
      <c r="K2331" s="1">
        <v>44106</v>
      </c>
      <c r="L2331" t="s">
        <v>17</v>
      </c>
      <c r="M2331">
        <v>108758</v>
      </c>
    </row>
    <row r="2332" spans="1:13" x14ac:dyDescent="0.25">
      <c r="A2332">
        <v>2330</v>
      </c>
      <c r="B2332" t="s">
        <v>3302</v>
      </c>
      <c r="C2332">
        <f t="shared" ca="1" si="36"/>
        <v>0.18605949212181183</v>
      </c>
      <c r="D2332" t="e" cm="1">
        <f t="array" aca="1" ref="D2332" ca="1">INDEX($B$2:$B$201, RANK(C2332,$C$2:$C$201), 1)</f>
        <v>#N/A</v>
      </c>
      <c r="F2332">
        <v>1273</v>
      </c>
      <c r="G2332">
        <v>107</v>
      </c>
      <c r="H2332">
        <v>1</v>
      </c>
      <c r="I2332">
        <v>0</v>
      </c>
      <c r="J2332">
        <v>0</v>
      </c>
      <c r="K2332" s="1">
        <v>44106</v>
      </c>
      <c r="L2332" t="s">
        <v>12</v>
      </c>
      <c r="M2332">
        <v>108759</v>
      </c>
    </row>
    <row r="2333" spans="1:13" ht="409.5" x14ac:dyDescent="0.25">
      <c r="A2333">
        <v>2331</v>
      </c>
      <c r="B2333" s="2" t="s">
        <v>3303</v>
      </c>
      <c r="C2333">
        <f t="shared" ca="1" si="36"/>
        <v>0.43751233277650137</v>
      </c>
      <c r="D2333" t="e" cm="1">
        <f t="array" aca="1" ref="D2333" ca="1">INDEX($B$2:$B$201, RANK(C2333,$C$2:$C$201), 1)</f>
        <v>#N/A</v>
      </c>
      <c r="E2333" t="s">
        <v>1315</v>
      </c>
      <c r="F2333">
        <v>4641</v>
      </c>
      <c r="G2333">
        <v>5713</v>
      </c>
      <c r="H2333">
        <v>0</v>
      </c>
      <c r="I2333">
        <v>1</v>
      </c>
      <c r="J2333">
        <v>2</v>
      </c>
      <c r="K2333" s="1">
        <v>44106</v>
      </c>
      <c r="L2333" t="s">
        <v>17</v>
      </c>
      <c r="M2333">
        <v>108760</v>
      </c>
    </row>
    <row r="2334" spans="1:13" x14ac:dyDescent="0.25">
      <c r="A2334">
        <v>2332</v>
      </c>
      <c r="B2334" t="s">
        <v>3304</v>
      </c>
      <c r="C2334">
        <f t="shared" ca="1" si="36"/>
        <v>0.27332876229817149</v>
      </c>
      <c r="D2334" t="e" cm="1">
        <f t="array" aca="1" ref="D2334" ca="1">INDEX($B$2:$B$201, RANK(C2334,$C$2:$C$201), 1)</f>
        <v>#N/A</v>
      </c>
      <c r="E2334" t="s">
        <v>155</v>
      </c>
      <c r="F2334">
        <v>2288</v>
      </c>
      <c r="G2334">
        <v>762</v>
      </c>
      <c r="H2334">
        <v>0</v>
      </c>
      <c r="I2334">
        <v>0</v>
      </c>
      <c r="J2334">
        <v>0</v>
      </c>
      <c r="K2334" s="1">
        <v>44106</v>
      </c>
      <c r="L2334" t="s">
        <v>12</v>
      </c>
      <c r="M2334">
        <v>108761</v>
      </c>
    </row>
    <row r="2335" spans="1:13" ht="315" x14ac:dyDescent="0.25">
      <c r="A2335">
        <v>2333</v>
      </c>
      <c r="B2335" s="2" t="s">
        <v>3305</v>
      </c>
      <c r="C2335">
        <f t="shared" ca="1" si="36"/>
        <v>0.39459089091945776</v>
      </c>
      <c r="D2335" t="e" cm="1">
        <f t="array" aca="1" ref="D2335" ca="1">INDEX($B$2:$B$201, RANK(C2335,$C$2:$C$201), 1)</f>
        <v>#N/A</v>
      </c>
      <c r="E2335" t="s">
        <v>42</v>
      </c>
      <c r="F2335">
        <v>398</v>
      </c>
      <c r="G2335">
        <v>474</v>
      </c>
      <c r="H2335">
        <v>0</v>
      </c>
      <c r="I2335">
        <v>0</v>
      </c>
      <c r="J2335">
        <v>0</v>
      </c>
      <c r="K2335" s="1">
        <v>44106</v>
      </c>
      <c r="L2335" t="s">
        <v>12</v>
      </c>
      <c r="M2335">
        <v>108762</v>
      </c>
    </row>
    <row r="2336" spans="1:13" x14ac:dyDescent="0.25">
      <c r="A2336">
        <v>2334</v>
      </c>
      <c r="B2336" t="s">
        <v>3306</v>
      </c>
      <c r="C2336">
        <f t="shared" ca="1" si="36"/>
        <v>0.23975294835108241</v>
      </c>
      <c r="D2336" t="e" cm="1">
        <f t="array" aca="1" ref="D2336" ca="1">INDEX($B$2:$B$201, RANK(C2336,$C$2:$C$201), 1)</f>
        <v>#N/A</v>
      </c>
      <c r="E2336" t="s">
        <v>431</v>
      </c>
      <c r="F2336">
        <v>215</v>
      </c>
      <c r="G2336">
        <v>15</v>
      </c>
      <c r="H2336">
        <v>1</v>
      </c>
      <c r="I2336">
        <v>0</v>
      </c>
      <c r="J2336">
        <v>1</v>
      </c>
      <c r="K2336" s="1">
        <v>44106</v>
      </c>
      <c r="L2336" t="s">
        <v>12</v>
      </c>
      <c r="M2336">
        <v>108763</v>
      </c>
    </row>
    <row r="2337" spans="1:13" x14ac:dyDescent="0.25">
      <c r="A2337">
        <v>2335</v>
      </c>
      <c r="B2337" t="s">
        <v>3307</v>
      </c>
      <c r="C2337">
        <f t="shared" ca="1" si="36"/>
        <v>0.96284466926341816</v>
      </c>
      <c r="D2337" t="e" cm="1">
        <f t="array" aca="1" ref="D2337" ca="1">INDEX($B$2:$B$201, RANK(C2337,$C$2:$C$201), 1)</f>
        <v>#N/A</v>
      </c>
      <c r="E2337" t="s">
        <v>556</v>
      </c>
      <c r="F2337">
        <v>65</v>
      </c>
      <c r="G2337">
        <v>12</v>
      </c>
      <c r="H2337">
        <v>0</v>
      </c>
      <c r="I2337">
        <v>0</v>
      </c>
      <c r="J2337">
        <v>0</v>
      </c>
      <c r="K2337" s="1">
        <v>44106</v>
      </c>
      <c r="L2337" t="s">
        <v>28</v>
      </c>
      <c r="M2337">
        <v>108764</v>
      </c>
    </row>
    <row r="2338" spans="1:13" x14ac:dyDescent="0.25">
      <c r="A2338">
        <v>2336</v>
      </c>
      <c r="B2338" t="s">
        <v>3308</v>
      </c>
      <c r="C2338">
        <f t="shared" ca="1" si="36"/>
        <v>0.96007159305815193</v>
      </c>
      <c r="D2338" t="e" cm="1">
        <f t="array" aca="1" ref="D2338" ca="1">INDEX($B$2:$B$201, RANK(C2338,$C$2:$C$201), 1)</f>
        <v>#N/A</v>
      </c>
      <c r="E2338" t="s">
        <v>3309</v>
      </c>
      <c r="F2338">
        <v>4</v>
      </c>
      <c r="G2338">
        <v>396</v>
      </c>
      <c r="H2338">
        <v>0</v>
      </c>
      <c r="I2338">
        <v>0</v>
      </c>
      <c r="J2338">
        <v>1</v>
      </c>
      <c r="K2338" s="1">
        <v>44106</v>
      </c>
      <c r="L2338" t="s">
        <v>12</v>
      </c>
      <c r="M2338">
        <v>108765</v>
      </c>
    </row>
    <row r="2339" spans="1:13" ht="360" x14ac:dyDescent="0.25">
      <c r="A2339">
        <v>2337</v>
      </c>
      <c r="B2339" s="2" t="s">
        <v>3310</v>
      </c>
      <c r="C2339">
        <f t="shared" ca="1" si="36"/>
        <v>0.97647949357520736</v>
      </c>
      <c r="D2339" t="e" cm="1">
        <f t="array" aca="1" ref="D2339" ca="1">INDEX($B$2:$B$201, RANK(C2339,$C$2:$C$201), 1)</f>
        <v>#N/A</v>
      </c>
      <c r="E2339" t="s">
        <v>337</v>
      </c>
      <c r="F2339">
        <v>577</v>
      </c>
      <c r="G2339">
        <v>264</v>
      </c>
      <c r="H2339">
        <v>0</v>
      </c>
      <c r="I2339">
        <v>0</v>
      </c>
      <c r="J2339">
        <v>0</v>
      </c>
      <c r="K2339" s="1">
        <v>44106</v>
      </c>
      <c r="L2339" t="s">
        <v>17</v>
      </c>
      <c r="M2339">
        <v>108766</v>
      </c>
    </row>
    <row r="2340" spans="1:13" x14ac:dyDescent="0.25">
      <c r="A2340">
        <v>2338</v>
      </c>
      <c r="B2340" t="s">
        <v>3311</v>
      </c>
      <c r="C2340">
        <f t="shared" ca="1" si="36"/>
        <v>0.50782565006086289</v>
      </c>
      <c r="D2340" t="e" cm="1">
        <f t="array" aca="1" ref="D2340" ca="1">INDEX($B$2:$B$201, RANK(C2340,$C$2:$C$201), 1)</f>
        <v>#N/A</v>
      </c>
      <c r="F2340">
        <v>134</v>
      </c>
      <c r="G2340">
        <v>28</v>
      </c>
      <c r="H2340">
        <v>0</v>
      </c>
      <c r="I2340">
        <v>0</v>
      </c>
      <c r="J2340">
        <v>0</v>
      </c>
      <c r="K2340" s="1">
        <v>44106</v>
      </c>
      <c r="L2340" t="s">
        <v>17</v>
      </c>
      <c r="M2340">
        <v>108767</v>
      </c>
    </row>
    <row r="2341" spans="1:13" x14ac:dyDescent="0.25">
      <c r="A2341">
        <v>2339</v>
      </c>
      <c r="B2341" t="s">
        <v>3312</v>
      </c>
      <c r="C2341">
        <f t="shared" ca="1" si="36"/>
        <v>0.88384508016273633</v>
      </c>
      <c r="D2341" t="e" cm="1">
        <f t="array" aca="1" ref="D2341" ca="1">INDEX($B$2:$B$201, RANK(C2341,$C$2:$C$201), 1)</f>
        <v>#N/A</v>
      </c>
      <c r="E2341" t="s">
        <v>3313</v>
      </c>
      <c r="F2341">
        <v>714</v>
      </c>
      <c r="G2341">
        <v>420</v>
      </c>
      <c r="H2341">
        <v>0</v>
      </c>
      <c r="I2341">
        <v>0</v>
      </c>
      <c r="J2341">
        <v>0</v>
      </c>
      <c r="K2341" s="1">
        <v>44106</v>
      </c>
      <c r="L2341" t="s">
        <v>17</v>
      </c>
      <c r="M2341">
        <v>108768</v>
      </c>
    </row>
    <row r="2342" spans="1:13" ht="409.5" x14ac:dyDescent="0.25">
      <c r="A2342">
        <v>2340</v>
      </c>
      <c r="B2342" s="2" t="s">
        <v>3314</v>
      </c>
      <c r="C2342">
        <f t="shared" ca="1" si="36"/>
        <v>0.77129370192725333</v>
      </c>
      <c r="D2342" t="e" cm="1">
        <f t="array" aca="1" ref="D2342" ca="1">INDEX($B$2:$B$201, RANK(C2342,$C$2:$C$201), 1)</f>
        <v>#N/A</v>
      </c>
      <c r="E2342" t="s">
        <v>3315</v>
      </c>
      <c r="F2342">
        <v>594</v>
      </c>
      <c r="G2342">
        <v>239</v>
      </c>
      <c r="H2342">
        <v>0</v>
      </c>
      <c r="I2342">
        <v>0</v>
      </c>
      <c r="J2342">
        <v>0</v>
      </c>
      <c r="K2342" s="1">
        <v>44106</v>
      </c>
      <c r="L2342" t="s">
        <v>28</v>
      </c>
      <c r="M2342">
        <v>108769</v>
      </c>
    </row>
    <row r="2343" spans="1:13" ht="409.5" x14ac:dyDescent="0.25">
      <c r="A2343">
        <v>2341</v>
      </c>
      <c r="B2343" s="2" t="s">
        <v>3316</v>
      </c>
      <c r="C2343">
        <f t="shared" ca="1" si="36"/>
        <v>0.953759104937278</v>
      </c>
      <c r="D2343" t="e" cm="1">
        <f t="array" aca="1" ref="D2343" ca="1">INDEX($B$2:$B$201, RANK(C2343,$C$2:$C$201), 1)</f>
        <v>#N/A</v>
      </c>
      <c r="F2343">
        <v>402</v>
      </c>
      <c r="G2343">
        <v>53</v>
      </c>
      <c r="H2343">
        <v>0</v>
      </c>
      <c r="I2343">
        <v>1</v>
      </c>
      <c r="J2343">
        <v>4</v>
      </c>
      <c r="K2343" s="1">
        <v>44106</v>
      </c>
      <c r="L2343" t="s">
        <v>17</v>
      </c>
      <c r="M2343">
        <v>108770</v>
      </c>
    </row>
    <row r="2344" spans="1:13" x14ac:dyDescent="0.25">
      <c r="A2344">
        <v>2342</v>
      </c>
      <c r="B2344" t="s">
        <v>3317</v>
      </c>
      <c r="C2344">
        <f t="shared" ca="1" si="36"/>
        <v>0.64537175498534216</v>
      </c>
      <c r="D2344" t="e" cm="1">
        <f t="array" aca="1" ref="D2344" ca="1">INDEX($B$2:$B$201, RANK(C2344,$C$2:$C$201), 1)</f>
        <v>#N/A</v>
      </c>
      <c r="E2344" t="s">
        <v>121</v>
      </c>
      <c r="F2344">
        <v>1305</v>
      </c>
      <c r="G2344">
        <v>230</v>
      </c>
      <c r="H2344">
        <v>0</v>
      </c>
      <c r="I2344">
        <v>0</v>
      </c>
      <c r="J2344">
        <v>0</v>
      </c>
      <c r="K2344" s="1">
        <v>44106</v>
      </c>
      <c r="L2344" t="s">
        <v>17</v>
      </c>
      <c r="M2344">
        <v>108771</v>
      </c>
    </row>
    <row r="2345" spans="1:13" ht="409.5" x14ac:dyDescent="0.25">
      <c r="A2345">
        <v>2343</v>
      </c>
      <c r="B2345" s="2" t="s">
        <v>3318</v>
      </c>
      <c r="C2345">
        <f t="shared" ca="1" si="36"/>
        <v>0.69150729374869346</v>
      </c>
      <c r="D2345" t="e" cm="1">
        <f t="array" aca="1" ref="D2345" ca="1">INDEX($B$2:$B$201, RANK(C2345,$C$2:$C$201), 1)</f>
        <v>#N/A</v>
      </c>
      <c r="F2345">
        <v>303</v>
      </c>
      <c r="G2345">
        <v>205</v>
      </c>
      <c r="H2345">
        <v>0</v>
      </c>
      <c r="I2345">
        <v>0</v>
      </c>
      <c r="J2345">
        <v>0</v>
      </c>
      <c r="K2345" s="1">
        <v>44106</v>
      </c>
      <c r="L2345" t="s">
        <v>12</v>
      </c>
      <c r="M2345">
        <v>108772</v>
      </c>
    </row>
    <row r="2346" spans="1:13" ht="390" x14ac:dyDescent="0.25">
      <c r="A2346">
        <v>2344</v>
      </c>
      <c r="B2346" s="2" t="s">
        <v>3319</v>
      </c>
      <c r="C2346">
        <f t="shared" ca="1" si="36"/>
        <v>0.55378375739763375</v>
      </c>
      <c r="D2346" t="e" cm="1">
        <f t="array" aca="1" ref="D2346" ca="1">INDEX($B$2:$B$201, RANK(C2346,$C$2:$C$201), 1)</f>
        <v>#N/A</v>
      </c>
      <c r="F2346">
        <v>856</v>
      </c>
      <c r="G2346">
        <v>1527</v>
      </c>
      <c r="H2346">
        <v>0</v>
      </c>
      <c r="I2346">
        <v>0</v>
      </c>
      <c r="J2346">
        <v>0</v>
      </c>
      <c r="K2346" s="1">
        <v>44106</v>
      </c>
      <c r="L2346" t="s">
        <v>17</v>
      </c>
      <c r="M2346">
        <v>108773</v>
      </c>
    </row>
    <row r="2347" spans="1:13" x14ac:dyDescent="0.25">
      <c r="A2347">
        <v>2345</v>
      </c>
      <c r="B2347" t="s">
        <v>3320</v>
      </c>
      <c r="C2347">
        <f t="shared" ca="1" si="36"/>
        <v>0.44113513212308675</v>
      </c>
      <c r="D2347" t="e" cm="1">
        <f t="array" aca="1" ref="D2347" ca="1">INDEX($B$2:$B$201, RANK(C2347,$C$2:$C$201), 1)</f>
        <v>#N/A</v>
      </c>
      <c r="E2347" t="s">
        <v>3321</v>
      </c>
      <c r="F2347">
        <v>2574</v>
      </c>
      <c r="G2347">
        <v>2271</v>
      </c>
      <c r="H2347">
        <v>1</v>
      </c>
      <c r="I2347">
        <v>1</v>
      </c>
      <c r="J2347">
        <v>0</v>
      </c>
      <c r="K2347" s="1">
        <v>44106</v>
      </c>
      <c r="L2347" t="s">
        <v>17</v>
      </c>
      <c r="M2347">
        <v>108774</v>
      </c>
    </row>
    <row r="2348" spans="1:13" x14ac:dyDescent="0.25">
      <c r="A2348">
        <v>2346</v>
      </c>
      <c r="B2348" t="s">
        <v>3322</v>
      </c>
      <c r="C2348">
        <f t="shared" ca="1" si="36"/>
        <v>0.75638097620928135</v>
      </c>
      <c r="D2348" t="e" cm="1">
        <f t="array" aca="1" ref="D2348" ca="1">INDEX($B$2:$B$201, RANK(C2348,$C$2:$C$201), 1)</f>
        <v>#N/A</v>
      </c>
      <c r="F2348">
        <v>808</v>
      </c>
      <c r="G2348">
        <v>322</v>
      </c>
      <c r="H2348">
        <v>0</v>
      </c>
      <c r="I2348">
        <v>0</v>
      </c>
      <c r="J2348">
        <v>0</v>
      </c>
      <c r="K2348" s="1">
        <v>44106</v>
      </c>
      <c r="L2348" t="s">
        <v>17</v>
      </c>
      <c r="M2348">
        <v>108775</v>
      </c>
    </row>
    <row r="2349" spans="1:13" x14ac:dyDescent="0.25">
      <c r="A2349">
        <v>2347</v>
      </c>
      <c r="B2349" t="s">
        <v>3323</v>
      </c>
      <c r="C2349">
        <f t="shared" ca="1" si="36"/>
        <v>0.95449852178958605</v>
      </c>
      <c r="D2349" t="e" cm="1">
        <f t="array" aca="1" ref="D2349" ca="1">INDEX($B$2:$B$201, RANK(C2349,$C$2:$C$201), 1)</f>
        <v>#N/A</v>
      </c>
      <c r="E2349" t="s">
        <v>2377</v>
      </c>
      <c r="F2349">
        <v>1035</v>
      </c>
      <c r="G2349">
        <v>328</v>
      </c>
      <c r="H2349">
        <v>0</v>
      </c>
      <c r="I2349">
        <v>0</v>
      </c>
      <c r="J2349">
        <v>0</v>
      </c>
      <c r="K2349" s="1">
        <v>44106</v>
      </c>
      <c r="L2349" t="s">
        <v>17</v>
      </c>
      <c r="M2349">
        <v>108776</v>
      </c>
    </row>
    <row r="2350" spans="1:13" x14ac:dyDescent="0.25">
      <c r="A2350">
        <v>2348</v>
      </c>
      <c r="B2350" t="s">
        <v>3324</v>
      </c>
      <c r="C2350">
        <f t="shared" ca="1" si="36"/>
        <v>0.67362109394283032</v>
      </c>
      <c r="D2350" t="e" cm="1">
        <f t="array" aca="1" ref="D2350" ca="1">INDEX($B$2:$B$201, RANK(C2350,$C$2:$C$201), 1)</f>
        <v>#N/A</v>
      </c>
      <c r="F2350">
        <v>20</v>
      </c>
      <c r="G2350">
        <v>1</v>
      </c>
      <c r="H2350">
        <v>0</v>
      </c>
      <c r="I2350">
        <v>0</v>
      </c>
      <c r="J2350">
        <v>0</v>
      </c>
      <c r="K2350" s="1">
        <v>44106</v>
      </c>
      <c r="L2350" t="s">
        <v>17</v>
      </c>
      <c r="M2350">
        <v>108777</v>
      </c>
    </row>
    <row r="2351" spans="1:13" x14ac:dyDescent="0.25">
      <c r="A2351">
        <v>2349</v>
      </c>
      <c r="B2351" t="s">
        <v>3325</v>
      </c>
      <c r="C2351">
        <f t="shared" ca="1" si="36"/>
        <v>0.67774950446048998</v>
      </c>
      <c r="D2351" t="e" cm="1">
        <f t="array" aca="1" ref="D2351" ca="1">INDEX($B$2:$B$201, RANK(C2351,$C$2:$C$201), 1)</f>
        <v>#N/A</v>
      </c>
      <c r="E2351" t="s">
        <v>643</v>
      </c>
      <c r="F2351">
        <v>689</v>
      </c>
      <c r="G2351">
        <v>124</v>
      </c>
      <c r="H2351">
        <v>0</v>
      </c>
      <c r="I2351">
        <v>0</v>
      </c>
      <c r="J2351">
        <v>0</v>
      </c>
      <c r="K2351" s="1">
        <v>44106</v>
      </c>
      <c r="L2351" t="s">
        <v>17</v>
      </c>
      <c r="M2351">
        <v>108778</v>
      </c>
    </row>
    <row r="2352" spans="1:13" x14ac:dyDescent="0.25">
      <c r="A2352">
        <v>2350</v>
      </c>
      <c r="B2352" t="s">
        <v>3326</v>
      </c>
      <c r="C2352">
        <f t="shared" ca="1" si="36"/>
        <v>0.85559041299021621</v>
      </c>
      <c r="D2352" t="e" cm="1">
        <f t="array" aca="1" ref="D2352" ca="1">INDEX($B$2:$B$201, RANK(C2352,$C$2:$C$201), 1)</f>
        <v>#N/A</v>
      </c>
      <c r="E2352" t="s">
        <v>3327</v>
      </c>
      <c r="F2352">
        <v>2574</v>
      </c>
      <c r="G2352">
        <v>1649</v>
      </c>
      <c r="H2352">
        <v>0</v>
      </c>
      <c r="I2352">
        <v>0</v>
      </c>
      <c r="J2352">
        <v>0</v>
      </c>
      <c r="K2352" s="1">
        <v>44106</v>
      </c>
      <c r="L2352" t="s">
        <v>17</v>
      </c>
      <c r="M2352">
        <v>108779</v>
      </c>
    </row>
    <row r="2353" spans="1:13" x14ac:dyDescent="0.25">
      <c r="A2353">
        <v>2351</v>
      </c>
      <c r="B2353" t="s">
        <v>3328</v>
      </c>
      <c r="C2353">
        <f t="shared" ca="1" si="36"/>
        <v>0.18119256671120676</v>
      </c>
      <c r="D2353" t="e" cm="1">
        <f t="array" aca="1" ref="D2353" ca="1">INDEX($B$2:$B$201, RANK(C2353,$C$2:$C$201), 1)</f>
        <v>#N/A</v>
      </c>
      <c r="E2353" t="s">
        <v>3329</v>
      </c>
      <c r="F2353">
        <v>2365</v>
      </c>
      <c r="G2353">
        <v>3381</v>
      </c>
      <c r="H2353">
        <v>0</v>
      </c>
      <c r="I2353">
        <v>4</v>
      </c>
      <c r="J2353">
        <v>10</v>
      </c>
      <c r="K2353" s="1">
        <v>44106</v>
      </c>
      <c r="L2353" t="s">
        <v>12</v>
      </c>
      <c r="M2353">
        <v>108780</v>
      </c>
    </row>
    <row r="2354" spans="1:13" x14ac:dyDescent="0.25">
      <c r="A2354">
        <v>2352</v>
      </c>
      <c r="B2354" t="s">
        <v>3330</v>
      </c>
      <c r="C2354">
        <f t="shared" ca="1" si="36"/>
        <v>0.54599972246152029</v>
      </c>
      <c r="D2354" t="e" cm="1">
        <f t="array" aca="1" ref="D2354" ca="1">INDEX($B$2:$B$201, RANK(C2354,$C$2:$C$201), 1)</f>
        <v>#N/A</v>
      </c>
      <c r="F2354">
        <v>226</v>
      </c>
      <c r="G2354">
        <v>12</v>
      </c>
      <c r="H2354">
        <v>0</v>
      </c>
      <c r="I2354">
        <v>0</v>
      </c>
      <c r="J2354">
        <v>0</v>
      </c>
      <c r="K2354" s="1">
        <v>44106</v>
      </c>
      <c r="L2354" t="s">
        <v>17</v>
      </c>
      <c r="M2354">
        <v>108781</v>
      </c>
    </row>
    <row r="2355" spans="1:13" x14ac:dyDescent="0.25">
      <c r="A2355">
        <v>2353</v>
      </c>
      <c r="B2355" t="s">
        <v>3331</v>
      </c>
      <c r="C2355">
        <f t="shared" ca="1" si="36"/>
        <v>9.4506674553757053E-2</v>
      </c>
      <c r="D2355" t="e" cm="1">
        <f t="array" aca="1" ref="D2355" ca="1">INDEX($B$2:$B$201, RANK(C2355,$C$2:$C$201), 1)</f>
        <v>#N/A</v>
      </c>
      <c r="E2355" t="s">
        <v>3332</v>
      </c>
      <c r="F2355">
        <v>252</v>
      </c>
      <c r="G2355">
        <v>218</v>
      </c>
      <c r="H2355">
        <v>0</v>
      </c>
      <c r="I2355">
        <v>0</v>
      </c>
      <c r="J2355">
        <v>0</v>
      </c>
      <c r="K2355" s="1">
        <v>44106</v>
      </c>
      <c r="L2355" t="s">
        <v>12</v>
      </c>
      <c r="M2355">
        <v>108782</v>
      </c>
    </row>
    <row r="2356" spans="1:13" x14ac:dyDescent="0.25">
      <c r="A2356">
        <v>2354</v>
      </c>
      <c r="B2356" t="s">
        <v>3333</v>
      </c>
      <c r="C2356">
        <f t="shared" ca="1" si="36"/>
        <v>0.68763658348984102</v>
      </c>
      <c r="D2356" t="e" cm="1">
        <f t="array" aca="1" ref="D2356" ca="1">INDEX($B$2:$B$201, RANK(C2356,$C$2:$C$201), 1)</f>
        <v>#N/A</v>
      </c>
      <c r="F2356">
        <v>20</v>
      </c>
      <c r="G2356">
        <v>1</v>
      </c>
      <c r="H2356">
        <v>0</v>
      </c>
      <c r="I2356">
        <v>0</v>
      </c>
      <c r="J2356">
        <v>0</v>
      </c>
      <c r="K2356" s="1">
        <v>44106</v>
      </c>
      <c r="L2356" t="s">
        <v>17</v>
      </c>
      <c r="M2356">
        <v>108783</v>
      </c>
    </row>
    <row r="2357" spans="1:13" x14ac:dyDescent="0.25">
      <c r="A2357">
        <v>2355</v>
      </c>
      <c r="B2357" t="s">
        <v>3334</v>
      </c>
      <c r="C2357">
        <f t="shared" ca="1" si="36"/>
        <v>0.37666161283006594</v>
      </c>
      <c r="D2357" t="e" cm="1">
        <f t="array" aca="1" ref="D2357" ca="1">INDEX($B$2:$B$201, RANK(C2357,$C$2:$C$201), 1)</f>
        <v>#N/A</v>
      </c>
      <c r="E2357" t="s">
        <v>3335</v>
      </c>
      <c r="F2357">
        <v>1302</v>
      </c>
      <c r="G2357">
        <v>2315</v>
      </c>
      <c r="H2357">
        <v>0</v>
      </c>
      <c r="I2357">
        <v>0</v>
      </c>
      <c r="J2357">
        <v>0</v>
      </c>
      <c r="K2357" s="1">
        <v>44106</v>
      </c>
      <c r="L2357" t="s">
        <v>17</v>
      </c>
      <c r="M2357">
        <v>108784</v>
      </c>
    </row>
    <row r="2358" spans="1:13" x14ac:dyDescent="0.25">
      <c r="A2358">
        <v>2356</v>
      </c>
      <c r="B2358" t="s">
        <v>3336</v>
      </c>
      <c r="C2358">
        <f t="shared" ca="1" si="36"/>
        <v>0.91958700695198992</v>
      </c>
      <c r="D2358" t="e" cm="1">
        <f t="array" aca="1" ref="D2358" ca="1">INDEX($B$2:$B$201, RANK(C2358,$C$2:$C$201), 1)</f>
        <v>#N/A</v>
      </c>
      <c r="E2358" t="s">
        <v>3337</v>
      </c>
      <c r="F2358">
        <v>20619</v>
      </c>
      <c r="G2358">
        <v>18853</v>
      </c>
      <c r="H2358">
        <v>1</v>
      </c>
      <c r="I2358">
        <v>0</v>
      </c>
      <c r="J2358">
        <v>1</v>
      </c>
      <c r="K2358" s="1">
        <v>44106</v>
      </c>
      <c r="L2358" t="s">
        <v>12</v>
      </c>
      <c r="M2358">
        <v>108785</v>
      </c>
    </row>
    <row r="2359" spans="1:13" ht="300" x14ac:dyDescent="0.25">
      <c r="A2359">
        <v>2357</v>
      </c>
      <c r="B2359" s="2" t="s">
        <v>3338</v>
      </c>
      <c r="C2359">
        <f t="shared" ca="1" si="36"/>
        <v>0.95908417842217819</v>
      </c>
      <c r="D2359" t="e" cm="1">
        <f t="array" aca="1" ref="D2359" ca="1">INDEX($B$2:$B$201, RANK(C2359,$C$2:$C$201), 1)</f>
        <v>#N/A</v>
      </c>
      <c r="E2359" t="s">
        <v>431</v>
      </c>
      <c r="F2359">
        <v>313</v>
      </c>
      <c r="G2359">
        <v>567</v>
      </c>
      <c r="H2359">
        <v>0</v>
      </c>
      <c r="I2359">
        <v>0</v>
      </c>
      <c r="J2359">
        <v>0</v>
      </c>
      <c r="K2359" s="1">
        <v>44106</v>
      </c>
      <c r="L2359" t="s">
        <v>17</v>
      </c>
      <c r="M2359">
        <v>108786</v>
      </c>
    </row>
    <row r="2360" spans="1:13" x14ac:dyDescent="0.25">
      <c r="A2360">
        <v>2358</v>
      </c>
      <c r="B2360" t="s">
        <v>3339</v>
      </c>
      <c r="C2360">
        <f t="shared" ca="1" si="36"/>
        <v>0.2346913362113362</v>
      </c>
      <c r="D2360" t="e" cm="1">
        <f t="array" aca="1" ref="D2360" ca="1">INDEX($B$2:$B$201, RANK(C2360,$C$2:$C$201), 1)</f>
        <v>#N/A</v>
      </c>
      <c r="F2360">
        <v>20</v>
      </c>
      <c r="G2360">
        <v>1</v>
      </c>
      <c r="H2360">
        <v>0</v>
      </c>
      <c r="I2360">
        <v>0</v>
      </c>
      <c r="J2360">
        <v>0</v>
      </c>
      <c r="K2360" s="1">
        <v>44106</v>
      </c>
      <c r="L2360" t="s">
        <v>17</v>
      </c>
      <c r="M2360">
        <v>108787</v>
      </c>
    </row>
    <row r="2361" spans="1:13" x14ac:dyDescent="0.25">
      <c r="A2361">
        <v>2359</v>
      </c>
      <c r="B2361" t="s">
        <v>3340</v>
      </c>
      <c r="C2361">
        <f t="shared" ca="1" si="36"/>
        <v>0.92430486699962711</v>
      </c>
      <c r="D2361" t="e" cm="1">
        <f t="array" aca="1" ref="D2361" ca="1">INDEX($B$2:$B$201, RANK(C2361,$C$2:$C$201), 1)</f>
        <v>#N/A</v>
      </c>
      <c r="F2361">
        <v>61</v>
      </c>
      <c r="G2361">
        <v>5</v>
      </c>
      <c r="H2361">
        <v>0</v>
      </c>
      <c r="I2361">
        <v>0</v>
      </c>
      <c r="J2361">
        <v>0</v>
      </c>
      <c r="K2361" s="1">
        <v>44106</v>
      </c>
      <c r="L2361" t="s">
        <v>17</v>
      </c>
      <c r="M2361">
        <v>108788</v>
      </c>
    </row>
    <row r="2362" spans="1:13" ht="409.5" x14ac:dyDescent="0.25">
      <c r="A2362">
        <v>2360</v>
      </c>
      <c r="B2362" s="2" t="s">
        <v>3341</v>
      </c>
      <c r="C2362">
        <f t="shared" ca="1" si="36"/>
        <v>0.16435718397839949</v>
      </c>
      <c r="D2362" t="e" cm="1">
        <f t="array" aca="1" ref="D2362" ca="1">INDEX($B$2:$B$201, RANK(C2362,$C$2:$C$201), 1)</f>
        <v>#N/A</v>
      </c>
      <c r="F2362">
        <v>164</v>
      </c>
      <c r="G2362">
        <v>81</v>
      </c>
      <c r="H2362">
        <v>0</v>
      </c>
      <c r="I2362">
        <v>0</v>
      </c>
      <c r="J2362">
        <v>0</v>
      </c>
      <c r="K2362" s="1">
        <v>44106</v>
      </c>
      <c r="L2362" t="s">
        <v>17</v>
      </c>
      <c r="M2362">
        <v>108789</v>
      </c>
    </row>
    <row r="2363" spans="1:13" x14ac:dyDescent="0.25">
      <c r="A2363">
        <v>2361</v>
      </c>
      <c r="B2363" t="s">
        <v>3342</v>
      </c>
      <c r="C2363">
        <f t="shared" ca="1" si="36"/>
        <v>0.2044684755607975</v>
      </c>
      <c r="D2363" t="e" cm="1">
        <f t="array" aca="1" ref="D2363" ca="1">INDEX($B$2:$B$201, RANK(C2363,$C$2:$C$201), 1)</f>
        <v>#N/A</v>
      </c>
      <c r="E2363" t="s">
        <v>209</v>
      </c>
      <c r="F2363">
        <v>53</v>
      </c>
      <c r="G2363">
        <v>7</v>
      </c>
      <c r="H2363">
        <v>0</v>
      </c>
      <c r="I2363">
        <v>0</v>
      </c>
      <c r="J2363">
        <v>0</v>
      </c>
      <c r="K2363" s="1">
        <v>44106</v>
      </c>
      <c r="L2363" t="s">
        <v>17</v>
      </c>
      <c r="M2363">
        <v>108790</v>
      </c>
    </row>
    <row r="2364" spans="1:13" x14ac:dyDescent="0.25">
      <c r="A2364">
        <v>2362</v>
      </c>
      <c r="B2364" t="s">
        <v>3343</v>
      </c>
      <c r="C2364">
        <f t="shared" ca="1" si="36"/>
        <v>0.88909867425615519</v>
      </c>
      <c r="D2364" t="e" cm="1">
        <f t="array" aca="1" ref="D2364" ca="1">INDEX($B$2:$B$201, RANK(C2364,$C$2:$C$201), 1)</f>
        <v>#N/A</v>
      </c>
      <c r="E2364" t="s">
        <v>2200</v>
      </c>
      <c r="F2364">
        <v>94</v>
      </c>
      <c r="G2364">
        <v>23</v>
      </c>
      <c r="H2364">
        <v>0</v>
      </c>
      <c r="I2364">
        <v>0</v>
      </c>
      <c r="J2364">
        <v>1</v>
      </c>
      <c r="K2364" s="1">
        <v>44106</v>
      </c>
      <c r="L2364" t="s">
        <v>28</v>
      </c>
      <c r="M2364">
        <v>108791</v>
      </c>
    </row>
    <row r="2365" spans="1:13" x14ac:dyDescent="0.25">
      <c r="A2365">
        <v>2363</v>
      </c>
      <c r="B2365" t="s">
        <v>3344</v>
      </c>
      <c r="C2365">
        <f t="shared" ca="1" si="36"/>
        <v>0.53326977959237309</v>
      </c>
      <c r="D2365" t="e" cm="1">
        <f t="array" aca="1" ref="D2365" ca="1">INDEX($B$2:$B$201, RANK(C2365,$C$2:$C$201), 1)</f>
        <v>#N/A</v>
      </c>
      <c r="E2365" t="s">
        <v>3345</v>
      </c>
      <c r="F2365">
        <v>12453</v>
      </c>
      <c r="G2365">
        <v>11448</v>
      </c>
      <c r="H2365">
        <v>0</v>
      </c>
      <c r="I2365">
        <v>0</v>
      </c>
      <c r="J2365">
        <v>0</v>
      </c>
      <c r="K2365" s="1">
        <v>44106</v>
      </c>
      <c r="L2365" t="s">
        <v>17</v>
      </c>
      <c r="M2365">
        <v>108792</v>
      </c>
    </row>
    <row r="2366" spans="1:13" x14ac:dyDescent="0.25">
      <c r="A2366">
        <v>2364</v>
      </c>
      <c r="B2366" t="s">
        <v>3346</v>
      </c>
      <c r="C2366">
        <f t="shared" ca="1" si="36"/>
        <v>0.25320182799817126</v>
      </c>
      <c r="D2366" t="e" cm="1">
        <f t="array" aca="1" ref="D2366" ca="1">INDEX($B$2:$B$201, RANK(C2366,$C$2:$C$201), 1)</f>
        <v>#N/A</v>
      </c>
      <c r="E2366" t="s">
        <v>3347</v>
      </c>
      <c r="F2366">
        <v>14767</v>
      </c>
      <c r="G2366">
        <v>16354</v>
      </c>
      <c r="H2366">
        <v>0</v>
      </c>
      <c r="I2366">
        <v>0</v>
      </c>
      <c r="J2366">
        <v>3</v>
      </c>
      <c r="K2366" s="1">
        <v>44106</v>
      </c>
      <c r="L2366" t="s">
        <v>17</v>
      </c>
      <c r="M2366">
        <v>108793</v>
      </c>
    </row>
    <row r="2367" spans="1:13" x14ac:dyDescent="0.25">
      <c r="A2367">
        <v>2365</v>
      </c>
      <c r="B2367" t="s">
        <v>3348</v>
      </c>
      <c r="C2367">
        <f t="shared" ca="1" si="36"/>
        <v>0.28004157091905968</v>
      </c>
      <c r="D2367" t="e" cm="1">
        <f t="array" aca="1" ref="D2367" ca="1">INDEX($B$2:$B$201, RANK(C2367,$C$2:$C$201), 1)</f>
        <v>#N/A</v>
      </c>
      <c r="F2367">
        <v>656</v>
      </c>
      <c r="G2367">
        <v>143</v>
      </c>
      <c r="H2367">
        <v>0</v>
      </c>
      <c r="I2367">
        <v>0</v>
      </c>
      <c r="J2367">
        <v>11</v>
      </c>
      <c r="K2367" s="1">
        <v>44106</v>
      </c>
      <c r="L2367" t="s">
        <v>17</v>
      </c>
      <c r="M2367">
        <v>108794</v>
      </c>
    </row>
    <row r="2368" spans="1:13" x14ac:dyDescent="0.25">
      <c r="A2368">
        <v>2366</v>
      </c>
      <c r="B2368" t="s">
        <v>3349</v>
      </c>
      <c r="C2368">
        <f t="shared" ca="1" si="36"/>
        <v>0.47176954361489309</v>
      </c>
      <c r="D2368" t="e" cm="1">
        <f t="array" aca="1" ref="D2368" ca="1">INDEX($B$2:$B$201, RANK(C2368,$C$2:$C$201), 1)</f>
        <v>#N/A</v>
      </c>
      <c r="F2368">
        <v>190</v>
      </c>
      <c r="G2368">
        <v>9</v>
      </c>
      <c r="H2368">
        <v>0</v>
      </c>
      <c r="I2368">
        <v>0</v>
      </c>
      <c r="J2368">
        <v>0</v>
      </c>
      <c r="K2368" s="1">
        <v>44106</v>
      </c>
      <c r="L2368" t="s">
        <v>17</v>
      </c>
      <c r="M2368">
        <v>108795</v>
      </c>
    </row>
    <row r="2369" spans="1:13" x14ac:dyDescent="0.25">
      <c r="A2369">
        <v>2367</v>
      </c>
      <c r="B2369" t="s">
        <v>3350</v>
      </c>
      <c r="C2369">
        <f t="shared" ca="1" si="36"/>
        <v>0.9978503568270467</v>
      </c>
      <c r="D2369" t="e" cm="1">
        <f t="array" aca="1" ref="D2369" ca="1">INDEX($B$2:$B$201, RANK(C2369,$C$2:$C$201), 1)</f>
        <v>#N/A</v>
      </c>
      <c r="F2369">
        <v>58</v>
      </c>
      <c r="G2369">
        <v>0</v>
      </c>
      <c r="H2369">
        <v>0</v>
      </c>
      <c r="I2369">
        <v>0</v>
      </c>
      <c r="J2369">
        <v>0</v>
      </c>
      <c r="K2369" s="1">
        <v>44106</v>
      </c>
      <c r="L2369" t="s">
        <v>17</v>
      </c>
      <c r="M2369">
        <v>108796</v>
      </c>
    </row>
    <row r="2370" spans="1:13" x14ac:dyDescent="0.25">
      <c r="A2370">
        <v>2368</v>
      </c>
      <c r="B2370" t="s">
        <v>3351</v>
      </c>
      <c r="C2370">
        <f t="shared" ca="1" si="36"/>
        <v>0.70300837142690609</v>
      </c>
      <c r="D2370" t="e" cm="1">
        <f t="array" aca="1" ref="D2370" ca="1">INDEX($B$2:$B$201, RANK(C2370,$C$2:$C$201), 1)</f>
        <v>#N/A</v>
      </c>
      <c r="F2370">
        <v>529</v>
      </c>
      <c r="G2370">
        <v>89</v>
      </c>
      <c r="H2370">
        <v>0</v>
      </c>
      <c r="I2370">
        <v>0</v>
      </c>
      <c r="J2370">
        <v>0</v>
      </c>
      <c r="K2370" s="1">
        <v>44106</v>
      </c>
      <c r="L2370" t="s">
        <v>17</v>
      </c>
      <c r="M2370">
        <v>108797</v>
      </c>
    </row>
    <row r="2371" spans="1:13" x14ac:dyDescent="0.25">
      <c r="A2371">
        <v>2369</v>
      </c>
      <c r="B2371" t="s">
        <v>3352</v>
      </c>
      <c r="C2371">
        <f t="shared" ref="C2371:C2434" ca="1" si="37">RAND()</f>
        <v>0.81965511627813559</v>
      </c>
      <c r="D2371" t="e" cm="1">
        <f t="array" aca="1" ref="D2371" ca="1">INDEX($B$2:$B$201, RANK(C2371,$C$2:$C$201), 1)</f>
        <v>#N/A</v>
      </c>
      <c r="E2371" t="s">
        <v>814</v>
      </c>
      <c r="F2371">
        <v>128</v>
      </c>
      <c r="G2371">
        <v>56</v>
      </c>
      <c r="H2371">
        <v>0</v>
      </c>
      <c r="I2371">
        <v>0</v>
      </c>
      <c r="J2371">
        <v>1</v>
      </c>
      <c r="K2371" s="1">
        <v>44106</v>
      </c>
      <c r="L2371" t="s">
        <v>17</v>
      </c>
      <c r="M2371">
        <v>108798</v>
      </c>
    </row>
    <row r="2372" spans="1:13" x14ac:dyDescent="0.25">
      <c r="A2372">
        <v>2370</v>
      </c>
      <c r="B2372" t="s">
        <v>3353</v>
      </c>
      <c r="C2372">
        <f t="shared" ca="1" si="37"/>
        <v>0.80316054695475603</v>
      </c>
      <c r="D2372" t="e" cm="1">
        <f t="array" aca="1" ref="D2372" ca="1">INDEX($B$2:$B$201, RANK(C2372,$C$2:$C$201), 1)</f>
        <v>#N/A</v>
      </c>
      <c r="E2372" t="s">
        <v>280</v>
      </c>
      <c r="F2372">
        <v>343</v>
      </c>
      <c r="G2372">
        <v>313</v>
      </c>
      <c r="H2372">
        <v>0</v>
      </c>
      <c r="I2372">
        <v>1</v>
      </c>
      <c r="J2372">
        <v>0</v>
      </c>
      <c r="K2372" s="1">
        <v>44106</v>
      </c>
      <c r="L2372" t="s">
        <v>12</v>
      </c>
      <c r="M2372">
        <v>108799</v>
      </c>
    </row>
    <row r="2373" spans="1:13" x14ac:dyDescent="0.25">
      <c r="A2373">
        <v>2371</v>
      </c>
      <c r="B2373" t="s">
        <v>3354</v>
      </c>
      <c r="C2373">
        <f t="shared" ca="1" si="37"/>
        <v>0.65303417420270171</v>
      </c>
      <c r="D2373" t="e" cm="1">
        <f t="array" aca="1" ref="D2373" ca="1">INDEX($B$2:$B$201, RANK(C2373,$C$2:$C$201), 1)</f>
        <v>#N/A</v>
      </c>
      <c r="E2373" t="s">
        <v>309</v>
      </c>
      <c r="F2373">
        <v>1433</v>
      </c>
      <c r="G2373">
        <v>902</v>
      </c>
      <c r="H2373">
        <v>0</v>
      </c>
      <c r="I2373">
        <v>0</v>
      </c>
      <c r="J2373">
        <v>1</v>
      </c>
      <c r="K2373" s="1">
        <v>44106</v>
      </c>
      <c r="L2373" t="s">
        <v>12</v>
      </c>
      <c r="M2373">
        <v>108800</v>
      </c>
    </row>
    <row r="2374" spans="1:13" ht="409.5" x14ac:dyDescent="0.25">
      <c r="A2374">
        <v>2372</v>
      </c>
      <c r="B2374" s="2" t="s">
        <v>3355</v>
      </c>
      <c r="C2374">
        <f t="shared" ca="1" si="37"/>
        <v>0.5665515167759626</v>
      </c>
      <c r="D2374" t="e" cm="1">
        <f t="array" aca="1" ref="D2374" ca="1">INDEX($B$2:$B$201, RANK(C2374,$C$2:$C$201), 1)</f>
        <v>#N/A</v>
      </c>
      <c r="E2374" t="s">
        <v>3356</v>
      </c>
      <c r="F2374">
        <v>9519</v>
      </c>
      <c r="G2374">
        <v>8690</v>
      </c>
      <c r="H2374">
        <v>0</v>
      </c>
      <c r="I2374">
        <v>0</v>
      </c>
      <c r="J2374">
        <v>2</v>
      </c>
      <c r="K2374" s="1">
        <v>44106</v>
      </c>
      <c r="L2374" t="s">
        <v>17</v>
      </c>
      <c r="M2374">
        <v>108801</v>
      </c>
    </row>
    <row r="2375" spans="1:13" x14ac:dyDescent="0.25">
      <c r="A2375">
        <v>2373</v>
      </c>
      <c r="B2375" t="s">
        <v>3357</v>
      </c>
      <c r="C2375">
        <f t="shared" ca="1" si="37"/>
        <v>8.347444613612498E-2</v>
      </c>
      <c r="D2375" t="e" cm="1">
        <f t="array" aca="1" ref="D2375" ca="1">INDEX($B$2:$B$201, RANK(C2375,$C$2:$C$201), 1)</f>
        <v>#N/A</v>
      </c>
      <c r="E2375" t="s">
        <v>3358</v>
      </c>
      <c r="F2375">
        <v>1051</v>
      </c>
      <c r="G2375">
        <v>9492</v>
      </c>
      <c r="H2375">
        <v>3</v>
      </c>
      <c r="I2375">
        <v>29</v>
      </c>
      <c r="J2375">
        <v>121</v>
      </c>
      <c r="K2375" s="1">
        <v>44106</v>
      </c>
      <c r="L2375" t="s">
        <v>17</v>
      </c>
      <c r="M2375">
        <v>108802</v>
      </c>
    </row>
    <row r="2376" spans="1:13" x14ac:dyDescent="0.25">
      <c r="A2376">
        <v>2374</v>
      </c>
      <c r="B2376" t="s">
        <v>3359</v>
      </c>
      <c r="C2376">
        <f t="shared" ca="1" si="37"/>
        <v>8.7213561417716412E-2</v>
      </c>
      <c r="D2376" t="e" cm="1">
        <f t="array" aca="1" ref="D2376" ca="1">INDEX($B$2:$B$201, RANK(C2376,$C$2:$C$201), 1)</f>
        <v>#N/A</v>
      </c>
      <c r="F2376">
        <v>144</v>
      </c>
      <c r="G2376">
        <v>76</v>
      </c>
      <c r="H2376">
        <v>0</v>
      </c>
      <c r="I2376">
        <v>0</v>
      </c>
      <c r="J2376">
        <v>0</v>
      </c>
      <c r="K2376" s="1">
        <v>44106</v>
      </c>
      <c r="L2376" t="s">
        <v>17</v>
      </c>
      <c r="M2376">
        <v>108803</v>
      </c>
    </row>
    <row r="2377" spans="1:13" x14ac:dyDescent="0.25">
      <c r="A2377">
        <v>2375</v>
      </c>
      <c r="B2377" t="s">
        <v>3360</v>
      </c>
      <c r="C2377">
        <f t="shared" ca="1" si="37"/>
        <v>0.90320674260799949</v>
      </c>
      <c r="D2377" t="e" cm="1">
        <f t="array" aca="1" ref="D2377" ca="1">INDEX($B$2:$B$201, RANK(C2377,$C$2:$C$201), 1)</f>
        <v>#N/A</v>
      </c>
      <c r="E2377" t="s">
        <v>3361</v>
      </c>
      <c r="F2377">
        <v>77</v>
      </c>
      <c r="G2377">
        <v>4604</v>
      </c>
      <c r="H2377">
        <v>1</v>
      </c>
      <c r="I2377">
        <v>2</v>
      </c>
      <c r="J2377">
        <v>3</v>
      </c>
      <c r="K2377" s="1">
        <v>44106</v>
      </c>
      <c r="L2377" t="s">
        <v>17</v>
      </c>
      <c r="M2377">
        <v>108804</v>
      </c>
    </row>
    <row r="2378" spans="1:13" x14ac:dyDescent="0.25">
      <c r="A2378">
        <v>2376</v>
      </c>
      <c r="B2378" t="s">
        <v>3362</v>
      </c>
      <c r="C2378">
        <f t="shared" ca="1" si="37"/>
        <v>0.34422363685998791</v>
      </c>
      <c r="D2378" t="e" cm="1">
        <f t="array" aca="1" ref="D2378" ca="1">INDEX($B$2:$B$201, RANK(C2378,$C$2:$C$201), 1)</f>
        <v>#N/A</v>
      </c>
      <c r="E2378" t="s">
        <v>3188</v>
      </c>
      <c r="F2378">
        <v>828</v>
      </c>
      <c r="G2378">
        <v>191</v>
      </c>
      <c r="H2378">
        <v>0</v>
      </c>
      <c r="I2378">
        <v>0</v>
      </c>
      <c r="J2378">
        <v>0</v>
      </c>
      <c r="K2378" s="1">
        <v>44106</v>
      </c>
      <c r="L2378" t="s">
        <v>12</v>
      </c>
      <c r="M2378">
        <v>108805</v>
      </c>
    </row>
    <row r="2379" spans="1:13" x14ac:dyDescent="0.25">
      <c r="A2379">
        <v>2377</v>
      </c>
      <c r="B2379" t="s">
        <v>3363</v>
      </c>
      <c r="C2379">
        <f t="shared" ca="1" si="37"/>
        <v>0.20252016478821355</v>
      </c>
      <c r="D2379" t="e" cm="1">
        <f t="array" aca="1" ref="D2379" ca="1">INDEX($B$2:$B$201, RANK(C2379,$C$2:$C$201), 1)</f>
        <v>#N/A</v>
      </c>
      <c r="F2379">
        <v>37</v>
      </c>
      <c r="G2379">
        <v>8</v>
      </c>
      <c r="H2379">
        <v>0</v>
      </c>
      <c r="I2379">
        <v>0</v>
      </c>
      <c r="J2379">
        <v>0</v>
      </c>
      <c r="K2379" s="1">
        <v>44106</v>
      </c>
      <c r="L2379" t="s">
        <v>17</v>
      </c>
      <c r="M2379">
        <v>108806</v>
      </c>
    </row>
    <row r="2380" spans="1:13" x14ac:dyDescent="0.25">
      <c r="A2380">
        <v>2378</v>
      </c>
      <c r="B2380" t="s">
        <v>3364</v>
      </c>
      <c r="C2380">
        <f t="shared" ca="1" si="37"/>
        <v>0.87564511144857637</v>
      </c>
      <c r="D2380" t="e" cm="1">
        <f t="array" aca="1" ref="D2380" ca="1">INDEX($B$2:$B$201, RANK(C2380,$C$2:$C$201), 1)</f>
        <v>#N/A</v>
      </c>
      <c r="F2380">
        <v>170</v>
      </c>
      <c r="G2380">
        <v>7</v>
      </c>
      <c r="H2380">
        <v>0</v>
      </c>
      <c r="I2380">
        <v>0</v>
      </c>
      <c r="J2380">
        <v>0</v>
      </c>
      <c r="K2380" s="1">
        <v>44106</v>
      </c>
      <c r="L2380" t="s">
        <v>17</v>
      </c>
      <c r="M2380">
        <v>108807</v>
      </c>
    </row>
    <row r="2381" spans="1:13" x14ac:dyDescent="0.25">
      <c r="A2381">
        <v>2379</v>
      </c>
      <c r="B2381" t="s">
        <v>3365</v>
      </c>
      <c r="C2381">
        <f t="shared" ca="1" si="37"/>
        <v>0.12712844519873912</v>
      </c>
      <c r="D2381" t="e" cm="1">
        <f t="array" aca="1" ref="D2381" ca="1">INDEX($B$2:$B$201, RANK(C2381,$C$2:$C$201), 1)</f>
        <v>#N/A</v>
      </c>
      <c r="E2381" t="s">
        <v>3366</v>
      </c>
      <c r="F2381">
        <v>189</v>
      </c>
      <c r="G2381">
        <v>132</v>
      </c>
      <c r="H2381">
        <v>0</v>
      </c>
      <c r="I2381">
        <v>0</v>
      </c>
      <c r="J2381">
        <v>1</v>
      </c>
      <c r="K2381" s="1">
        <v>44106</v>
      </c>
      <c r="L2381" t="s">
        <v>17</v>
      </c>
      <c r="M2381">
        <v>108808</v>
      </c>
    </row>
    <row r="2382" spans="1:13" x14ac:dyDescent="0.25">
      <c r="A2382">
        <v>2380</v>
      </c>
      <c r="B2382" t="s">
        <v>3367</v>
      </c>
      <c r="C2382">
        <f t="shared" ca="1" si="37"/>
        <v>0.47128066595216644</v>
      </c>
      <c r="D2382" t="e" cm="1">
        <f t="array" aca="1" ref="D2382" ca="1">INDEX($B$2:$B$201, RANK(C2382,$C$2:$C$201), 1)</f>
        <v>#N/A</v>
      </c>
      <c r="E2382" t="s">
        <v>3368</v>
      </c>
      <c r="F2382">
        <v>2497</v>
      </c>
      <c r="G2382">
        <v>704</v>
      </c>
      <c r="H2382">
        <v>0</v>
      </c>
      <c r="I2382">
        <v>0</v>
      </c>
      <c r="J2382">
        <v>0</v>
      </c>
      <c r="K2382" s="1">
        <v>44106</v>
      </c>
      <c r="L2382" t="s">
        <v>12</v>
      </c>
      <c r="M2382">
        <v>108809</v>
      </c>
    </row>
    <row r="2383" spans="1:13" x14ac:dyDescent="0.25">
      <c r="A2383">
        <v>2381</v>
      </c>
      <c r="B2383" t="s">
        <v>3369</v>
      </c>
      <c r="C2383">
        <f t="shared" ca="1" si="37"/>
        <v>0.48404297891960302</v>
      </c>
      <c r="D2383" t="e" cm="1">
        <f t="array" aca="1" ref="D2383" ca="1">INDEX($B$2:$B$201, RANK(C2383,$C$2:$C$201), 1)</f>
        <v>#N/A</v>
      </c>
      <c r="E2383" t="s">
        <v>42</v>
      </c>
      <c r="F2383">
        <v>85</v>
      </c>
      <c r="G2383">
        <v>19</v>
      </c>
      <c r="H2383">
        <v>0</v>
      </c>
      <c r="I2383">
        <v>0</v>
      </c>
      <c r="J2383">
        <v>0</v>
      </c>
      <c r="K2383" s="1">
        <v>44106</v>
      </c>
      <c r="L2383" t="s">
        <v>12</v>
      </c>
      <c r="M2383">
        <v>108810</v>
      </c>
    </row>
    <row r="2384" spans="1:13" x14ac:dyDescent="0.25">
      <c r="A2384">
        <v>2382</v>
      </c>
      <c r="B2384" t="s">
        <v>3370</v>
      </c>
      <c r="C2384">
        <f t="shared" ca="1" si="37"/>
        <v>0.4533812240527163</v>
      </c>
      <c r="D2384" t="e" cm="1">
        <f t="array" aca="1" ref="D2384" ca="1">INDEX($B$2:$B$201, RANK(C2384,$C$2:$C$201), 1)</f>
        <v>#N/A</v>
      </c>
      <c r="E2384" t="s">
        <v>42</v>
      </c>
      <c r="F2384">
        <v>15596</v>
      </c>
      <c r="G2384">
        <v>15998</v>
      </c>
      <c r="H2384">
        <v>1</v>
      </c>
      <c r="I2384">
        <v>7</v>
      </c>
      <c r="J2384">
        <v>6</v>
      </c>
      <c r="K2384" s="1">
        <v>44106</v>
      </c>
      <c r="L2384" t="s">
        <v>17</v>
      </c>
      <c r="M2384">
        <v>108811</v>
      </c>
    </row>
    <row r="2385" spans="1:13" x14ac:dyDescent="0.25">
      <c r="A2385">
        <v>2383</v>
      </c>
      <c r="B2385" t="s">
        <v>3371</v>
      </c>
      <c r="C2385">
        <f t="shared" ca="1" si="37"/>
        <v>0.12029335539708308</v>
      </c>
      <c r="D2385" t="e" cm="1">
        <f t="array" aca="1" ref="D2385" ca="1">INDEX($B$2:$B$201, RANK(C2385,$C$2:$C$201), 1)</f>
        <v>#N/A</v>
      </c>
      <c r="F2385">
        <v>602</v>
      </c>
      <c r="G2385">
        <v>260</v>
      </c>
      <c r="H2385">
        <v>0</v>
      </c>
      <c r="I2385">
        <v>0</v>
      </c>
      <c r="J2385">
        <v>0</v>
      </c>
      <c r="K2385" s="1">
        <v>44106</v>
      </c>
      <c r="L2385" t="s">
        <v>17</v>
      </c>
      <c r="M2385">
        <v>108812</v>
      </c>
    </row>
    <row r="2386" spans="1:13" x14ac:dyDescent="0.25">
      <c r="A2386">
        <v>2384</v>
      </c>
      <c r="B2386" t="s">
        <v>3372</v>
      </c>
      <c r="C2386">
        <f t="shared" ca="1" si="37"/>
        <v>0.89582751430075658</v>
      </c>
      <c r="D2386" t="e" cm="1">
        <f t="array" aca="1" ref="D2386" ca="1">INDEX($B$2:$B$201, RANK(C2386,$C$2:$C$201), 1)</f>
        <v>#N/A</v>
      </c>
      <c r="F2386">
        <v>437</v>
      </c>
      <c r="G2386">
        <v>62</v>
      </c>
      <c r="H2386">
        <v>0</v>
      </c>
      <c r="I2386">
        <v>0</v>
      </c>
      <c r="J2386">
        <v>1</v>
      </c>
      <c r="K2386" s="1">
        <v>44106</v>
      </c>
      <c r="L2386" t="s">
        <v>17</v>
      </c>
      <c r="M2386">
        <v>108813</v>
      </c>
    </row>
    <row r="2387" spans="1:13" ht="285" x14ac:dyDescent="0.25">
      <c r="A2387">
        <v>2385</v>
      </c>
      <c r="B2387" s="2" t="s">
        <v>3373</v>
      </c>
      <c r="C2387">
        <f t="shared" ca="1" si="37"/>
        <v>0.24730071441512524</v>
      </c>
      <c r="D2387" t="e" cm="1">
        <f t="array" aca="1" ref="D2387" ca="1">INDEX($B$2:$B$201, RANK(C2387,$C$2:$C$201), 1)</f>
        <v>#N/A</v>
      </c>
      <c r="F2387">
        <v>2848</v>
      </c>
      <c r="G2387">
        <v>1598</v>
      </c>
      <c r="H2387">
        <v>0</v>
      </c>
      <c r="I2387">
        <v>1</v>
      </c>
      <c r="J2387">
        <v>0</v>
      </c>
      <c r="K2387" s="1">
        <v>44106</v>
      </c>
      <c r="L2387" t="s">
        <v>17</v>
      </c>
      <c r="M2387">
        <v>108814</v>
      </c>
    </row>
    <row r="2388" spans="1:13" x14ac:dyDescent="0.25">
      <c r="A2388">
        <v>2386</v>
      </c>
      <c r="B2388" t="s">
        <v>3374</v>
      </c>
      <c r="C2388">
        <f t="shared" ca="1" si="37"/>
        <v>0.84709926163917759</v>
      </c>
      <c r="D2388" t="e" cm="1">
        <f t="array" aca="1" ref="D2388" ca="1">INDEX($B$2:$B$201, RANK(C2388,$C$2:$C$201), 1)</f>
        <v>#N/A</v>
      </c>
      <c r="E2388" t="s">
        <v>3375</v>
      </c>
      <c r="F2388">
        <v>2327</v>
      </c>
      <c r="G2388">
        <v>1476</v>
      </c>
      <c r="H2388">
        <v>0</v>
      </c>
      <c r="I2388">
        <v>0</v>
      </c>
      <c r="J2388">
        <v>1</v>
      </c>
      <c r="K2388" s="1">
        <v>44106</v>
      </c>
      <c r="L2388" t="s">
        <v>12</v>
      </c>
      <c r="M2388">
        <v>108815</v>
      </c>
    </row>
    <row r="2389" spans="1:13" x14ac:dyDescent="0.25">
      <c r="A2389">
        <v>2387</v>
      </c>
      <c r="B2389" t="s">
        <v>3376</v>
      </c>
      <c r="C2389">
        <f t="shared" ca="1" si="37"/>
        <v>0.1613282242974956</v>
      </c>
      <c r="D2389" t="e" cm="1">
        <f t="array" aca="1" ref="D2389" ca="1">INDEX($B$2:$B$201, RANK(C2389,$C$2:$C$201), 1)</f>
        <v>#N/A</v>
      </c>
      <c r="F2389">
        <v>20</v>
      </c>
      <c r="G2389">
        <v>1</v>
      </c>
      <c r="H2389">
        <v>0</v>
      </c>
      <c r="I2389">
        <v>0</v>
      </c>
      <c r="J2389">
        <v>0</v>
      </c>
      <c r="K2389" s="1">
        <v>44106</v>
      </c>
      <c r="L2389" t="s">
        <v>17</v>
      </c>
      <c r="M2389">
        <v>108816</v>
      </c>
    </row>
    <row r="2390" spans="1:13" ht="409.5" x14ac:dyDescent="0.25">
      <c r="A2390">
        <v>2388</v>
      </c>
      <c r="B2390" s="2" t="s">
        <v>3377</v>
      </c>
      <c r="C2390">
        <f t="shared" ca="1" si="37"/>
        <v>0.89830184983347838</v>
      </c>
      <c r="D2390" t="e" cm="1">
        <f t="array" aca="1" ref="D2390" ca="1">INDEX($B$2:$B$201, RANK(C2390,$C$2:$C$201), 1)</f>
        <v>#N/A</v>
      </c>
      <c r="E2390" t="s">
        <v>3378</v>
      </c>
      <c r="F2390">
        <v>236</v>
      </c>
      <c r="G2390">
        <v>270</v>
      </c>
      <c r="H2390">
        <v>0</v>
      </c>
      <c r="I2390">
        <v>0</v>
      </c>
      <c r="J2390">
        <v>0</v>
      </c>
      <c r="K2390" s="1">
        <v>44106</v>
      </c>
      <c r="L2390" t="s">
        <v>17</v>
      </c>
      <c r="M2390">
        <v>108817</v>
      </c>
    </row>
    <row r="2391" spans="1:13" ht="375" x14ac:dyDescent="0.25">
      <c r="A2391">
        <v>2389</v>
      </c>
      <c r="B2391" s="2" t="s">
        <v>3379</v>
      </c>
      <c r="C2391">
        <f t="shared" ca="1" si="37"/>
        <v>0.37242241483200944</v>
      </c>
      <c r="D2391" t="e" cm="1">
        <f t="array" aca="1" ref="D2391" ca="1">INDEX($B$2:$B$201, RANK(C2391,$C$2:$C$201), 1)</f>
        <v>#N/A</v>
      </c>
      <c r="E2391" t="s">
        <v>3380</v>
      </c>
      <c r="F2391">
        <v>947</v>
      </c>
      <c r="G2391">
        <v>332</v>
      </c>
      <c r="H2391">
        <v>0</v>
      </c>
      <c r="I2391">
        <v>0</v>
      </c>
      <c r="J2391">
        <v>0</v>
      </c>
      <c r="K2391" s="1">
        <v>44106</v>
      </c>
      <c r="L2391" t="s">
        <v>17</v>
      </c>
      <c r="M2391">
        <v>108818</v>
      </c>
    </row>
    <row r="2392" spans="1:13" x14ac:dyDescent="0.25">
      <c r="A2392">
        <v>2390</v>
      </c>
      <c r="B2392" t="s">
        <v>3381</v>
      </c>
      <c r="C2392">
        <f t="shared" ca="1" si="37"/>
        <v>0.18281861221360152</v>
      </c>
      <c r="D2392" t="e" cm="1">
        <f t="array" aca="1" ref="D2392" ca="1">INDEX($B$2:$B$201, RANK(C2392,$C$2:$C$201), 1)</f>
        <v>#N/A</v>
      </c>
      <c r="E2392" t="s">
        <v>305</v>
      </c>
      <c r="F2392">
        <v>589</v>
      </c>
      <c r="G2392">
        <v>8</v>
      </c>
      <c r="H2392">
        <v>0</v>
      </c>
      <c r="I2392">
        <v>0</v>
      </c>
      <c r="J2392">
        <v>0</v>
      </c>
      <c r="K2392" s="1">
        <v>44106</v>
      </c>
      <c r="L2392" t="s">
        <v>17</v>
      </c>
      <c r="M2392">
        <v>108819</v>
      </c>
    </row>
    <row r="2393" spans="1:13" x14ac:dyDescent="0.25">
      <c r="A2393">
        <v>2391</v>
      </c>
      <c r="B2393" t="s">
        <v>3382</v>
      </c>
      <c r="C2393">
        <f t="shared" ca="1" si="37"/>
        <v>0.43274662313593759</v>
      </c>
      <c r="D2393" t="e" cm="1">
        <f t="array" aca="1" ref="D2393" ca="1">INDEX($B$2:$B$201, RANK(C2393,$C$2:$C$201), 1)</f>
        <v>#N/A</v>
      </c>
      <c r="E2393" t="s">
        <v>3383</v>
      </c>
      <c r="F2393">
        <v>208</v>
      </c>
      <c r="G2393">
        <v>82</v>
      </c>
      <c r="H2393">
        <v>0</v>
      </c>
      <c r="I2393">
        <v>0</v>
      </c>
      <c r="J2393">
        <v>5</v>
      </c>
      <c r="K2393" s="1">
        <v>44106</v>
      </c>
      <c r="L2393" t="s">
        <v>12</v>
      </c>
      <c r="M2393">
        <v>108820</v>
      </c>
    </row>
    <row r="2394" spans="1:13" ht="330" x14ac:dyDescent="0.25">
      <c r="A2394">
        <v>2392</v>
      </c>
      <c r="B2394" s="2" t="s">
        <v>3384</v>
      </c>
      <c r="C2394">
        <f t="shared" ca="1" si="37"/>
        <v>0.30497041690770887</v>
      </c>
      <c r="D2394" t="e" cm="1">
        <f t="array" aca="1" ref="D2394" ca="1">INDEX($B$2:$B$201, RANK(C2394,$C$2:$C$201), 1)</f>
        <v>#N/A</v>
      </c>
      <c r="F2394">
        <v>1011</v>
      </c>
      <c r="G2394">
        <v>500</v>
      </c>
      <c r="H2394">
        <v>0</v>
      </c>
      <c r="I2394">
        <v>0</v>
      </c>
      <c r="J2394">
        <v>0</v>
      </c>
      <c r="K2394" s="1">
        <v>44106</v>
      </c>
      <c r="L2394" t="s">
        <v>12</v>
      </c>
      <c r="M2394">
        <v>108821</v>
      </c>
    </row>
    <row r="2395" spans="1:13" x14ac:dyDescent="0.25">
      <c r="A2395">
        <v>2393</v>
      </c>
      <c r="B2395" t="s">
        <v>3385</v>
      </c>
      <c r="C2395">
        <f t="shared" ca="1" si="37"/>
        <v>0.42354661711612562</v>
      </c>
      <c r="D2395" t="e" cm="1">
        <f t="array" aca="1" ref="D2395" ca="1">INDEX($B$2:$B$201, RANK(C2395,$C$2:$C$201), 1)</f>
        <v>#N/A</v>
      </c>
      <c r="F2395">
        <v>479</v>
      </c>
      <c r="G2395">
        <v>132</v>
      </c>
      <c r="H2395">
        <v>0</v>
      </c>
      <c r="I2395">
        <v>0</v>
      </c>
      <c r="J2395">
        <v>0</v>
      </c>
      <c r="K2395" s="1">
        <v>44106</v>
      </c>
      <c r="L2395" t="s">
        <v>17</v>
      </c>
      <c r="M2395">
        <v>108822</v>
      </c>
    </row>
    <row r="2396" spans="1:13" ht="409.5" x14ac:dyDescent="0.25">
      <c r="A2396">
        <v>2394</v>
      </c>
      <c r="B2396" s="2" t="s">
        <v>3386</v>
      </c>
      <c r="C2396">
        <f t="shared" ca="1" si="37"/>
        <v>0.29490312388742768</v>
      </c>
      <c r="D2396" t="e" cm="1">
        <f t="array" aca="1" ref="D2396" ca="1">INDEX($B$2:$B$201, RANK(C2396,$C$2:$C$201), 1)</f>
        <v>#N/A</v>
      </c>
      <c r="F2396">
        <v>757</v>
      </c>
      <c r="G2396">
        <v>210</v>
      </c>
      <c r="H2396">
        <v>0</v>
      </c>
      <c r="I2396">
        <v>0</v>
      </c>
      <c r="J2396">
        <v>1</v>
      </c>
      <c r="K2396" s="1">
        <v>44106</v>
      </c>
      <c r="L2396" t="s">
        <v>17</v>
      </c>
      <c r="M2396">
        <v>108823</v>
      </c>
    </row>
    <row r="2397" spans="1:13" x14ac:dyDescent="0.25">
      <c r="A2397">
        <v>2395</v>
      </c>
      <c r="B2397" t="s">
        <v>3387</v>
      </c>
      <c r="C2397">
        <f t="shared" ca="1" si="37"/>
        <v>0.83143502437461969</v>
      </c>
      <c r="D2397" t="e" cm="1">
        <f t="array" aca="1" ref="D2397" ca="1">INDEX($B$2:$B$201, RANK(C2397,$C$2:$C$201), 1)</f>
        <v>#N/A</v>
      </c>
      <c r="F2397">
        <v>4920</v>
      </c>
      <c r="G2397">
        <v>4092</v>
      </c>
      <c r="H2397">
        <v>0</v>
      </c>
      <c r="I2397">
        <v>0</v>
      </c>
      <c r="J2397">
        <v>0</v>
      </c>
      <c r="K2397" s="1">
        <v>44106</v>
      </c>
      <c r="L2397" t="s">
        <v>12</v>
      </c>
      <c r="M2397">
        <v>108824</v>
      </c>
    </row>
    <row r="2398" spans="1:13" x14ac:dyDescent="0.25">
      <c r="A2398">
        <v>2396</v>
      </c>
      <c r="B2398" t="s">
        <v>3388</v>
      </c>
      <c r="C2398">
        <f t="shared" ca="1" si="37"/>
        <v>0.13703953161786342</v>
      </c>
      <c r="D2398" t="e" cm="1">
        <f t="array" aca="1" ref="D2398" ca="1">INDEX($B$2:$B$201, RANK(C2398,$C$2:$C$201), 1)</f>
        <v>#N/A</v>
      </c>
      <c r="E2398" t="s">
        <v>2133</v>
      </c>
      <c r="F2398">
        <v>330</v>
      </c>
      <c r="G2398">
        <v>195</v>
      </c>
      <c r="H2398">
        <v>0</v>
      </c>
      <c r="I2398">
        <v>0</v>
      </c>
      <c r="J2398">
        <v>0</v>
      </c>
      <c r="K2398" s="1">
        <v>44106</v>
      </c>
      <c r="L2398" t="s">
        <v>12</v>
      </c>
      <c r="M2398">
        <v>108825</v>
      </c>
    </row>
    <row r="2399" spans="1:13" x14ac:dyDescent="0.25">
      <c r="A2399">
        <v>2397</v>
      </c>
      <c r="B2399" t="s">
        <v>3389</v>
      </c>
      <c r="C2399">
        <f t="shared" ca="1" si="37"/>
        <v>0.78526443498909382</v>
      </c>
      <c r="D2399" t="e" cm="1">
        <f t="array" aca="1" ref="D2399" ca="1">INDEX($B$2:$B$201, RANK(C2399,$C$2:$C$201), 1)</f>
        <v>#N/A</v>
      </c>
      <c r="E2399" t="s">
        <v>3390</v>
      </c>
      <c r="F2399">
        <v>75</v>
      </c>
      <c r="G2399">
        <v>16</v>
      </c>
      <c r="H2399">
        <v>1</v>
      </c>
      <c r="I2399">
        <v>0</v>
      </c>
      <c r="J2399">
        <v>0</v>
      </c>
      <c r="K2399" s="1">
        <v>44106</v>
      </c>
      <c r="L2399" t="s">
        <v>17</v>
      </c>
      <c r="M2399">
        <v>108826</v>
      </c>
    </row>
    <row r="2400" spans="1:13" x14ac:dyDescent="0.25">
      <c r="A2400">
        <v>2398</v>
      </c>
      <c r="B2400" t="s">
        <v>3391</v>
      </c>
      <c r="C2400">
        <f t="shared" ca="1" si="37"/>
        <v>3.3845200304544187E-3</v>
      </c>
      <c r="D2400" t="e" cm="1">
        <f t="array" aca="1" ref="D2400" ca="1">INDEX($B$2:$B$201, RANK(C2400,$C$2:$C$201), 1)</f>
        <v>#N/A</v>
      </c>
      <c r="E2400" t="s">
        <v>3392</v>
      </c>
      <c r="F2400">
        <v>876</v>
      </c>
      <c r="G2400">
        <v>480</v>
      </c>
      <c r="H2400">
        <v>0</v>
      </c>
      <c r="I2400">
        <v>0</v>
      </c>
      <c r="J2400">
        <v>0</v>
      </c>
      <c r="K2400" s="1">
        <v>44106</v>
      </c>
      <c r="L2400" t="s">
        <v>12</v>
      </c>
      <c r="M2400">
        <v>108827</v>
      </c>
    </row>
    <row r="2401" spans="1:13" x14ac:dyDescent="0.25">
      <c r="A2401">
        <v>2399</v>
      </c>
      <c r="B2401" t="s">
        <v>3393</v>
      </c>
      <c r="C2401">
        <f t="shared" ca="1" si="37"/>
        <v>0.83981481257122781</v>
      </c>
      <c r="D2401" t="e" cm="1">
        <f t="array" aca="1" ref="D2401" ca="1">INDEX($B$2:$B$201, RANK(C2401,$C$2:$C$201), 1)</f>
        <v>#N/A</v>
      </c>
      <c r="E2401" t="s">
        <v>265</v>
      </c>
      <c r="F2401">
        <v>102</v>
      </c>
      <c r="G2401">
        <v>214</v>
      </c>
      <c r="H2401">
        <v>0</v>
      </c>
      <c r="I2401">
        <v>0</v>
      </c>
      <c r="J2401">
        <v>0</v>
      </c>
      <c r="K2401" s="1">
        <v>44106</v>
      </c>
      <c r="L2401" t="s">
        <v>12</v>
      </c>
      <c r="M2401">
        <v>108828</v>
      </c>
    </row>
    <row r="2402" spans="1:13" x14ac:dyDescent="0.25">
      <c r="A2402">
        <v>2400</v>
      </c>
      <c r="B2402" t="s">
        <v>3394</v>
      </c>
      <c r="C2402">
        <f t="shared" ca="1" si="37"/>
        <v>0.76185453877001375</v>
      </c>
      <c r="D2402" t="e" cm="1">
        <f t="array" aca="1" ref="D2402" ca="1">INDEX($B$2:$B$201, RANK(C2402,$C$2:$C$201), 1)</f>
        <v>#N/A</v>
      </c>
      <c r="F2402">
        <v>4755</v>
      </c>
      <c r="G2402">
        <v>4638</v>
      </c>
      <c r="H2402">
        <v>0</v>
      </c>
      <c r="I2402">
        <v>0</v>
      </c>
      <c r="J2402">
        <v>1</v>
      </c>
      <c r="K2402" s="1">
        <v>44106</v>
      </c>
      <c r="L2402" t="s">
        <v>17</v>
      </c>
      <c r="M2402">
        <v>108829</v>
      </c>
    </row>
    <row r="2403" spans="1:13" x14ac:dyDescent="0.25">
      <c r="A2403">
        <v>2401</v>
      </c>
      <c r="B2403" t="s">
        <v>3395</v>
      </c>
      <c r="C2403">
        <f t="shared" ca="1" si="37"/>
        <v>0.67498783245792637</v>
      </c>
      <c r="D2403" t="e" cm="1">
        <f t="array" aca="1" ref="D2403" ca="1">INDEX($B$2:$B$201, RANK(C2403,$C$2:$C$201), 1)</f>
        <v>#N/A</v>
      </c>
      <c r="E2403" t="s">
        <v>611</v>
      </c>
      <c r="F2403">
        <v>25881</v>
      </c>
      <c r="G2403">
        <v>23602</v>
      </c>
      <c r="H2403">
        <v>0</v>
      </c>
      <c r="I2403">
        <v>3</v>
      </c>
      <c r="J2403">
        <v>1</v>
      </c>
      <c r="K2403" s="1">
        <v>44106</v>
      </c>
      <c r="L2403" t="s">
        <v>12</v>
      </c>
      <c r="M2403">
        <v>108830</v>
      </c>
    </row>
    <row r="2404" spans="1:13" x14ac:dyDescent="0.25">
      <c r="A2404">
        <v>2402</v>
      </c>
      <c r="B2404" t="s">
        <v>3396</v>
      </c>
      <c r="C2404">
        <f t="shared" ca="1" si="37"/>
        <v>0.56929804065991019</v>
      </c>
      <c r="D2404" t="e" cm="1">
        <f t="array" aca="1" ref="D2404" ca="1">INDEX($B$2:$B$201, RANK(C2404,$C$2:$C$201), 1)</f>
        <v>#N/A</v>
      </c>
      <c r="E2404" t="s">
        <v>392</v>
      </c>
      <c r="F2404">
        <v>629</v>
      </c>
      <c r="G2404">
        <v>3395</v>
      </c>
      <c r="H2404">
        <v>0</v>
      </c>
      <c r="I2404">
        <v>0</v>
      </c>
      <c r="J2404">
        <v>0</v>
      </c>
      <c r="K2404" s="1">
        <v>44106</v>
      </c>
      <c r="L2404" t="s">
        <v>28</v>
      </c>
      <c r="M2404">
        <v>108831</v>
      </c>
    </row>
    <row r="2405" spans="1:13" x14ac:dyDescent="0.25">
      <c r="A2405">
        <v>2403</v>
      </c>
      <c r="B2405" t="s">
        <v>3397</v>
      </c>
      <c r="C2405">
        <f t="shared" ca="1" si="37"/>
        <v>0.36109505390142971</v>
      </c>
      <c r="D2405" t="e" cm="1">
        <f t="array" aca="1" ref="D2405" ca="1">INDEX($B$2:$B$201, RANK(C2405,$C$2:$C$201), 1)</f>
        <v>#N/A</v>
      </c>
      <c r="E2405" t="s">
        <v>3398</v>
      </c>
      <c r="F2405">
        <v>766</v>
      </c>
      <c r="G2405">
        <v>903</v>
      </c>
      <c r="H2405">
        <v>0</v>
      </c>
      <c r="I2405">
        <v>0</v>
      </c>
      <c r="J2405">
        <v>1</v>
      </c>
      <c r="K2405" s="1">
        <v>44106</v>
      </c>
      <c r="L2405" t="s">
        <v>17</v>
      </c>
      <c r="M2405">
        <v>108832</v>
      </c>
    </row>
    <row r="2406" spans="1:13" x14ac:dyDescent="0.25">
      <c r="A2406">
        <v>2404</v>
      </c>
      <c r="B2406" t="s">
        <v>3399</v>
      </c>
      <c r="C2406">
        <f t="shared" ca="1" si="37"/>
        <v>0.34571704905094514</v>
      </c>
      <c r="D2406" t="e" cm="1">
        <f t="array" aca="1" ref="D2406" ca="1">INDEX($B$2:$B$201, RANK(C2406,$C$2:$C$201), 1)</f>
        <v>#N/A</v>
      </c>
      <c r="F2406">
        <v>165</v>
      </c>
      <c r="G2406">
        <v>175</v>
      </c>
      <c r="H2406">
        <v>0</v>
      </c>
      <c r="I2406">
        <v>0</v>
      </c>
      <c r="J2406">
        <v>0</v>
      </c>
      <c r="K2406" s="1">
        <v>44106</v>
      </c>
      <c r="L2406" t="s">
        <v>28</v>
      </c>
      <c r="M2406">
        <v>108833</v>
      </c>
    </row>
    <row r="2407" spans="1:13" x14ac:dyDescent="0.25">
      <c r="A2407">
        <v>2405</v>
      </c>
      <c r="B2407" t="s">
        <v>3400</v>
      </c>
      <c r="C2407">
        <f t="shared" ca="1" si="37"/>
        <v>0.372698790262603</v>
      </c>
      <c r="D2407" t="e" cm="1">
        <f t="array" aca="1" ref="D2407" ca="1">INDEX($B$2:$B$201, RANK(C2407,$C$2:$C$201), 1)</f>
        <v>#N/A</v>
      </c>
      <c r="F2407">
        <v>862</v>
      </c>
      <c r="G2407">
        <v>320</v>
      </c>
      <c r="H2407">
        <v>0</v>
      </c>
      <c r="I2407">
        <v>1</v>
      </c>
      <c r="J2407">
        <v>0</v>
      </c>
      <c r="K2407" s="1">
        <v>44106</v>
      </c>
      <c r="L2407" t="s">
        <v>12</v>
      </c>
      <c r="M2407">
        <v>108834</v>
      </c>
    </row>
    <row r="2408" spans="1:13" x14ac:dyDescent="0.25">
      <c r="A2408">
        <v>2406</v>
      </c>
      <c r="B2408" t="s">
        <v>3401</v>
      </c>
      <c r="C2408">
        <f t="shared" ca="1" si="37"/>
        <v>0.28580601149277907</v>
      </c>
      <c r="D2408" t="e" cm="1">
        <f t="array" aca="1" ref="D2408" ca="1">INDEX($B$2:$B$201, RANK(C2408,$C$2:$C$201), 1)</f>
        <v>#N/A</v>
      </c>
      <c r="F2408">
        <v>165</v>
      </c>
      <c r="G2408">
        <v>388</v>
      </c>
      <c r="H2408">
        <v>4</v>
      </c>
      <c r="I2408">
        <v>2</v>
      </c>
      <c r="J2408">
        <v>2</v>
      </c>
      <c r="K2408" s="1">
        <v>44106</v>
      </c>
      <c r="L2408" t="s">
        <v>12</v>
      </c>
      <c r="M2408">
        <v>108835</v>
      </c>
    </row>
    <row r="2409" spans="1:13" x14ac:dyDescent="0.25">
      <c r="A2409">
        <v>2407</v>
      </c>
      <c r="B2409" t="s">
        <v>3402</v>
      </c>
      <c r="C2409">
        <f t="shared" ca="1" si="37"/>
        <v>0.73987739376380268</v>
      </c>
      <c r="D2409" t="e" cm="1">
        <f t="array" aca="1" ref="D2409" ca="1">INDEX($B$2:$B$201, RANK(C2409,$C$2:$C$201), 1)</f>
        <v>#N/A</v>
      </c>
      <c r="E2409" t="s">
        <v>1514</v>
      </c>
      <c r="F2409">
        <v>4160</v>
      </c>
      <c r="G2409">
        <v>6784</v>
      </c>
      <c r="H2409">
        <v>0</v>
      </c>
      <c r="I2409">
        <v>0</v>
      </c>
      <c r="J2409">
        <v>3</v>
      </c>
      <c r="K2409" s="1">
        <v>44106</v>
      </c>
      <c r="L2409" t="s">
        <v>28</v>
      </c>
      <c r="M2409">
        <v>108836</v>
      </c>
    </row>
    <row r="2410" spans="1:13" ht="375" x14ac:dyDescent="0.25">
      <c r="A2410">
        <v>2408</v>
      </c>
      <c r="B2410" s="2" t="s">
        <v>3403</v>
      </c>
      <c r="C2410">
        <f t="shared" ca="1" si="37"/>
        <v>0.77563977764835623</v>
      </c>
      <c r="D2410" t="e" cm="1">
        <f t="array" aca="1" ref="D2410" ca="1">INDEX($B$2:$B$201, RANK(C2410,$C$2:$C$201), 1)</f>
        <v>#N/A</v>
      </c>
      <c r="E2410" t="s">
        <v>11</v>
      </c>
      <c r="F2410">
        <v>173</v>
      </c>
      <c r="G2410">
        <v>108</v>
      </c>
      <c r="H2410">
        <v>0</v>
      </c>
      <c r="I2410">
        <v>0</v>
      </c>
      <c r="J2410">
        <v>3</v>
      </c>
      <c r="K2410" s="1">
        <v>44106</v>
      </c>
      <c r="L2410" t="s">
        <v>17</v>
      </c>
      <c r="M2410">
        <v>108837</v>
      </c>
    </row>
    <row r="2411" spans="1:13" x14ac:dyDescent="0.25">
      <c r="A2411">
        <v>2409</v>
      </c>
      <c r="B2411" t="s">
        <v>3404</v>
      </c>
      <c r="C2411">
        <f t="shared" ca="1" si="37"/>
        <v>0.23063435204077587</v>
      </c>
      <c r="D2411" t="e" cm="1">
        <f t="array" aca="1" ref="D2411" ca="1">INDEX($B$2:$B$201, RANK(C2411,$C$2:$C$201), 1)</f>
        <v>#N/A</v>
      </c>
      <c r="E2411" t="s">
        <v>3405</v>
      </c>
      <c r="F2411">
        <v>1285</v>
      </c>
      <c r="G2411">
        <v>2830</v>
      </c>
      <c r="H2411">
        <v>0</v>
      </c>
      <c r="I2411">
        <v>0</v>
      </c>
      <c r="J2411">
        <v>1</v>
      </c>
      <c r="K2411" s="1">
        <v>44106</v>
      </c>
      <c r="L2411" t="s">
        <v>12</v>
      </c>
      <c r="M2411">
        <v>108838</v>
      </c>
    </row>
    <row r="2412" spans="1:13" x14ac:dyDescent="0.25">
      <c r="A2412">
        <v>2410</v>
      </c>
      <c r="B2412" t="s">
        <v>3406</v>
      </c>
      <c r="C2412">
        <f t="shared" ca="1" si="37"/>
        <v>3.6659566878037175E-2</v>
      </c>
      <c r="D2412" t="e" cm="1">
        <f t="array" aca="1" ref="D2412" ca="1">INDEX($B$2:$B$201, RANK(C2412,$C$2:$C$201), 1)</f>
        <v>#N/A</v>
      </c>
      <c r="F2412">
        <v>388</v>
      </c>
      <c r="G2412">
        <v>396</v>
      </c>
      <c r="H2412">
        <v>1</v>
      </c>
      <c r="I2412">
        <v>0</v>
      </c>
      <c r="J2412">
        <v>0</v>
      </c>
      <c r="K2412" s="1">
        <v>44106</v>
      </c>
      <c r="L2412" t="s">
        <v>17</v>
      </c>
      <c r="M2412">
        <v>108839</v>
      </c>
    </row>
    <row r="2413" spans="1:13" x14ac:dyDescent="0.25">
      <c r="A2413">
        <v>2411</v>
      </c>
      <c r="B2413" t="s">
        <v>3407</v>
      </c>
      <c r="C2413">
        <f t="shared" ca="1" si="37"/>
        <v>3.8160921341482079E-2</v>
      </c>
      <c r="D2413" t="e" cm="1">
        <f t="array" aca="1" ref="D2413" ca="1">INDEX($B$2:$B$201, RANK(C2413,$C$2:$C$201), 1)</f>
        <v>#N/A</v>
      </c>
      <c r="F2413">
        <v>285</v>
      </c>
      <c r="G2413">
        <v>11</v>
      </c>
      <c r="H2413">
        <v>0</v>
      </c>
      <c r="I2413">
        <v>0</v>
      </c>
      <c r="J2413">
        <v>0</v>
      </c>
      <c r="K2413" s="1">
        <v>44106</v>
      </c>
      <c r="L2413" t="s">
        <v>17</v>
      </c>
      <c r="M2413">
        <v>108840</v>
      </c>
    </row>
    <row r="2414" spans="1:13" x14ac:dyDescent="0.25">
      <c r="A2414">
        <v>2412</v>
      </c>
      <c r="B2414" t="s">
        <v>3408</v>
      </c>
      <c r="C2414">
        <f t="shared" ca="1" si="37"/>
        <v>0.75133597707608868</v>
      </c>
      <c r="D2414" t="e" cm="1">
        <f t="array" aca="1" ref="D2414" ca="1">INDEX($B$2:$B$201, RANK(C2414,$C$2:$C$201), 1)</f>
        <v>#N/A</v>
      </c>
      <c r="E2414" t="s">
        <v>341</v>
      </c>
      <c r="F2414">
        <v>15898</v>
      </c>
      <c r="G2414">
        <v>15111</v>
      </c>
      <c r="H2414">
        <v>1</v>
      </c>
      <c r="I2414">
        <v>0</v>
      </c>
      <c r="J2414">
        <v>4</v>
      </c>
      <c r="K2414" s="1">
        <v>44106</v>
      </c>
      <c r="L2414" t="s">
        <v>12</v>
      </c>
      <c r="M2414">
        <v>108841</v>
      </c>
    </row>
    <row r="2415" spans="1:13" x14ac:dyDescent="0.25">
      <c r="A2415">
        <v>2413</v>
      </c>
      <c r="B2415" t="s">
        <v>3409</v>
      </c>
      <c r="C2415">
        <f t="shared" ca="1" si="37"/>
        <v>0.35086029177132261</v>
      </c>
      <c r="D2415" t="e" cm="1">
        <f t="array" aca="1" ref="D2415" ca="1">INDEX($B$2:$B$201, RANK(C2415,$C$2:$C$201), 1)</f>
        <v>#N/A</v>
      </c>
      <c r="F2415">
        <v>93</v>
      </c>
      <c r="G2415">
        <v>4</v>
      </c>
      <c r="H2415">
        <v>0</v>
      </c>
      <c r="I2415">
        <v>0</v>
      </c>
      <c r="J2415">
        <v>0</v>
      </c>
      <c r="K2415" s="1">
        <v>44106</v>
      </c>
      <c r="L2415" t="s">
        <v>28</v>
      </c>
      <c r="M2415">
        <v>108842</v>
      </c>
    </row>
    <row r="2416" spans="1:13" x14ac:dyDescent="0.25">
      <c r="A2416">
        <v>2414</v>
      </c>
      <c r="B2416" t="s">
        <v>3410</v>
      </c>
      <c r="C2416">
        <f t="shared" ca="1" si="37"/>
        <v>0.18054568340456434</v>
      </c>
      <c r="D2416" t="e" cm="1">
        <f t="array" aca="1" ref="D2416" ca="1">INDEX($B$2:$B$201, RANK(C2416,$C$2:$C$201), 1)</f>
        <v>#N/A</v>
      </c>
      <c r="E2416" t="s">
        <v>3411</v>
      </c>
      <c r="F2416">
        <v>946</v>
      </c>
      <c r="G2416">
        <v>212</v>
      </c>
      <c r="H2416">
        <v>0</v>
      </c>
      <c r="I2416">
        <v>0</v>
      </c>
      <c r="J2416">
        <v>1</v>
      </c>
      <c r="K2416" s="1">
        <v>44106</v>
      </c>
      <c r="L2416" t="s">
        <v>12</v>
      </c>
      <c r="M2416">
        <v>108843</v>
      </c>
    </row>
    <row r="2417" spans="1:13" ht="409.5" x14ac:dyDescent="0.25">
      <c r="A2417">
        <v>2415</v>
      </c>
      <c r="B2417" s="2" t="s">
        <v>3412</v>
      </c>
      <c r="C2417">
        <f t="shared" ca="1" si="37"/>
        <v>0.74895371319259585</v>
      </c>
      <c r="D2417" t="e" cm="1">
        <f t="array" aca="1" ref="D2417" ca="1">INDEX($B$2:$B$201, RANK(C2417,$C$2:$C$201), 1)</f>
        <v>#N/A</v>
      </c>
      <c r="E2417" t="s">
        <v>1246</v>
      </c>
      <c r="F2417">
        <v>1824</v>
      </c>
      <c r="G2417">
        <v>490</v>
      </c>
      <c r="H2417">
        <v>0</v>
      </c>
      <c r="I2417">
        <v>0</v>
      </c>
      <c r="J2417">
        <v>2</v>
      </c>
      <c r="K2417" s="1">
        <v>44106</v>
      </c>
      <c r="L2417" t="s">
        <v>17</v>
      </c>
      <c r="M2417">
        <v>108844</v>
      </c>
    </row>
    <row r="2418" spans="1:13" x14ac:dyDescent="0.25">
      <c r="A2418">
        <v>2416</v>
      </c>
      <c r="B2418" t="s">
        <v>3413</v>
      </c>
      <c r="C2418">
        <f t="shared" ca="1" si="37"/>
        <v>0.94033148977365744</v>
      </c>
      <c r="D2418" t="e" cm="1">
        <f t="array" aca="1" ref="D2418" ca="1">INDEX($B$2:$B$201, RANK(C2418,$C$2:$C$201), 1)</f>
        <v>#N/A</v>
      </c>
      <c r="E2418" t="s">
        <v>67</v>
      </c>
      <c r="F2418">
        <v>852</v>
      </c>
      <c r="G2418">
        <v>867</v>
      </c>
      <c r="H2418">
        <v>0</v>
      </c>
      <c r="I2418">
        <v>0</v>
      </c>
      <c r="J2418">
        <v>0</v>
      </c>
      <c r="K2418" s="1">
        <v>44106</v>
      </c>
      <c r="L2418" t="s">
        <v>17</v>
      </c>
      <c r="M2418">
        <v>108845</v>
      </c>
    </row>
    <row r="2419" spans="1:13" x14ac:dyDescent="0.25">
      <c r="A2419">
        <v>2417</v>
      </c>
      <c r="B2419" t="s">
        <v>3414</v>
      </c>
      <c r="C2419">
        <f t="shared" ca="1" si="37"/>
        <v>3.5425497897529912E-2</v>
      </c>
      <c r="D2419" t="e" cm="1">
        <f t="array" aca="1" ref="D2419" ca="1">INDEX($B$2:$B$201, RANK(C2419,$C$2:$C$201), 1)</f>
        <v>#N/A</v>
      </c>
      <c r="F2419">
        <v>80</v>
      </c>
      <c r="G2419">
        <v>3</v>
      </c>
      <c r="H2419">
        <v>1</v>
      </c>
      <c r="I2419">
        <v>0</v>
      </c>
      <c r="J2419">
        <v>1</v>
      </c>
      <c r="K2419" s="1">
        <v>44106</v>
      </c>
      <c r="L2419" t="s">
        <v>12</v>
      </c>
      <c r="M2419">
        <v>108846</v>
      </c>
    </row>
    <row r="2420" spans="1:13" ht="409.5" x14ac:dyDescent="0.25">
      <c r="A2420">
        <v>2418</v>
      </c>
      <c r="B2420" s="2" t="s">
        <v>3415</v>
      </c>
      <c r="C2420">
        <f t="shared" ca="1" si="37"/>
        <v>0.63607343604110678</v>
      </c>
      <c r="D2420" t="e" cm="1">
        <f t="array" aca="1" ref="D2420" ca="1">INDEX($B$2:$B$201, RANK(C2420,$C$2:$C$201), 1)</f>
        <v>#N/A</v>
      </c>
      <c r="F2420">
        <v>1742</v>
      </c>
      <c r="G2420">
        <v>1759</v>
      </c>
      <c r="H2420">
        <v>0</v>
      </c>
      <c r="I2420">
        <v>0</v>
      </c>
      <c r="J2420">
        <v>0</v>
      </c>
      <c r="K2420" s="1">
        <v>44106</v>
      </c>
      <c r="L2420" t="s">
        <v>17</v>
      </c>
      <c r="M2420">
        <v>108847</v>
      </c>
    </row>
    <row r="2421" spans="1:13" ht="409.5" x14ac:dyDescent="0.25">
      <c r="A2421">
        <v>2419</v>
      </c>
      <c r="B2421" s="2" t="s">
        <v>3416</v>
      </c>
      <c r="C2421">
        <f t="shared" ca="1" si="37"/>
        <v>0.33135897554588467</v>
      </c>
      <c r="D2421" t="e" cm="1">
        <f t="array" aca="1" ref="D2421" ca="1">INDEX($B$2:$B$201, RANK(C2421,$C$2:$C$201), 1)</f>
        <v>#N/A</v>
      </c>
      <c r="E2421" t="s">
        <v>3417</v>
      </c>
      <c r="F2421">
        <v>357</v>
      </c>
      <c r="G2421">
        <v>61</v>
      </c>
      <c r="H2421">
        <v>0</v>
      </c>
      <c r="I2421">
        <v>0</v>
      </c>
      <c r="J2421">
        <v>0</v>
      </c>
      <c r="K2421" s="1">
        <v>44106</v>
      </c>
      <c r="L2421" t="s">
        <v>17</v>
      </c>
      <c r="M2421">
        <v>108848</v>
      </c>
    </row>
    <row r="2422" spans="1:13" x14ac:dyDescent="0.25">
      <c r="A2422">
        <v>2420</v>
      </c>
      <c r="B2422" t="s">
        <v>3168</v>
      </c>
      <c r="C2422">
        <f t="shared" ca="1" si="37"/>
        <v>0.40370878346018024</v>
      </c>
      <c r="D2422" t="e" cm="1">
        <f t="array" aca="1" ref="D2422" ca="1">INDEX($B$2:$B$201, RANK(C2422,$C$2:$C$201), 1)</f>
        <v>#N/A</v>
      </c>
      <c r="E2422" t="s">
        <v>3169</v>
      </c>
      <c r="F2422">
        <v>578</v>
      </c>
      <c r="G2422">
        <v>138</v>
      </c>
      <c r="H2422">
        <v>0</v>
      </c>
      <c r="I2422">
        <v>0</v>
      </c>
      <c r="J2422">
        <v>0</v>
      </c>
      <c r="K2422" s="1">
        <v>44106</v>
      </c>
      <c r="L2422" t="s">
        <v>17</v>
      </c>
      <c r="M2422">
        <v>108849</v>
      </c>
    </row>
    <row r="2423" spans="1:13" ht="390" x14ac:dyDescent="0.25">
      <c r="A2423">
        <v>2421</v>
      </c>
      <c r="B2423" s="2" t="s">
        <v>3418</v>
      </c>
      <c r="C2423">
        <f t="shared" ca="1" si="37"/>
        <v>0.7037142876789082</v>
      </c>
      <c r="D2423" t="e" cm="1">
        <f t="array" aca="1" ref="D2423" ca="1">INDEX($B$2:$B$201, RANK(C2423,$C$2:$C$201), 1)</f>
        <v>#N/A</v>
      </c>
      <c r="E2423" t="s">
        <v>65</v>
      </c>
      <c r="F2423">
        <v>2049</v>
      </c>
      <c r="G2423">
        <v>1336</v>
      </c>
      <c r="H2423">
        <v>0</v>
      </c>
      <c r="I2423">
        <v>0</v>
      </c>
      <c r="J2423">
        <v>0</v>
      </c>
      <c r="K2423" s="1">
        <v>44106</v>
      </c>
      <c r="L2423" t="s">
        <v>17</v>
      </c>
      <c r="M2423">
        <v>108850</v>
      </c>
    </row>
    <row r="2424" spans="1:13" x14ac:dyDescent="0.25">
      <c r="A2424">
        <v>2422</v>
      </c>
      <c r="B2424" t="s">
        <v>3419</v>
      </c>
      <c r="C2424">
        <f t="shared" ca="1" si="37"/>
        <v>0.41382080747117322</v>
      </c>
      <c r="D2424" t="e" cm="1">
        <f t="array" aca="1" ref="D2424" ca="1">INDEX($B$2:$B$201, RANK(C2424,$C$2:$C$201), 1)</f>
        <v>#N/A</v>
      </c>
      <c r="F2424">
        <v>886</v>
      </c>
      <c r="G2424">
        <v>78</v>
      </c>
      <c r="H2424">
        <v>0</v>
      </c>
      <c r="I2424">
        <v>0</v>
      </c>
      <c r="J2424">
        <v>2</v>
      </c>
      <c r="K2424" s="1">
        <v>44106</v>
      </c>
      <c r="L2424" t="s">
        <v>17</v>
      </c>
      <c r="M2424">
        <v>108851</v>
      </c>
    </row>
    <row r="2425" spans="1:13" x14ac:dyDescent="0.25">
      <c r="A2425">
        <v>2423</v>
      </c>
      <c r="B2425" t="s">
        <v>3420</v>
      </c>
      <c r="C2425">
        <f t="shared" ca="1" si="37"/>
        <v>0.93280548380510087</v>
      </c>
      <c r="D2425" t="e" cm="1">
        <f t="array" aca="1" ref="D2425" ca="1">INDEX($B$2:$B$201, RANK(C2425,$C$2:$C$201), 1)</f>
        <v>#N/A</v>
      </c>
      <c r="E2425" t="s">
        <v>3421</v>
      </c>
      <c r="F2425">
        <v>235</v>
      </c>
      <c r="G2425">
        <v>73</v>
      </c>
      <c r="H2425">
        <v>0</v>
      </c>
      <c r="I2425">
        <v>0</v>
      </c>
      <c r="J2425">
        <v>0</v>
      </c>
      <c r="K2425" s="1">
        <v>44106</v>
      </c>
      <c r="L2425" t="s">
        <v>12</v>
      </c>
      <c r="M2425">
        <v>108852</v>
      </c>
    </row>
    <row r="2426" spans="1:13" x14ac:dyDescent="0.25">
      <c r="A2426">
        <v>2424</v>
      </c>
      <c r="B2426" t="s">
        <v>3422</v>
      </c>
      <c r="C2426">
        <f t="shared" ca="1" si="37"/>
        <v>0.94842004727858287</v>
      </c>
      <c r="D2426" t="e" cm="1">
        <f t="array" aca="1" ref="D2426" ca="1">INDEX($B$2:$B$201, RANK(C2426,$C$2:$C$201), 1)</f>
        <v>#N/A</v>
      </c>
      <c r="E2426" t="s">
        <v>643</v>
      </c>
      <c r="F2426">
        <v>259</v>
      </c>
      <c r="G2426">
        <v>558</v>
      </c>
      <c r="H2426">
        <v>0</v>
      </c>
      <c r="I2426">
        <v>0</v>
      </c>
      <c r="J2426">
        <v>1</v>
      </c>
      <c r="K2426" s="1">
        <v>44106</v>
      </c>
      <c r="L2426" t="s">
        <v>17</v>
      </c>
      <c r="M2426">
        <v>108853</v>
      </c>
    </row>
    <row r="2427" spans="1:13" x14ac:dyDescent="0.25">
      <c r="A2427">
        <v>2425</v>
      </c>
      <c r="B2427" t="s">
        <v>3423</v>
      </c>
      <c r="C2427">
        <f t="shared" ca="1" si="37"/>
        <v>0.28486687298564761</v>
      </c>
      <c r="D2427" t="e" cm="1">
        <f t="array" aca="1" ref="D2427" ca="1">INDEX($B$2:$B$201, RANK(C2427,$C$2:$C$201), 1)</f>
        <v>#N/A</v>
      </c>
      <c r="E2427" t="s">
        <v>3424</v>
      </c>
      <c r="F2427">
        <v>1580</v>
      </c>
      <c r="G2427">
        <v>744</v>
      </c>
      <c r="H2427">
        <v>0</v>
      </c>
      <c r="I2427">
        <v>0</v>
      </c>
      <c r="J2427">
        <v>0</v>
      </c>
      <c r="K2427" s="1">
        <v>44106</v>
      </c>
      <c r="L2427" t="s">
        <v>17</v>
      </c>
      <c r="M2427">
        <v>108854</v>
      </c>
    </row>
    <row r="2428" spans="1:13" x14ac:dyDescent="0.25">
      <c r="A2428">
        <v>2426</v>
      </c>
      <c r="B2428" t="s">
        <v>3425</v>
      </c>
      <c r="C2428">
        <f t="shared" ca="1" si="37"/>
        <v>0.53643999246600604</v>
      </c>
      <c r="D2428" t="e" cm="1">
        <f t="array" aca="1" ref="D2428" ca="1">INDEX($B$2:$B$201, RANK(C2428,$C$2:$C$201), 1)</f>
        <v>#N/A</v>
      </c>
      <c r="E2428" t="s">
        <v>341</v>
      </c>
      <c r="F2428">
        <v>11153</v>
      </c>
      <c r="G2428">
        <v>10508</v>
      </c>
      <c r="H2428">
        <v>0</v>
      </c>
      <c r="I2428">
        <v>2</v>
      </c>
      <c r="J2428">
        <v>2</v>
      </c>
      <c r="K2428" s="1">
        <v>44106</v>
      </c>
      <c r="L2428" t="s">
        <v>28</v>
      </c>
      <c r="M2428">
        <v>108855</v>
      </c>
    </row>
    <row r="2429" spans="1:13" x14ac:dyDescent="0.25">
      <c r="A2429">
        <v>2427</v>
      </c>
      <c r="B2429" t="s">
        <v>3426</v>
      </c>
      <c r="C2429">
        <f t="shared" ca="1" si="37"/>
        <v>0.88344927449047295</v>
      </c>
      <c r="D2429" t="e" cm="1">
        <f t="array" aca="1" ref="D2429" ca="1">INDEX($B$2:$B$201, RANK(C2429,$C$2:$C$201), 1)</f>
        <v>#N/A</v>
      </c>
      <c r="E2429" t="s">
        <v>3427</v>
      </c>
      <c r="F2429">
        <v>4183</v>
      </c>
      <c r="G2429">
        <v>5561</v>
      </c>
      <c r="H2429">
        <v>0</v>
      </c>
      <c r="I2429">
        <v>0</v>
      </c>
      <c r="J2429">
        <v>0</v>
      </c>
      <c r="K2429" s="1">
        <v>44106</v>
      </c>
      <c r="L2429" t="s">
        <v>17</v>
      </c>
      <c r="M2429">
        <v>108856</v>
      </c>
    </row>
    <row r="2430" spans="1:13" x14ac:dyDescent="0.25">
      <c r="A2430">
        <v>2428</v>
      </c>
      <c r="B2430" t="s">
        <v>3428</v>
      </c>
      <c r="C2430">
        <f t="shared" ca="1" si="37"/>
        <v>0.72632935077076155</v>
      </c>
      <c r="D2430" t="e" cm="1">
        <f t="array" aca="1" ref="D2430" ca="1">INDEX($B$2:$B$201, RANK(C2430,$C$2:$C$201), 1)</f>
        <v>#N/A</v>
      </c>
      <c r="E2430" t="s">
        <v>180</v>
      </c>
      <c r="F2430">
        <v>522</v>
      </c>
      <c r="G2430">
        <v>975</v>
      </c>
      <c r="H2430">
        <v>0</v>
      </c>
      <c r="I2430">
        <v>0</v>
      </c>
      <c r="J2430">
        <v>1</v>
      </c>
      <c r="K2430" s="1">
        <v>44106</v>
      </c>
      <c r="L2430" t="s">
        <v>17</v>
      </c>
      <c r="M2430">
        <v>108857</v>
      </c>
    </row>
    <row r="2431" spans="1:13" ht="409.5" x14ac:dyDescent="0.25">
      <c r="A2431">
        <v>2429</v>
      </c>
      <c r="B2431" s="2" t="s">
        <v>3429</v>
      </c>
      <c r="C2431">
        <f t="shared" ca="1" si="37"/>
        <v>0.10279246430286448</v>
      </c>
      <c r="D2431" t="e" cm="1">
        <f t="array" aca="1" ref="D2431" ca="1">INDEX($B$2:$B$201, RANK(C2431,$C$2:$C$201), 1)</f>
        <v>#N/A</v>
      </c>
      <c r="E2431" t="s">
        <v>3430</v>
      </c>
      <c r="F2431">
        <v>890</v>
      </c>
      <c r="G2431">
        <v>688</v>
      </c>
      <c r="H2431">
        <v>0</v>
      </c>
      <c r="I2431">
        <v>0</v>
      </c>
      <c r="J2431">
        <v>0</v>
      </c>
      <c r="K2431" s="1">
        <v>44106</v>
      </c>
      <c r="L2431" t="s">
        <v>12</v>
      </c>
      <c r="M2431">
        <v>108858</v>
      </c>
    </row>
    <row r="2432" spans="1:13" x14ac:dyDescent="0.25">
      <c r="A2432">
        <v>2430</v>
      </c>
      <c r="B2432" t="s">
        <v>3431</v>
      </c>
      <c r="C2432">
        <f t="shared" ca="1" si="37"/>
        <v>0.45407865802334091</v>
      </c>
      <c r="D2432" t="e" cm="1">
        <f t="array" aca="1" ref="D2432" ca="1">INDEX($B$2:$B$201, RANK(C2432,$C$2:$C$201), 1)</f>
        <v>#N/A</v>
      </c>
      <c r="F2432">
        <v>502</v>
      </c>
      <c r="G2432">
        <v>187</v>
      </c>
      <c r="H2432">
        <v>6</v>
      </c>
      <c r="I2432">
        <v>0</v>
      </c>
      <c r="J2432">
        <v>45</v>
      </c>
      <c r="K2432" s="1">
        <v>44106</v>
      </c>
      <c r="L2432" t="s">
        <v>17</v>
      </c>
      <c r="M2432">
        <v>110198</v>
      </c>
    </row>
    <row r="2433" spans="1:13" x14ac:dyDescent="0.25">
      <c r="A2433">
        <v>2431</v>
      </c>
      <c r="B2433" t="s">
        <v>3432</v>
      </c>
      <c r="C2433">
        <f t="shared" ca="1" si="37"/>
        <v>0.56197372743482343</v>
      </c>
      <c r="D2433" t="e" cm="1">
        <f t="array" aca="1" ref="D2433" ca="1">INDEX($B$2:$B$201, RANK(C2433,$C$2:$C$201), 1)</f>
        <v>#N/A</v>
      </c>
      <c r="E2433" t="s">
        <v>2133</v>
      </c>
      <c r="F2433">
        <v>346</v>
      </c>
      <c r="G2433">
        <v>157</v>
      </c>
      <c r="H2433">
        <v>0</v>
      </c>
      <c r="I2433">
        <v>0</v>
      </c>
      <c r="J2433">
        <v>0</v>
      </c>
      <c r="K2433" s="1">
        <v>44106</v>
      </c>
      <c r="L2433" t="s">
        <v>12</v>
      </c>
      <c r="M2433">
        <v>110199</v>
      </c>
    </row>
    <row r="2434" spans="1:13" x14ac:dyDescent="0.25">
      <c r="A2434">
        <v>2432</v>
      </c>
      <c r="B2434" t="s">
        <v>3433</v>
      </c>
      <c r="C2434">
        <f t="shared" ca="1" si="37"/>
        <v>0.22312220597686871</v>
      </c>
      <c r="D2434" t="e" cm="1">
        <f t="array" aca="1" ref="D2434" ca="1">INDEX($B$2:$B$201, RANK(C2434,$C$2:$C$201), 1)</f>
        <v>#N/A</v>
      </c>
      <c r="F2434">
        <v>379</v>
      </c>
      <c r="G2434">
        <v>113</v>
      </c>
      <c r="H2434">
        <v>0</v>
      </c>
      <c r="I2434">
        <v>0</v>
      </c>
      <c r="J2434">
        <v>0</v>
      </c>
      <c r="K2434" s="1">
        <v>44106</v>
      </c>
      <c r="L2434" t="s">
        <v>17</v>
      </c>
      <c r="M2434">
        <v>110200</v>
      </c>
    </row>
    <row r="2435" spans="1:13" x14ac:dyDescent="0.25">
      <c r="A2435">
        <v>2433</v>
      </c>
      <c r="B2435" t="s">
        <v>3434</v>
      </c>
      <c r="C2435">
        <f t="shared" ref="C2435:C2498" ca="1" si="38">RAND()</f>
        <v>0.27143877052982635</v>
      </c>
      <c r="D2435" t="e" cm="1">
        <f t="array" aca="1" ref="D2435" ca="1">INDEX($B$2:$B$201, RANK(C2435,$C$2:$C$201), 1)</f>
        <v>#N/A</v>
      </c>
      <c r="E2435" t="s">
        <v>1344</v>
      </c>
      <c r="F2435">
        <v>231</v>
      </c>
      <c r="G2435">
        <v>188</v>
      </c>
      <c r="H2435">
        <v>0</v>
      </c>
      <c r="I2435">
        <v>0</v>
      </c>
      <c r="J2435">
        <v>1</v>
      </c>
      <c r="K2435" s="1">
        <v>44106</v>
      </c>
      <c r="L2435" t="s">
        <v>17</v>
      </c>
      <c r="M2435">
        <v>110201</v>
      </c>
    </row>
    <row r="2436" spans="1:13" x14ac:dyDescent="0.25">
      <c r="A2436">
        <v>2434</v>
      </c>
      <c r="B2436" t="s">
        <v>3435</v>
      </c>
      <c r="C2436">
        <f t="shared" ca="1" si="38"/>
        <v>5.7349097223400647E-2</v>
      </c>
      <c r="D2436" t="e" cm="1">
        <f t="array" aca="1" ref="D2436" ca="1">INDEX($B$2:$B$201, RANK(C2436,$C$2:$C$201), 1)</f>
        <v>#N/A</v>
      </c>
      <c r="E2436" t="s">
        <v>3436</v>
      </c>
      <c r="F2436">
        <v>197</v>
      </c>
      <c r="G2436">
        <v>15510</v>
      </c>
      <c r="H2436">
        <v>3</v>
      </c>
      <c r="I2436">
        <v>4</v>
      </c>
      <c r="J2436">
        <v>28</v>
      </c>
      <c r="K2436" s="1">
        <v>44106</v>
      </c>
      <c r="L2436" t="s">
        <v>17</v>
      </c>
      <c r="M2436">
        <v>110202</v>
      </c>
    </row>
    <row r="2437" spans="1:13" x14ac:dyDescent="0.25">
      <c r="A2437">
        <v>2435</v>
      </c>
      <c r="B2437" t="s">
        <v>3437</v>
      </c>
      <c r="C2437">
        <f t="shared" ca="1" si="38"/>
        <v>0.97767417021238701</v>
      </c>
      <c r="D2437" t="e" cm="1">
        <f t="array" aca="1" ref="D2437" ca="1">INDEX($B$2:$B$201, RANK(C2437,$C$2:$C$201), 1)</f>
        <v>#N/A</v>
      </c>
      <c r="E2437" t="s">
        <v>1192</v>
      </c>
      <c r="F2437">
        <v>1202</v>
      </c>
      <c r="G2437">
        <v>487</v>
      </c>
      <c r="H2437">
        <v>0</v>
      </c>
      <c r="I2437">
        <v>0</v>
      </c>
      <c r="J2437">
        <v>1</v>
      </c>
      <c r="K2437" s="1">
        <v>44106</v>
      </c>
      <c r="L2437" t="s">
        <v>28</v>
      </c>
      <c r="M2437">
        <v>110203</v>
      </c>
    </row>
    <row r="2438" spans="1:13" x14ac:dyDescent="0.25">
      <c r="A2438">
        <v>2436</v>
      </c>
      <c r="B2438" t="s">
        <v>3438</v>
      </c>
      <c r="C2438">
        <f t="shared" ca="1" si="38"/>
        <v>0.27286016208904973</v>
      </c>
      <c r="D2438" t="e" cm="1">
        <f t="array" aca="1" ref="D2438" ca="1">INDEX($B$2:$B$201, RANK(C2438,$C$2:$C$201), 1)</f>
        <v>#N/A</v>
      </c>
      <c r="E2438" t="s">
        <v>3439</v>
      </c>
      <c r="F2438">
        <v>997</v>
      </c>
      <c r="G2438">
        <v>1709</v>
      </c>
      <c r="H2438">
        <v>2</v>
      </c>
      <c r="I2438">
        <v>0</v>
      </c>
      <c r="J2438">
        <v>0</v>
      </c>
      <c r="K2438" s="1">
        <v>44106</v>
      </c>
      <c r="L2438" t="s">
        <v>12</v>
      </c>
      <c r="M2438">
        <v>110204</v>
      </c>
    </row>
    <row r="2439" spans="1:13" x14ac:dyDescent="0.25">
      <c r="A2439">
        <v>2437</v>
      </c>
      <c r="B2439" t="s">
        <v>3440</v>
      </c>
      <c r="C2439">
        <f t="shared" ca="1" si="38"/>
        <v>0.194660230394197</v>
      </c>
      <c r="D2439" t="e" cm="1">
        <f t="array" aca="1" ref="D2439" ca="1">INDEX($B$2:$B$201, RANK(C2439,$C$2:$C$201), 1)</f>
        <v>#N/A</v>
      </c>
      <c r="F2439">
        <v>323</v>
      </c>
      <c r="G2439">
        <v>19</v>
      </c>
      <c r="H2439">
        <v>0</v>
      </c>
      <c r="I2439">
        <v>0</v>
      </c>
      <c r="J2439">
        <v>0</v>
      </c>
      <c r="K2439" s="1">
        <v>44106</v>
      </c>
      <c r="L2439" t="s">
        <v>12</v>
      </c>
      <c r="M2439">
        <v>110205</v>
      </c>
    </row>
    <row r="2440" spans="1:13" x14ac:dyDescent="0.25">
      <c r="A2440">
        <v>2438</v>
      </c>
      <c r="B2440" t="s">
        <v>3441</v>
      </c>
      <c r="C2440">
        <f t="shared" ca="1" si="38"/>
        <v>0.71561011544780173</v>
      </c>
      <c r="D2440" t="e" cm="1">
        <f t="array" aca="1" ref="D2440" ca="1">INDEX($B$2:$B$201, RANK(C2440,$C$2:$C$201), 1)</f>
        <v>#N/A</v>
      </c>
      <c r="E2440" t="s">
        <v>3442</v>
      </c>
      <c r="F2440">
        <v>221</v>
      </c>
      <c r="G2440">
        <v>228</v>
      </c>
      <c r="H2440">
        <v>0</v>
      </c>
      <c r="I2440">
        <v>1</v>
      </c>
      <c r="J2440">
        <v>5</v>
      </c>
      <c r="K2440" s="1">
        <v>44106</v>
      </c>
      <c r="L2440" t="s">
        <v>28</v>
      </c>
      <c r="M2440">
        <v>110206</v>
      </c>
    </row>
    <row r="2441" spans="1:13" x14ac:dyDescent="0.25">
      <c r="A2441">
        <v>2439</v>
      </c>
      <c r="B2441" t="s">
        <v>3443</v>
      </c>
      <c r="C2441">
        <f t="shared" ca="1" si="38"/>
        <v>0.20340241434000927</v>
      </c>
      <c r="D2441" t="e" cm="1">
        <f t="array" aca="1" ref="D2441" ca="1">INDEX($B$2:$B$201, RANK(C2441,$C$2:$C$201), 1)</f>
        <v>#N/A</v>
      </c>
      <c r="E2441" t="s">
        <v>3444</v>
      </c>
      <c r="F2441">
        <v>199</v>
      </c>
      <c r="G2441">
        <v>298</v>
      </c>
      <c r="H2441">
        <v>0</v>
      </c>
      <c r="I2441">
        <v>0</v>
      </c>
      <c r="J2441">
        <v>2</v>
      </c>
      <c r="K2441" s="1">
        <v>44106</v>
      </c>
      <c r="L2441" t="s">
        <v>17</v>
      </c>
      <c r="M2441">
        <v>110207</v>
      </c>
    </row>
    <row r="2442" spans="1:13" x14ac:dyDescent="0.25">
      <c r="A2442">
        <v>2440</v>
      </c>
      <c r="B2442" t="s">
        <v>3445</v>
      </c>
      <c r="C2442">
        <f t="shared" ca="1" si="38"/>
        <v>0.97257582561078049</v>
      </c>
      <c r="D2442" t="e" cm="1">
        <f t="array" aca="1" ref="D2442" ca="1">INDEX($B$2:$B$201, RANK(C2442,$C$2:$C$201), 1)</f>
        <v>#N/A</v>
      </c>
      <c r="E2442" t="s">
        <v>1246</v>
      </c>
      <c r="F2442">
        <v>88</v>
      </c>
      <c r="G2442">
        <v>11</v>
      </c>
      <c r="H2442">
        <v>0</v>
      </c>
      <c r="I2442">
        <v>0</v>
      </c>
      <c r="J2442">
        <v>0</v>
      </c>
      <c r="K2442" s="1">
        <v>44106</v>
      </c>
      <c r="L2442" t="s">
        <v>17</v>
      </c>
      <c r="M2442">
        <v>110208</v>
      </c>
    </row>
    <row r="2443" spans="1:13" x14ac:dyDescent="0.25">
      <c r="A2443">
        <v>2441</v>
      </c>
      <c r="B2443" t="s">
        <v>3446</v>
      </c>
      <c r="C2443">
        <f t="shared" ca="1" si="38"/>
        <v>0.11135545986405027</v>
      </c>
      <c r="D2443" t="e" cm="1">
        <f t="array" aca="1" ref="D2443" ca="1">INDEX($B$2:$B$201, RANK(C2443,$C$2:$C$201), 1)</f>
        <v>#N/A</v>
      </c>
      <c r="F2443">
        <v>50</v>
      </c>
      <c r="G2443">
        <v>87</v>
      </c>
      <c r="H2443">
        <v>0</v>
      </c>
      <c r="I2443">
        <v>0</v>
      </c>
      <c r="J2443">
        <v>0</v>
      </c>
      <c r="K2443" s="1">
        <v>44106</v>
      </c>
      <c r="L2443" t="s">
        <v>17</v>
      </c>
      <c r="M2443">
        <v>110209</v>
      </c>
    </row>
    <row r="2444" spans="1:13" x14ac:dyDescent="0.25">
      <c r="A2444">
        <v>2442</v>
      </c>
      <c r="B2444" t="s">
        <v>3447</v>
      </c>
      <c r="C2444">
        <f t="shared" ca="1" si="38"/>
        <v>0.60737665298844801</v>
      </c>
      <c r="D2444" t="e" cm="1">
        <f t="array" aca="1" ref="D2444" ca="1">INDEX($B$2:$B$201, RANK(C2444,$C$2:$C$201), 1)</f>
        <v>#N/A</v>
      </c>
      <c r="E2444" t="s">
        <v>209</v>
      </c>
      <c r="F2444">
        <v>2733</v>
      </c>
      <c r="G2444">
        <v>2706</v>
      </c>
      <c r="H2444">
        <v>1</v>
      </c>
      <c r="I2444">
        <v>6</v>
      </c>
      <c r="J2444">
        <v>75</v>
      </c>
      <c r="K2444" s="1">
        <v>44106</v>
      </c>
      <c r="L2444" t="s">
        <v>17</v>
      </c>
      <c r="M2444">
        <v>110210</v>
      </c>
    </row>
    <row r="2445" spans="1:13" x14ac:dyDescent="0.25">
      <c r="A2445">
        <v>2443</v>
      </c>
      <c r="B2445" t="s">
        <v>3448</v>
      </c>
      <c r="C2445">
        <f t="shared" ca="1" si="38"/>
        <v>0.17903222144341091</v>
      </c>
      <c r="D2445" t="e" cm="1">
        <f t="array" aca="1" ref="D2445" ca="1">INDEX($B$2:$B$201, RANK(C2445,$C$2:$C$201), 1)</f>
        <v>#N/A</v>
      </c>
      <c r="F2445">
        <v>1104</v>
      </c>
      <c r="G2445">
        <v>501</v>
      </c>
      <c r="H2445">
        <v>0</v>
      </c>
      <c r="I2445">
        <v>0</v>
      </c>
      <c r="J2445">
        <v>0</v>
      </c>
      <c r="K2445" s="1">
        <v>44106</v>
      </c>
      <c r="L2445" t="s">
        <v>17</v>
      </c>
      <c r="M2445">
        <v>110211</v>
      </c>
    </row>
    <row r="2446" spans="1:13" x14ac:dyDescent="0.25">
      <c r="A2446">
        <v>2444</v>
      </c>
      <c r="B2446" t="s">
        <v>3449</v>
      </c>
      <c r="C2446">
        <f t="shared" ca="1" si="38"/>
        <v>0.42693944826554109</v>
      </c>
      <c r="D2446" t="e" cm="1">
        <f t="array" aca="1" ref="D2446" ca="1">INDEX($B$2:$B$201, RANK(C2446,$C$2:$C$201), 1)</f>
        <v>#N/A</v>
      </c>
      <c r="E2446" t="s">
        <v>3450</v>
      </c>
      <c r="F2446">
        <v>149</v>
      </c>
      <c r="G2446">
        <v>103</v>
      </c>
      <c r="H2446">
        <v>1</v>
      </c>
      <c r="I2446">
        <v>1</v>
      </c>
      <c r="J2446">
        <v>2</v>
      </c>
      <c r="K2446" s="1">
        <v>44106</v>
      </c>
      <c r="L2446" t="s">
        <v>12</v>
      </c>
      <c r="M2446">
        <v>110212</v>
      </c>
    </row>
    <row r="2447" spans="1:13" x14ac:dyDescent="0.25">
      <c r="A2447">
        <v>2445</v>
      </c>
      <c r="B2447" t="s">
        <v>3451</v>
      </c>
      <c r="C2447">
        <f t="shared" ca="1" si="38"/>
        <v>0.93385568012084297</v>
      </c>
      <c r="D2447" t="e" cm="1">
        <f t="array" aca="1" ref="D2447" ca="1">INDEX($B$2:$B$201, RANK(C2447,$C$2:$C$201), 1)</f>
        <v>#N/A</v>
      </c>
      <c r="F2447">
        <v>163</v>
      </c>
      <c r="G2447">
        <v>24</v>
      </c>
      <c r="H2447">
        <v>0</v>
      </c>
      <c r="I2447">
        <v>0</v>
      </c>
      <c r="J2447">
        <v>0</v>
      </c>
      <c r="K2447" s="1">
        <v>44106</v>
      </c>
      <c r="L2447" t="s">
        <v>17</v>
      </c>
      <c r="M2447">
        <v>110213</v>
      </c>
    </row>
    <row r="2448" spans="1:13" x14ac:dyDescent="0.25">
      <c r="A2448">
        <v>2446</v>
      </c>
      <c r="B2448" t="s">
        <v>3452</v>
      </c>
      <c r="C2448">
        <f t="shared" ca="1" si="38"/>
        <v>0.31371880951418385</v>
      </c>
      <c r="D2448" t="e" cm="1">
        <f t="array" aca="1" ref="D2448" ca="1">INDEX($B$2:$B$201, RANK(C2448,$C$2:$C$201), 1)</f>
        <v>#N/A</v>
      </c>
      <c r="E2448" t="s">
        <v>3453</v>
      </c>
      <c r="F2448">
        <v>444</v>
      </c>
      <c r="G2448">
        <v>74</v>
      </c>
      <c r="H2448">
        <v>0</v>
      </c>
      <c r="I2448">
        <v>0</v>
      </c>
      <c r="J2448">
        <v>1</v>
      </c>
      <c r="K2448" s="1">
        <v>44106</v>
      </c>
      <c r="L2448" t="s">
        <v>12</v>
      </c>
      <c r="M2448">
        <v>110214</v>
      </c>
    </row>
    <row r="2449" spans="1:13" x14ac:dyDescent="0.25">
      <c r="A2449">
        <v>2447</v>
      </c>
      <c r="B2449" t="s">
        <v>3454</v>
      </c>
      <c r="C2449">
        <f t="shared" ca="1" si="38"/>
        <v>0.30197558513260203</v>
      </c>
      <c r="D2449" t="e" cm="1">
        <f t="array" aca="1" ref="D2449" ca="1">INDEX($B$2:$B$201, RANK(C2449,$C$2:$C$201), 1)</f>
        <v>#N/A</v>
      </c>
      <c r="E2449" t="s">
        <v>1379</v>
      </c>
      <c r="F2449">
        <v>295</v>
      </c>
      <c r="G2449">
        <v>40</v>
      </c>
      <c r="H2449">
        <v>0</v>
      </c>
      <c r="I2449">
        <v>0</v>
      </c>
      <c r="J2449">
        <v>0</v>
      </c>
      <c r="K2449" s="1">
        <v>44106</v>
      </c>
      <c r="L2449" t="s">
        <v>12</v>
      </c>
      <c r="M2449">
        <v>110215</v>
      </c>
    </row>
    <row r="2450" spans="1:13" ht="330" x14ac:dyDescent="0.25">
      <c r="A2450">
        <v>2448</v>
      </c>
      <c r="B2450" s="2" t="s">
        <v>3455</v>
      </c>
      <c r="C2450">
        <f t="shared" ca="1" si="38"/>
        <v>0.87461670591356855</v>
      </c>
      <c r="D2450" t="e" cm="1">
        <f t="array" aca="1" ref="D2450" ca="1">INDEX($B$2:$B$201, RANK(C2450,$C$2:$C$201), 1)</f>
        <v>#N/A</v>
      </c>
      <c r="E2450" t="s">
        <v>87</v>
      </c>
      <c r="F2450">
        <v>250</v>
      </c>
      <c r="G2450">
        <v>27</v>
      </c>
      <c r="H2450">
        <v>0</v>
      </c>
      <c r="I2450">
        <v>0</v>
      </c>
      <c r="J2450">
        <v>0</v>
      </c>
      <c r="K2450" s="1">
        <v>44106</v>
      </c>
      <c r="L2450" t="s">
        <v>12</v>
      </c>
      <c r="M2450">
        <v>110216</v>
      </c>
    </row>
    <row r="2451" spans="1:13" x14ac:dyDescent="0.25">
      <c r="A2451">
        <v>2449</v>
      </c>
      <c r="B2451" t="s">
        <v>3456</v>
      </c>
      <c r="C2451">
        <f t="shared" ca="1" si="38"/>
        <v>0.3440148756609932</v>
      </c>
      <c r="D2451" t="e" cm="1">
        <f t="array" aca="1" ref="D2451" ca="1">INDEX($B$2:$B$201, RANK(C2451,$C$2:$C$201), 1)</f>
        <v>#N/A</v>
      </c>
      <c r="E2451" t="s">
        <v>3457</v>
      </c>
      <c r="F2451">
        <v>2027</v>
      </c>
      <c r="G2451">
        <v>1611</v>
      </c>
      <c r="H2451">
        <v>0</v>
      </c>
      <c r="I2451">
        <v>0</v>
      </c>
      <c r="J2451">
        <v>1</v>
      </c>
      <c r="K2451" s="1">
        <v>44106</v>
      </c>
      <c r="L2451" t="s">
        <v>12</v>
      </c>
      <c r="M2451">
        <v>110217</v>
      </c>
    </row>
    <row r="2452" spans="1:13" x14ac:dyDescent="0.25">
      <c r="A2452">
        <v>2450</v>
      </c>
      <c r="B2452" t="s">
        <v>3458</v>
      </c>
      <c r="C2452">
        <f t="shared" ca="1" si="38"/>
        <v>0.2165619968803697</v>
      </c>
      <c r="D2452" t="e" cm="1">
        <f t="array" aca="1" ref="D2452" ca="1">INDEX($B$2:$B$201, RANK(C2452,$C$2:$C$201), 1)</f>
        <v>#N/A</v>
      </c>
      <c r="E2452" t="s">
        <v>273</v>
      </c>
      <c r="F2452">
        <v>1925</v>
      </c>
      <c r="G2452">
        <v>1452</v>
      </c>
      <c r="H2452">
        <v>0</v>
      </c>
      <c r="I2452">
        <v>0</v>
      </c>
      <c r="J2452">
        <v>0</v>
      </c>
      <c r="K2452" s="1">
        <v>44106</v>
      </c>
      <c r="L2452" t="s">
        <v>17</v>
      </c>
      <c r="M2452">
        <v>110218</v>
      </c>
    </row>
    <row r="2453" spans="1:13" x14ac:dyDescent="0.25">
      <c r="A2453">
        <v>2451</v>
      </c>
      <c r="B2453" t="s">
        <v>3459</v>
      </c>
      <c r="C2453">
        <f t="shared" ca="1" si="38"/>
        <v>0.79611560038866469</v>
      </c>
      <c r="D2453" t="e" cm="1">
        <f t="array" aca="1" ref="D2453" ca="1">INDEX($B$2:$B$201, RANK(C2453,$C$2:$C$201), 1)</f>
        <v>#N/A</v>
      </c>
      <c r="E2453" t="s">
        <v>2147</v>
      </c>
      <c r="F2453">
        <v>360</v>
      </c>
      <c r="G2453">
        <v>1917</v>
      </c>
      <c r="H2453">
        <v>0</v>
      </c>
      <c r="I2453">
        <v>0</v>
      </c>
      <c r="J2453">
        <v>0</v>
      </c>
      <c r="K2453" s="1">
        <v>44106</v>
      </c>
      <c r="L2453" t="s">
        <v>17</v>
      </c>
      <c r="M2453">
        <v>110219</v>
      </c>
    </row>
    <row r="2454" spans="1:13" x14ac:dyDescent="0.25">
      <c r="A2454">
        <v>2452</v>
      </c>
      <c r="B2454" t="s">
        <v>3460</v>
      </c>
      <c r="C2454">
        <f t="shared" ca="1" si="38"/>
        <v>0.32232431101587178</v>
      </c>
      <c r="D2454" t="e" cm="1">
        <f t="array" aca="1" ref="D2454" ca="1">INDEX($B$2:$B$201, RANK(C2454,$C$2:$C$201), 1)</f>
        <v>#N/A</v>
      </c>
      <c r="E2454" t="s">
        <v>42</v>
      </c>
      <c r="F2454">
        <v>670</v>
      </c>
      <c r="G2454">
        <v>251</v>
      </c>
      <c r="H2454">
        <v>0</v>
      </c>
      <c r="I2454">
        <v>0</v>
      </c>
      <c r="J2454">
        <v>0</v>
      </c>
      <c r="K2454" s="1">
        <v>44106</v>
      </c>
      <c r="L2454" t="s">
        <v>17</v>
      </c>
      <c r="M2454">
        <v>110220</v>
      </c>
    </row>
    <row r="2455" spans="1:13" x14ac:dyDescent="0.25">
      <c r="A2455">
        <v>2453</v>
      </c>
      <c r="B2455" t="s">
        <v>3461</v>
      </c>
      <c r="C2455">
        <f t="shared" ca="1" si="38"/>
        <v>8.0212090497044919E-2</v>
      </c>
      <c r="D2455" t="e" cm="1">
        <f t="array" aca="1" ref="D2455" ca="1">INDEX($B$2:$B$201, RANK(C2455,$C$2:$C$201), 1)</f>
        <v>#N/A</v>
      </c>
      <c r="F2455">
        <v>116</v>
      </c>
      <c r="G2455">
        <v>10</v>
      </c>
      <c r="H2455">
        <v>0</v>
      </c>
      <c r="I2455">
        <v>0</v>
      </c>
      <c r="J2455">
        <v>0</v>
      </c>
      <c r="K2455" s="1">
        <v>44106</v>
      </c>
      <c r="L2455" t="s">
        <v>17</v>
      </c>
      <c r="M2455">
        <v>110221</v>
      </c>
    </row>
    <row r="2456" spans="1:13" x14ac:dyDescent="0.25">
      <c r="A2456">
        <v>2454</v>
      </c>
      <c r="B2456" t="s">
        <v>3462</v>
      </c>
      <c r="C2456">
        <f t="shared" ca="1" si="38"/>
        <v>0.11247458848338066</v>
      </c>
      <c r="D2456" t="e" cm="1">
        <f t="array" aca="1" ref="D2456" ca="1">INDEX($B$2:$B$201, RANK(C2456,$C$2:$C$201), 1)</f>
        <v>#N/A</v>
      </c>
      <c r="F2456">
        <v>851</v>
      </c>
      <c r="G2456">
        <v>309</v>
      </c>
      <c r="H2456">
        <v>3</v>
      </c>
      <c r="I2456">
        <v>0</v>
      </c>
      <c r="J2456">
        <v>7</v>
      </c>
      <c r="K2456" s="1">
        <v>44106</v>
      </c>
      <c r="L2456" t="s">
        <v>17</v>
      </c>
      <c r="M2456">
        <v>110222</v>
      </c>
    </row>
    <row r="2457" spans="1:13" x14ac:dyDescent="0.25">
      <c r="A2457">
        <v>2455</v>
      </c>
      <c r="B2457" t="s">
        <v>3463</v>
      </c>
      <c r="C2457">
        <f t="shared" ca="1" si="38"/>
        <v>0.59117295881384246</v>
      </c>
      <c r="D2457" t="e" cm="1">
        <f t="array" aca="1" ref="D2457" ca="1">INDEX($B$2:$B$201, RANK(C2457,$C$2:$C$201), 1)</f>
        <v>#N/A</v>
      </c>
      <c r="F2457">
        <v>9</v>
      </c>
      <c r="G2457">
        <v>7</v>
      </c>
      <c r="H2457">
        <v>0</v>
      </c>
      <c r="I2457">
        <v>0</v>
      </c>
      <c r="J2457">
        <v>12</v>
      </c>
      <c r="K2457" s="1">
        <v>44106</v>
      </c>
      <c r="L2457" t="s">
        <v>12</v>
      </c>
      <c r="M2457">
        <v>110223</v>
      </c>
    </row>
    <row r="2458" spans="1:13" x14ac:dyDescent="0.25">
      <c r="A2458">
        <v>2456</v>
      </c>
      <c r="B2458" t="s">
        <v>3464</v>
      </c>
      <c r="C2458">
        <f t="shared" ca="1" si="38"/>
        <v>0.20878760591094492</v>
      </c>
      <c r="D2458" t="e" cm="1">
        <f t="array" aca="1" ref="D2458" ca="1">INDEX($B$2:$B$201, RANK(C2458,$C$2:$C$201), 1)</f>
        <v>#N/A</v>
      </c>
      <c r="F2458">
        <v>1222</v>
      </c>
      <c r="G2458">
        <v>938</v>
      </c>
      <c r="H2458">
        <v>1</v>
      </c>
      <c r="I2458">
        <v>1</v>
      </c>
      <c r="J2458">
        <v>2</v>
      </c>
      <c r="K2458" s="1">
        <v>44106</v>
      </c>
      <c r="L2458" t="s">
        <v>28</v>
      </c>
      <c r="M2458">
        <v>110224</v>
      </c>
    </row>
    <row r="2459" spans="1:13" ht="409.5" x14ac:dyDescent="0.25">
      <c r="A2459">
        <v>2457</v>
      </c>
      <c r="B2459" s="2" t="s">
        <v>3465</v>
      </c>
      <c r="C2459">
        <f t="shared" ca="1" si="38"/>
        <v>0.31518023119049865</v>
      </c>
      <c r="D2459" t="e" cm="1">
        <f t="array" aca="1" ref="D2459" ca="1">INDEX($B$2:$B$201, RANK(C2459,$C$2:$C$201), 1)</f>
        <v>#N/A</v>
      </c>
      <c r="F2459">
        <v>128</v>
      </c>
      <c r="G2459">
        <v>23</v>
      </c>
      <c r="H2459">
        <v>0</v>
      </c>
      <c r="I2459">
        <v>0</v>
      </c>
      <c r="J2459">
        <v>1</v>
      </c>
      <c r="K2459" s="1">
        <v>44106</v>
      </c>
      <c r="L2459" t="s">
        <v>17</v>
      </c>
      <c r="M2459">
        <v>110225</v>
      </c>
    </row>
    <row r="2460" spans="1:13" x14ac:dyDescent="0.25">
      <c r="A2460">
        <v>2458</v>
      </c>
      <c r="B2460" t="s">
        <v>3466</v>
      </c>
      <c r="C2460">
        <f t="shared" ca="1" si="38"/>
        <v>0.4857443163467221</v>
      </c>
      <c r="D2460" t="e" cm="1">
        <f t="array" aca="1" ref="D2460" ca="1">INDEX($B$2:$B$201, RANK(C2460,$C$2:$C$201), 1)</f>
        <v>#N/A</v>
      </c>
      <c r="E2460" t="s">
        <v>3467</v>
      </c>
      <c r="F2460">
        <v>2807</v>
      </c>
      <c r="G2460">
        <v>583</v>
      </c>
      <c r="H2460">
        <v>0</v>
      </c>
      <c r="I2460">
        <v>0</v>
      </c>
      <c r="J2460">
        <v>0</v>
      </c>
      <c r="K2460" s="1">
        <v>44106</v>
      </c>
      <c r="L2460" t="s">
        <v>17</v>
      </c>
      <c r="M2460">
        <v>110226</v>
      </c>
    </row>
    <row r="2461" spans="1:13" x14ac:dyDescent="0.25">
      <c r="A2461">
        <v>2459</v>
      </c>
      <c r="B2461" t="s">
        <v>3468</v>
      </c>
      <c r="C2461">
        <f t="shared" ca="1" si="38"/>
        <v>6.4098929697010143E-2</v>
      </c>
      <c r="D2461" t="e" cm="1">
        <f t="array" aca="1" ref="D2461" ca="1">INDEX($B$2:$B$201, RANK(C2461,$C$2:$C$201), 1)</f>
        <v>#N/A</v>
      </c>
      <c r="F2461">
        <v>223</v>
      </c>
      <c r="G2461">
        <v>508</v>
      </c>
      <c r="H2461">
        <v>0</v>
      </c>
      <c r="I2461">
        <v>0</v>
      </c>
      <c r="J2461">
        <v>0</v>
      </c>
      <c r="K2461" s="1">
        <v>44106</v>
      </c>
      <c r="L2461" t="s">
        <v>12</v>
      </c>
      <c r="M2461">
        <v>110227</v>
      </c>
    </row>
    <row r="2462" spans="1:13" x14ac:dyDescent="0.25">
      <c r="A2462">
        <v>2460</v>
      </c>
      <c r="B2462" t="s">
        <v>3469</v>
      </c>
      <c r="C2462">
        <f t="shared" ca="1" si="38"/>
        <v>0.80354009798904469</v>
      </c>
      <c r="D2462" t="e" cm="1">
        <f t="array" aca="1" ref="D2462" ca="1">INDEX($B$2:$B$201, RANK(C2462,$C$2:$C$201), 1)</f>
        <v>#N/A</v>
      </c>
      <c r="E2462" t="s">
        <v>3470</v>
      </c>
      <c r="F2462">
        <v>991</v>
      </c>
      <c r="G2462">
        <v>452</v>
      </c>
      <c r="H2462">
        <v>0</v>
      </c>
      <c r="I2462">
        <v>0</v>
      </c>
      <c r="J2462">
        <v>0</v>
      </c>
      <c r="K2462" s="1">
        <v>44106</v>
      </c>
      <c r="L2462" t="s">
        <v>28</v>
      </c>
      <c r="M2462">
        <v>110228</v>
      </c>
    </row>
    <row r="2463" spans="1:13" x14ac:dyDescent="0.25">
      <c r="A2463">
        <v>2461</v>
      </c>
      <c r="B2463" t="s">
        <v>3471</v>
      </c>
      <c r="C2463">
        <f t="shared" ca="1" si="38"/>
        <v>0.1254846635449629</v>
      </c>
      <c r="D2463" t="e" cm="1">
        <f t="array" aca="1" ref="D2463" ca="1">INDEX($B$2:$B$201, RANK(C2463,$C$2:$C$201), 1)</f>
        <v>#N/A</v>
      </c>
      <c r="E2463" t="s">
        <v>209</v>
      </c>
      <c r="F2463">
        <v>45</v>
      </c>
      <c r="G2463">
        <v>19</v>
      </c>
      <c r="H2463">
        <v>0</v>
      </c>
      <c r="I2463">
        <v>0</v>
      </c>
      <c r="J2463">
        <v>1</v>
      </c>
      <c r="K2463" s="1">
        <v>44106</v>
      </c>
      <c r="L2463" t="s">
        <v>12</v>
      </c>
      <c r="M2463">
        <v>110229</v>
      </c>
    </row>
    <row r="2464" spans="1:13" x14ac:dyDescent="0.25">
      <c r="A2464">
        <v>2462</v>
      </c>
      <c r="B2464" t="s">
        <v>3472</v>
      </c>
      <c r="C2464">
        <f t="shared" ca="1" si="38"/>
        <v>0.13649524830157012</v>
      </c>
      <c r="D2464" t="e" cm="1">
        <f t="array" aca="1" ref="D2464" ca="1">INDEX($B$2:$B$201, RANK(C2464,$C$2:$C$201), 1)</f>
        <v>#N/A</v>
      </c>
      <c r="E2464" t="s">
        <v>3473</v>
      </c>
      <c r="F2464">
        <v>710</v>
      </c>
      <c r="G2464">
        <v>219</v>
      </c>
      <c r="H2464">
        <v>0</v>
      </c>
      <c r="I2464">
        <v>1</v>
      </c>
      <c r="J2464">
        <v>2</v>
      </c>
      <c r="K2464" s="1">
        <v>44106</v>
      </c>
      <c r="L2464" t="s">
        <v>17</v>
      </c>
      <c r="M2464">
        <v>110230</v>
      </c>
    </row>
    <row r="2465" spans="1:13" ht="165" x14ac:dyDescent="0.25">
      <c r="A2465">
        <v>2463</v>
      </c>
      <c r="B2465" s="2" t="s">
        <v>3474</v>
      </c>
      <c r="C2465">
        <f t="shared" ca="1" si="38"/>
        <v>0.80126573026416792</v>
      </c>
      <c r="D2465" t="e" cm="1">
        <f t="array" aca="1" ref="D2465" ca="1">INDEX($B$2:$B$201, RANK(C2465,$C$2:$C$201), 1)</f>
        <v>#N/A</v>
      </c>
      <c r="E2465" t="s">
        <v>3475</v>
      </c>
      <c r="F2465">
        <v>334</v>
      </c>
      <c r="G2465">
        <v>263</v>
      </c>
      <c r="H2465">
        <v>1</v>
      </c>
      <c r="I2465">
        <v>0</v>
      </c>
      <c r="J2465">
        <v>1</v>
      </c>
      <c r="K2465" s="1">
        <v>44106</v>
      </c>
      <c r="L2465" t="s">
        <v>12</v>
      </c>
      <c r="M2465">
        <v>110231</v>
      </c>
    </row>
    <row r="2466" spans="1:13" x14ac:dyDescent="0.25">
      <c r="A2466">
        <v>2464</v>
      </c>
      <c r="B2466" t="s">
        <v>3476</v>
      </c>
      <c r="C2466">
        <f t="shared" ca="1" si="38"/>
        <v>0.80510968362622237</v>
      </c>
      <c r="D2466" t="e" cm="1">
        <f t="array" aca="1" ref="D2466" ca="1">INDEX($B$2:$B$201, RANK(C2466,$C$2:$C$201), 1)</f>
        <v>#N/A</v>
      </c>
      <c r="E2466" t="s">
        <v>65</v>
      </c>
      <c r="F2466">
        <v>454</v>
      </c>
      <c r="G2466">
        <v>302</v>
      </c>
      <c r="H2466">
        <v>1</v>
      </c>
      <c r="I2466">
        <v>0</v>
      </c>
      <c r="J2466">
        <v>1</v>
      </c>
      <c r="K2466" s="1">
        <v>44106</v>
      </c>
      <c r="L2466" t="s">
        <v>12</v>
      </c>
      <c r="M2466">
        <v>110232</v>
      </c>
    </row>
    <row r="2467" spans="1:13" x14ac:dyDescent="0.25">
      <c r="A2467">
        <v>2465</v>
      </c>
      <c r="B2467" t="s">
        <v>3477</v>
      </c>
      <c r="C2467">
        <f t="shared" ca="1" si="38"/>
        <v>0.88155069801213948</v>
      </c>
      <c r="D2467" t="e" cm="1">
        <f t="array" aca="1" ref="D2467" ca="1">INDEX($B$2:$B$201, RANK(C2467,$C$2:$C$201), 1)</f>
        <v>#N/A</v>
      </c>
      <c r="E2467" t="s">
        <v>3478</v>
      </c>
      <c r="F2467">
        <v>498</v>
      </c>
      <c r="G2467">
        <v>194</v>
      </c>
      <c r="H2467">
        <v>0</v>
      </c>
      <c r="I2467">
        <v>1</v>
      </c>
      <c r="J2467">
        <v>0</v>
      </c>
      <c r="K2467" s="1">
        <v>44106</v>
      </c>
      <c r="L2467" t="s">
        <v>17</v>
      </c>
      <c r="M2467">
        <v>110233</v>
      </c>
    </row>
    <row r="2468" spans="1:13" x14ac:dyDescent="0.25">
      <c r="A2468">
        <v>2466</v>
      </c>
      <c r="B2468" t="s">
        <v>3479</v>
      </c>
      <c r="C2468">
        <f t="shared" ca="1" si="38"/>
        <v>0.15817423284808518</v>
      </c>
      <c r="D2468" t="e" cm="1">
        <f t="array" aca="1" ref="D2468" ca="1">INDEX($B$2:$B$201, RANK(C2468,$C$2:$C$201), 1)</f>
        <v>#N/A</v>
      </c>
      <c r="F2468">
        <v>199</v>
      </c>
      <c r="G2468">
        <v>201</v>
      </c>
      <c r="H2468">
        <v>0</v>
      </c>
      <c r="I2468">
        <v>0</v>
      </c>
      <c r="J2468">
        <v>3</v>
      </c>
      <c r="K2468" s="1">
        <v>44106</v>
      </c>
      <c r="L2468" t="s">
        <v>17</v>
      </c>
      <c r="M2468">
        <v>110234</v>
      </c>
    </row>
    <row r="2469" spans="1:13" x14ac:dyDescent="0.25">
      <c r="A2469">
        <v>2467</v>
      </c>
      <c r="B2469" t="s">
        <v>3480</v>
      </c>
      <c r="C2469">
        <f t="shared" ca="1" si="38"/>
        <v>0.33695884354348504</v>
      </c>
      <c r="D2469" t="e" cm="1">
        <f t="array" aca="1" ref="D2469" ca="1">INDEX($B$2:$B$201, RANK(C2469,$C$2:$C$201), 1)</f>
        <v>#N/A</v>
      </c>
      <c r="E2469" t="s">
        <v>3481</v>
      </c>
      <c r="F2469">
        <v>1268</v>
      </c>
      <c r="G2469">
        <v>597</v>
      </c>
      <c r="H2469">
        <v>0</v>
      </c>
      <c r="I2469">
        <v>0</v>
      </c>
      <c r="J2469">
        <v>3</v>
      </c>
      <c r="K2469" s="1">
        <v>44106</v>
      </c>
      <c r="L2469" t="s">
        <v>12</v>
      </c>
      <c r="M2469">
        <v>110235</v>
      </c>
    </row>
    <row r="2470" spans="1:13" ht="270" x14ac:dyDescent="0.25">
      <c r="A2470">
        <v>2468</v>
      </c>
      <c r="B2470" s="2" t="s">
        <v>3482</v>
      </c>
      <c r="C2470">
        <f t="shared" ca="1" si="38"/>
        <v>0.32226264090501622</v>
      </c>
      <c r="D2470" t="e" cm="1">
        <f t="array" aca="1" ref="D2470" ca="1">INDEX($B$2:$B$201, RANK(C2470,$C$2:$C$201), 1)</f>
        <v>#N/A</v>
      </c>
      <c r="E2470" t="s">
        <v>3483</v>
      </c>
      <c r="F2470">
        <v>1197</v>
      </c>
      <c r="G2470">
        <v>45</v>
      </c>
      <c r="H2470">
        <v>0</v>
      </c>
      <c r="I2470">
        <v>0</v>
      </c>
      <c r="J2470">
        <v>0</v>
      </c>
      <c r="K2470" s="1">
        <v>44106</v>
      </c>
      <c r="L2470" t="s">
        <v>17</v>
      </c>
      <c r="M2470">
        <v>110236</v>
      </c>
    </row>
    <row r="2471" spans="1:13" x14ac:dyDescent="0.25">
      <c r="A2471">
        <v>2469</v>
      </c>
      <c r="B2471" t="s">
        <v>3484</v>
      </c>
      <c r="C2471">
        <f t="shared" ca="1" si="38"/>
        <v>0.1919663000140982</v>
      </c>
      <c r="D2471" t="e" cm="1">
        <f t="array" aca="1" ref="D2471" ca="1">INDEX($B$2:$B$201, RANK(C2471,$C$2:$C$201), 1)</f>
        <v>#N/A</v>
      </c>
      <c r="F2471">
        <v>42</v>
      </c>
      <c r="G2471">
        <v>8</v>
      </c>
      <c r="H2471">
        <v>0</v>
      </c>
      <c r="I2471">
        <v>0</v>
      </c>
      <c r="J2471">
        <v>0</v>
      </c>
      <c r="K2471" s="1">
        <v>44106</v>
      </c>
      <c r="L2471" t="s">
        <v>17</v>
      </c>
      <c r="M2471">
        <v>110237</v>
      </c>
    </row>
    <row r="2472" spans="1:13" ht="225" x14ac:dyDescent="0.25">
      <c r="A2472">
        <v>2470</v>
      </c>
      <c r="B2472" s="2" t="s">
        <v>3485</v>
      </c>
      <c r="C2472">
        <f t="shared" ca="1" si="38"/>
        <v>8.2052950274766778E-2</v>
      </c>
      <c r="D2472" t="e" cm="1">
        <f t="array" aca="1" ref="D2472" ca="1">INDEX($B$2:$B$201, RANK(C2472,$C$2:$C$201), 1)</f>
        <v>#N/A</v>
      </c>
      <c r="F2472">
        <v>111</v>
      </c>
      <c r="G2472">
        <v>28</v>
      </c>
      <c r="H2472">
        <v>2</v>
      </c>
      <c r="I2472">
        <v>0</v>
      </c>
      <c r="J2472">
        <v>12</v>
      </c>
      <c r="K2472" s="1">
        <v>44106</v>
      </c>
      <c r="L2472" t="s">
        <v>12</v>
      </c>
      <c r="M2472">
        <v>110238</v>
      </c>
    </row>
    <row r="2473" spans="1:13" x14ac:dyDescent="0.25">
      <c r="A2473">
        <v>2471</v>
      </c>
      <c r="B2473" t="s">
        <v>3486</v>
      </c>
      <c r="C2473">
        <f t="shared" ca="1" si="38"/>
        <v>0.21362285101946443</v>
      </c>
      <c r="D2473" t="e" cm="1">
        <f t="array" aca="1" ref="D2473" ca="1">INDEX($B$2:$B$201, RANK(C2473,$C$2:$C$201), 1)</f>
        <v>#N/A</v>
      </c>
      <c r="E2473" t="s">
        <v>3487</v>
      </c>
      <c r="F2473">
        <v>4993</v>
      </c>
      <c r="G2473">
        <v>1674</v>
      </c>
      <c r="H2473">
        <v>2</v>
      </c>
      <c r="I2473">
        <v>2</v>
      </c>
      <c r="J2473">
        <v>13</v>
      </c>
      <c r="K2473" s="1">
        <v>44106</v>
      </c>
      <c r="L2473" t="s">
        <v>12</v>
      </c>
      <c r="M2473">
        <v>110239</v>
      </c>
    </row>
    <row r="2474" spans="1:13" x14ac:dyDescent="0.25">
      <c r="A2474">
        <v>2472</v>
      </c>
      <c r="B2474" t="s">
        <v>3488</v>
      </c>
      <c r="C2474">
        <f t="shared" ca="1" si="38"/>
        <v>0.93744507022862311</v>
      </c>
      <c r="D2474" t="e" cm="1">
        <f t="array" aca="1" ref="D2474" ca="1">INDEX($B$2:$B$201, RANK(C2474,$C$2:$C$201), 1)</f>
        <v>#N/A</v>
      </c>
      <c r="E2474" t="s">
        <v>1277</v>
      </c>
      <c r="F2474">
        <v>1880</v>
      </c>
      <c r="G2474">
        <v>1100</v>
      </c>
      <c r="H2474">
        <v>0</v>
      </c>
      <c r="I2474">
        <v>0</v>
      </c>
      <c r="J2474">
        <v>4</v>
      </c>
      <c r="K2474" s="1">
        <v>44106</v>
      </c>
      <c r="L2474" t="s">
        <v>12</v>
      </c>
      <c r="M2474">
        <v>110240</v>
      </c>
    </row>
    <row r="2475" spans="1:13" x14ac:dyDescent="0.25">
      <c r="A2475">
        <v>2473</v>
      </c>
      <c r="B2475" t="s">
        <v>3489</v>
      </c>
      <c r="C2475">
        <f t="shared" ca="1" si="38"/>
        <v>0.83234457534367501</v>
      </c>
      <c r="D2475" t="e" cm="1">
        <f t="array" aca="1" ref="D2475" ca="1">INDEX($B$2:$B$201, RANK(C2475,$C$2:$C$201), 1)</f>
        <v>#N/A</v>
      </c>
      <c r="E2475" t="s">
        <v>3490</v>
      </c>
      <c r="F2475">
        <v>365</v>
      </c>
      <c r="G2475">
        <v>26</v>
      </c>
      <c r="H2475">
        <v>0</v>
      </c>
      <c r="I2475">
        <v>0</v>
      </c>
      <c r="J2475">
        <v>0</v>
      </c>
      <c r="K2475" s="1">
        <v>44106</v>
      </c>
      <c r="L2475" t="s">
        <v>17</v>
      </c>
      <c r="M2475">
        <v>110241</v>
      </c>
    </row>
    <row r="2476" spans="1:13" x14ac:dyDescent="0.25">
      <c r="A2476">
        <v>2474</v>
      </c>
      <c r="B2476" t="s">
        <v>3491</v>
      </c>
      <c r="C2476">
        <f t="shared" ca="1" si="38"/>
        <v>0.98347479898524892</v>
      </c>
      <c r="D2476" t="e" cm="1">
        <f t="array" aca="1" ref="D2476" ca="1">INDEX($B$2:$B$201, RANK(C2476,$C$2:$C$201), 1)</f>
        <v>#N/A</v>
      </c>
      <c r="E2476" t="s">
        <v>325</v>
      </c>
      <c r="F2476">
        <v>97</v>
      </c>
      <c r="G2476">
        <v>200</v>
      </c>
      <c r="H2476">
        <v>0</v>
      </c>
      <c r="I2476">
        <v>0</v>
      </c>
      <c r="J2476">
        <v>3</v>
      </c>
      <c r="K2476" s="1">
        <v>44106</v>
      </c>
      <c r="L2476" t="s">
        <v>12</v>
      </c>
      <c r="M2476">
        <v>110242</v>
      </c>
    </row>
    <row r="2477" spans="1:13" ht="409.5" x14ac:dyDescent="0.25">
      <c r="A2477">
        <v>2475</v>
      </c>
      <c r="B2477" s="2" t="s">
        <v>3492</v>
      </c>
      <c r="C2477">
        <f t="shared" ca="1" si="38"/>
        <v>0.6302824875024583</v>
      </c>
      <c r="D2477" t="e" cm="1">
        <f t="array" aca="1" ref="D2477" ca="1">INDEX($B$2:$B$201, RANK(C2477,$C$2:$C$201), 1)</f>
        <v>#N/A</v>
      </c>
      <c r="E2477" t="s">
        <v>42</v>
      </c>
      <c r="F2477">
        <v>12249</v>
      </c>
      <c r="G2477">
        <v>131007</v>
      </c>
      <c r="H2477">
        <v>47</v>
      </c>
      <c r="I2477">
        <v>94</v>
      </c>
      <c r="J2477">
        <v>370</v>
      </c>
      <c r="K2477" s="1">
        <v>44106</v>
      </c>
      <c r="L2477" t="s">
        <v>12</v>
      </c>
      <c r="M2477">
        <v>110243</v>
      </c>
    </row>
    <row r="2478" spans="1:13" x14ac:dyDescent="0.25">
      <c r="A2478">
        <v>2476</v>
      </c>
      <c r="B2478" t="s">
        <v>3493</v>
      </c>
      <c r="C2478">
        <f t="shared" ca="1" si="38"/>
        <v>0.7513523903115743</v>
      </c>
      <c r="D2478" t="e" cm="1">
        <f t="array" aca="1" ref="D2478" ca="1">INDEX($B$2:$B$201, RANK(C2478,$C$2:$C$201), 1)</f>
        <v>#N/A</v>
      </c>
      <c r="F2478">
        <v>2352</v>
      </c>
      <c r="G2478">
        <v>1540</v>
      </c>
      <c r="H2478">
        <v>0</v>
      </c>
      <c r="I2478">
        <v>0</v>
      </c>
      <c r="J2478">
        <v>3</v>
      </c>
      <c r="K2478" s="1">
        <v>44106</v>
      </c>
      <c r="L2478" t="s">
        <v>17</v>
      </c>
      <c r="M2478">
        <v>110244</v>
      </c>
    </row>
    <row r="2479" spans="1:13" x14ac:dyDescent="0.25">
      <c r="A2479">
        <v>2477</v>
      </c>
      <c r="B2479" t="s">
        <v>3494</v>
      </c>
      <c r="C2479">
        <f t="shared" ca="1" si="38"/>
        <v>0.27783997573427333</v>
      </c>
      <c r="D2479" t="e" cm="1">
        <f t="array" aca="1" ref="D2479" ca="1">INDEX($B$2:$B$201, RANK(C2479,$C$2:$C$201), 1)</f>
        <v>#N/A</v>
      </c>
      <c r="E2479" t="s">
        <v>3495</v>
      </c>
      <c r="F2479">
        <v>1437</v>
      </c>
      <c r="G2479">
        <v>1501</v>
      </c>
      <c r="H2479">
        <v>0</v>
      </c>
      <c r="I2479">
        <v>0</v>
      </c>
      <c r="J2479">
        <v>0</v>
      </c>
      <c r="K2479" s="1">
        <v>44106</v>
      </c>
      <c r="L2479" t="s">
        <v>28</v>
      </c>
      <c r="M2479">
        <v>110245</v>
      </c>
    </row>
    <row r="2480" spans="1:13" x14ac:dyDescent="0.25">
      <c r="A2480">
        <v>2478</v>
      </c>
      <c r="B2480" t="s">
        <v>3496</v>
      </c>
      <c r="C2480">
        <f t="shared" ca="1" si="38"/>
        <v>0.11697265241638577</v>
      </c>
      <c r="D2480" t="e" cm="1">
        <f t="array" aca="1" ref="D2480" ca="1">INDEX($B$2:$B$201, RANK(C2480,$C$2:$C$201), 1)</f>
        <v>#N/A</v>
      </c>
      <c r="F2480">
        <v>68</v>
      </c>
      <c r="G2480">
        <v>42</v>
      </c>
      <c r="H2480">
        <v>0</v>
      </c>
      <c r="I2480">
        <v>0</v>
      </c>
      <c r="J2480">
        <v>0</v>
      </c>
      <c r="K2480" s="1">
        <v>44106</v>
      </c>
      <c r="L2480" t="s">
        <v>12</v>
      </c>
      <c r="M2480">
        <v>110246</v>
      </c>
    </row>
    <row r="2481" spans="1:13" x14ac:dyDescent="0.25">
      <c r="A2481">
        <v>2479</v>
      </c>
      <c r="B2481" t="s">
        <v>3497</v>
      </c>
      <c r="C2481">
        <f t="shared" ca="1" si="38"/>
        <v>0.66234021306765145</v>
      </c>
      <c r="D2481" t="e" cm="1">
        <f t="array" aca="1" ref="D2481" ca="1">INDEX($B$2:$B$201, RANK(C2481,$C$2:$C$201), 1)</f>
        <v>#N/A</v>
      </c>
      <c r="F2481">
        <v>196</v>
      </c>
      <c r="G2481">
        <v>63</v>
      </c>
      <c r="H2481">
        <v>0</v>
      </c>
      <c r="I2481">
        <v>0</v>
      </c>
      <c r="J2481">
        <v>0</v>
      </c>
      <c r="K2481" s="1">
        <v>44106</v>
      </c>
      <c r="L2481" t="s">
        <v>17</v>
      </c>
      <c r="M2481">
        <v>110247</v>
      </c>
    </row>
    <row r="2482" spans="1:13" x14ac:dyDescent="0.25">
      <c r="A2482">
        <v>2480</v>
      </c>
      <c r="B2482" t="s">
        <v>3498</v>
      </c>
      <c r="C2482">
        <f t="shared" ca="1" si="38"/>
        <v>0.39647094576247721</v>
      </c>
      <c r="D2482" t="e" cm="1">
        <f t="array" aca="1" ref="D2482" ca="1">INDEX($B$2:$B$201, RANK(C2482,$C$2:$C$201), 1)</f>
        <v>#N/A</v>
      </c>
      <c r="F2482">
        <v>323</v>
      </c>
      <c r="G2482">
        <v>19</v>
      </c>
      <c r="H2482">
        <v>0</v>
      </c>
      <c r="I2482">
        <v>0</v>
      </c>
      <c r="J2482">
        <v>0</v>
      </c>
      <c r="K2482" s="1">
        <v>44106</v>
      </c>
      <c r="L2482" t="s">
        <v>12</v>
      </c>
      <c r="M2482">
        <v>110248</v>
      </c>
    </row>
    <row r="2483" spans="1:13" x14ac:dyDescent="0.25">
      <c r="A2483">
        <v>2481</v>
      </c>
      <c r="B2483" t="s">
        <v>3499</v>
      </c>
      <c r="C2483">
        <f t="shared" ca="1" si="38"/>
        <v>0.50624820871666543</v>
      </c>
      <c r="D2483" t="e" cm="1">
        <f t="array" aca="1" ref="D2483" ca="1">INDEX($B$2:$B$201, RANK(C2483,$C$2:$C$201), 1)</f>
        <v>#N/A</v>
      </c>
      <c r="F2483">
        <v>240</v>
      </c>
      <c r="G2483">
        <v>54</v>
      </c>
      <c r="H2483">
        <v>0</v>
      </c>
      <c r="I2483">
        <v>0</v>
      </c>
      <c r="J2483">
        <v>0</v>
      </c>
      <c r="K2483" s="1">
        <v>44106</v>
      </c>
      <c r="L2483" t="s">
        <v>17</v>
      </c>
      <c r="M2483">
        <v>110249</v>
      </c>
    </row>
    <row r="2484" spans="1:13" ht="345" x14ac:dyDescent="0.25">
      <c r="A2484">
        <v>2482</v>
      </c>
      <c r="B2484" s="2" t="s">
        <v>3500</v>
      </c>
      <c r="C2484">
        <f t="shared" ca="1" si="38"/>
        <v>0.42444596968884518</v>
      </c>
      <c r="D2484" t="e" cm="1">
        <f t="array" aca="1" ref="D2484" ca="1">INDEX($B$2:$B$201, RANK(C2484,$C$2:$C$201), 1)</f>
        <v>#N/A</v>
      </c>
      <c r="E2484" t="s">
        <v>3501</v>
      </c>
      <c r="F2484">
        <v>104</v>
      </c>
      <c r="G2484">
        <v>36</v>
      </c>
      <c r="H2484">
        <v>1</v>
      </c>
      <c r="I2484">
        <v>0</v>
      </c>
      <c r="J2484">
        <v>2</v>
      </c>
      <c r="K2484" s="1">
        <v>44106</v>
      </c>
      <c r="L2484" t="s">
        <v>17</v>
      </c>
      <c r="M2484">
        <v>110250</v>
      </c>
    </row>
    <row r="2485" spans="1:13" x14ac:dyDescent="0.25">
      <c r="A2485">
        <v>2483</v>
      </c>
      <c r="B2485" t="s">
        <v>3502</v>
      </c>
      <c r="C2485">
        <f t="shared" ca="1" si="38"/>
        <v>0.22271318897179204</v>
      </c>
      <c r="D2485" t="e" cm="1">
        <f t="array" aca="1" ref="D2485" ca="1">INDEX($B$2:$B$201, RANK(C2485,$C$2:$C$201), 1)</f>
        <v>#N/A</v>
      </c>
      <c r="E2485" t="s">
        <v>3337</v>
      </c>
      <c r="F2485">
        <v>11449</v>
      </c>
      <c r="G2485">
        <v>11557</v>
      </c>
      <c r="H2485">
        <v>1</v>
      </c>
      <c r="I2485">
        <v>0</v>
      </c>
      <c r="J2485">
        <v>9</v>
      </c>
      <c r="K2485" s="1">
        <v>44106</v>
      </c>
      <c r="L2485" t="s">
        <v>17</v>
      </c>
      <c r="M2485">
        <v>110251</v>
      </c>
    </row>
    <row r="2486" spans="1:13" x14ac:dyDescent="0.25">
      <c r="A2486">
        <v>2484</v>
      </c>
      <c r="B2486" t="s">
        <v>3503</v>
      </c>
      <c r="C2486">
        <f t="shared" ca="1" si="38"/>
        <v>0.84948897248733601</v>
      </c>
      <c r="D2486" t="e" cm="1">
        <f t="array" aca="1" ref="D2486" ca="1">INDEX($B$2:$B$201, RANK(C2486,$C$2:$C$201), 1)</f>
        <v>#N/A</v>
      </c>
      <c r="F2486">
        <v>1030</v>
      </c>
      <c r="G2486">
        <v>962</v>
      </c>
      <c r="H2486">
        <v>0</v>
      </c>
      <c r="I2486">
        <v>0</v>
      </c>
      <c r="J2486">
        <v>1</v>
      </c>
      <c r="K2486" s="1">
        <v>44106</v>
      </c>
      <c r="L2486" t="s">
        <v>17</v>
      </c>
      <c r="M2486">
        <v>110252</v>
      </c>
    </row>
    <row r="2487" spans="1:13" x14ac:dyDescent="0.25">
      <c r="A2487">
        <v>2485</v>
      </c>
      <c r="B2487" t="s">
        <v>3504</v>
      </c>
      <c r="C2487">
        <f t="shared" ca="1" si="38"/>
        <v>6.4657331034903787E-2</v>
      </c>
      <c r="D2487" t="e" cm="1">
        <f t="array" aca="1" ref="D2487" ca="1">INDEX($B$2:$B$201, RANK(C2487,$C$2:$C$201), 1)</f>
        <v>#N/A</v>
      </c>
      <c r="F2487">
        <v>820</v>
      </c>
      <c r="G2487">
        <v>975</v>
      </c>
      <c r="H2487">
        <v>0</v>
      </c>
      <c r="I2487">
        <v>0</v>
      </c>
      <c r="J2487">
        <v>4</v>
      </c>
      <c r="K2487" s="1">
        <v>44106</v>
      </c>
      <c r="L2487" t="s">
        <v>17</v>
      </c>
      <c r="M2487">
        <v>110253</v>
      </c>
    </row>
    <row r="2488" spans="1:13" x14ac:dyDescent="0.25">
      <c r="A2488">
        <v>2486</v>
      </c>
      <c r="B2488" t="s">
        <v>3505</v>
      </c>
      <c r="C2488">
        <f t="shared" ca="1" si="38"/>
        <v>0.88985383818624253</v>
      </c>
      <c r="D2488" t="e" cm="1">
        <f t="array" aca="1" ref="D2488" ca="1">INDEX($B$2:$B$201, RANK(C2488,$C$2:$C$201), 1)</f>
        <v>#N/A</v>
      </c>
      <c r="E2488" t="s">
        <v>2372</v>
      </c>
      <c r="F2488">
        <v>908</v>
      </c>
      <c r="G2488">
        <v>928</v>
      </c>
      <c r="H2488">
        <v>0</v>
      </c>
      <c r="I2488">
        <v>0</v>
      </c>
      <c r="J2488">
        <v>0</v>
      </c>
      <c r="K2488" s="1">
        <v>44106</v>
      </c>
      <c r="L2488" t="s">
        <v>12</v>
      </c>
      <c r="M2488">
        <v>110254</v>
      </c>
    </row>
    <row r="2489" spans="1:13" x14ac:dyDescent="0.25">
      <c r="A2489">
        <v>2487</v>
      </c>
      <c r="B2489" t="s">
        <v>3506</v>
      </c>
      <c r="C2489">
        <f t="shared" ca="1" si="38"/>
        <v>0.4713296023430924</v>
      </c>
      <c r="D2489" t="e" cm="1">
        <f t="array" aca="1" ref="D2489" ca="1">INDEX($B$2:$B$201, RANK(C2489,$C$2:$C$201), 1)</f>
        <v>#N/A</v>
      </c>
      <c r="E2489" t="s">
        <v>160</v>
      </c>
      <c r="F2489">
        <v>487</v>
      </c>
      <c r="G2489">
        <v>413</v>
      </c>
      <c r="H2489">
        <v>1</v>
      </c>
      <c r="I2489">
        <v>0</v>
      </c>
      <c r="J2489">
        <v>0</v>
      </c>
      <c r="K2489" s="1">
        <v>44106</v>
      </c>
      <c r="L2489" t="s">
        <v>17</v>
      </c>
      <c r="M2489">
        <v>110255</v>
      </c>
    </row>
    <row r="2490" spans="1:13" x14ac:dyDescent="0.25">
      <c r="A2490">
        <v>2488</v>
      </c>
      <c r="B2490" t="s">
        <v>3507</v>
      </c>
      <c r="C2490">
        <f t="shared" ca="1" si="38"/>
        <v>0.41284738299625467</v>
      </c>
      <c r="D2490" t="e" cm="1">
        <f t="array" aca="1" ref="D2490" ca="1">INDEX($B$2:$B$201, RANK(C2490,$C$2:$C$201), 1)</f>
        <v>#N/A</v>
      </c>
      <c r="F2490">
        <v>146</v>
      </c>
      <c r="G2490">
        <v>17</v>
      </c>
      <c r="H2490">
        <v>0</v>
      </c>
      <c r="I2490">
        <v>0</v>
      </c>
      <c r="J2490">
        <v>0</v>
      </c>
      <c r="K2490" s="1">
        <v>44106</v>
      </c>
      <c r="L2490" t="s">
        <v>17</v>
      </c>
      <c r="M2490">
        <v>110256</v>
      </c>
    </row>
    <row r="2491" spans="1:13" x14ac:dyDescent="0.25">
      <c r="A2491">
        <v>2489</v>
      </c>
      <c r="B2491" t="s">
        <v>3508</v>
      </c>
      <c r="C2491">
        <f t="shared" ca="1" si="38"/>
        <v>0.97621554894293217</v>
      </c>
      <c r="D2491" t="e" cm="1">
        <f t="array" aca="1" ref="D2491" ca="1">INDEX($B$2:$B$201, RANK(C2491,$C$2:$C$201), 1)</f>
        <v>#N/A</v>
      </c>
      <c r="F2491">
        <v>76</v>
      </c>
      <c r="G2491">
        <v>14</v>
      </c>
      <c r="H2491">
        <v>0</v>
      </c>
      <c r="I2491">
        <v>0</v>
      </c>
      <c r="J2491">
        <v>0</v>
      </c>
      <c r="K2491" s="1">
        <v>44106</v>
      </c>
      <c r="L2491" t="s">
        <v>28</v>
      </c>
      <c r="M2491">
        <v>110257</v>
      </c>
    </row>
    <row r="2492" spans="1:13" x14ac:dyDescent="0.25">
      <c r="A2492">
        <v>2490</v>
      </c>
      <c r="B2492" t="s">
        <v>3509</v>
      </c>
      <c r="C2492">
        <f t="shared" ca="1" si="38"/>
        <v>0.42603108232593911</v>
      </c>
      <c r="D2492" t="e" cm="1">
        <f t="array" aca="1" ref="D2492" ca="1">INDEX($B$2:$B$201, RANK(C2492,$C$2:$C$201), 1)</f>
        <v>#N/A</v>
      </c>
      <c r="E2492" t="s">
        <v>2362</v>
      </c>
      <c r="F2492">
        <v>2200</v>
      </c>
      <c r="G2492">
        <v>7485</v>
      </c>
      <c r="H2492">
        <v>1</v>
      </c>
      <c r="I2492">
        <v>0</v>
      </c>
      <c r="J2492">
        <v>2</v>
      </c>
      <c r="K2492" s="1">
        <v>44106</v>
      </c>
      <c r="L2492" t="s">
        <v>17</v>
      </c>
      <c r="M2492">
        <v>110258</v>
      </c>
    </row>
    <row r="2493" spans="1:13" x14ac:dyDescent="0.25">
      <c r="A2493">
        <v>2491</v>
      </c>
      <c r="B2493" t="s">
        <v>3510</v>
      </c>
      <c r="C2493">
        <f t="shared" ca="1" si="38"/>
        <v>0.9647321941016137</v>
      </c>
      <c r="D2493" t="e" cm="1">
        <f t="array" aca="1" ref="D2493" ca="1">INDEX($B$2:$B$201, RANK(C2493,$C$2:$C$201), 1)</f>
        <v>#N/A</v>
      </c>
      <c r="F2493">
        <v>76</v>
      </c>
      <c r="G2493">
        <v>14</v>
      </c>
      <c r="H2493">
        <v>0</v>
      </c>
      <c r="I2493">
        <v>0</v>
      </c>
      <c r="J2493">
        <v>0</v>
      </c>
      <c r="K2493" s="1">
        <v>44106</v>
      </c>
      <c r="L2493" t="s">
        <v>28</v>
      </c>
      <c r="M2493">
        <v>110259</v>
      </c>
    </row>
    <row r="2494" spans="1:13" x14ac:dyDescent="0.25">
      <c r="A2494">
        <v>2492</v>
      </c>
      <c r="B2494" t="s">
        <v>3511</v>
      </c>
      <c r="C2494">
        <f t="shared" ca="1" si="38"/>
        <v>0.56366633687593859</v>
      </c>
      <c r="D2494" t="e" cm="1">
        <f t="array" aca="1" ref="D2494" ca="1">INDEX($B$2:$B$201, RANK(C2494,$C$2:$C$201), 1)</f>
        <v>#N/A</v>
      </c>
      <c r="E2494" t="s">
        <v>3512</v>
      </c>
      <c r="F2494">
        <v>1267</v>
      </c>
      <c r="G2494">
        <v>593</v>
      </c>
      <c r="H2494">
        <v>0</v>
      </c>
      <c r="I2494">
        <v>0</v>
      </c>
      <c r="J2494">
        <v>5</v>
      </c>
      <c r="K2494" s="1">
        <v>44106</v>
      </c>
      <c r="L2494" t="s">
        <v>17</v>
      </c>
      <c r="M2494">
        <v>110260</v>
      </c>
    </row>
    <row r="2495" spans="1:13" x14ac:dyDescent="0.25">
      <c r="A2495">
        <v>2493</v>
      </c>
      <c r="B2495" t="s">
        <v>3513</v>
      </c>
      <c r="C2495">
        <f t="shared" ca="1" si="38"/>
        <v>0.59994674029684514</v>
      </c>
      <c r="D2495" t="e" cm="1">
        <f t="array" aca="1" ref="D2495" ca="1">INDEX($B$2:$B$201, RANK(C2495,$C$2:$C$201), 1)</f>
        <v>#N/A</v>
      </c>
      <c r="F2495">
        <v>1579</v>
      </c>
      <c r="G2495">
        <v>121902</v>
      </c>
      <c r="H2495">
        <v>5</v>
      </c>
      <c r="I2495">
        <v>8</v>
      </c>
      <c r="J2495">
        <v>49</v>
      </c>
      <c r="K2495" s="1">
        <v>44106</v>
      </c>
      <c r="L2495" t="s">
        <v>17</v>
      </c>
      <c r="M2495">
        <v>110261</v>
      </c>
    </row>
    <row r="2496" spans="1:13" x14ac:dyDescent="0.25">
      <c r="A2496">
        <v>2494</v>
      </c>
      <c r="B2496" t="s">
        <v>3514</v>
      </c>
      <c r="C2496">
        <f t="shared" ca="1" si="38"/>
        <v>4.8367232112004777E-2</v>
      </c>
      <c r="D2496" t="e" cm="1">
        <f t="array" aca="1" ref="D2496" ca="1">INDEX($B$2:$B$201, RANK(C2496,$C$2:$C$201), 1)</f>
        <v>#N/A</v>
      </c>
      <c r="F2496">
        <v>81</v>
      </c>
      <c r="G2496">
        <v>1</v>
      </c>
      <c r="H2496">
        <v>0</v>
      </c>
      <c r="I2496">
        <v>0</v>
      </c>
      <c r="J2496">
        <v>0</v>
      </c>
      <c r="K2496" s="1">
        <v>44106</v>
      </c>
      <c r="L2496" t="s">
        <v>17</v>
      </c>
      <c r="M2496">
        <v>110262</v>
      </c>
    </row>
    <row r="2497" spans="1:13" ht="409.5" x14ac:dyDescent="0.25">
      <c r="A2497">
        <v>2495</v>
      </c>
      <c r="B2497" s="2" t="s">
        <v>3515</v>
      </c>
      <c r="C2497">
        <f t="shared" ca="1" si="38"/>
        <v>0.51239378506192557</v>
      </c>
      <c r="D2497" t="e" cm="1">
        <f t="array" aca="1" ref="D2497" ca="1">INDEX($B$2:$B$201, RANK(C2497,$C$2:$C$201), 1)</f>
        <v>#N/A</v>
      </c>
      <c r="E2497" t="s">
        <v>3516</v>
      </c>
      <c r="F2497">
        <v>694</v>
      </c>
      <c r="G2497">
        <v>463</v>
      </c>
      <c r="H2497">
        <v>0</v>
      </c>
      <c r="I2497">
        <v>0</v>
      </c>
      <c r="J2497">
        <v>0</v>
      </c>
      <c r="K2497" s="1">
        <v>44106</v>
      </c>
      <c r="L2497" t="s">
        <v>17</v>
      </c>
      <c r="M2497">
        <v>110263</v>
      </c>
    </row>
    <row r="2498" spans="1:13" x14ac:dyDescent="0.25">
      <c r="A2498">
        <v>2496</v>
      </c>
      <c r="B2498" t="s">
        <v>3517</v>
      </c>
      <c r="C2498">
        <f t="shared" ca="1" si="38"/>
        <v>0.25286702628952507</v>
      </c>
      <c r="D2498" t="e" cm="1">
        <f t="array" aca="1" ref="D2498" ca="1">INDEX($B$2:$B$201, RANK(C2498,$C$2:$C$201), 1)</f>
        <v>#N/A</v>
      </c>
      <c r="E2498" t="s">
        <v>3518</v>
      </c>
      <c r="F2498">
        <v>2326</v>
      </c>
      <c r="G2498">
        <v>4146</v>
      </c>
      <c r="H2498">
        <v>0</v>
      </c>
      <c r="I2498">
        <v>0</v>
      </c>
      <c r="J2498">
        <v>2</v>
      </c>
      <c r="K2498" s="1">
        <v>44106</v>
      </c>
      <c r="L2498" t="s">
        <v>12</v>
      </c>
      <c r="M2498">
        <v>110264</v>
      </c>
    </row>
    <row r="2499" spans="1:13" ht="360" x14ac:dyDescent="0.25">
      <c r="A2499">
        <v>2497</v>
      </c>
      <c r="B2499" s="2" t="s">
        <v>3519</v>
      </c>
      <c r="C2499">
        <f t="shared" ref="C2499:C2562" ca="1" si="39">RAND()</f>
        <v>0.24317067818101767</v>
      </c>
      <c r="D2499" t="e" cm="1">
        <f t="array" aca="1" ref="D2499" ca="1">INDEX($B$2:$B$201, RANK(C2499,$C$2:$C$201), 1)</f>
        <v>#N/A</v>
      </c>
      <c r="E2499" t="s">
        <v>3520</v>
      </c>
      <c r="F2499">
        <v>152</v>
      </c>
      <c r="G2499">
        <v>47</v>
      </c>
      <c r="H2499">
        <v>0</v>
      </c>
      <c r="I2499">
        <v>0</v>
      </c>
      <c r="J2499">
        <v>0</v>
      </c>
      <c r="K2499" s="1">
        <v>44106</v>
      </c>
      <c r="L2499" t="s">
        <v>17</v>
      </c>
      <c r="M2499">
        <v>110265</v>
      </c>
    </row>
    <row r="2500" spans="1:13" x14ac:dyDescent="0.25">
      <c r="A2500">
        <v>2498</v>
      </c>
      <c r="B2500" t="s">
        <v>3521</v>
      </c>
      <c r="C2500">
        <f t="shared" ca="1" si="39"/>
        <v>0.10226404665829514</v>
      </c>
      <c r="D2500" t="e" cm="1">
        <f t="array" aca="1" ref="D2500" ca="1">INDEX($B$2:$B$201, RANK(C2500,$C$2:$C$201), 1)</f>
        <v>#N/A</v>
      </c>
      <c r="E2500" t="s">
        <v>3522</v>
      </c>
      <c r="F2500">
        <v>1096</v>
      </c>
      <c r="G2500">
        <v>3421</v>
      </c>
      <c r="H2500">
        <v>1</v>
      </c>
      <c r="I2500">
        <v>2</v>
      </c>
      <c r="J2500">
        <v>6</v>
      </c>
      <c r="K2500" s="1">
        <v>44106</v>
      </c>
      <c r="L2500" t="s">
        <v>12</v>
      </c>
      <c r="M2500">
        <v>110266</v>
      </c>
    </row>
    <row r="2501" spans="1:13" x14ac:dyDescent="0.25">
      <c r="A2501">
        <v>2499</v>
      </c>
      <c r="B2501" t="s">
        <v>3523</v>
      </c>
      <c r="C2501">
        <f t="shared" ca="1" si="39"/>
        <v>0.47559437800072113</v>
      </c>
      <c r="D2501" t="e" cm="1">
        <f t="array" aca="1" ref="D2501" ca="1">INDEX($B$2:$B$201, RANK(C2501,$C$2:$C$201), 1)</f>
        <v>#N/A</v>
      </c>
      <c r="F2501">
        <v>199</v>
      </c>
      <c r="G2501">
        <v>119</v>
      </c>
      <c r="H2501">
        <v>0</v>
      </c>
      <c r="I2501">
        <v>0</v>
      </c>
      <c r="J2501">
        <v>0</v>
      </c>
      <c r="K2501" s="1">
        <v>44106</v>
      </c>
      <c r="L2501" t="s">
        <v>17</v>
      </c>
      <c r="M2501">
        <v>110267</v>
      </c>
    </row>
    <row r="2502" spans="1:13" x14ac:dyDescent="0.25">
      <c r="A2502">
        <v>2500</v>
      </c>
      <c r="B2502" t="s">
        <v>3524</v>
      </c>
      <c r="C2502">
        <f t="shared" ca="1" si="39"/>
        <v>4.108567793470741E-2</v>
      </c>
      <c r="D2502" t="e" cm="1">
        <f t="array" aca="1" ref="D2502" ca="1">INDEX($B$2:$B$201, RANK(C2502,$C$2:$C$201), 1)</f>
        <v>#N/A</v>
      </c>
      <c r="E2502" t="s">
        <v>3525</v>
      </c>
      <c r="F2502">
        <v>1206</v>
      </c>
      <c r="G2502">
        <v>189</v>
      </c>
      <c r="H2502">
        <v>0</v>
      </c>
      <c r="I2502">
        <v>0</v>
      </c>
      <c r="J2502">
        <v>1</v>
      </c>
      <c r="K2502" s="1">
        <v>44106</v>
      </c>
      <c r="L2502" t="s">
        <v>17</v>
      </c>
      <c r="M2502">
        <v>110268</v>
      </c>
    </row>
    <row r="2503" spans="1:13" x14ac:dyDescent="0.25">
      <c r="A2503">
        <v>2501</v>
      </c>
      <c r="B2503" t="s">
        <v>3526</v>
      </c>
      <c r="C2503">
        <f t="shared" ca="1" si="39"/>
        <v>0.34783458951051027</v>
      </c>
      <c r="D2503" t="e" cm="1">
        <f t="array" aca="1" ref="D2503" ca="1">INDEX($B$2:$B$201, RANK(C2503,$C$2:$C$201), 1)</f>
        <v>#N/A</v>
      </c>
      <c r="E2503" t="s">
        <v>444</v>
      </c>
      <c r="F2503">
        <v>2857</v>
      </c>
      <c r="G2503">
        <v>2311</v>
      </c>
      <c r="H2503">
        <v>1</v>
      </c>
      <c r="I2503">
        <v>0</v>
      </c>
      <c r="J2503">
        <v>0</v>
      </c>
      <c r="K2503" s="1">
        <v>44106</v>
      </c>
      <c r="L2503" t="s">
        <v>17</v>
      </c>
      <c r="M2503">
        <v>110269</v>
      </c>
    </row>
    <row r="2504" spans="1:13" x14ac:dyDescent="0.25">
      <c r="A2504">
        <v>2502</v>
      </c>
      <c r="B2504" t="s">
        <v>3527</v>
      </c>
      <c r="C2504">
        <f t="shared" ca="1" si="39"/>
        <v>0.47990096626704848</v>
      </c>
      <c r="D2504" t="e" cm="1">
        <f t="array" aca="1" ref="D2504" ca="1">INDEX($B$2:$B$201, RANK(C2504,$C$2:$C$201), 1)</f>
        <v>#N/A</v>
      </c>
      <c r="E2504" t="s">
        <v>3528</v>
      </c>
      <c r="F2504">
        <v>211</v>
      </c>
      <c r="G2504">
        <v>533</v>
      </c>
      <c r="H2504">
        <v>0</v>
      </c>
      <c r="I2504">
        <v>0</v>
      </c>
      <c r="J2504">
        <v>3</v>
      </c>
      <c r="K2504" s="1">
        <v>44106</v>
      </c>
      <c r="L2504" t="s">
        <v>17</v>
      </c>
      <c r="M2504">
        <v>110270</v>
      </c>
    </row>
    <row r="2505" spans="1:13" x14ac:dyDescent="0.25">
      <c r="A2505">
        <v>2503</v>
      </c>
      <c r="B2505" t="s">
        <v>3529</v>
      </c>
      <c r="C2505">
        <f t="shared" ca="1" si="39"/>
        <v>0.17018428549730236</v>
      </c>
      <c r="D2505" t="e" cm="1">
        <f t="array" aca="1" ref="D2505" ca="1">INDEX($B$2:$B$201, RANK(C2505,$C$2:$C$201), 1)</f>
        <v>#N/A</v>
      </c>
      <c r="F2505">
        <v>421</v>
      </c>
      <c r="G2505">
        <v>131</v>
      </c>
      <c r="H2505">
        <v>0</v>
      </c>
      <c r="I2505">
        <v>0</v>
      </c>
      <c r="J2505">
        <v>0</v>
      </c>
      <c r="K2505" s="1">
        <v>44106</v>
      </c>
      <c r="L2505" t="s">
        <v>12</v>
      </c>
      <c r="M2505">
        <v>110271</v>
      </c>
    </row>
    <row r="2506" spans="1:13" x14ac:dyDescent="0.25">
      <c r="A2506">
        <v>2504</v>
      </c>
      <c r="B2506" t="s">
        <v>3530</v>
      </c>
      <c r="C2506">
        <f t="shared" ca="1" si="39"/>
        <v>0.25558178699958145</v>
      </c>
      <c r="D2506" t="e" cm="1">
        <f t="array" aca="1" ref="D2506" ca="1">INDEX($B$2:$B$201, RANK(C2506,$C$2:$C$201), 1)</f>
        <v>#N/A</v>
      </c>
      <c r="E2506" t="s">
        <v>149</v>
      </c>
      <c r="F2506">
        <v>1435</v>
      </c>
      <c r="G2506">
        <v>631</v>
      </c>
      <c r="H2506">
        <v>0</v>
      </c>
      <c r="I2506">
        <v>0</v>
      </c>
      <c r="J2506">
        <v>0</v>
      </c>
      <c r="K2506" s="1">
        <v>44106</v>
      </c>
      <c r="L2506" t="s">
        <v>28</v>
      </c>
      <c r="M2506">
        <v>110272</v>
      </c>
    </row>
    <row r="2507" spans="1:13" x14ac:dyDescent="0.25">
      <c r="A2507">
        <v>2505</v>
      </c>
      <c r="B2507" t="s">
        <v>3531</v>
      </c>
      <c r="C2507">
        <f t="shared" ca="1" si="39"/>
        <v>0.82907852729398068</v>
      </c>
      <c r="D2507" t="e" cm="1">
        <f t="array" aca="1" ref="D2507" ca="1">INDEX($B$2:$B$201, RANK(C2507,$C$2:$C$201), 1)</f>
        <v>#N/A</v>
      </c>
      <c r="F2507">
        <v>76</v>
      </c>
      <c r="G2507">
        <v>14</v>
      </c>
      <c r="H2507">
        <v>0</v>
      </c>
      <c r="I2507">
        <v>0</v>
      </c>
      <c r="J2507">
        <v>0</v>
      </c>
      <c r="K2507" s="1">
        <v>44106</v>
      </c>
      <c r="L2507" t="s">
        <v>28</v>
      </c>
      <c r="M2507">
        <v>110273</v>
      </c>
    </row>
    <row r="2508" spans="1:13" x14ac:dyDescent="0.25">
      <c r="A2508">
        <v>2506</v>
      </c>
      <c r="B2508" t="s">
        <v>3532</v>
      </c>
      <c r="C2508">
        <f t="shared" ca="1" si="39"/>
        <v>0.8324095033133061</v>
      </c>
      <c r="D2508" t="e" cm="1">
        <f t="array" aca="1" ref="D2508" ca="1">INDEX($B$2:$B$201, RANK(C2508,$C$2:$C$201), 1)</f>
        <v>#N/A</v>
      </c>
      <c r="E2508" t="s">
        <v>3533</v>
      </c>
      <c r="F2508">
        <v>654</v>
      </c>
      <c r="G2508">
        <v>429</v>
      </c>
      <c r="H2508">
        <v>0</v>
      </c>
      <c r="I2508">
        <v>0</v>
      </c>
      <c r="J2508">
        <v>0</v>
      </c>
      <c r="K2508" s="1">
        <v>44106</v>
      </c>
      <c r="L2508" t="s">
        <v>12</v>
      </c>
      <c r="M2508">
        <v>110274</v>
      </c>
    </row>
    <row r="2509" spans="1:13" ht="409.5" x14ac:dyDescent="0.25">
      <c r="A2509">
        <v>2507</v>
      </c>
      <c r="B2509" s="2" t="s">
        <v>3534</v>
      </c>
      <c r="C2509">
        <f t="shared" ca="1" si="39"/>
        <v>0.91436373491643474</v>
      </c>
      <c r="D2509" t="e" cm="1">
        <f t="array" aca="1" ref="D2509" ca="1">INDEX($B$2:$B$201, RANK(C2509,$C$2:$C$201), 1)</f>
        <v>#N/A</v>
      </c>
      <c r="F2509">
        <v>2375</v>
      </c>
      <c r="G2509">
        <v>1420</v>
      </c>
      <c r="H2509">
        <v>0</v>
      </c>
      <c r="I2509">
        <v>0</v>
      </c>
      <c r="J2509">
        <v>1</v>
      </c>
      <c r="K2509" s="1">
        <v>44106</v>
      </c>
      <c r="L2509" t="s">
        <v>17</v>
      </c>
      <c r="M2509">
        <v>110275</v>
      </c>
    </row>
    <row r="2510" spans="1:13" ht="409.5" x14ac:dyDescent="0.25">
      <c r="A2510">
        <v>2508</v>
      </c>
      <c r="B2510" s="2" t="s">
        <v>3535</v>
      </c>
      <c r="C2510">
        <f t="shared" ca="1" si="39"/>
        <v>4.9758231774476136E-2</v>
      </c>
      <c r="D2510" t="e" cm="1">
        <f t="array" aca="1" ref="D2510" ca="1">INDEX($B$2:$B$201, RANK(C2510,$C$2:$C$201), 1)</f>
        <v>#N/A</v>
      </c>
      <c r="E2510" t="s">
        <v>3536</v>
      </c>
      <c r="F2510">
        <v>3309</v>
      </c>
      <c r="G2510">
        <v>3718</v>
      </c>
      <c r="H2510">
        <v>0</v>
      </c>
      <c r="I2510">
        <v>0</v>
      </c>
      <c r="J2510">
        <v>1</v>
      </c>
      <c r="K2510" s="1">
        <v>44106</v>
      </c>
      <c r="L2510" t="s">
        <v>12</v>
      </c>
      <c r="M2510">
        <v>110276</v>
      </c>
    </row>
    <row r="2511" spans="1:13" x14ac:dyDescent="0.25">
      <c r="A2511">
        <v>2509</v>
      </c>
      <c r="B2511" t="s">
        <v>3537</v>
      </c>
      <c r="C2511">
        <f t="shared" ca="1" si="39"/>
        <v>0.96230173562213672</v>
      </c>
      <c r="D2511" t="e" cm="1">
        <f t="array" aca="1" ref="D2511" ca="1">INDEX($B$2:$B$201, RANK(C2511,$C$2:$C$201), 1)</f>
        <v>#N/A</v>
      </c>
      <c r="E2511" t="s">
        <v>461</v>
      </c>
      <c r="F2511">
        <v>807</v>
      </c>
      <c r="G2511">
        <v>58268</v>
      </c>
      <c r="H2511">
        <v>5</v>
      </c>
      <c r="I2511">
        <v>10</v>
      </c>
      <c r="J2511">
        <v>56</v>
      </c>
      <c r="K2511" s="1">
        <v>44106</v>
      </c>
      <c r="L2511" t="s">
        <v>12</v>
      </c>
      <c r="M2511">
        <v>110277</v>
      </c>
    </row>
    <row r="2512" spans="1:13" x14ac:dyDescent="0.25">
      <c r="A2512">
        <v>2510</v>
      </c>
      <c r="B2512" t="s">
        <v>3538</v>
      </c>
      <c r="C2512">
        <f t="shared" ca="1" si="39"/>
        <v>0.20484807986283393</v>
      </c>
      <c r="D2512" t="e" cm="1">
        <f t="array" aca="1" ref="D2512" ca="1">INDEX($B$2:$B$201, RANK(C2512,$C$2:$C$201), 1)</f>
        <v>#N/A</v>
      </c>
      <c r="E2512" t="s">
        <v>579</v>
      </c>
      <c r="F2512">
        <v>1260</v>
      </c>
      <c r="G2512">
        <v>167</v>
      </c>
      <c r="H2512">
        <v>0</v>
      </c>
      <c r="I2512">
        <v>0</v>
      </c>
      <c r="J2512">
        <v>0</v>
      </c>
      <c r="K2512" s="1">
        <v>44106</v>
      </c>
      <c r="L2512" t="s">
        <v>17</v>
      </c>
      <c r="M2512">
        <v>110278</v>
      </c>
    </row>
    <row r="2513" spans="1:13" x14ac:dyDescent="0.25">
      <c r="A2513">
        <v>2511</v>
      </c>
      <c r="B2513" t="s">
        <v>3539</v>
      </c>
      <c r="C2513">
        <f t="shared" ca="1" si="39"/>
        <v>0.30802538259018053</v>
      </c>
      <c r="D2513" t="e" cm="1">
        <f t="array" aca="1" ref="D2513" ca="1">INDEX($B$2:$B$201, RANK(C2513,$C$2:$C$201), 1)</f>
        <v>#N/A</v>
      </c>
      <c r="F2513">
        <v>6</v>
      </c>
      <c r="G2513">
        <v>1</v>
      </c>
      <c r="H2513">
        <v>0</v>
      </c>
      <c r="I2513">
        <v>0</v>
      </c>
      <c r="J2513">
        <v>0</v>
      </c>
      <c r="K2513" s="1">
        <v>44106</v>
      </c>
      <c r="L2513" t="s">
        <v>12</v>
      </c>
      <c r="M2513">
        <v>110279</v>
      </c>
    </row>
    <row r="2514" spans="1:13" x14ac:dyDescent="0.25">
      <c r="A2514">
        <v>2512</v>
      </c>
      <c r="B2514" t="s">
        <v>3540</v>
      </c>
      <c r="C2514">
        <f t="shared" ca="1" si="39"/>
        <v>0.64042307051756076</v>
      </c>
      <c r="D2514" t="e" cm="1">
        <f t="array" aca="1" ref="D2514" ca="1">INDEX($B$2:$B$201, RANK(C2514,$C$2:$C$201), 1)</f>
        <v>#N/A</v>
      </c>
      <c r="E2514" t="s">
        <v>492</v>
      </c>
      <c r="F2514">
        <v>1644</v>
      </c>
      <c r="G2514">
        <v>552</v>
      </c>
      <c r="H2514">
        <v>1</v>
      </c>
      <c r="I2514">
        <v>0</v>
      </c>
      <c r="J2514">
        <v>35</v>
      </c>
      <c r="K2514" s="1">
        <v>44106</v>
      </c>
      <c r="L2514" t="s">
        <v>12</v>
      </c>
      <c r="M2514">
        <v>110280</v>
      </c>
    </row>
    <row r="2515" spans="1:13" x14ac:dyDescent="0.25">
      <c r="A2515">
        <v>2513</v>
      </c>
      <c r="B2515" t="s">
        <v>3541</v>
      </c>
      <c r="C2515">
        <f t="shared" ca="1" si="39"/>
        <v>0.65044389691235238</v>
      </c>
      <c r="D2515" t="e" cm="1">
        <f t="array" aca="1" ref="D2515" ca="1">INDEX($B$2:$B$201, RANK(C2515,$C$2:$C$201), 1)</f>
        <v>#N/A</v>
      </c>
      <c r="E2515" t="s">
        <v>67</v>
      </c>
      <c r="F2515">
        <v>416</v>
      </c>
      <c r="G2515">
        <v>45</v>
      </c>
      <c r="H2515">
        <v>0</v>
      </c>
      <c r="I2515">
        <v>0</v>
      </c>
      <c r="J2515">
        <v>0</v>
      </c>
      <c r="K2515" s="1">
        <v>44106</v>
      </c>
      <c r="L2515" t="s">
        <v>17</v>
      </c>
      <c r="M2515">
        <v>110281</v>
      </c>
    </row>
    <row r="2516" spans="1:13" x14ac:dyDescent="0.25">
      <c r="A2516">
        <v>2514</v>
      </c>
      <c r="B2516" t="s">
        <v>3542</v>
      </c>
      <c r="C2516">
        <f t="shared" ca="1" si="39"/>
        <v>8.8745836894654762E-2</v>
      </c>
      <c r="D2516" t="e" cm="1">
        <f t="array" aca="1" ref="D2516" ca="1">INDEX($B$2:$B$201, RANK(C2516,$C$2:$C$201), 1)</f>
        <v>#N/A</v>
      </c>
      <c r="E2516" t="s">
        <v>3543</v>
      </c>
      <c r="F2516">
        <v>958</v>
      </c>
      <c r="G2516">
        <v>266</v>
      </c>
      <c r="H2516">
        <v>0</v>
      </c>
      <c r="I2516">
        <v>0</v>
      </c>
      <c r="J2516">
        <v>0</v>
      </c>
      <c r="K2516" s="1">
        <v>44106</v>
      </c>
      <c r="L2516" t="s">
        <v>12</v>
      </c>
      <c r="M2516">
        <v>110282</v>
      </c>
    </row>
    <row r="2517" spans="1:13" x14ac:dyDescent="0.25">
      <c r="A2517">
        <v>2515</v>
      </c>
      <c r="B2517" t="s">
        <v>3544</v>
      </c>
      <c r="C2517">
        <f t="shared" ca="1" si="39"/>
        <v>0.76026090073106634</v>
      </c>
      <c r="D2517" t="e" cm="1">
        <f t="array" aca="1" ref="D2517" ca="1">INDEX($B$2:$B$201, RANK(C2517,$C$2:$C$201), 1)</f>
        <v>#N/A</v>
      </c>
      <c r="F2517">
        <v>142</v>
      </c>
      <c r="G2517">
        <v>19</v>
      </c>
      <c r="H2517">
        <v>0</v>
      </c>
      <c r="I2517">
        <v>0</v>
      </c>
      <c r="J2517">
        <v>0</v>
      </c>
      <c r="K2517" s="1">
        <v>44106</v>
      </c>
      <c r="L2517" t="s">
        <v>28</v>
      </c>
      <c r="M2517">
        <v>110283</v>
      </c>
    </row>
    <row r="2518" spans="1:13" x14ac:dyDescent="0.25">
      <c r="A2518">
        <v>2516</v>
      </c>
      <c r="B2518" t="s">
        <v>3545</v>
      </c>
      <c r="C2518">
        <f t="shared" ca="1" si="39"/>
        <v>0.84588865337316166</v>
      </c>
      <c r="D2518" t="e" cm="1">
        <f t="array" aca="1" ref="D2518" ca="1">INDEX($B$2:$B$201, RANK(C2518,$C$2:$C$201), 1)</f>
        <v>#N/A</v>
      </c>
      <c r="E2518" t="s">
        <v>3546</v>
      </c>
      <c r="F2518">
        <v>1022</v>
      </c>
      <c r="G2518">
        <v>2347</v>
      </c>
      <c r="H2518">
        <v>0</v>
      </c>
      <c r="I2518">
        <v>2</v>
      </c>
      <c r="J2518">
        <v>4</v>
      </c>
      <c r="K2518" s="1">
        <v>44106</v>
      </c>
      <c r="L2518" t="s">
        <v>12</v>
      </c>
      <c r="M2518">
        <v>110284</v>
      </c>
    </row>
    <row r="2519" spans="1:13" x14ac:dyDescent="0.25">
      <c r="A2519">
        <v>2517</v>
      </c>
      <c r="B2519" t="s">
        <v>3547</v>
      </c>
      <c r="C2519">
        <f t="shared" ca="1" si="39"/>
        <v>0.77656335436165136</v>
      </c>
      <c r="D2519" t="e" cm="1">
        <f t="array" aca="1" ref="D2519" ca="1">INDEX($B$2:$B$201, RANK(C2519,$C$2:$C$201), 1)</f>
        <v>#N/A</v>
      </c>
      <c r="E2519" t="s">
        <v>3548</v>
      </c>
      <c r="F2519">
        <v>503</v>
      </c>
      <c r="G2519">
        <v>161</v>
      </c>
      <c r="H2519">
        <v>2</v>
      </c>
      <c r="I2519">
        <v>0</v>
      </c>
      <c r="J2519">
        <v>6</v>
      </c>
      <c r="K2519" s="1">
        <v>44106</v>
      </c>
      <c r="L2519" t="s">
        <v>17</v>
      </c>
      <c r="M2519">
        <v>110285</v>
      </c>
    </row>
    <row r="2520" spans="1:13" x14ac:dyDescent="0.25">
      <c r="A2520">
        <v>2518</v>
      </c>
      <c r="B2520" t="s">
        <v>3549</v>
      </c>
      <c r="C2520">
        <f t="shared" ca="1" si="39"/>
        <v>0.99022316856039638</v>
      </c>
      <c r="D2520" t="e" cm="1">
        <f t="array" aca="1" ref="D2520" ca="1">INDEX($B$2:$B$201, RANK(C2520,$C$2:$C$201), 1)</f>
        <v>#N/A</v>
      </c>
      <c r="F2520">
        <v>41</v>
      </c>
      <c r="G2520">
        <v>4</v>
      </c>
      <c r="H2520">
        <v>0</v>
      </c>
      <c r="I2520">
        <v>0</v>
      </c>
      <c r="J2520">
        <v>0</v>
      </c>
      <c r="K2520" s="1">
        <v>44106</v>
      </c>
      <c r="L2520" t="s">
        <v>17</v>
      </c>
      <c r="M2520">
        <v>110286</v>
      </c>
    </row>
    <row r="2521" spans="1:13" x14ac:dyDescent="0.25">
      <c r="A2521">
        <v>2519</v>
      </c>
      <c r="B2521" t="s">
        <v>3550</v>
      </c>
      <c r="C2521">
        <f t="shared" ca="1" si="39"/>
        <v>0.26089072659580015</v>
      </c>
      <c r="D2521" t="e" cm="1">
        <f t="array" aca="1" ref="D2521" ca="1">INDEX($B$2:$B$201, RANK(C2521,$C$2:$C$201), 1)</f>
        <v>#N/A</v>
      </c>
      <c r="E2521" t="s">
        <v>2166</v>
      </c>
      <c r="F2521">
        <v>406</v>
      </c>
      <c r="G2521">
        <v>102</v>
      </c>
      <c r="H2521">
        <v>1</v>
      </c>
      <c r="I2521">
        <v>0</v>
      </c>
      <c r="J2521">
        <v>2</v>
      </c>
      <c r="K2521" s="1">
        <v>44106</v>
      </c>
      <c r="L2521" t="s">
        <v>17</v>
      </c>
      <c r="M2521">
        <v>110287</v>
      </c>
    </row>
    <row r="2522" spans="1:13" x14ac:dyDescent="0.25">
      <c r="A2522">
        <v>2520</v>
      </c>
      <c r="B2522" t="s">
        <v>3551</v>
      </c>
      <c r="C2522">
        <f t="shared" ca="1" si="39"/>
        <v>4.3607818384004959E-3</v>
      </c>
      <c r="D2522" t="e" cm="1">
        <f t="array" aca="1" ref="D2522" ca="1">INDEX($B$2:$B$201, RANK(C2522,$C$2:$C$201), 1)</f>
        <v>#N/A</v>
      </c>
      <c r="E2522" t="s">
        <v>1403</v>
      </c>
      <c r="F2522">
        <v>0</v>
      </c>
      <c r="G2522">
        <v>29</v>
      </c>
      <c r="H2522">
        <v>0</v>
      </c>
      <c r="I2522">
        <v>1</v>
      </c>
      <c r="J2522">
        <v>32</v>
      </c>
      <c r="K2522" s="1">
        <v>44106</v>
      </c>
      <c r="L2522" t="s">
        <v>17</v>
      </c>
      <c r="M2522">
        <v>110288</v>
      </c>
    </row>
    <row r="2523" spans="1:13" x14ac:dyDescent="0.25">
      <c r="A2523">
        <v>2521</v>
      </c>
      <c r="B2523" t="s">
        <v>3552</v>
      </c>
      <c r="C2523">
        <f t="shared" ca="1" si="39"/>
        <v>0.4539890691527505</v>
      </c>
      <c r="D2523" t="e" cm="1">
        <f t="array" aca="1" ref="D2523" ca="1">INDEX($B$2:$B$201, RANK(C2523,$C$2:$C$201), 1)</f>
        <v>#N/A</v>
      </c>
      <c r="E2523" t="s">
        <v>65</v>
      </c>
      <c r="F2523">
        <v>40</v>
      </c>
      <c r="G2523">
        <v>42</v>
      </c>
      <c r="H2523">
        <v>0</v>
      </c>
      <c r="I2523">
        <v>0</v>
      </c>
      <c r="J2523">
        <v>0</v>
      </c>
      <c r="K2523" s="1">
        <v>44106</v>
      </c>
      <c r="L2523" t="s">
        <v>17</v>
      </c>
      <c r="M2523">
        <v>110289</v>
      </c>
    </row>
    <row r="2524" spans="1:13" x14ac:dyDescent="0.25">
      <c r="A2524">
        <v>2522</v>
      </c>
      <c r="B2524" t="s">
        <v>3553</v>
      </c>
      <c r="C2524">
        <f t="shared" ca="1" si="39"/>
        <v>0.7664427320634486</v>
      </c>
      <c r="D2524" t="e" cm="1">
        <f t="array" aca="1" ref="D2524" ca="1">INDEX($B$2:$B$201, RANK(C2524,$C$2:$C$201), 1)</f>
        <v>#N/A</v>
      </c>
      <c r="E2524" t="s">
        <v>3554</v>
      </c>
      <c r="F2524">
        <v>1144</v>
      </c>
      <c r="G2524">
        <v>201</v>
      </c>
      <c r="H2524">
        <v>0</v>
      </c>
      <c r="I2524">
        <v>0</v>
      </c>
      <c r="J2524">
        <v>0</v>
      </c>
      <c r="K2524" s="1">
        <v>44106</v>
      </c>
      <c r="L2524" t="s">
        <v>12</v>
      </c>
      <c r="M2524">
        <v>110290</v>
      </c>
    </row>
    <row r="2525" spans="1:13" x14ac:dyDescent="0.25">
      <c r="A2525">
        <v>2523</v>
      </c>
      <c r="B2525" t="s">
        <v>3555</v>
      </c>
      <c r="C2525">
        <f t="shared" ca="1" si="39"/>
        <v>0.69263815498891279</v>
      </c>
      <c r="D2525" t="e" cm="1">
        <f t="array" aca="1" ref="D2525" ca="1">INDEX($B$2:$B$201, RANK(C2525,$C$2:$C$201), 1)</f>
        <v>#N/A</v>
      </c>
      <c r="E2525" t="s">
        <v>3556</v>
      </c>
      <c r="F2525">
        <v>533</v>
      </c>
      <c r="G2525">
        <v>717</v>
      </c>
      <c r="H2525">
        <v>2</v>
      </c>
      <c r="I2525">
        <v>0</v>
      </c>
      <c r="J2525">
        <v>1</v>
      </c>
      <c r="K2525" s="1">
        <v>44106</v>
      </c>
      <c r="L2525" t="s">
        <v>17</v>
      </c>
      <c r="M2525">
        <v>110291</v>
      </c>
    </row>
    <row r="2526" spans="1:13" x14ac:dyDescent="0.25">
      <c r="A2526">
        <v>2524</v>
      </c>
      <c r="B2526" t="s">
        <v>3557</v>
      </c>
      <c r="C2526">
        <f t="shared" ca="1" si="39"/>
        <v>0.5772008006272431</v>
      </c>
      <c r="D2526" t="e" cm="1">
        <f t="array" aca="1" ref="D2526" ca="1">INDEX($B$2:$B$201, RANK(C2526,$C$2:$C$201), 1)</f>
        <v>#N/A</v>
      </c>
      <c r="E2526" t="s">
        <v>3558</v>
      </c>
      <c r="F2526">
        <v>655</v>
      </c>
      <c r="G2526">
        <v>2716</v>
      </c>
      <c r="H2526">
        <v>1</v>
      </c>
      <c r="I2526">
        <v>0</v>
      </c>
      <c r="J2526">
        <v>1</v>
      </c>
      <c r="K2526" s="1">
        <v>44106</v>
      </c>
      <c r="L2526" t="s">
        <v>12</v>
      </c>
      <c r="M2526">
        <v>110292</v>
      </c>
    </row>
    <row r="2527" spans="1:13" x14ac:dyDescent="0.25">
      <c r="A2527">
        <v>2525</v>
      </c>
      <c r="B2527" t="s">
        <v>3559</v>
      </c>
      <c r="C2527">
        <f t="shared" ca="1" si="39"/>
        <v>0.85595861178533228</v>
      </c>
      <c r="D2527" t="e" cm="1">
        <f t="array" aca="1" ref="D2527" ca="1">INDEX($B$2:$B$201, RANK(C2527,$C$2:$C$201), 1)</f>
        <v>#N/A</v>
      </c>
      <c r="F2527">
        <v>106</v>
      </c>
      <c r="G2527">
        <v>17</v>
      </c>
      <c r="H2527">
        <v>0</v>
      </c>
      <c r="I2527">
        <v>0</v>
      </c>
      <c r="J2527">
        <v>0</v>
      </c>
      <c r="K2527" s="1">
        <v>44106</v>
      </c>
      <c r="L2527" t="s">
        <v>17</v>
      </c>
      <c r="M2527">
        <v>110293</v>
      </c>
    </row>
    <row r="2528" spans="1:13" x14ac:dyDescent="0.25">
      <c r="A2528">
        <v>2526</v>
      </c>
      <c r="B2528" t="s">
        <v>3560</v>
      </c>
      <c r="C2528">
        <f t="shared" ca="1" si="39"/>
        <v>0.24444314207134643</v>
      </c>
      <c r="D2528" t="e" cm="1">
        <f t="array" aca="1" ref="D2528" ca="1">INDEX($B$2:$B$201, RANK(C2528,$C$2:$C$201), 1)</f>
        <v>#N/A</v>
      </c>
      <c r="E2528" t="s">
        <v>3561</v>
      </c>
      <c r="F2528">
        <v>419</v>
      </c>
      <c r="G2528">
        <v>1349</v>
      </c>
      <c r="H2528">
        <v>0</v>
      </c>
      <c r="I2528">
        <v>0</v>
      </c>
      <c r="J2528">
        <v>2</v>
      </c>
      <c r="K2528" s="1">
        <v>44106</v>
      </c>
      <c r="L2528" t="s">
        <v>12</v>
      </c>
      <c r="M2528">
        <v>110294</v>
      </c>
    </row>
    <row r="2529" spans="1:13" x14ac:dyDescent="0.25">
      <c r="A2529">
        <v>2527</v>
      </c>
      <c r="B2529" t="s">
        <v>3562</v>
      </c>
      <c r="C2529">
        <f t="shared" ca="1" si="39"/>
        <v>0.98399449057759691</v>
      </c>
      <c r="D2529" t="e" cm="1">
        <f t="array" aca="1" ref="D2529" ca="1">INDEX($B$2:$B$201, RANK(C2529,$C$2:$C$201), 1)</f>
        <v>#N/A</v>
      </c>
      <c r="F2529">
        <v>1224</v>
      </c>
      <c r="G2529">
        <v>482</v>
      </c>
      <c r="H2529">
        <v>3</v>
      </c>
      <c r="I2529">
        <v>0</v>
      </c>
      <c r="J2529">
        <v>0</v>
      </c>
      <c r="K2529" s="1">
        <v>44106</v>
      </c>
      <c r="L2529" t="s">
        <v>17</v>
      </c>
      <c r="M2529">
        <v>110295</v>
      </c>
    </row>
    <row r="2530" spans="1:13" x14ac:dyDescent="0.25">
      <c r="A2530">
        <v>2528</v>
      </c>
      <c r="B2530" t="s">
        <v>3563</v>
      </c>
      <c r="C2530">
        <f t="shared" ca="1" si="39"/>
        <v>0.29549232063006348</v>
      </c>
      <c r="D2530" t="e" cm="1">
        <f t="array" aca="1" ref="D2530" ca="1">INDEX($B$2:$B$201, RANK(C2530,$C$2:$C$201), 1)</f>
        <v>#N/A</v>
      </c>
      <c r="F2530">
        <v>309</v>
      </c>
      <c r="G2530">
        <v>0</v>
      </c>
      <c r="H2530">
        <v>0</v>
      </c>
      <c r="I2530">
        <v>0</v>
      </c>
      <c r="J2530">
        <v>0</v>
      </c>
      <c r="K2530" s="1">
        <v>44106</v>
      </c>
      <c r="L2530" t="s">
        <v>28</v>
      </c>
      <c r="M2530">
        <v>110296</v>
      </c>
    </row>
    <row r="2531" spans="1:13" x14ac:dyDescent="0.25">
      <c r="A2531">
        <v>2529</v>
      </c>
      <c r="B2531" t="s">
        <v>3564</v>
      </c>
      <c r="C2531">
        <f t="shared" ca="1" si="39"/>
        <v>0.33340507748400605</v>
      </c>
      <c r="D2531" t="e" cm="1">
        <f t="array" aca="1" ref="D2531" ca="1">INDEX($B$2:$B$201, RANK(C2531,$C$2:$C$201), 1)</f>
        <v>#N/A</v>
      </c>
      <c r="E2531" t="s">
        <v>3470</v>
      </c>
      <c r="F2531">
        <v>482</v>
      </c>
      <c r="G2531">
        <v>369</v>
      </c>
      <c r="H2531">
        <v>1</v>
      </c>
      <c r="I2531">
        <v>0</v>
      </c>
      <c r="J2531">
        <v>5</v>
      </c>
      <c r="K2531" s="1">
        <v>44106</v>
      </c>
      <c r="L2531" t="s">
        <v>12</v>
      </c>
      <c r="M2531">
        <v>110297</v>
      </c>
    </row>
    <row r="2532" spans="1:13" x14ac:dyDescent="0.25">
      <c r="A2532">
        <v>2530</v>
      </c>
      <c r="B2532" t="s">
        <v>3565</v>
      </c>
      <c r="C2532">
        <f t="shared" ca="1" si="39"/>
        <v>0.99935198215617871</v>
      </c>
      <c r="D2532" t="e" cm="1">
        <f t="array" aca="1" ref="D2532" ca="1">INDEX($B$2:$B$201, RANK(C2532,$C$2:$C$201), 1)</f>
        <v>#N/A</v>
      </c>
      <c r="F2532">
        <v>1001</v>
      </c>
      <c r="G2532">
        <v>906</v>
      </c>
      <c r="H2532">
        <v>1</v>
      </c>
      <c r="I2532">
        <v>0</v>
      </c>
      <c r="J2532">
        <v>9</v>
      </c>
      <c r="K2532" s="1">
        <v>44106</v>
      </c>
      <c r="L2532" t="s">
        <v>17</v>
      </c>
      <c r="M2532">
        <v>110298</v>
      </c>
    </row>
    <row r="2533" spans="1:13" x14ac:dyDescent="0.25">
      <c r="A2533">
        <v>2531</v>
      </c>
      <c r="B2533" t="s">
        <v>3566</v>
      </c>
      <c r="C2533">
        <f t="shared" ca="1" si="39"/>
        <v>0.93395150618916312</v>
      </c>
      <c r="D2533" t="e" cm="1">
        <f t="array" aca="1" ref="D2533" ca="1">INDEX($B$2:$B$201, RANK(C2533,$C$2:$C$201), 1)</f>
        <v>#N/A</v>
      </c>
      <c r="F2533">
        <v>21</v>
      </c>
      <c r="G2533">
        <v>3</v>
      </c>
      <c r="H2533">
        <v>0</v>
      </c>
      <c r="I2533">
        <v>0</v>
      </c>
      <c r="J2533">
        <v>0</v>
      </c>
      <c r="K2533" s="1">
        <v>44106</v>
      </c>
      <c r="L2533" t="s">
        <v>17</v>
      </c>
      <c r="M2533">
        <v>110299</v>
      </c>
    </row>
    <row r="2534" spans="1:13" x14ac:dyDescent="0.25">
      <c r="A2534">
        <v>2532</v>
      </c>
      <c r="B2534" t="s">
        <v>3567</v>
      </c>
      <c r="C2534">
        <f t="shared" ca="1" si="39"/>
        <v>0.8693103285873286</v>
      </c>
      <c r="D2534" t="e" cm="1">
        <f t="array" aca="1" ref="D2534" ca="1">INDEX($B$2:$B$201, RANK(C2534,$C$2:$C$201), 1)</f>
        <v>#N/A</v>
      </c>
      <c r="F2534">
        <v>82</v>
      </c>
      <c r="G2534">
        <v>14</v>
      </c>
      <c r="H2534">
        <v>0</v>
      </c>
      <c r="I2534">
        <v>0</v>
      </c>
      <c r="J2534">
        <v>0</v>
      </c>
      <c r="K2534" s="1">
        <v>44106</v>
      </c>
      <c r="L2534" t="s">
        <v>28</v>
      </c>
      <c r="M2534">
        <v>110300</v>
      </c>
    </row>
    <row r="2535" spans="1:13" x14ac:dyDescent="0.25">
      <c r="A2535">
        <v>2533</v>
      </c>
      <c r="B2535" t="s">
        <v>3568</v>
      </c>
      <c r="C2535">
        <f t="shared" ca="1" si="39"/>
        <v>0.30201019136728824</v>
      </c>
      <c r="D2535" t="e" cm="1">
        <f t="array" aca="1" ref="D2535" ca="1">INDEX($B$2:$B$201, RANK(C2535,$C$2:$C$201), 1)</f>
        <v>#N/A</v>
      </c>
      <c r="E2535" t="s">
        <v>42</v>
      </c>
      <c r="F2535">
        <v>1268</v>
      </c>
      <c r="G2535">
        <v>197</v>
      </c>
      <c r="H2535">
        <v>0</v>
      </c>
      <c r="I2535">
        <v>0</v>
      </c>
      <c r="J2535">
        <v>2</v>
      </c>
      <c r="K2535" s="1">
        <v>44106</v>
      </c>
      <c r="L2535" t="s">
        <v>12</v>
      </c>
      <c r="M2535">
        <v>110301</v>
      </c>
    </row>
    <row r="2536" spans="1:13" x14ac:dyDescent="0.25">
      <c r="A2536">
        <v>2534</v>
      </c>
      <c r="B2536" t="s">
        <v>3569</v>
      </c>
      <c r="C2536">
        <f t="shared" ca="1" si="39"/>
        <v>0.76407911534414008</v>
      </c>
      <c r="D2536" t="e" cm="1">
        <f t="array" aca="1" ref="D2536" ca="1">INDEX($B$2:$B$201, RANK(C2536,$C$2:$C$201), 1)</f>
        <v>#N/A</v>
      </c>
      <c r="E2536" t="s">
        <v>919</v>
      </c>
      <c r="F2536">
        <v>1203</v>
      </c>
      <c r="G2536">
        <v>507</v>
      </c>
      <c r="H2536">
        <v>0</v>
      </c>
      <c r="I2536">
        <v>0</v>
      </c>
      <c r="J2536">
        <v>0</v>
      </c>
      <c r="K2536" s="1">
        <v>44106</v>
      </c>
      <c r="L2536" t="s">
        <v>12</v>
      </c>
      <c r="M2536">
        <v>110302</v>
      </c>
    </row>
    <row r="2537" spans="1:13" x14ac:dyDescent="0.25">
      <c r="A2537">
        <v>2535</v>
      </c>
      <c r="B2537" t="s">
        <v>3570</v>
      </c>
      <c r="C2537">
        <f t="shared" ca="1" si="39"/>
        <v>0.99174919634436365</v>
      </c>
      <c r="D2537" t="e" cm="1">
        <f t="array" aca="1" ref="D2537" ca="1">INDEX($B$2:$B$201, RANK(C2537,$C$2:$C$201), 1)</f>
        <v>#N/A</v>
      </c>
      <c r="F2537">
        <v>1843</v>
      </c>
      <c r="G2537">
        <v>412</v>
      </c>
      <c r="H2537">
        <v>0</v>
      </c>
      <c r="I2537">
        <v>0</v>
      </c>
      <c r="J2537">
        <v>2</v>
      </c>
      <c r="K2537" s="1">
        <v>44106</v>
      </c>
      <c r="L2537" t="s">
        <v>17</v>
      </c>
      <c r="M2537">
        <v>110303</v>
      </c>
    </row>
    <row r="2538" spans="1:13" x14ac:dyDescent="0.25">
      <c r="A2538">
        <v>2536</v>
      </c>
      <c r="B2538" t="s">
        <v>3571</v>
      </c>
      <c r="C2538">
        <f t="shared" ca="1" si="39"/>
        <v>0.44303069242782933</v>
      </c>
      <c r="D2538" t="e" cm="1">
        <f t="array" aca="1" ref="D2538" ca="1">INDEX($B$2:$B$201, RANK(C2538,$C$2:$C$201), 1)</f>
        <v>#N/A</v>
      </c>
      <c r="E2538" t="s">
        <v>2583</v>
      </c>
      <c r="F2538">
        <v>759</v>
      </c>
      <c r="G2538">
        <v>403</v>
      </c>
      <c r="H2538">
        <v>0</v>
      </c>
      <c r="I2538">
        <v>0</v>
      </c>
      <c r="J2538">
        <v>0</v>
      </c>
      <c r="K2538" s="1">
        <v>44106</v>
      </c>
      <c r="L2538" t="s">
        <v>17</v>
      </c>
      <c r="M2538">
        <v>110304</v>
      </c>
    </row>
    <row r="2539" spans="1:13" x14ac:dyDescent="0.25">
      <c r="A2539">
        <v>2537</v>
      </c>
      <c r="B2539" t="s">
        <v>3572</v>
      </c>
      <c r="C2539">
        <f t="shared" ca="1" si="39"/>
        <v>5.5804368476517818E-2</v>
      </c>
      <c r="D2539" t="e" cm="1">
        <f t="array" aca="1" ref="D2539" ca="1">INDEX($B$2:$B$201, RANK(C2539,$C$2:$C$201), 1)</f>
        <v>#N/A</v>
      </c>
      <c r="E2539" t="s">
        <v>3573</v>
      </c>
      <c r="F2539">
        <v>145</v>
      </c>
      <c r="G2539">
        <v>117</v>
      </c>
      <c r="H2539">
        <v>0</v>
      </c>
      <c r="I2539">
        <v>0</v>
      </c>
      <c r="J2539">
        <v>11</v>
      </c>
      <c r="K2539" s="1">
        <v>44106</v>
      </c>
      <c r="L2539" t="s">
        <v>12</v>
      </c>
      <c r="M2539">
        <v>110305</v>
      </c>
    </row>
    <row r="2540" spans="1:13" ht="225" x14ac:dyDescent="0.25">
      <c r="A2540">
        <v>2538</v>
      </c>
      <c r="B2540" s="2" t="s">
        <v>3574</v>
      </c>
      <c r="C2540">
        <f t="shared" ca="1" si="39"/>
        <v>0.80789403186644104</v>
      </c>
      <c r="D2540" t="e" cm="1">
        <f t="array" aca="1" ref="D2540" ca="1">INDEX($B$2:$B$201, RANK(C2540,$C$2:$C$201), 1)</f>
        <v>#N/A</v>
      </c>
      <c r="E2540" t="s">
        <v>352</v>
      </c>
      <c r="F2540">
        <v>4572</v>
      </c>
      <c r="G2540">
        <v>3564</v>
      </c>
      <c r="H2540">
        <v>0</v>
      </c>
      <c r="I2540">
        <v>0</v>
      </c>
      <c r="J2540">
        <v>1</v>
      </c>
      <c r="K2540" s="1">
        <v>44106</v>
      </c>
      <c r="L2540" t="s">
        <v>17</v>
      </c>
      <c r="M2540">
        <v>110306</v>
      </c>
    </row>
    <row r="2541" spans="1:13" x14ac:dyDescent="0.25">
      <c r="A2541">
        <v>2539</v>
      </c>
      <c r="B2541" t="s">
        <v>3575</v>
      </c>
      <c r="C2541">
        <f t="shared" ca="1" si="39"/>
        <v>0.74326609207051231</v>
      </c>
      <c r="D2541" t="e" cm="1">
        <f t="array" aca="1" ref="D2541" ca="1">INDEX($B$2:$B$201, RANK(C2541,$C$2:$C$201), 1)</f>
        <v>#N/A</v>
      </c>
      <c r="F2541">
        <v>165</v>
      </c>
      <c r="G2541">
        <v>81</v>
      </c>
      <c r="H2541">
        <v>0</v>
      </c>
      <c r="I2541">
        <v>0</v>
      </c>
      <c r="J2541">
        <v>0</v>
      </c>
      <c r="K2541" s="1">
        <v>44106</v>
      </c>
      <c r="L2541" t="s">
        <v>12</v>
      </c>
      <c r="M2541">
        <v>110307</v>
      </c>
    </row>
    <row r="2542" spans="1:13" ht="345" x14ac:dyDescent="0.25">
      <c r="A2542">
        <v>2540</v>
      </c>
      <c r="B2542" s="2" t="s">
        <v>3576</v>
      </c>
      <c r="C2542">
        <f t="shared" ca="1" si="39"/>
        <v>0.35407876885227896</v>
      </c>
      <c r="D2542" t="e" cm="1">
        <f t="array" aca="1" ref="D2542" ca="1">INDEX($B$2:$B$201, RANK(C2542,$C$2:$C$201), 1)</f>
        <v>#N/A</v>
      </c>
      <c r="F2542">
        <v>1336</v>
      </c>
      <c r="G2542">
        <v>751</v>
      </c>
      <c r="H2542">
        <v>0</v>
      </c>
      <c r="I2542">
        <v>2</v>
      </c>
      <c r="J2542">
        <v>3</v>
      </c>
      <c r="K2542" s="1">
        <v>44106</v>
      </c>
      <c r="L2542" t="s">
        <v>17</v>
      </c>
      <c r="M2542">
        <v>110308</v>
      </c>
    </row>
    <row r="2543" spans="1:13" x14ac:dyDescent="0.25">
      <c r="A2543">
        <v>2541</v>
      </c>
      <c r="B2543" t="s">
        <v>3577</v>
      </c>
      <c r="C2543">
        <f t="shared" ca="1" si="39"/>
        <v>0.59320839795660807</v>
      </c>
      <c r="D2543" t="e" cm="1">
        <f t="array" aca="1" ref="D2543" ca="1">INDEX($B$2:$B$201, RANK(C2543,$C$2:$C$201), 1)</f>
        <v>#N/A</v>
      </c>
      <c r="F2543">
        <v>347</v>
      </c>
      <c r="G2543">
        <v>390</v>
      </c>
      <c r="H2543">
        <v>0</v>
      </c>
      <c r="I2543">
        <v>0</v>
      </c>
      <c r="J2543">
        <v>0</v>
      </c>
      <c r="K2543" s="1">
        <v>44106</v>
      </c>
      <c r="L2543" t="s">
        <v>12</v>
      </c>
      <c r="M2543">
        <v>110309</v>
      </c>
    </row>
    <row r="2544" spans="1:13" x14ac:dyDescent="0.25">
      <c r="A2544">
        <v>2542</v>
      </c>
      <c r="B2544" t="s">
        <v>3578</v>
      </c>
      <c r="C2544">
        <f t="shared" ca="1" si="39"/>
        <v>0.45139739462866491</v>
      </c>
      <c r="D2544" t="e" cm="1">
        <f t="array" aca="1" ref="D2544" ca="1">INDEX($B$2:$B$201, RANK(C2544,$C$2:$C$201), 1)</f>
        <v>#N/A</v>
      </c>
      <c r="E2544" t="s">
        <v>3579</v>
      </c>
      <c r="F2544">
        <v>923</v>
      </c>
      <c r="G2544">
        <v>812</v>
      </c>
      <c r="H2544">
        <v>0</v>
      </c>
      <c r="I2544">
        <v>0</v>
      </c>
      <c r="J2544">
        <v>0</v>
      </c>
      <c r="K2544" s="1">
        <v>44106</v>
      </c>
      <c r="L2544" t="s">
        <v>12</v>
      </c>
      <c r="M2544">
        <v>110310</v>
      </c>
    </row>
    <row r="2545" spans="1:13" x14ac:dyDescent="0.25">
      <c r="A2545">
        <v>2543</v>
      </c>
      <c r="B2545" t="s">
        <v>3580</v>
      </c>
      <c r="C2545">
        <f t="shared" ca="1" si="39"/>
        <v>0.63731276164034312</v>
      </c>
      <c r="D2545" t="e" cm="1">
        <f t="array" aca="1" ref="D2545" ca="1">INDEX($B$2:$B$201, RANK(C2545,$C$2:$C$201), 1)</f>
        <v>#N/A</v>
      </c>
      <c r="F2545">
        <v>303</v>
      </c>
      <c r="G2545">
        <v>49</v>
      </c>
      <c r="H2545">
        <v>0</v>
      </c>
      <c r="I2545">
        <v>0</v>
      </c>
      <c r="J2545">
        <v>0</v>
      </c>
      <c r="K2545" s="1">
        <v>44106</v>
      </c>
      <c r="L2545" t="s">
        <v>28</v>
      </c>
      <c r="M2545">
        <v>110311</v>
      </c>
    </row>
    <row r="2546" spans="1:13" x14ac:dyDescent="0.25">
      <c r="A2546">
        <v>2544</v>
      </c>
      <c r="B2546" t="s">
        <v>3581</v>
      </c>
      <c r="C2546">
        <f t="shared" ca="1" si="39"/>
        <v>0.69967861521309771</v>
      </c>
      <c r="D2546" t="e" cm="1">
        <f t="array" aca="1" ref="D2546" ca="1">INDEX($B$2:$B$201, RANK(C2546,$C$2:$C$201), 1)</f>
        <v>#N/A</v>
      </c>
      <c r="E2546" t="s">
        <v>160</v>
      </c>
      <c r="F2546">
        <v>710</v>
      </c>
      <c r="G2546">
        <v>327</v>
      </c>
      <c r="H2546">
        <v>0</v>
      </c>
      <c r="I2546">
        <v>0</v>
      </c>
      <c r="J2546">
        <v>2</v>
      </c>
      <c r="K2546" s="1">
        <v>44106</v>
      </c>
      <c r="L2546" t="s">
        <v>12</v>
      </c>
      <c r="M2546">
        <v>110312</v>
      </c>
    </row>
    <row r="2547" spans="1:13" x14ac:dyDescent="0.25">
      <c r="A2547">
        <v>2545</v>
      </c>
      <c r="B2547" t="s">
        <v>3582</v>
      </c>
      <c r="C2547">
        <f t="shared" ca="1" si="39"/>
        <v>0.65591955956046588</v>
      </c>
      <c r="D2547" t="e" cm="1">
        <f t="array" aca="1" ref="D2547" ca="1">INDEX($B$2:$B$201, RANK(C2547,$C$2:$C$201), 1)</f>
        <v>#N/A</v>
      </c>
      <c r="E2547" t="s">
        <v>354</v>
      </c>
      <c r="F2547">
        <v>463</v>
      </c>
      <c r="G2547">
        <v>146</v>
      </c>
      <c r="H2547">
        <v>0</v>
      </c>
      <c r="I2547">
        <v>0</v>
      </c>
      <c r="J2547">
        <v>1</v>
      </c>
      <c r="K2547" s="1">
        <v>44106</v>
      </c>
      <c r="L2547" t="s">
        <v>12</v>
      </c>
      <c r="M2547">
        <v>110313</v>
      </c>
    </row>
    <row r="2548" spans="1:13" ht="409.5" x14ac:dyDescent="0.25">
      <c r="A2548">
        <v>2546</v>
      </c>
      <c r="B2548" s="2" t="s">
        <v>3583</v>
      </c>
      <c r="C2548">
        <f t="shared" ca="1" si="39"/>
        <v>0.64539649484738049</v>
      </c>
      <c r="D2548" t="e" cm="1">
        <f t="array" aca="1" ref="D2548" ca="1">INDEX($B$2:$B$201, RANK(C2548,$C$2:$C$201), 1)</f>
        <v>#N/A</v>
      </c>
      <c r="E2548" t="s">
        <v>3584</v>
      </c>
      <c r="F2548">
        <v>82</v>
      </c>
      <c r="G2548">
        <v>26</v>
      </c>
      <c r="H2548">
        <v>0</v>
      </c>
      <c r="I2548">
        <v>0</v>
      </c>
      <c r="J2548">
        <v>0</v>
      </c>
      <c r="K2548" s="1">
        <v>44106</v>
      </c>
      <c r="L2548" t="s">
        <v>17</v>
      </c>
      <c r="M2548">
        <v>110314</v>
      </c>
    </row>
    <row r="2549" spans="1:13" x14ac:dyDescent="0.25">
      <c r="A2549">
        <v>2547</v>
      </c>
      <c r="B2549" t="s">
        <v>3585</v>
      </c>
      <c r="C2549">
        <f t="shared" ca="1" si="39"/>
        <v>0.41312496549354683</v>
      </c>
      <c r="D2549" t="e" cm="1">
        <f t="array" aca="1" ref="D2549" ca="1">INDEX($B$2:$B$201, RANK(C2549,$C$2:$C$201), 1)</f>
        <v>#N/A</v>
      </c>
      <c r="E2549" t="s">
        <v>300</v>
      </c>
      <c r="F2549">
        <v>1046</v>
      </c>
      <c r="G2549">
        <v>171</v>
      </c>
      <c r="H2549">
        <v>0</v>
      </c>
      <c r="I2549">
        <v>0</v>
      </c>
      <c r="J2549">
        <v>5</v>
      </c>
      <c r="K2549" s="1">
        <v>44106</v>
      </c>
      <c r="L2549" t="s">
        <v>12</v>
      </c>
      <c r="M2549">
        <v>110315</v>
      </c>
    </row>
    <row r="2550" spans="1:13" ht="409.5" x14ac:dyDescent="0.25">
      <c r="A2550">
        <v>2548</v>
      </c>
      <c r="B2550" s="2" t="s">
        <v>3586</v>
      </c>
      <c r="C2550">
        <f t="shared" ca="1" si="39"/>
        <v>6.573414621021556E-2</v>
      </c>
      <c r="D2550" t="e" cm="1">
        <f t="array" aca="1" ref="D2550" ca="1">INDEX($B$2:$B$201, RANK(C2550,$C$2:$C$201), 1)</f>
        <v>#N/A</v>
      </c>
      <c r="F2550">
        <v>29</v>
      </c>
      <c r="G2550">
        <v>2</v>
      </c>
      <c r="H2550">
        <v>0</v>
      </c>
      <c r="I2550">
        <v>0</v>
      </c>
      <c r="J2550">
        <v>0</v>
      </c>
      <c r="K2550" s="1">
        <v>44106</v>
      </c>
      <c r="L2550" t="s">
        <v>28</v>
      </c>
      <c r="M2550">
        <v>110316</v>
      </c>
    </row>
    <row r="2551" spans="1:13" x14ac:dyDescent="0.25">
      <c r="A2551">
        <v>2549</v>
      </c>
      <c r="B2551" t="s">
        <v>3587</v>
      </c>
      <c r="C2551">
        <f t="shared" ca="1" si="39"/>
        <v>0.61184814448636571</v>
      </c>
      <c r="D2551" t="e" cm="1">
        <f t="array" aca="1" ref="D2551" ca="1">INDEX($B$2:$B$201, RANK(C2551,$C$2:$C$201), 1)</f>
        <v>#N/A</v>
      </c>
      <c r="E2551" t="s">
        <v>3588</v>
      </c>
      <c r="F2551">
        <v>2519</v>
      </c>
      <c r="G2551">
        <v>1147</v>
      </c>
      <c r="H2551">
        <v>0</v>
      </c>
      <c r="I2551">
        <v>0</v>
      </c>
      <c r="J2551">
        <v>4</v>
      </c>
      <c r="K2551" s="1">
        <v>44106</v>
      </c>
      <c r="L2551" t="s">
        <v>17</v>
      </c>
      <c r="M2551">
        <v>110317</v>
      </c>
    </row>
    <row r="2552" spans="1:13" x14ac:dyDescent="0.25">
      <c r="A2552">
        <v>2550</v>
      </c>
      <c r="B2552" t="s">
        <v>3589</v>
      </c>
      <c r="C2552">
        <f t="shared" ca="1" si="39"/>
        <v>0.97012972758175942</v>
      </c>
      <c r="D2552" t="e" cm="1">
        <f t="array" aca="1" ref="D2552" ca="1">INDEX($B$2:$B$201, RANK(C2552,$C$2:$C$201), 1)</f>
        <v>#N/A</v>
      </c>
      <c r="E2552" t="s">
        <v>3590</v>
      </c>
      <c r="F2552">
        <v>885</v>
      </c>
      <c r="G2552">
        <v>339</v>
      </c>
      <c r="H2552">
        <v>0</v>
      </c>
      <c r="I2552">
        <v>1</v>
      </c>
      <c r="J2552">
        <v>1</v>
      </c>
      <c r="K2552" s="1">
        <v>44106</v>
      </c>
      <c r="L2552" t="s">
        <v>12</v>
      </c>
      <c r="M2552">
        <v>110318</v>
      </c>
    </row>
    <row r="2553" spans="1:13" x14ac:dyDescent="0.25">
      <c r="A2553">
        <v>2551</v>
      </c>
      <c r="B2553" t="s">
        <v>3591</v>
      </c>
      <c r="C2553">
        <f t="shared" ca="1" si="39"/>
        <v>0.43599009317605408</v>
      </c>
      <c r="D2553" t="e" cm="1">
        <f t="array" aca="1" ref="D2553" ca="1">INDEX($B$2:$B$201, RANK(C2553,$C$2:$C$201), 1)</f>
        <v>#N/A</v>
      </c>
      <c r="E2553" t="s">
        <v>3592</v>
      </c>
      <c r="F2553">
        <v>3410</v>
      </c>
      <c r="G2553">
        <v>4543</v>
      </c>
      <c r="H2553">
        <v>3</v>
      </c>
      <c r="I2553">
        <v>6</v>
      </c>
      <c r="J2553">
        <v>37</v>
      </c>
      <c r="K2553" s="1">
        <v>44106</v>
      </c>
      <c r="L2553" t="s">
        <v>17</v>
      </c>
      <c r="M2553">
        <v>110319</v>
      </c>
    </row>
    <row r="2554" spans="1:13" ht="409.5" x14ac:dyDescent="0.25">
      <c r="A2554">
        <v>2552</v>
      </c>
      <c r="B2554" s="2" t="s">
        <v>3593</v>
      </c>
      <c r="C2554">
        <f t="shared" ca="1" si="39"/>
        <v>0.17277923134203599</v>
      </c>
      <c r="D2554" t="e" cm="1">
        <f t="array" aca="1" ref="D2554" ca="1">INDEX($B$2:$B$201, RANK(C2554,$C$2:$C$201), 1)</f>
        <v>#N/A</v>
      </c>
      <c r="E2554" t="s">
        <v>51</v>
      </c>
      <c r="F2554">
        <v>698</v>
      </c>
      <c r="G2554">
        <v>216</v>
      </c>
      <c r="H2554">
        <v>0</v>
      </c>
      <c r="I2554">
        <v>0</v>
      </c>
      <c r="J2554">
        <v>0</v>
      </c>
      <c r="K2554" s="1">
        <v>44106</v>
      </c>
      <c r="L2554" t="s">
        <v>17</v>
      </c>
      <c r="M2554">
        <v>110320</v>
      </c>
    </row>
    <row r="2555" spans="1:13" x14ac:dyDescent="0.25">
      <c r="A2555">
        <v>2553</v>
      </c>
      <c r="B2555" t="s">
        <v>3594</v>
      </c>
      <c r="C2555">
        <f t="shared" ca="1" si="39"/>
        <v>0.65957768529159655</v>
      </c>
      <c r="D2555" t="e" cm="1">
        <f t="array" aca="1" ref="D2555" ca="1">INDEX($B$2:$B$201, RANK(C2555,$C$2:$C$201), 1)</f>
        <v>#N/A</v>
      </c>
      <c r="E2555" t="s">
        <v>3595</v>
      </c>
      <c r="F2555">
        <v>535</v>
      </c>
      <c r="G2555">
        <v>40</v>
      </c>
      <c r="H2555">
        <v>0</v>
      </c>
      <c r="I2555">
        <v>0</v>
      </c>
      <c r="J2555">
        <v>1</v>
      </c>
      <c r="K2555" s="1">
        <v>44106</v>
      </c>
      <c r="L2555" t="s">
        <v>28</v>
      </c>
      <c r="M2555">
        <v>110321</v>
      </c>
    </row>
    <row r="2556" spans="1:13" x14ac:dyDescent="0.25">
      <c r="A2556">
        <v>2554</v>
      </c>
      <c r="B2556" t="s">
        <v>3596</v>
      </c>
      <c r="C2556">
        <f t="shared" ca="1" si="39"/>
        <v>0.78767347056692183</v>
      </c>
      <c r="D2556" t="e" cm="1">
        <f t="array" aca="1" ref="D2556" ca="1">INDEX($B$2:$B$201, RANK(C2556,$C$2:$C$201), 1)</f>
        <v>#N/A</v>
      </c>
      <c r="E2556" t="s">
        <v>3597</v>
      </c>
      <c r="F2556">
        <v>589</v>
      </c>
      <c r="G2556">
        <v>144</v>
      </c>
      <c r="H2556">
        <v>0</v>
      </c>
      <c r="I2556">
        <v>0</v>
      </c>
      <c r="J2556">
        <v>0</v>
      </c>
      <c r="K2556" s="1">
        <v>44106</v>
      </c>
      <c r="L2556" t="s">
        <v>28</v>
      </c>
      <c r="M2556">
        <v>110322</v>
      </c>
    </row>
    <row r="2557" spans="1:13" x14ac:dyDescent="0.25">
      <c r="A2557">
        <v>2555</v>
      </c>
      <c r="B2557" t="s">
        <v>3598</v>
      </c>
      <c r="C2557">
        <f t="shared" ca="1" si="39"/>
        <v>0.78267324482292233</v>
      </c>
      <c r="D2557" t="e" cm="1">
        <f t="array" aca="1" ref="D2557" ca="1">INDEX($B$2:$B$201, RANK(C2557,$C$2:$C$201), 1)</f>
        <v>#N/A</v>
      </c>
      <c r="E2557" t="s">
        <v>3599</v>
      </c>
      <c r="F2557">
        <v>636</v>
      </c>
      <c r="G2557">
        <v>292</v>
      </c>
      <c r="H2557">
        <v>0</v>
      </c>
      <c r="I2557">
        <v>0</v>
      </c>
      <c r="J2557">
        <v>0</v>
      </c>
      <c r="K2557" s="1">
        <v>44106</v>
      </c>
      <c r="L2557" t="s">
        <v>12</v>
      </c>
      <c r="M2557">
        <v>110323</v>
      </c>
    </row>
    <row r="2558" spans="1:13" x14ac:dyDescent="0.25">
      <c r="A2558">
        <v>2556</v>
      </c>
      <c r="B2558" t="s">
        <v>3600</v>
      </c>
      <c r="C2558">
        <f t="shared" ca="1" si="39"/>
        <v>0.77059660685561648</v>
      </c>
      <c r="D2558" t="e" cm="1">
        <f t="array" aca="1" ref="D2558" ca="1">INDEX($B$2:$B$201, RANK(C2558,$C$2:$C$201), 1)</f>
        <v>#N/A</v>
      </c>
      <c r="E2558" t="s">
        <v>706</v>
      </c>
      <c r="F2558">
        <v>93</v>
      </c>
      <c r="G2558">
        <v>14</v>
      </c>
      <c r="H2558">
        <v>0</v>
      </c>
      <c r="I2558">
        <v>0</v>
      </c>
      <c r="J2558">
        <v>1</v>
      </c>
      <c r="K2558" s="1">
        <v>44106</v>
      </c>
      <c r="L2558" t="s">
        <v>12</v>
      </c>
      <c r="M2558">
        <v>110324</v>
      </c>
    </row>
    <row r="2559" spans="1:13" x14ac:dyDescent="0.25">
      <c r="A2559">
        <v>2557</v>
      </c>
      <c r="B2559" t="s">
        <v>3601</v>
      </c>
      <c r="C2559">
        <f t="shared" ca="1" si="39"/>
        <v>0.5416976861480719</v>
      </c>
      <c r="D2559" t="e" cm="1">
        <f t="array" aca="1" ref="D2559" ca="1">INDEX($B$2:$B$201, RANK(C2559,$C$2:$C$201), 1)</f>
        <v>#N/A</v>
      </c>
      <c r="E2559" t="s">
        <v>3602</v>
      </c>
      <c r="F2559">
        <v>284</v>
      </c>
      <c r="G2559">
        <v>1421</v>
      </c>
      <c r="H2559">
        <v>0</v>
      </c>
      <c r="I2559">
        <v>1</v>
      </c>
      <c r="J2559">
        <v>2</v>
      </c>
      <c r="K2559" s="1">
        <v>44106</v>
      </c>
      <c r="L2559" t="s">
        <v>12</v>
      </c>
      <c r="M2559">
        <v>110325</v>
      </c>
    </row>
    <row r="2560" spans="1:13" x14ac:dyDescent="0.25">
      <c r="A2560">
        <v>2558</v>
      </c>
      <c r="B2560" t="s">
        <v>3603</v>
      </c>
      <c r="C2560">
        <f t="shared" ca="1" si="39"/>
        <v>0.27522778464279885</v>
      </c>
      <c r="D2560" t="e" cm="1">
        <f t="array" aca="1" ref="D2560" ca="1">INDEX($B$2:$B$201, RANK(C2560,$C$2:$C$201), 1)</f>
        <v>#N/A</v>
      </c>
      <c r="F2560">
        <v>296</v>
      </c>
      <c r="G2560">
        <v>66</v>
      </c>
      <c r="H2560">
        <v>0</v>
      </c>
      <c r="I2560">
        <v>1</v>
      </c>
      <c r="J2560">
        <v>6</v>
      </c>
      <c r="K2560" s="1">
        <v>44106</v>
      </c>
      <c r="L2560" t="s">
        <v>17</v>
      </c>
      <c r="M2560">
        <v>110326</v>
      </c>
    </row>
    <row r="2561" spans="1:13" x14ac:dyDescent="0.25">
      <c r="A2561">
        <v>2559</v>
      </c>
      <c r="B2561" t="s">
        <v>3604</v>
      </c>
      <c r="C2561">
        <f t="shared" ca="1" si="39"/>
        <v>6.11209890102975E-2</v>
      </c>
      <c r="D2561" t="e" cm="1">
        <f t="array" aca="1" ref="D2561" ca="1">INDEX($B$2:$B$201, RANK(C2561,$C$2:$C$201), 1)</f>
        <v>#N/A</v>
      </c>
      <c r="F2561">
        <v>44</v>
      </c>
      <c r="G2561">
        <v>16</v>
      </c>
      <c r="H2561">
        <v>0</v>
      </c>
      <c r="I2561">
        <v>0</v>
      </c>
      <c r="J2561">
        <v>0</v>
      </c>
      <c r="K2561" s="1">
        <v>44106</v>
      </c>
      <c r="L2561" t="s">
        <v>12</v>
      </c>
      <c r="M2561">
        <v>110327</v>
      </c>
    </row>
    <row r="2562" spans="1:13" x14ac:dyDescent="0.25">
      <c r="A2562">
        <v>2560</v>
      </c>
      <c r="B2562" t="s">
        <v>3605</v>
      </c>
      <c r="C2562">
        <f t="shared" ca="1" si="39"/>
        <v>0.38545275491586461</v>
      </c>
      <c r="D2562" t="e" cm="1">
        <f t="array" aca="1" ref="D2562" ca="1">INDEX($B$2:$B$201, RANK(C2562,$C$2:$C$201), 1)</f>
        <v>#N/A</v>
      </c>
      <c r="E2562" t="s">
        <v>3606</v>
      </c>
      <c r="F2562">
        <v>38</v>
      </c>
      <c r="G2562">
        <v>22</v>
      </c>
      <c r="H2562">
        <v>0</v>
      </c>
      <c r="I2562">
        <v>0</v>
      </c>
      <c r="J2562">
        <v>1</v>
      </c>
      <c r="K2562" s="1">
        <v>44106</v>
      </c>
      <c r="L2562" t="s">
        <v>17</v>
      </c>
      <c r="M2562">
        <v>110328</v>
      </c>
    </row>
    <row r="2563" spans="1:13" x14ac:dyDescent="0.25">
      <c r="A2563">
        <v>2561</v>
      </c>
      <c r="B2563" t="s">
        <v>3607</v>
      </c>
      <c r="C2563">
        <f t="shared" ref="C2563:C2626" ca="1" si="40">RAND()</f>
        <v>0.70714637993646234</v>
      </c>
      <c r="D2563" t="e" cm="1">
        <f t="array" aca="1" ref="D2563" ca="1">INDEX($B$2:$B$201, RANK(C2563,$C$2:$C$201), 1)</f>
        <v>#N/A</v>
      </c>
      <c r="E2563" t="s">
        <v>3608</v>
      </c>
      <c r="F2563">
        <v>2519</v>
      </c>
      <c r="G2563">
        <v>310</v>
      </c>
      <c r="H2563">
        <v>0</v>
      </c>
      <c r="I2563">
        <v>0</v>
      </c>
      <c r="J2563">
        <v>2</v>
      </c>
      <c r="K2563" s="1">
        <v>44106</v>
      </c>
      <c r="L2563" t="s">
        <v>17</v>
      </c>
      <c r="M2563">
        <v>110329</v>
      </c>
    </row>
    <row r="2564" spans="1:13" x14ac:dyDescent="0.25">
      <c r="A2564">
        <v>2562</v>
      </c>
      <c r="B2564" t="s">
        <v>3609</v>
      </c>
      <c r="C2564">
        <f t="shared" ca="1" si="40"/>
        <v>0.19936983470328451</v>
      </c>
      <c r="D2564" t="e" cm="1">
        <f t="array" aca="1" ref="D2564" ca="1">INDEX($B$2:$B$201, RANK(C2564,$C$2:$C$201), 1)</f>
        <v>#N/A</v>
      </c>
      <c r="E2564" t="s">
        <v>3610</v>
      </c>
      <c r="F2564">
        <v>509</v>
      </c>
      <c r="G2564">
        <v>661</v>
      </c>
      <c r="H2564">
        <v>0</v>
      </c>
      <c r="I2564">
        <v>0</v>
      </c>
      <c r="J2564">
        <v>4</v>
      </c>
      <c r="K2564" s="1">
        <v>44106</v>
      </c>
      <c r="L2564" t="s">
        <v>28</v>
      </c>
      <c r="M2564">
        <v>110330</v>
      </c>
    </row>
    <row r="2565" spans="1:13" x14ac:dyDescent="0.25">
      <c r="A2565">
        <v>2563</v>
      </c>
      <c r="B2565" t="s">
        <v>3611</v>
      </c>
      <c r="C2565">
        <f t="shared" ca="1" si="40"/>
        <v>0.81008907818563669</v>
      </c>
      <c r="D2565" t="e" cm="1">
        <f t="array" aca="1" ref="D2565" ca="1">INDEX($B$2:$B$201, RANK(C2565,$C$2:$C$201), 1)</f>
        <v>#N/A</v>
      </c>
      <c r="E2565" t="s">
        <v>3612</v>
      </c>
      <c r="F2565">
        <v>133</v>
      </c>
      <c r="G2565">
        <v>158</v>
      </c>
      <c r="H2565">
        <v>0</v>
      </c>
      <c r="I2565">
        <v>0</v>
      </c>
      <c r="J2565">
        <v>0</v>
      </c>
      <c r="K2565" s="1">
        <v>44106</v>
      </c>
      <c r="L2565" t="s">
        <v>17</v>
      </c>
      <c r="M2565">
        <v>110331</v>
      </c>
    </row>
    <row r="2566" spans="1:13" x14ac:dyDescent="0.25">
      <c r="A2566">
        <v>2564</v>
      </c>
      <c r="B2566" t="s">
        <v>3613</v>
      </c>
      <c r="C2566">
        <f t="shared" ca="1" si="40"/>
        <v>0.51619522026552178</v>
      </c>
      <c r="D2566" t="e" cm="1">
        <f t="array" aca="1" ref="D2566" ca="1">INDEX($B$2:$B$201, RANK(C2566,$C$2:$C$201), 1)</f>
        <v>#N/A</v>
      </c>
      <c r="F2566">
        <v>136</v>
      </c>
      <c r="G2566">
        <v>2</v>
      </c>
      <c r="H2566">
        <v>0</v>
      </c>
      <c r="I2566">
        <v>0</v>
      </c>
      <c r="J2566">
        <v>0</v>
      </c>
      <c r="K2566" s="1">
        <v>44106</v>
      </c>
      <c r="L2566" t="s">
        <v>12</v>
      </c>
      <c r="M2566">
        <v>110332</v>
      </c>
    </row>
    <row r="2567" spans="1:13" x14ac:dyDescent="0.25">
      <c r="A2567">
        <v>2565</v>
      </c>
      <c r="B2567" t="s">
        <v>3614</v>
      </c>
      <c r="C2567">
        <f t="shared" ca="1" si="40"/>
        <v>0.32788802623096425</v>
      </c>
      <c r="D2567" t="e" cm="1">
        <f t="array" aca="1" ref="D2567" ca="1">INDEX($B$2:$B$201, RANK(C2567,$C$2:$C$201), 1)</f>
        <v>#N/A</v>
      </c>
      <c r="F2567">
        <v>4399</v>
      </c>
      <c r="G2567">
        <v>2933</v>
      </c>
      <c r="H2567">
        <v>0</v>
      </c>
      <c r="I2567">
        <v>0</v>
      </c>
      <c r="J2567">
        <v>2</v>
      </c>
      <c r="K2567" s="1">
        <v>44106</v>
      </c>
      <c r="L2567" t="s">
        <v>17</v>
      </c>
      <c r="M2567">
        <v>110333</v>
      </c>
    </row>
    <row r="2568" spans="1:13" x14ac:dyDescent="0.25">
      <c r="A2568">
        <v>2566</v>
      </c>
      <c r="B2568" t="s">
        <v>3615</v>
      </c>
      <c r="C2568">
        <f t="shared" ca="1" si="40"/>
        <v>0.44456627399740223</v>
      </c>
      <c r="D2568" t="e" cm="1">
        <f t="array" aca="1" ref="D2568" ca="1">INDEX($B$2:$B$201, RANK(C2568,$C$2:$C$201), 1)</f>
        <v>#N/A</v>
      </c>
      <c r="F2568">
        <v>111</v>
      </c>
      <c r="G2568">
        <v>41</v>
      </c>
      <c r="H2568">
        <v>0</v>
      </c>
      <c r="I2568">
        <v>0</v>
      </c>
      <c r="J2568">
        <v>0</v>
      </c>
      <c r="K2568" s="1">
        <v>44106</v>
      </c>
      <c r="L2568" t="s">
        <v>17</v>
      </c>
      <c r="M2568">
        <v>110334</v>
      </c>
    </row>
    <row r="2569" spans="1:13" x14ac:dyDescent="0.25">
      <c r="A2569">
        <v>2567</v>
      </c>
      <c r="B2569" t="s">
        <v>3616</v>
      </c>
      <c r="C2569">
        <f t="shared" ca="1" si="40"/>
        <v>0.13081317549327209</v>
      </c>
      <c r="D2569" t="e" cm="1">
        <f t="array" aca="1" ref="D2569" ca="1">INDEX($B$2:$B$201, RANK(C2569,$C$2:$C$201), 1)</f>
        <v>#N/A</v>
      </c>
      <c r="E2569" t="s">
        <v>3617</v>
      </c>
      <c r="F2569">
        <v>11</v>
      </c>
      <c r="G2569">
        <v>7</v>
      </c>
      <c r="H2569">
        <v>0</v>
      </c>
      <c r="I2569">
        <v>0</v>
      </c>
      <c r="J2569">
        <v>0</v>
      </c>
      <c r="K2569" s="1">
        <v>44106</v>
      </c>
      <c r="L2569" t="s">
        <v>17</v>
      </c>
      <c r="M2569">
        <v>110335</v>
      </c>
    </row>
    <row r="2570" spans="1:13" x14ac:dyDescent="0.25">
      <c r="A2570">
        <v>2568</v>
      </c>
      <c r="B2570" t="s">
        <v>3618</v>
      </c>
      <c r="C2570">
        <f t="shared" ca="1" si="40"/>
        <v>0.53496767176855708</v>
      </c>
      <c r="D2570" t="e" cm="1">
        <f t="array" aca="1" ref="D2570" ca="1">INDEX($B$2:$B$201, RANK(C2570,$C$2:$C$201), 1)</f>
        <v>#N/A</v>
      </c>
      <c r="F2570">
        <v>269</v>
      </c>
      <c r="G2570">
        <v>251</v>
      </c>
      <c r="H2570">
        <v>0</v>
      </c>
      <c r="I2570">
        <v>0</v>
      </c>
      <c r="J2570">
        <v>1</v>
      </c>
      <c r="K2570" s="1">
        <v>44106</v>
      </c>
      <c r="L2570" t="s">
        <v>12</v>
      </c>
      <c r="M2570">
        <v>110336</v>
      </c>
    </row>
    <row r="2571" spans="1:13" x14ac:dyDescent="0.25">
      <c r="A2571">
        <v>2569</v>
      </c>
      <c r="B2571" t="s">
        <v>3619</v>
      </c>
      <c r="C2571">
        <f t="shared" ca="1" si="40"/>
        <v>0.95727710074870631</v>
      </c>
      <c r="D2571" t="e" cm="1">
        <f t="array" aca="1" ref="D2571" ca="1">INDEX($B$2:$B$201, RANK(C2571,$C$2:$C$201), 1)</f>
        <v>#N/A</v>
      </c>
      <c r="F2571">
        <v>292</v>
      </c>
      <c r="G2571">
        <v>48</v>
      </c>
      <c r="H2571">
        <v>0</v>
      </c>
      <c r="I2571">
        <v>0</v>
      </c>
      <c r="J2571">
        <v>0</v>
      </c>
      <c r="K2571" s="1">
        <v>44106</v>
      </c>
      <c r="L2571" t="s">
        <v>12</v>
      </c>
      <c r="M2571">
        <v>110337</v>
      </c>
    </row>
    <row r="2572" spans="1:13" x14ac:dyDescent="0.25">
      <c r="A2572">
        <v>2570</v>
      </c>
      <c r="B2572" t="s">
        <v>3620</v>
      </c>
      <c r="C2572">
        <f t="shared" ca="1" si="40"/>
        <v>0.71129013079943326</v>
      </c>
      <c r="D2572" t="e" cm="1">
        <f t="array" aca="1" ref="D2572" ca="1">INDEX($B$2:$B$201, RANK(C2572,$C$2:$C$201), 1)</f>
        <v>#N/A</v>
      </c>
      <c r="E2572" t="s">
        <v>3621</v>
      </c>
      <c r="F2572">
        <v>50</v>
      </c>
      <c r="G2572">
        <v>91</v>
      </c>
      <c r="H2572">
        <v>1</v>
      </c>
      <c r="I2572">
        <v>0</v>
      </c>
      <c r="J2572">
        <v>1</v>
      </c>
      <c r="K2572" s="1">
        <v>44106</v>
      </c>
      <c r="L2572" t="s">
        <v>28</v>
      </c>
      <c r="M2572">
        <v>110338</v>
      </c>
    </row>
    <row r="2573" spans="1:13" x14ac:dyDescent="0.25">
      <c r="A2573">
        <v>2571</v>
      </c>
      <c r="B2573" t="s">
        <v>3622</v>
      </c>
      <c r="C2573">
        <f t="shared" ca="1" si="40"/>
        <v>0.75921554670072067</v>
      </c>
      <c r="D2573" t="e" cm="1">
        <f t="array" aca="1" ref="D2573" ca="1">INDEX($B$2:$B$201, RANK(C2573,$C$2:$C$201), 1)</f>
        <v>#N/A</v>
      </c>
      <c r="F2573">
        <v>76</v>
      </c>
      <c r="G2573">
        <v>14</v>
      </c>
      <c r="H2573">
        <v>0</v>
      </c>
      <c r="I2573">
        <v>0</v>
      </c>
      <c r="J2573">
        <v>0</v>
      </c>
      <c r="K2573" s="1">
        <v>44106</v>
      </c>
      <c r="L2573" t="s">
        <v>28</v>
      </c>
      <c r="M2573">
        <v>110339</v>
      </c>
    </row>
    <row r="2574" spans="1:13" x14ac:dyDescent="0.25">
      <c r="A2574">
        <v>2572</v>
      </c>
      <c r="B2574" t="s">
        <v>3623</v>
      </c>
      <c r="C2574">
        <f t="shared" ca="1" si="40"/>
        <v>0.66269241458381778</v>
      </c>
      <c r="D2574" t="e" cm="1">
        <f t="array" aca="1" ref="D2574" ca="1">INDEX($B$2:$B$201, RANK(C2574,$C$2:$C$201), 1)</f>
        <v>#N/A</v>
      </c>
      <c r="E2574" t="s">
        <v>2956</v>
      </c>
      <c r="F2574">
        <v>375</v>
      </c>
      <c r="G2574">
        <v>488</v>
      </c>
      <c r="H2574">
        <v>1</v>
      </c>
      <c r="I2574">
        <v>0</v>
      </c>
      <c r="J2574">
        <v>2</v>
      </c>
      <c r="K2574" s="1">
        <v>44106</v>
      </c>
      <c r="L2574" t="s">
        <v>28</v>
      </c>
      <c r="M2574">
        <v>110340</v>
      </c>
    </row>
    <row r="2575" spans="1:13" ht="345" x14ac:dyDescent="0.25">
      <c r="A2575">
        <v>2573</v>
      </c>
      <c r="B2575" s="2" t="s">
        <v>3624</v>
      </c>
      <c r="C2575">
        <f t="shared" ca="1" si="40"/>
        <v>0.69072568506833443</v>
      </c>
      <c r="D2575" t="e" cm="1">
        <f t="array" aca="1" ref="D2575" ca="1">INDEX($B$2:$B$201, RANK(C2575,$C$2:$C$201), 1)</f>
        <v>#N/A</v>
      </c>
      <c r="E2575" t="s">
        <v>3625</v>
      </c>
      <c r="F2575">
        <v>245</v>
      </c>
      <c r="G2575">
        <v>486</v>
      </c>
      <c r="H2575">
        <v>1</v>
      </c>
      <c r="I2575">
        <v>0</v>
      </c>
      <c r="J2575">
        <v>5</v>
      </c>
      <c r="K2575" s="1">
        <v>44106</v>
      </c>
      <c r="L2575" t="s">
        <v>17</v>
      </c>
      <c r="M2575">
        <v>110341</v>
      </c>
    </row>
    <row r="2576" spans="1:13" x14ac:dyDescent="0.25">
      <c r="A2576">
        <v>2574</v>
      </c>
      <c r="B2576" t="s">
        <v>3626</v>
      </c>
      <c r="C2576">
        <f t="shared" ca="1" si="40"/>
        <v>0.17951074246012899</v>
      </c>
      <c r="D2576" t="e" cm="1">
        <f t="array" aca="1" ref="D2576" ca="1">INDEX($B$2:$B$201, RANK(C2576,$C$2:$C$201), 1)</f>
        <v>#N/A</v>
      </c>
      <c r="E2576" t="s">
        <v>3627</v>
      </c>
      <c r="F2576">
        <v>296</v>
      </c>
      <c r="G2576">
        <v>58</v>
      </c>
      <c r="H2576">
        <v>1</v>
      </c>
      <c r="I2576">
        <v>0</v>
      </c>
      <c r="J2576">
        <v>45</v>
      </c>
      <c r="K2576" s="1">
        <v>44106</v>
      </c>
      <c r="L2576" t="s">
        <v>12</v>
      </c>
      <c r="M2576">
        <v>110342</v>
      </c>
    </row>
    <row r="2577" spans="1:13" ht="255" x14ac:dyDescent="0.25">
      <c r="A2577">
        <v>2575</v>
      </c>
      <c r="B2577" s="2" t="s">
        <v>3628</v>
      </c>
      <c r="C2577">
        <f t="shared" ca="1" si="40"/>
        <v>0.44388556277712909</v>
      </c>
      <c r="D2577" t="e" cm="1">
        <f t="array" aca="1" ref="D2577" ca="1">INDEX($B$2:$B$201, RANK(C2577,$C$2:$C$201), 1)</f>
        <v>#N/A</v>
      </c>
      <c r="E2577" t="s">
        <v>3629</v>
      </c>
      <c r="F2577">
        <v>1315</v>
      </c>
      <c r="G2577">
        <v>1204</v>
      </c>
      <c r="H2577">
        <v>0</v>
      </c>
      <c r="I2577">
        <v>0</v>
      </c>
      <c r="J2577">
        <v>0</v>
      </c>
      <c r="K2577" s="1">
        <v>44106</v>
      </c>
      <c r="L2577" t="s">
        <v>17</v>
      </c>
      <c r="M2577">
        <v>110343</v>
      </c>
    </row>
    <row r="2578" spans="1:13" x14ac:dyDescent="0.25">
      <c r="A2578">
        <v>2576</v>
      </c>
      <c r="B2578" t="s">
        <v>3630</v>
      </c>
      <c r="C2578">
        <f t="shared" ca="1" si="40"/>
        <v>4.8123628075901648E-2</v>
      </c>
      <c r="D2578" t="e" cm="1">
        <f t="array" aca="1" ref="D2578" ca="1">INDEX($B$2:$B$201, RANK(C2578,$C$2:$C$201), 1)</f>
        <v>#N/A</v>
      </c>
      <c r="F2578">
        <v>115</v>
      </c>
      <c r="G2578">
        <v>42</v>
      </c>
      <c r="H2578">
        <v>2</v>
      </c>
      <c r="I2578">
        <v>2</v>
      </c>
      <c r="J2578">
        <v>190</v>
      </c>
      <c r="K2578" s="1">
        <v>44106</v>
      </c>
      <c r="L2578" t="s">
        <v>17</v>
      </c>
      <c r="M2578">
        <v>110344</v>
      </c>
    </row>
    <row r="2579" spans="1:13" x14ac:dyDescent="0.25">
      <c r="A2579">
        <v>2577</v>
      </c>
      <c r="B2579" t="s">
        <v>3631</v>
      </c>
      <c r="C2579">
        <f t="shared" ca="1" si="40"/>
        <v>0.3460496822615996</v>
      </c>
      <c r="D2579" t="e" cm="1">
        <f t="array" aca="1" ref="D2579" ca="1">INDEX($B$2:$B$201, RANK(C2579,$C$2:$C$201), 1)</f>
        <v>#N/A</v>
      </c>
      <c r="F2579">
        <v>26</v>
      </c>
      <c r="G2579">
        <v>7</v>
      </c>
      <c r="H2579">
        <v>0</v>
      </c>
      <c r="I2579">
        <v>0</v>
      </c>
      <c r="J2579">
        <v>0</v>
      </c>
      <c r="K2579" s="1">
        <v>44106</v>
      </c>
      <c r="L2579" t="s">
        <v>17</v>
      </c>
      <c r="M2579">
        <v>110345</v>
      </c>
    </row>
    <row r="2580" spans="1:13" x14ac:dyDescent="0.25">
      <c r="A2580">
        <v>2578</v>
      </c>
      <c r="B2580" t="s">
        <v>3632</v>
      </c>
      <c r="C2580">
        <f t="shared" ca="1" si="40"/>
        <v>0.76796722318137345</v>
      </c>
      <c r="D2580" t="e" cm="1">
        <f t="array" aca="1" ref="D2580" ca="1">INDEX($B$2:$B$201, RANK(C2580,$C$2:$C$201), 1)</f>
        <v>#N/A</v>
      </c>
      <c r="E2580" t="s">
        <v>3470</v>
      </c>
      <c r="F2580">
        <v>1052</v>
      </c>
      <c r="G2580">
        <v>861</v>
      </c>
      <c r="H2580">
        <v>5</v>
      </c>
      <c r="I2580">
        <v>2</v>
      </c>
      <c r="J2580">
        <v>34</v>
      </c>
      <c r="K2580" s="1">
        <v>44106</v>
      </c>
      <c r="L2580" t="s">
        <v>17</v>
      </c>
      <c r="M2580">
        <v>110346</v>
      </c>
    </row>
    <row r="2581" spans="1:13" x14ac:dyDescent="0.25">
      <c r="A2581">
        <v>2579</v>
      </c>
      <c r="B2581" t="s">
        <v>3633</v>
      </c>
      <c r="C2581">
        <f t="shared" ca="1" si="40"/>
        <v>1.011423398360356E-2</v>
      </c>
      <c r="D2581" t="e" cm="1">
        <f t="array" aca="1" ref="D2581" ca="1">INDEX($B$2:$B$201, RANK(C2581,$C$2:$C$201), 1)</f>
        <v>#N/A</v>
      </c>
      <c r="E2581" t="s">
        <v>354</v>
      </c>
      <c r="F2581">
        <v>901</v>
      </c>
      <c r="G2581">
        <v>926</v>
      </c>
      <c r="H2581">
        <v>0</v>
      </c>
      <c r="I2581">
        <v>0</v>
      </c>
      <c r="J2581">
        <v>0</v>
      </c>
      <c r="K2581" s="1">
        <v>44106</v>
      </c>
      <c r="L2581" t="s">
        <v>17</v>
      </c>
      <c r="M2581">
        <v>110347</v>
      </c>
    </row>
    <row r="2582" spans="1:13" x14ac:dyDescent="0.25">
      <c r="A2582">
        <v>2580</v>
      </c>
      <c r="B2582" t="s">
        <v>3634</v>
      </c>
      <c r="C2582">
        <f t="shared" ca="1" si="40"/>
        <v>0.77423757142735805</v>
      </c>
      <c r="D2582" t="e" cm="1">
        <f t="array" aca="1" ref="D2582" ca="1">INDEX($B$2:$B$201, RANK(C2582,$C$2:$C$201), 1)</f>
        <v>#N/A</v>
      </c>
      <c r="F2582">
        <v>214</v>
      </c>
      <c r="G2582">
        <v>825</v>
      </c>
      <c r="H2582">
        <v>0</v>
      </c>
      <c r="I2582">
        <v>0</v>
      </c>
      <c r="J2582">
        <v>4</v>
      </c>
      <c r="K2582" s="1">
        <v>44106</v>
      </c>
      <c r="L2582" t="s">
        <v>17</v>
      </c>
      <c r="M2582">
        <v>110348</v>
      </c>
    </row>
    <row r="2583" spans="1:13" ht="409.5" x14ac:dyDescent="0.25">
      <c r="A2583">
        <v>2581</v>
      </c>
      <c r="B2583" s="2" t="s">
        <v>3635</v>
      </c>
      <c r="C2583">
        <f t="shared" ca="1" si="40"/>
        <v>0.53431909087823315</v>
      </c>
      <c r="D2583" t="e" cm="1">
        <f t="array" aca="1" ref="D2583" ca="1">INDEX($B$2:$B$201, RANK(C2583,$C$2:$C$201), 1)</f>
        <v>#N/A</v>
      </c>
      <c r="E2583" t="s">
        <v>3636</v>
      </c>
      <c r="F2583">
        <v>819</v>
      </c>
      <c r="G2583">
        <v>463</v>
      </c>
      <c r="H2583">
        <v>0</v>
      </c>
      <c r="I2583">
        <v>0</v>
      </c>
      <c r="J2583">
        <v>1</v>
      </c>
      <c r="K2583" s="1">
        <v>44106</v>
      </c>
      <c r="L2583" t="s">
        <v>17</v>
      </c>
      <c r="M2583">
        <v>110349</v>
      </c>
    </row>
    <row r="2584" spans="1:13" x14ac:dyDescent="0.25">
      <c r="A2584">
        <v>2582</v>
      </c>
      <c r="B2584" t="s">
        <v>3637</v>
      </c>
      <c r="C2584">
        <f t="shared" ca="1" si="40"/>
        <v>0.82131973692892191</v>
      </c>
      <c r="D2584" t="e" cm="1">
        <f t="array" aca="1" ref="D2584" ca="1">INDEX($B$2:$B$201, RANK(C2584,$C$2:$C$201), 1)</f>
        <v>#N/A</v>
      </c>
      <c r="E2584" t="s">
        <v>1915</v>
      </c>
      <c r="F2584">
        <v>29401</v>
      </c>
      <c r="G2584">
        <v>26728</v>
      </c>
      <c r="H2584">
        <v>2</v>
      </c>
      <c r="I2584">
        <v>0</v>
      </c>
      <c r="J2584">
        <v>3</v>
      </c>
      <c r="K2584" s="1">
        <v>44106</v>
      </c>
      <c r="L2584" t="s">
        <v>17</v>
      </c>
      <c r="M2584">
        <v>110350</v>
      </c>
    </row>
    <row r="2585" spans="1:13" x14ac:dyDescent="0.25">
      <c r="A2585">
        <v>2583</v>
      </c>
      <c r="B2585" t="s">
        <v>3638</v>
      </c>
      <c r="C2585">
        <f t="shared" ca="1" si="40"/>
        <v>0.54384693157113184</v>
      </c>
      <c r="D2585" t="e" cm="1">
        <f t="array" aca="1" ref="D2585" ca="1">INDEX($B$2:$B$201, RANK(C2585,$C$2:$C$201), 1)</f>
        <v>#N/A</v>
      </c>
      <c r="F2585">
        <v>65</v>
      </c>
      <c r="G2585">
        <v>25</v>
      </c>
      <c r="H2585">
        <v>0</v>
      </c>
      <c r="I2585">
        <v>0</v>
      </c>
      <c r="J2585">
        <v>1</v>
      </c>
      <c r="K2585" s="1">
        <v>44106</v>
      </c>
      <c r="L2585" t="s">
        <v>17</v>
      </c>
      <c r="M2585">
        <v>110351</v>
      </c>
    </row>
    <row r="2586" spans="1:13" ht="330" x14ac:dyDescent="0.25">
      <c r="A2586">
        <v>2584</v>
      </c>
      <c r="B2586" s="2" t="s">
        <v>3639</v>
      </c>
      <c r="C2586">
        <f t="shared" ca="1" si="40"/>
        <v>0.76708721385808032</v>
      </c>
      <c r="D2586" t="e" cm="1">
        <f t="array" aca="1" ref="D2586" ca="1">INDEX($B$2:$B$201, RANK(C2586,$C$2:$C$201), 1)</f>
        <v>#N/A</v>
      </c>
      <c r="E2586" t="s">
        <v>2147</v>
      </c>
      <c r="F2586">
        <v>360</v>
      </c>
      <c r="G2586">
        <v>1917</v>
      </c>
      <c r="H2586">
        <v>1</v>
      </c>
      <c r="I2586">
        <v>0</v>
      </c>
      <c r="J2586">
        <v>1</v>
      </c>
      <c r="K2586" s="1">
        <v>44106</v>
      </c>
      <c r="L2586" t="s">
        <v>17</v>
      </c>
      <c r="M2586">
        <v>110352</v>
      </c>
    </row>
    <row r="2587" spans="1:13" x14ac:dyDescent="0.25">
      <c r="A2587">
        <v>2585</v>
      </c>
      <c r="B2587" t="s">
        <v>3640</v>
      </c>
      <c r="C2587">
        <f t="shared" ca="1" si="40"/>
        <v>2.6893818984941364E-2</v>
      </c>
      <c r="D2587" t="e" cm="1">
        <f t="array" aca="1" ref="D2587" ca="1">INDEX($B$2:$B$201, RANK(C2587,$C$2:$C$201), 1)</f>
        <v>#N/A</v>
      </c>
      <c r="E2587" t="s">
        <v>3641</v>
      </c>
      <c r="F2587">
        <v>70</v>
      </c>
      <c r="G2587">
        <v>14</v>
      </c>
      <c r="H2587">
        <v>0</v>
      </c>
      <c r="I2587">
        <v>0</v>
      </c>
      <c r="J2587">
        <v>0</v>
      </c>
      <c r="K2587" s="1">
        <v>44106</v>
      </c>
      <c r="L2587" t="s">
        <v>17</v>
      </c>
      <c r="M2587">
        <v>110353</v>
      </c>
    </row>
    <row r="2588" spans="1:13" x14ac:dyDescent="0.25">
      <c r="A2588">
        <v>2586</v>
      </c>
      <c r="B2588" t="s">
        <v>3642</v>
      </c>
      <c r="C2588">
        <f t="shared" ca="1" si="40"/>
        <v>0.99507089521927772</v>
      </c>
      <c r="D2588" t="e" cm="1">
        <f t="array" aca="1" ref="D2588" ca="1">INDEX($B$2:$B$201, RANK(C2588,$C$2:$C$201), 1)</f>
        <v>#N/A</v>
      </c>
      <c r="E2588" t="s">
        <v>87</v>
      </c>
      <c r="F2588">
        <v>2872</v>
      </c>
      <c r="G2588">
        <v>5035</v>
      </c>
      <c r="H2588">
        <v>0</v>
      </c>
      <c r="I2588">
        <v>0</v>
      </c>
      <c r="J2588">
        <v>0</v>
      </c>
      <c r="K2588" s="1">
        <v>44106</v>
      </c>
      <c r="L2588" t="s">
        <v>17</v>
      </c>
      <c r="M2588">
        <v>110354</v>
      </c>
    </row>
    <row r="2589" spans="1:13" x14ac:dyDescent="0.25">
      <c r="A2589">
        <v>2587</v>
      </c>
      <c r="B2589" t="s">
        <v>3643</v>
      </c>
      <c r="C2589">
        <f t="shared" ca="1" si="40"/>
        <v>0.21669264568180113</v>
      </c>
      <c r="D2589" t="e" cm="1">
        <f t="array" aca="1" ref="D2589" ca="1">INDEX($B$2:$B$201, RANK(C2589,$C$2:$C$201), 1)</f>
        <v>#N/A</v>
      </c>
      <c r="F2589">
        <v>411</v>
      </c>
      <c r="G2589">
        <v>79</v>
      </c>
      <c r="H2589">
        <v>0</v>
      </c>
      <c r="I2589">
        <v>0</v>
      </c>
      <c r="J2589">
        <v>0</v>
      </c>
      <c r="K2589" s="1">
        <v>44106</v>
      </c>
      <c r="L2589" t="s">
        <v>28</v>
      </c>
      <c r="M2589">
        <v>110355</v>
      </c>
    </row>
    <row r="2590" spans="1:13" x14ac:dyDescent="0.25">
      <c r="A2590">
        <v>2588</v>
      </c>
      <c r="B2590" t="s">
        <v>3644</v>
      </c>
      <c r="C2590">
        <f t="shared" ca="1" si="40"/>
        <v>0.54972529850643403</v>
      </c>
      <c r="D2590" t="e" cm="1">
        <f t="array" aca="1" ref="D2590" ca="1">INDEX($B$2:$B$201, RANK(C2590,$C$2:$C$201), 1)</f>
        <v>#N/A</v>
      </c>
      <c r="F2590">
        <v>7677</v>
      </c>
      <c r="G2590">
        <v>7381</v>
      </c>
      <c r="H2590">
        <v>1</v>
      </c>
      <c r="I2590">
        <v>0</v>
      </c>
      <c r="J2590">
        <v>4</v>
      </c>
      <c r="K2590" s="1">
        <v>44106</v>
      </c>
      <c r="L2590" t="s">
        <v>12</v>
      </c>
      <c r="M2590">
        <v>110356</v>
      </c>
    </row>
    <row r="2591" spans="1:13" x14ac:dyDescent="0.25">
      <c r="A2591">
        <v>2589</v>
      </c>
      <c r="B2591" t="s">
        <v>3645</v>
      </c>
      <c r="C2591">
        <f t="shared" ca="1" si="40"/>
        <v>0.27776638084998495</v>
      </c>
      <c r="D2591" t="e" cm="1">
        <f t="array" aca="1" ref="D2591" ca="1">INDEX($B$2:$B$201, RANK(C2591,$C$2:$C$201), 1)</f>
        <v>#N/A</v>
      </c>
      <c r="E2591" t="s">
        <v>78</v>
      </c>
      <c r="F2591">
        <v>598</v>
      </c>
      <c r="G2591">
        <v>114</v>
      </c>
      <c r="H2591">
        <v>0</v>
      </c>
      <c r="I2591">
        <v>0</v>
      </c>
      <c r="J2591">
        <v>2</v>
      </c>
      <c r="K2591" s="1">
        <v>44106</v>
      </c>
      <c r="L2591" t="s">
        <v>12</v>
      </c>
      <c r="M2591">
        <v>110357</v>
      </c>
    </row>
    <row r="2592" spans="1:13" x14ac:dyDescent="0.25">
      <c r="A2592">
        <v>2590</v>
      </c>
      <c r="B2592" t="s">
        <v>3646</v>
      </c>
      <c r="C2592">
        <f t="shared" ca="1" si="40"/>
        <v>0.44558546483847239</v>
      </c>
      <c r="D2592" t="e" cm="1">
        <f t="array" aca="1" ref="D2592" ca="1">INDEX($B$2:$B$201, RANK(C2592,$C$2:$C$201), 1)</f>
        <v>#N/A</v>
      </c>
      <c r="E2592" t="s">
        <v>11</v>
      </c>
      <c r="F2592">
        <v>756</v>
      </c>
      <c r="G2592">
        <v>192</v>
      </c>
      <c r="H2592">
        <v>0</v>
      </c>
      <c r="I2592">
        <v>0</v>
      </c>
      <c r="J2592">
        <v>0</v>
      </c>
      <c r="K2592" s="1">
        <v>44106</v>
      </c>
      <c r="L2592" t="s">
        <v>12</v>
      </c>
      <c r="M2592">
        <v>110358</v>
      </c>
    </row>
    <row r="2593" spans="1:13" x14ac:dyDescent="0.25">
      <c r="A2593">
        <v>2591</v>
      </c>
      <c r="B2593" t="s">
        <v>3647</v>
      </c>
      <c r="C2593">
        <f t="shared" ca="1" si="40"/>
        <v>0.55791032288579157</v>
      </c>
      <c r="D2593" t="e" cm="1">
        <f t="array" aca="1" ref="D2593" ca="1">INDEX($B$2:$B$201, RANK(C2593,$C$2:$C$201), 1)</f>
        <v>#N/A</v>
      </c>
      <c r="F2593">
        <v>3642</v>
      </c>
      <c r="G2593">
        <v>1243</v>
      </c>
      <c r="H2593">
        <v>1</v>
      </c>
      <c r="I2593">
        <v>0</v>
      </c>
      <c r="J2593">
        <v>0</v>
      </c>
      <c r="K2593" s="1">
        <v>44106</v>
      </c>
      <c r="L2593" t="s">
        <v>17</v>
      </c>
      <c r="M2593">
        <v>110359</v>
      </c>
    </row>
    <row r="2594" spans="1:13" x14ac:dyDescent="0.25">
      <c r="A2594">
        <v>2592</v>
      </c>
      <c r="B2594" t="s">
        <v>3648</v>
      </c>
      <c r="C2594">
        <f t="shared" ca="1" si="40"/>
        <v>0.49216547095704177</v>
      </c>
      <c r="D2594" t="e" cm="1">
        <f t="array" aca="1" ref="D2594" ca="1">INDEX($B$2:$B$201, RANK(C2594,$C$2:$C$201), 1)</f>
        <v>#N/A</v>
      </c>
      <c r="E2594" t="s">
        <v>265</v>
      </c>
      <c r="F2594">
        <v>572</v>
      </c>
      <c r="G2594">
        <v>84</v>
      </c>
      <c r="H2594">
        <v>0</v>
      </c>
      <c r="I2594">
        <v>0</v>
      </c>
      <c r="J2594">
        <v>0</v>
      </c>
      <c r="K2594" s="1">
        <v>44106</v>
      </c>
      <c r="L2594" t="s">
        <v>12</v>
      </c>
      <c r="M2594">
        <v>110360</v>
      </c>
    </row>
    <row r="2595" spans="1:13" x14ac:dyDescent="0.25">
      <c r="A2595">
        <v>2593</v>
      </c>
      <c r="B2595" t="s">
        <v>3649</v>
      </c>
      <c r="C2595">
        <f t="shared" ca="1" si="40"/>
        <v>0.85758585172397639</v>
      </c>
      <c r="D2595" t="e" cm="1">
        <f t="array" aca="1" ref="D2595" ca="1">INDEX($B$2:$B$201, RANK(C2595,$C$2:$C$201), 1)</f>
        <v>#N/A</v>
      </c>
      <c r="E2595" t="s">
        <v>2147</v>
      </c>
      <c r="F2595">
        <v>1867</v>
      </c>
      <c r="G2595">
        <v>1626</v>
      </c>
      <c r="H2595">
        <v>0</v>
      </c>
      <c r="I2595">
        <v>1</v>
      </c>
      <c r="J2595">
        <v>3</v>
      </c>
      <c r="K2595" s="1">
        <v>44106</v>
      </c>
      <c r="L2595" t="s">
        <v>17</v>
      </c>
      <c r="M2595">
        <v>110361</v>
      </c>
    </row>
    <row r="2596" spans="1:13" x14ac:dyDescent="0.25">
      <c r="A2596">
        <v>2594</v>
      </c>
      <c r="B2596" t="s">
        <v>3650</v>
      </c>
      <c r="C2596">
        <f t="shared" ca="1" si="40"/>
        <v>0.96182045808567229</v>
      </c>
      <c r="D2596" t="e" cm="1">
        <f t="array" aca="1" ref="D2596" ca="1">INDEX($B$2:$B$201, RANK(C2596,$C$2:$C$201), 1)</f>
        <v>#N/A</v>
      </c>
      <c r="E2596" t="s">
        <v>3651</v>
      </c>
      <c r="F2596">
        <v>233</v>
      </c>
      <c r="G2596">
        <v>35</v>
      </c>
      <c r="H2596">
        <v>0</v>
      </c>
      <c r="I2596">
        <v>1</v>
      </c>
      <c r="J2596">
        <v>0</v>
      </c>
      <c r="K2596" s="1">
        <v>44106</v>
      </c>
      <c r="L2596" t="s">
        <v>12</v>
      </c>
      <c r="M2596">
        <v>110362</v>
      </c>
    </row>
    <row r="2597" spans="1:13" x14ac:dyDescent="0.25">
      <c r="A2597">
        <v>2595</v>
      </c>
      <c r="B2597" t="s">
        <v>3652</v>
      </c>
      <c r="C2597">
        <f t="shared" ca="1" si="40"/>
        <v>0.60768022912735598</v>
      </c>
      <c r="D2597" t="e" cm="1">
        <f t="array" aca="1" ref="D2597" ca="1">INDEX($B$2:$B$201, RANK(C2597,$C$2:$C$201), 1)</f>
        <v>#N/A</v>
      </c>
      <c r="E2597" t="s">
        <v>3653</v>
      </c>
      <c r="F2597">
        <v>548</v>
      </c>
      <c r="G2597">
        <v>653</v>
      </c>
      <c r="H2597">
        <v>0</v>
      </c>
      <c r="I2597">
        <v>0</v>
      </c>
      <c r="J2597">
        <v>0</v>
      </c>
      <c r="K2597" s="1">
        <v>44106</v>
      </c>
      <c r="L2597" t="s">
        <v>12</v>
      </c>
      <c r="M2597">
        <v>110363</v>
      </c>
    </row>
    <row r="2598" spans="1:13" x14ac:dyDescent="0.25">
      <c r="A2598">
        <v>2596</v>
      </c>
      <c r="B2598" t="s">
        <v>3654</v>
      </c>
      <c r="C2598">
        <f t="shared" ca="1" si="40"/>
        <v>0.23986851740054316</v>
      </c>
      <c r="D2598" t="e" cm="1">
        <f t="array" aca="1" ref="D2598" ca="1">INDEX($B$2:$B$201, RANK(C2598,$C$2:$C$201), 1)</f>
        <v>#N/A</v>
      </c>
      <c r="F2598">
        <v>311</v>
      </c>
      <c r="G2598">
        <v>127</v>
      </c>
      <c r="H2598">
        <v>0</v>
      </c>
      <c r="I2598">
        <v>0</v>
      </c>
      <c r="J2598">
        <v>1</v>
      </c>
      <c r="K2598" s="1">
        <v>44106</v>
      </c>
      <c r="L2598" t="s">
        <v>17</v>
      </c>
      <c r="M2598">
        <v>110364</v>
      </c>
    </row>
    <row r="2599" spans="1:13" x14ac:dyDescent="0.25">
      <c r="A2599">
        <v>2597</v>
      </c>
      <c r="B2599" t="s">
        <v>3655</v>
      </c>
      <c r="C2599">
        <f t="shared" ca="1" si="40"/>
        <v>4.6955389288540483E-2</v>
      </c>
      <c r="D2599" t="e" cm="1">
        <f t="array" aca="1" ref="D2599" ca="1">INDEX($B$2:$B$201, RANK(C2599,$C$2:$C$201), 1)</f>
        <v>#N/A</v>
      </c>
      <c r="F2599">
        <v>76</v>
      </c>
      <c r="G2599">
        <v>14</v>
      </c>
      <c r="H2599">
        <v>0</v>
      </c>
      <c r="I2599">
        <v>0</v>
      </c>
      <c r="J2599">
        <v>0</v>
      </c>
      <c r="K2599" s="1">
        <v>44106</v>
      </c>
      <c r="L2599" t="s">
        <v>28</v>
      </c>
      <c r="M2599">
        <v>110365</v>
      </c>
    </row>
    <row r="2600" spans="1:13" x14ac:dyDescent="0.25">
      <c r="A2600">
        <v>2598</v>
      </c>
      <c r="B2600" t="s">
        <v>3656</v>
      </c>
      <c r="C2600">
        <f t="shared" ca="1" si="40"/>
        <v>0.11123851468444912</v>
      </c>
      <c r="D2600" t="e" cm="1">
        <f t="array" aca="1" ref="D2600" ca="1">INDEX($B$2:$B$201, RANK(C2600,$C$2:$C$201), 1)</f>
        <v>#N/A</v>
      </c>
      <c r="E2600" t="s">
        <v>431</v>
      </c>
      <c r="F2600">
        <v>532</v>
      </c>
      <c r="G2600">
        <v>70</v>
      </c>
      <c r="H2600">
        <v>2</v>
      </c>
      <c r="I2600">
        <v>0</v>
      </c>
      <c r="J2600">
        <v>29</v>
      </c>
      <c r="K2600" s="1">
        <v>44106</v>
      </c>
      <c r="L2600" t="s">
        <v>17</v>
      </c>
      <c r="M2600">
        <v>110366</v>
      </c>
    </row>
    <row r="2601" spans="1:13" x14ac:dyDescent="0.25">
      <c r="A2601">
        <v>2599</v>
      </c>
      <c r="B2601" t="s">
        <v>3657</v>
      </c>
      <c r="C2601">
        <f t="shared" ca="1" si="40"/>
        <v>0.73126123857789205</v>
      </c>
      <c r="D2601" t="e" cm="1">
        <f t="array" aca="1" ref="D2601" ca="1">INDEX($B$2:$B$201, RANK(C2601,$C$2:$C$201), 1)</f>
        <v>#N/A</v>
      </c>
      <c r="E2601" t="s">
        <v>195</v>
      </c>
      <c r="F2601">
        <v>2958</v>
      </c>
      <c r="G2601">
        <v>278</v>
      </c>
      <c r="H2601">
        <v>1</v>
      </c>
      <c r="I2601">
        <v>0</v>
      </c>
      <c r="J2601">
        <v>0</v>
      </c>
      <c r="K2601" s="1">
        <v>44106</v>
      </c>
      <c r="L2601" t="s">
        <v>17</v>
      </c>
      <c r="M2601">
        <v>110367</v>
      </c>
    </row>
    <row r="2602" spans="1:13" x14ac:dyDescent="0.25">
      <c r="A2602">
        <v>2600</v>
      </c>
      <c r="B2602" t="s">
        <v>3658</v>
      </c>
      <c r="C2602">
        <f t="shared" ca="1" si="40"/>
        <v>0.89497315361559304</v>
      </c>
      <c r="D2602" t="e" cm="1">
        <f t="array" aca="1" ref="D2602" ca="1">INDEX($B$2:$B$201, RANK(C2602,$C$2:$C$201), 1)</f>
        <v>#N/A</v>
      </c>
      <c r="F2602">
        <v>76</v>
      </c>
      <c r="G2602">
        <v>14</v>
      </c>
      <c r="H2602">
        <v>0</v>
      </c>
      <c r="I2602">
        <v>0</v>
      </c>
      <c r="J2602">
        <v>0</v>
      </c>
      <c r="K2602" s="1">
        <v>44106</v>
      </c>
      <c r="L2602" t="s">
        <v>28</v>
      </c>
      <c r="M2602">
        <v>110368</v>
      </c>
    </row>
    <row r="2603" spans="1:13" x14ac:dyDescent="0.25">
      <c r="A2603">
        <v>2601</v>
      </c>
      <c r="B2603" t="s">
        <v>3659</v>
      </c>
      <c r="C2603">
        <f t="shared" ca="1" si="40"/>
        <v>0.48815323037402858</v>
      </c>
      <c r="D2603" t="e" cm="1">
        <f t="array" aca="1" ref="D2603" ca="1">INDEX($B$2:$B$201, RANK(C2603,$C$2:$C$201), 1)</f>
        <v>#N/A</v>
      </c>
      <c r="E2603" t="s">
        <v>65</v>
      </c>
      <c r="F2603">
        <v>223</v>
      </c>
      <c r="G2603">
        <v>28</v>
      </c>
      <c r="H2603">
        <v>0</v>
      </c>
      <c r="I2603">
        <v>0</v>
      </c>
      <c r="J2603">
        <v>1</v>
      </c>
      <c r="K2603" s="1">
        <v>44106</v>
      </c>
      <c r="L2603" t="s">
        <v>12</v>
      </c>
      <c r="M2603">
        <v>110369</v>
      </c>
    </row>
    <row r="2604" spans="1:13" x14ac:dyDescent="0.25">
      <c r="A2604">
        <v>2602</v>
      </c>
      <c r="B2604" t="s">
        <v>3660</v>
      </c>
      <c r="C2604">
        <f t="shared" ca="1" si="40"/>
        <v>0.40463892073547303</v>
      </c>
      <c r="D2604" t="e" cm="1">
        <f t="array" aca="1" ref="D2604" ca="1">INDEX($B$2:$B$201, RANK(C2604,$C$2:$C$201), 1)</f>
        <v>#N/A</v>
      </c>
      <c r="E2604" t="s">
        <v>926</v>
      </c>
      <c r="F2604">
        <v>256</v>
      </c>
      <c r="G2604">
        <v>27</v>
      </c>
      <c r="H2604">
        <v>0</v>
      </c>
      <c r="I2604">
        <v>0</v>
      </c>
      <c r="J2604">
        <v>0</v>
      </c>
      <c r="K2604" s="1">
        <v>44106</v>
      </c>
      <c r="L2604" t="s">
        <v>17</v>
      </c>
      <c r="M2604">
        <v>110370</v>
      </c>
    </row>
    <row r="2605" spans="1:13" x14ac:dyDescent="0.25">
      <c r="A2605">
        <v>2603</v>
      </c>
      <c r="B2605" t="s">
        <v>3661</v>
      </c>
      <c r="C2605">
        <f t="shared" ca="1" si="40"/>
        <v>0.88029974779449405</v>
      </c>
      <c r="D2605" t="e" cm="1">
        <f t="array" aca="1" ref="D2605" ca="1">INDEX($B$2:$B$201, RANK(C2605,$C$2:$C$201), 1)</f>
        <v>#N/A</v>
      </c>
      <c r="E2605" t="s">
        <v>3662</v>
      </c>
      <c r="F2605">
        <v>178</v>
      </c>
      <c r="G2605">
        <v>248</v>
      </c>
      <c r="H2605">
        <v>0</v>
      </c>
      <c r="I2605">
        <v>0</v>
      </c>
      <c r="J2605">
        <v>0</v>
      </c>
      <c r="K2605" s="1">
        <v>44106</v>
      </c>
      <c r="L2605" t="s">
        <v>12</v>
      </c>
      <c r="M2605">
        <v>110371</v>
      </c>
    </row>
    <row r="2606" spans="1:13" ht="285" x14ac:dyDescent="0.25">
      <c r="A2606">
        <v>2604</v>
      </c>
      <c r="B2606" s="2" t="s">
        <v>3663</v>
      </c>
      <c r="C2606">
        <f t="shared" ca="1" si="40"/>
        <v>0.54911805308911543</v>
      </c>
      <c r="D2606" t="e" cm="1">
        <f t="array" aca="1" ref="D2606" ca="1">INDEX($B$2:$B$201, RANK(C2606,$C$2:$C$201), 1)</f>
        <v>#N/A</v>
      </c>
      <c r="E2606" t="s">
        <v>3483</v>
      </c>
      <c r="F2606">
        <v>1197</v>
      </c>
      <c r="G2606">
        <v>45</v>
      </c>
      <c r="H2606">
        <v>0</v>
      </c>
      <c r="I2606">
        <v>0</v>
      </c>
      <c r="J2606">
        <v>0</v>
      </c>
      <c r="K2606" s="1">
        <v>44106</v>
      </c>
      <c r="L2606" t="s">
        <v>17</v>
      </c>
      <c r="M2606">
        <v>110372</v>
      </c>
    </row>
    <row r="2607" spans="1:13" x14ac:dyDescent="0.25">
      <c r="A2607">
        <v>2605</v>
      </c>
      <c r="B2607" t="s">
        <v>3664</v>
      </c>
      <c r="C2607">
        <f t="shared" ca="1" si="40"/>
        <v>0.95050872580154522</v>
      </c>
      <c r="D2607" t="e" cm="1">
        <f t="array" aca="1" ref="D2607" ca="1">INDEX($B$2:$B$201, RANK(C2607,$C$2:$C$201), 1)</f>
        <v>#N/A</v>
      </c>
      <c r="F2607">
        <v>123</v>
      </c>
      <c r="G2607">
        <v>5</v>
      </c>
      <c r="H2607">
        <v>0</v>
      </c>
      <c r="I2607">
        <v>0</v>
      </c>
      <c r="J2607">
        <v>0</v>
      </c>
      <c r="K2607" s="1">
        <v>44106</v>
      </c>
      <c r="L2607" t="s">
        <v>28</v>
      </c>
      <c r="M2607">
        <v>110373</v>
      </c>
    </row>
    <row r="2608" spans="1:13" x14ac:dyDescent="0.25">
      <c r="A2608">
        <v>2606</v>
      </c>
      <c r="B2608" t="s">
        <v>3665</v>
      </c>
      <c r="C2608">
        <f t="shared" ca="1" si="40"/>
        <v>0.65239073487287524</v>
      </c>
      <c r="D2608" t="e" cm="1">
        <f t="array" aca="1" ref="D2608" ca="1">INDEX($B$2:$B$201, RANK(C2608,$C$2:$C$201), 1)</f>
        <v>#N/A</v>
      </c>
      <c r="E2608" t="s">
        <v>87</v>
      </c>
      <c r="F2608">
        <v>1636</v>
      </c>
      <c r="G2608">
        <v>397</v>
      </c>
      <c r="H2608">
        <v>0</v>
      </c>
      <c r="I2608">
        <v>0</v>
      </c>
      <c r="J2608">
        <v>1</v>
      </c>
      <c r="K2608" s="1">
        <v>44106</v>
      </c>
      <c r="L2608" t="s">
        <v>12</v>
      </c>
      <c r="M2608">
        <v>110374</v>
      </c>
    </row>
    <row r="2609" spans="1:13" ht="270" x14ac:dyDescent="0.25">
      <c r="A2609">
        <v>2607</v>
      </c>
      <c r="B2609" s="2" t="s">
        <v>3666</v>
      </c>
      <c r="C2609">
        <f t="shared" ca="1" si="40"/>
        <v>0.89873171948685049</v>
      </c>
      <c r="D2609" t="e" cm="1">
        <f t="array" aca="1" ref="D2609" ca="1">INDEX($B$2:$B$201, RANK(C2609,$C$2:$C$201), 1)</f>
        <v>#N/A</v>
      </c>
      <c r="E2609" t="s">
        <v>3483</v>
      </c>
      <c r="F2609">
        <v>1197</v>
      </c>
      <c r="G2609">
        <v>45</v>
      </c>
      <c r="H2609">
        <v>0</v>
      </c>
      <c r="I2609">
        <v>0</v>
      </c>
      <c r="J2609">
        <v>2</v>
      </c>
      <c r="K2609" s="1">
        <v>44106</v>
      </c>
      <c r="L2609" t="s">
        <v>17</v>
      </c>
      <c r="M2609">
        <v>110375</v>
      </c>
    </row>
    <row r="2610" spans="1:13" x14ac:dyDescent="0.25">
      <c r="A2610">
        <v>2608</v>
      </c>
      <c r="B2610" t="s">
        <v>3667</v>
      </c>
      <c r="C2610">
        <f t="shared" ca="1" si="40"/>
        <v>0.98338868409495739</v>
      </c>
      <c r="D2610" t="e" cm="1">
        <f t="array" aca="1" ref="D2610" ca="1">INDEX($B$2:$B$201, RANK(C2610,$C$2:$C$201), 1)</f>
        <v>#N/A</v>
      </c>
      <c r="E2610" t="s">
        <v>1091</v>
      </c>
      <c r="F2610">
        <v>1132</v>
      </c>
      <c r="G2610">
        <v>79</v>
      </c>
      <c r="H2610">
        <v>0</v>
      </c>
      <c r="I2610">
        <v>0</v>
      </c>
      <c r="J2610">
        <v>0</v>
      </c>
      <c r="K2610" s="1">
        <v>44106</v>
      </c>
      <c r="L2610" t="s">
        <v>17</v>
      </c>
      <c r="M2610">
        <v>110376</v>
      </c>
    </row>
    <row r="2611" spans="1:13" x14ac:dyDescent="0.25">
      <c r="A2611">
        <v>2609</v>
      </c>
      <c r="B2611" t="s">
        <v>3668</v>
      </c>
      <c r="C2611">
        <f t="shared" ca="1" si="40"/>
        <v>0.19361495402003603</v>
      </c>
      <c r="D2611" t="e" cm="1">
        <f t="array" aca="1" ref="D2611" ca="1">INDEX($B$2:$B$201, RANK(C2611,$C$2:$C$201), 1)</f>
        <v>#N/A</v>
      </c>
      <c r="F2611">
        <v>1322</v>
      </c>
      <c r="G2611">
        <v>1483</v>
      </c>
      <c r="H2611">
        <v>1</v>
      </c>
      <c r="I2611">
        <v>0</v>
      </c>
      <c r="J2611">
        <v>19</v>
      </c>
      <c r="K2611" s="1">
        <v>44106</v>
      </c>
      <c r="L2611" t="s">
        <v>17</v>
      </c>
      <c r="M2611">
        <v>110377</v>
      </c>
    </row>
    <row r="2612" spans="1:13" x14ac:dyDescent="0.25">
      <c r="A2612">
        <v>2610</v>
      </c>
      <c r="B2612" t="s">
        <v>3669</v>
      </c>
      <c r="C2612">
        <f t="shared" ca="1" si="40"/>
        <v>0.44566257924791763</v>
      </c>
      <c r="D2612" t="e" cm="1">
        <f t="array" aca="1" ref="D2612" ca="1">INDEX($B$2:$B$201, RANK(C2612,$C$2:$C$201), 1)</f>
        <v>#N/A</v>
      </c>
      <c r="E2612" t="s">
        <v>3670</v>
      </c>
      <c r="F2612">
        <v>341</v>
      </c>
      <c r="G2612">
        <v>139</v>
      </c>
      <c r="H2612">
        <v>0</v>
      </c>
      <c r="I2612">
        <v>0</v>
      </c>
      <c r="J2612">
        <v>0</v>
      </c>
      <c r="K2612" s="1">
        <v>44106</v>
      </c>
      <c r="L2612" t="s">
        <v>17</v>
      </c>
      <c r="M2612">
        <v>110378</v>
      </c>
    </row>
    <row r="2613" spans="1:13" x14ac:dyDescent="0.25">
      <c r="A2613">
        <v>2611</v>
      </c>
      <c r="B2613" t="s">
        <v>3671</v>
      </c>
      <c r="C2613">
        <f t="shared" ca="1" si="40"/>
        <v>0.35004034657017669</v>
      </c>
      <c r="D2613" t="e" cm="1">
        <f t="array" aca="1" ref="D2613" ca="1">INDEX($B$2:$B$201, RANK(C2613,$C$2:$C$201), 1)</f>
        <v>#N/A</v>
      </c>
      <c r="F2613">
        <v>641</v>
      </c>
      <c r="G2613">
        <v>14858</v>
      </c>
      <c r="H2613">
        <v>9</v>
      </c>
      <c r="I2613">
        <v>1</v>
      </c>
      <c r="J2613">
        <v>70</v>
      </c>
      <c r="K2613" s="1">
        <v>44106</v>
      </c>
      <c r="L2613" t="s">
        <v>12</v>
      </c>
      <c r="M2613">
        <v>110379</v>
      </c>
    </row>
    <row r="2614" spans="1:13" x14ac:dyDescent="0.25">
      <c r="A2614">
        <v>2612</v>
      </c>
      <c r="B2614" t="s">
        <v>3672</v>
      </c>
      <c r="C2614">
        <f t="shared" ca="1" si="40"/>
        <v>0.73332166181312419</v>
      </c>
      <c r="D2614" t="e" cm="1">
        <f t="array" aca="1" ref="D2614" ca="1">INDEX($B$2:$B$201, RANK(C2614,$C$2:$C$201), 1)</f>
        <v>#N/A</v>
      </c>
      <c r="F2614">
        <v>8624</v>
      </c>
      <c r="G2614">
        <v>48534</v>
      </c>
      <c r="H2614">
        <v>2</v>
      </c>
      <c r="I2614">
        <v>5</v>
      </c>
      <c r="J2614">
        <v>41</v>
      </c>
      <c r="K2614" s="1">
        <v>44106</v>
      </c>
      <c r="L2614" t="s">
        <v>12</v>
      </c>
      <c r="M2614">
        <v>110380</v>
      </c>
    </row>
    <row r="2615" spans="1:13" x14ac:dyDescent="0.25">
      <c r="A2615">
        <v>2613</v>
      </c>
      <c r="B2615" t="s">
        <v>3673</v>
      </c>
      <c r="C2615">
        <f t="shared" ca="1" si="40"/>
        <v>0.6125521883439996</v>
      </c>
      <c r="D2615" t="e" cm="1">
        <f t="array" aca="1" ref="D2615" ca="1">INDEX($B$2:$B$201, RANK(C2615,$C$2:$C$201), 1)</f>
        <v>#N/A</v>
      </c>
      <c r="E2615" t="s">
        <v>806</v>
      </c>
      <c r="F2615">
        <v>3256</v>
      </c>
      <c r="G2615">
        <v>218</v>
      </c>
      <c r="H2615">
        <v>0</v>
      </c>
      <c r="I2615">
        <v>0</v>
      </c>
      <c r="J2615">
        <v>0</v>
      </c>
      <c r="K2615" s="1">
        <v>44106</v>
      </c>
      <c r="L2615" t="s">
        <v>12</v>
      </c>
      <c r="M2615">
        <v>110381</v>
      </c>
    </row>
    <row r="2616" spans="1:13" x14ac:dyDescent="0.25">
      <c r="A2616">
        <v>2614</v>
      </c>
      <c r="B2616" t="s">
        <v>3674</v>
      </c>
      <c r="C2616">
        <f t="shared" ca="1" si="40"/>
        <v>0.78168104940338201</v>
      </c>
      <c r="D2616" t="e" cm="1">
        <f t="array" aca="1" ref="D2616" ca="1">INDEX($B$2:$B$201, RANK(C2616,$C$2:$C$201), 1)</f>
        <v>#N/A</v>
      </c>
      <c r="E2616" t="s">
        <v>182</v>
      </c>
      <c r="F2616">
        <v>113</v>
      </c>
      <c r="G2616">
        <v>41</v>
      </c>
      <c r="H2616">
        <v>0</v>
      </c>
      <c r="I2616">
        <v>0</v>
      </c>
      <c r="J2616">
        <v>0</v>
      </c>
      <c r="K2616" s="1">
        <v>44106</v>
      </c>
      <c r="L2616" t="s">
        <v>12</v>
      </c>
      <c r="M2616">
        <v>110382</v>
      </c>
    </row>
    <row r="2617" spans="1:13" x14ac:dyDescent="0.25">
      <c r="A2617">
        <v>2615</v>
      </c>
      <c r="B2617" t="s">
        <v>3675</v>
      </c>
      <c r="C2617">
        <f t="shared" ca="1" si="40"/>
        <v>0.5407432318355041</v>
      </c>
      <c r="D2617" t="e" cm="1">
        <f t="array" aca="1" ref="D2617" ca="1">INDEX($B$2:$B$201, RANK(C2617,$C$2:$C$201), 1)</f>
        <v>#N/A</v>
      </c>
      <c r="E2617" t="s">
        <v>3676</v>
      </c>
      <c r="F2617">
        <v>788</v>
      </c>
      <c r="G2617">
        <v>278</v>
      </c>
      <c r="H2617">
        <v>0</v>
      </c>
      <c r="I2617">
        <v>0</v>
      </c>
      <c r="J2617">
        <v>0</v>
      </c>
      <c r="K2617" s="1">
        <v>44106</v>
      </c>
      <c r="L2617" t="s">
        <v>12</v>
      </c>
      <c r="M2617">
        <v>110383</v>
      </c>
    </row>
    <row r="2618" spans="1:13" x14ac:dyDescent="0.25">
      <c r="A2618">
        <v>2616</v>
      </c>
      <c r="B2618" t="s">
        <v>3677</v>
      </c>
      <c r="C2618">
        <f t="shared" ca="1" si="40"/>
        <v>0.8936205282449643</v>
      </c>
      <c r="D2618" t="e" cm="1">
        <f t="array" aca="1" ref="D2618" ca="1">INDEX($B$2:$B$201, RANK(C2618,$C$2:$C$201), 1)</f>
        <v>#N/A</v>
      </c>
      <c r="E2618" t="s">
        <v>3678</v>
      </c>
      <c r="F2618">
        <v>701</v>
      </c>
      <c r="G2618">
        <v>154</v>
      </c>
      <c r="H2618">
        <v>0</v>
      </c>
      <c r="I2618">
        <v>0</v>
      </c>
      <c r="J2618">
        <v>0</v>
      </c>
      <c r="K2618" s="1">
        <v>44106</v>
      </c>
      <c r="L2618" t="s">
        <v>12</v>
      </c>
      <c r="M2618">
        <v>110384</v>
      </c>
    </row>
    <row r="2619" spans="1:13" x14ac:dyDescent="0.25">
      <c r="A2619">
        <v>2617</v>
      </c>
      <c r="B2619" t="s">
        <v>3679</v>
      </c>
      <c r="C2619">
        <f t="shared" ca="1" si="40"/>
        <v>0.66084589296114882</v>
      </c>
      <c r="D2619" t="e" cm="1">
        <f t="array" aca="1" ref="D2619" ca="1">INDEX($B$2:$B$201, RANK(C2619,$C$2:$C$201), 1)</f>
        <v>#N/A</v>
      </c>
      <c r="F2619">
        <v>5961</v>
      </c>
      <c r="G2619">
        <v>5786</v>
      </c>
      <c r="H2619">
        <v>0</v>
      </c>
      <c r="I2619">
        <v>3</v>
      </c>
      <c r="J2619">
        <v>5</v>
      </c>
      <c r="K2619" s="1">
        <v>44106</v>
      </c>
      <c r="L2619" t="s">
        <v>17</v>
      </c>
      <c r="M2619">
        <v>110385</v>
      </c>
    </row>
    <row r="2620" spans="1:13" x14ac:dyDescent="0.25">
      <c r="A2620">
        <v>2618</v>
      </c>
      <c r="B2620" t="s">
        <v>3680</v>
      </c>
      <c r="C2620">
        <f t="shared" ca="1" si="40"/>
        <v>0.19650328475758394</v>
      </c>
      <c r="D2620" t="e" cm="1">
        <f t="array" aca="1" ref="D2620" ca="1">INDEX($B$2:$B$201, RANK(C2620,$C$2:$C$201), 1)</f>
        <v>#N/A</v>
      </c>
      <c r="E2620" t="s">
        <v>1279</v>
      </c>
      <c r="F2620">
        <v>443</v>
      </c>
      <c r="G2620">
        <v>34</v>
      </c>
      <c r="H2620">
        <v>1</v>
      </c>
      <c r="I2620">
        <v>0</v>
      </c>
      <c r="J2620">
        <v>0</v>
      </c>
      <c r="K2620" s="1">
        <v>44106</v>
      </c>
      <c r="L2620" t="s">
        <v>17</v>
      </c>
      <c r="M2620">
        <v>110386</v>
      </c>
    </row>
    <row r="2621" spans="1:13" x14ac:dyDescent="0.25">
      <c r="A2621">
        <v>2619</v>
      </c>
      <c r="B2621" t="s">
        <v>3681</v>
      </c>
      <c r="C2621">
        <f t="shared" ca="1" si="40"/>
        <v>0.69682813815002609</v>
      </c>
      <c r="D2621" t="e" cm="1">
        <f t="array" aca="1" ref="D2621" ca="1">INDEX($B$2:$B$201, RANK(C2621,$C$2:$C$201), 1)</f>
        <v>#N/A</v>
      </c>
      <c r="E2621" t="s">
        <v>392</v>
      </c>
      <c r="F2621">
        <v>6334</v>
      </c>
      <c r="G2621">
        <v>5765</v>
      </c>
      <c r="H2621">
        <v>0</v>
      </c>
      <c r="I2621">
        <v>0</v>
      </c>
      <c r="J2621">
        <v>5</v>
      </c>
      <c r="K2621" s="1">
        <v>44106</v>
      </c>
      <c r="L2621" t="s">
        <v>17</v>
      </c>
      <c r="M2621">
        <v>110387</v>
      </c>
    </row>
    <row r="2622" spans="1:13" ht="150" x14ac:dyDescent="0.25">
      <c r="A2622">
        <v>2620</v>
      </c>
      <c r="B2622" s="2" t="s">
        <v>3682</v>
      </c>
      <c r="C2622">
        <f t="shared" ca="1" si="40"/>
        <v>0.44945026258018139</v>
      </c>
      <c r="D2622" t="e" cm="1">
        <f t="array" aca="1" ref="D2622" ca="1">INDEX($B$2:$B$201, RANK(C2622,$C$2:$C$201), 1)</f>
        <v>#N/A</v>
      </c>
      <c r="E2622" t="s">
        <v>87</v>
      </c>
      <c r="F2622">
        <v>500</v>
      </c>
      <c r="G2622">
        <v>31945</v>
      </c>
      <c r="H2622">
        <v>8</v>
      </c>
      <c r="I2622">
        <v>14</v>
      </c>
      <c r="J2622">
        <v>62</v>
      </c>
      <c r="K2622" s="1">
        <v>44106</v>
      </c>
      <c r="L2622" t="s">
        <v>12</v>
      </c>
      <c r="M2622">
        <v>110388</v>
      </c>
    </row>
    <row r="2623" spans="1:13" x14ac:dyDescent="0.25">
      <c r="A2623">
        <v>2621</v>
      </c>
      <c r="B2623" t="s">
        <v>3683</v>
      </c>
      <c r="C2623">
        <f t="shared" ca="1" si="40"/>
        <v>0.33954231914600086</v>
      </c>
      <c r="D2623" t="e" cm="1">
        <f t="array" aca="1" ref="D2623" ca="1">INDEX($B$2:$B$201, RANK(C2623,$C$2:$C$201), 1)</f>
        <v>#N/A</v>
      </c>
      <c r="E2623" t="s">
        <v>155</v>
      </c>
      <c r="F2623">
        <v>1036</v>
      </c>
      <c r="G2623">
        <v>2710</v>
      </c>
      <c r="H2623">
        <v>0</v>
      </c>
      <c r="I2623">
        <v>0</v>
      </c>
      <c r="J2623">
        <v>1</v>
      </c>
      <c r="K2623" s="1">
        <v>44106</v>
      </c>
      <c r="L2623" t="s">
        <v>17</v>
      </c>
      <c r="M2623">
        <v>110389</v>
      </c>
    </row>
    <row r="2624" spans="1:13" ht="300" x14ac:dyDescent="0.25">
      <c r="A2624">
        <v>2622</v>
      </c>
      <c r="B2624" s="2" t="s">
        <v>3684</v>
      </c>
      <c r="C2624">
        <f t="shared" ca="1" si="40"/>
        <v>0.33988339408111701</v>
      </c>
      <c r="D2624" t="e" cm="1">
        <f t="array" aca="1" ref="D2624" ca="1">INDEX($B$2:$B$201, RANK(C2624,$C$2:$C$201), 1)</f>
        <v>#N/A</v>
      </c>
      <c r="F2624">
        <v>6725</v>
      </c>
      <c r="G2624">
        <v>5701</v>
      </c>
      <c r="H2624">
        <v>1</v>
      </c>
      <c r="I2624">
        <v>0</v>
      </c>
      <c r="J2624">
        <v>1</v>
      </c>
      <c r="K2624" s="1">
        <v>44106</v>
      </c>
      <c r="L2624" t="s">
        <v>28</v>
      </c>
      <c r="M2624">
        <v>110390</v>
      </c>
    </row>
    <row r="2625" spans="1:13" x14ac:dyDescent="0.25">
      <c r="A2625">
        <v>2623</v>
      </c>
      <c r="B2625" t="s">
        <v>3685</v>
      </c>
      <c r="C2625">
        <f t="shared" ca="1" si="40"/>
        <v>0.33249033814403894</v>
      </c>
      <c r="D2625" t="e" cm="1">
        <f t="array" aca="1" ref="D2625" ca="1">INDEX($B$2:$B$201, RANK(C2625,$C$2:$C$201), 1)</f>
        <v>#N/A</v>
      </c>
      <c r="E2625" t="s">
        <v>3686</v>
      </c>
      <c r="F2625">
        <v>905</v>
      </c>
      <c r="G2625">
        <v>928</v>
      </c>
      <c r="H2625">
        <v>0</v>
      </c>
      <c r="I2625">
        <v>1</v>
      </c>
      <c r="J2625">
        <v>5</v>
      </c>
      <c r="K2625" s="1">
        <v>44106</v>
      </c>
      <c r="L2625" t="s">
        <v>12</v>
      </c>
      <c r="M2625">
        <v>110391</v>
      </c>
    </row>
    <row r="2626" spans="1:13" ht="195" x14ac:dyDescent="0.25">
      <c r="A2626">
        <v>2624</v>
      </c>
      <c r="B2626" s="2" t="s">
        <v>3687</v>
      </c>
      <c r="C2626">
        <f t="shared" ca="1" si="40"/>
        <v>0.90375790607174311</v>
      </c>
      <c r="D2626" t="e" cm="1">
        <f t="array" aca="1" ref="D2626" ca="1">INDEX($B$2:$B$201, RANK(C2626,$C$2:$C$201), 1)</f>
        <v>#N/A</v>
      </c>
      <c r="E2626" t="s">
        <v>42</v>
      </c>
      <c r="F2626">
        <v>4753</v>
      </c>
      <c r="G2626">
        <v>4241</v>
      </c>
      <c r="H2626">
        <v>0</v>
      </c>
      <c r="I2626">
        <v>0</v>
      </c>
      <c r="J2626">
        <v>0</v>
      </c>
      <c r="K2626" s="1">
        <v>44106</v>
      </c>
      <c r="L2626" t="s">
        <v>12</v>
      </c>
      <c r="M2626">
        <v>110392</v>
      </c>
    </row>
    <row r="2627" spans="1:13" x14ac:dyDescent="0.25">
      <c r="A2627">
        <v>2625</v>
      </c>
      <c r="B2627" t="s">
        <v>3688</v>
      </c>
      <c r="C2627">
        <f t="shared" ref="C2627:C2690" ca="1" si="41">RAND()</f>
        <v>0.62220131872819384</v>
      </c>
      <c r="D2627" t="e" cm="1">
        <f t="array" aca="1" ref="D2627" ca="1">INDEX($B$2:$B$201, RANK(C2627,$C$2:$C$201), 1)</f>
        <v>#N/A</v>
      </c>
      <c r="E2627" t="s">
        <v>3689</v>
      </c>
      <c r="F2627">
        <v>2381</v>
      </c>
      <c r="G2627">
        <v>840</v>
      </c>
      <c r="H2627">
        <v>0</v>
      </c>
      <c r="I2627">
        <v>0</v>
      </c>
      <c r="J2627">
        <v>0</v>
      </c>
      <c r="K2627" s="1">
        <v>44106</v>
      </c>
      <c r="L2627" t="s">
        <v>12</v>
      </c>
      <c r="M2627">
        <v>110393</v>
      </c>
    </row>
    <row r="2628" spans="1:13" x14ac:dyDescent="0.25">
      <c r="A2628">
        <v>2626</v>
      </c>
      <c r="B2628" t="s">
        <v>3690</v>
      </c>
      <c r="C2628">
        <f t="shared" ca="1" si="41"/>
        <v>0.1042984935692598</v>
      </c>
      <c r="D2628" t="e" cm="1">
        <f t="array" aca="1" ref="D2628" ca="1">INDEX($B$2:$B$201, RANK(C2628,$C$2:$C$201), 1)</f>
        <v>#N/A</v>
      </c>
      <c r="E2628" t="s">
        <v>392</v>
      </c>
      <c r="F2628">
        <v>114</v>
      </c>
      <c r="G2628">
        <v>70</v>
      </c>
      <c r="H2628">
        <v>0</v>
      </c>
      <c r="I2628">
        <v>0</v>
      </c>
      <c r="J2628">
        <v>1</v>
      </c>
      <c r="K2628" s="1">
        <v>44106</v>
      </c>
      <c r="L2628" t="s">
        <v>12</v>
      </c>
      <c r="M2628">
        <v>110394</v>
      </c>
    </row>
    <row r="2629" spans="1:13" x14ac:dyDescent="0.25">
      <c r="A2629">
        <v>2627</v>
      </c>
      <c r="B2629" t="s">
        <v>3691</v>
      </c>
      <c r="C2629">
        <f t="shared" ca="1" si="41"/>
        <v>0.80568083507976151</v>
      </c>
      <c r="D2629" t="e" cm="1">
        <f t="array" aca="1" ref="D2629" ca="1">INDEX($B$2:$B$201, RANK(C2629,$C$2:$C$201), 1)</f>
        <v>#N/A</v>
      </c>
      <c r="E2629" t="s">
        <v>354</v>
      </c>
      <c r="F2629">
        <v>1775</v>
      </c>
      <c r="G2629">
        <v>3912</v>
      </c>
      <c r="H2629">
        <v>14</v>
      </c>
      <c r="I2629">
        <v>14</v>
      </c>
      <c r="J2629">
        <v>48</v>
      </c>
      <c r="K2629" s="1">
        <v>44106</v>
      </c>
      <c r="L2629" t="s">
        <v>17</v>
      </c>
      <c r="M2629">
        <v>110395</v>
      </c>
    </row>
    <row r="2630" spans="1:13" ht="180" x14ac:dyDescent="0.25">
      <c r="A2630">
        <v>2628</v>
      </c>
      <c r="B2630" s="2" t="s">
        <v>3692</v>
      </c>
      <c r="C2630">
        <f t="shared" ca="1" si="41"/>
        <v>1.8503082392106074E-2</v>
      </c>
      <c r="D2630" t="e" cm="1">
        <f t="array" aca="1" ref="D2630" ca="1">INDEX($B$2:$B$201, RANK(C2630,$C$2:$C$201), 1)</f>
        <v>#N/A</v>
      </c>
      <c r="E2630" t="s">
        <v>3693</v>
      </c>
      <c r="F2630">
        <v>694</v>
      </c>
      <c r="G2630">
        <v>833</v>
      </c>
      <c r="H2630">
        <v>0</v>
      </c>
      <c r="I2630">
        <v>0</v>
      </c>
      <c r="J2630">
        <v>0</v>
      </c>
      <c r="K2630" s="1">
        <v>44106</v>
      </c>
      <c r="L2630" t="s">
        <v>28</v>
      </c>
      <c r="M2630">
        <v>110396</v>
      </c>
    </row>
    <row r="2631" spans="1:13" x14ac:dyDescent="0.25">
      <c r="A2631">
        <v>2629</v>
      </c>
      <c r="B2631" t="s">
        <v>3694</v>
      </c>
      <c r="C2631">
        <f t="shared" ca="1" si="41"/>
        <v>0.68639176979164174</v>
      </c>
      <c r="D2631" t="e" cm="1">
        <f t="array" aca="1" ref="D2631" ca="1">INDEX($B$2:$B$201, RANK(C2631,$C$2:$C$201), 1)</f>
        <v>#N/A</v>
      </c>
      <c r="E2631" t="s">
        <v>3595</v>
      </c>
      <c r="F2631">
        <v>535</v>
      </c>
      <c r="G2631">
        <v>40</v>
      </c>
      <c r="H2631">
        <v>0</v>
      </c>
      <c r="I2631">
        <v>0</v>
      </c>
      <c r="J2631">
        <v>0</v>
      </c>
      <c r="K2631" s="1">
        <v>44106</v>
      </c>
      <c r="L2631" t="s">
        <v>28</v>
      </c>
      <c r="M2631">
        <v>110397</v>
      </c>
    </row>
    <row r="2632" spans="1:13" x14ac:dyDescent="0.25">
      <c r="A2632">
        <v>2630</v>
      </c>
      <c r="B2632" t="s">
        <v>3695</v>
      </c>
      <c r="C2632">
        <f t="shared" ca="1" si="41"/>
        <v>1.3512040960906635E-2</v>
      </c>
      <c r="D2632" t="e" cm="1">
        <f t="array" aca="1" ref="D2632" ca="1">INDEX($B$2:$B$201, RANK(C2632,$C$2:$C$201), 1)</f>
        <v>#N/A</v>
      </c>
      <c r="F2632">
        <v>71</v>
      </c>
      <c r="G2632">
        <v>177</v>
      </c>
      <c r="H2632">
        <v>0</v>
      </c>
      <c r="I2632">
        <v>1</v>
      </c>
      <c r="J2632">
        <v>2</v>
      </c>
      <c r="K2632" s="1">
        <v>44106</v>
      </c>
      <c r="L2632" t="s">
        <v>17</v>
      </c>
      <c r="M2632">
        <v>110398</v>
      </c>
    </row>
    <row r="2633" spans="1:13" x14ac:dyDescent="0.25">
      <c r="A2633">
        <v>2631</v>
      </c>
      <c r="B2633" t="s">
        <v>3696</v>
      </c>
      <c r="C2633">
        <f t="shared" ca="1" si="41"/>
        <v>3.9262742809141993E-2</v>
      </c>
      <c r="D2633" t="e" cm="1">
        <f t="array" aca="1" ref="D2633" ca="1">INDEX($B$2:$B$201, RANK(C2633,$C$2:$C$201), 1)</f>
        <v>#N/A</v>
      </c>
      <c r="E2633" t="s">
        <v>3697</v>
      </c>
      <c r="F2633">
        <v>1806</v>
      </c>
      <c r="G2633">
        <v>7333</v>
      </c>
      <c r="H2633">
        <v>5</v>
      </c>
      <c r="I2633">
        <v>2</v>
      </c>
      <c r="J2633">
        <v>21</v>
      </c>
      <c r="K2633" s="1">
        <v>44106</v>
      </c>
      <c r="L2633" t="s">
        <v>17</v>
      </c>
      <c r="M2633">
        <v>110399</v>
      </c>
    </row>
    <row r="2634" spans="1:13" x14ac:dyDescent="0.25">
      <c r="A2634">
        <v>2632</v>
      </c>
      <c r="B2634" t="s">
        <v>3698</v>
      </c>
      <c r="C2634">
        <f t="shared" ca="1" si="41"/>
        <v>0.25365906949399641</v>
      </c>
      <c r="D2634" t="e" cm="1">
        <f t="array" aca="1" ref="D2634" ca="1">INDEX($B$2:$B$201, RANK(C2634,$C$2:$C$201), 1)</f>
        <v>#N/A</v>
      </c>
      <c r="E2634" t="s">
        <v>392</v>
      </c>
      <c r="F2634">
        <v>114</v>
      </c>
      <c r="G2634">
        <v>70</v>
      </c>
      <c r="H2634">
        <v>0</v>
      </c>
      <c r="I2634">
        <v>0</v>
      </c>
      <c r="J2634">
        <v>0</v>
      </c>
      <c r="K2634" s="1">
        <v>44106</v>
      </c>
      <c r="L2634" t="s">
        <v>12</v>
      </c>
      <c r="M2634">
        <v>110400</v>
      </c>
    </row>
    <row r="2635" spans="1:13" x14ac:dyDescent="0.25">
      <c r="A2635">
        <v>2633</v>
      </c>
      <c r="B2635" t="s">
        <v>3699</v>
      </c>
      <c r="C2635">
        <f t="shared" ca="1" si="41"/>
        <v>0.91289366374672454</v>
      </c>
      <c r="D2635" t="e" cm="1">
        <f t="array" aca="1" ref="D2635" ca="1">INDEX($B$2:$B$201, RANK(C2635,$C$2:$C$201), 1)</f>
        <v>#N/A</v>
      </c>
      <c r="F2635">
        <v>493</v>
      </c>
      <c r="G2635">
        <v>34</v>
      </c>
      <c r="H2635">
        <v>0</v>
      </c>
      <c r="I2635">
        <v>0</v>
      </c>
      <c r="J2635">
        <v>0</v>
      </c>
      <c r="K2635" s="1">
        <v>44106</v>
      </c>
      <c r="L2635" t="s">
        <v>17</v>
      </c>
      <c r="M2635">
        <v>110401</v>
      </c>
    </row>
    <row r="2636" spans="1:13" x14ac:dyDescent="0.25">
      <c r="A2636">
        <v>2634</v>
      </c>
      <c r="B2636" t="s">
        <v>3700</v>
      </c>
      <c r="C2636">
        <f t="shared" ca="1" si="41"/>
        <v>0.86783097090573258</v>
      </c>
      <c r="D2636" t="e" cm="1">
        <f t="array" aca="1" ref="D2636" ca="1">INDEX($B$2:$B$201, RANK(C2636,$C$2:$C$201), 1)</f>
        <v>#N/A</v>
      </c>
      <c r="E2636" t="s">
        <v>492</v>
      </c>
      <c r="F2636">
        <v>1644</v>
      </c>
      <c r="G2636">
        <v>552</v>
      </c>
      <c r="H2636">
        <v>1</v>
      </c>
      <c r="I2636">
        <v>0</v>
      </c>
      <c r="J2636">
        <v>14</v>
      </c>
      <c r="K2636" s="1">
        <v>44106</v>
      </c>
      <c r="L2636" t="s">
        <v>12</v>
      </c>
      <c r="M2636">
        <v>110402</v>
      </c>
    </row>
    <row r="2637" spans="1:13" x14ac:dyDescent="0.25">
      <c r="A2637">
        <v>2635</v>
      </c>
      <c r="B2637" t="s">
        <v>3701</v>
      </c>
      <c r="C2637">
        <f t="shared" ca="1" si="41"/>
        <v>0.91388485405490139</v>
      </c>
      <c r="D2637" t="e" cm="1">
        <f t="array" aca="1" ref="D2637" ca="1">INDEX($B$2:$B$201, RANK(C2637,$C$2:$C$201), 1)</f>
        <v>#N/A</v>
      </c>
      <c r="E2637" t="s">
        <v>3558</v>
      </c>
      <c r="F2637">
        <v>655</v>
      </c>
      <c r="G2637">
        <v>2716</v>
      </c>
      <c r="H2637">
        <v>0</v>
      </c>
      <c r="I2637">
        <v>0</v>
      </c>
      <c r="J2637">
        <v>0</v>
      </c>
      <c r="K2637" s="1">
        <v>44106</v>
      </c>
      <c r="L2637" t="s">
        <v>17</v>
      </c>
      <c r="M2637">
        <v>110403</v>
      </c>
    </row>
    <row r="2638" spans="1:13" x14ac:dyDescent="0.25">
      <c r="A2638">
        <v>2636</v>
      </c>
      <c r="B2638" t="s">
        <v>3702</v>
      </c>
      <c r="C2638">
        <f t="shared" ca="1" si="41"/>
        <v>0.64641979536821881</v>
      </c>
      <c r="D2638" t="e" cm="1">
        <f t="array" aca="1" ref="D2638" ca="1">INDEX($B$2:$B$201, RANK(C2638,$C$2:$C$201), 1)</f>
        <v>#N/A</v>
      </c>
      <c r="E2638" t="s">
        <v>1744</v>
      </c>
      <c r="F2638">
        <v>1240</v>
      </c>
      <c r="G2638">
        <v>438</v>
      </c>
      <c r="H2638">
        <v>0</v>
      </c>
      <c r="I2638">
        <v>0</v>
      </c>
      <c r="J2638">
        <v>1</v>
      </c>
      <c r="K2638" s="1">
        <v>44106</v>
      </c>
      <c r="L2638" t="s">
        <v>17</v>
      </c>
      <c r="M2638">
        <v>110404</v>
      </c>
    </row>
    <row r="2639" spans="1:13" ht="285" x14ac:dyDescent="0.25">
      <c r="A2639">
        <v>2637</v>
      </c>
      <c r="B2639" s="2" t="s">
        <v>3703</v>
      </c>
      <c r="C2639">
        <f t="shared" ca="1" si="41"/>
        <v>0.3892852453955632</v>
      </c>
      <c r="D2639" t="e" cm="1">
        <f t="array" aca="1" ref="D2639" ca="1">INDEX($B$2:$B$201, RANK(C2639,$C$2:$C$201), 1)</f>
        <v>#N/A</v>
      </c>
      <c r="F2639">
        <v>543</v>
      </c>
      <c r="G2639">
        <v>258</v>
      </c>
      <c r="H2639">
        <v>0</v>
      </c>
      <c r="I2639">
        <v>0</v>
      </c>
      <c r="J2639">
        <v>0</v>
      </c>
      <c r="K2639" s="1">
        <v>44106</v>
      </c>
      <c r="L2639" t="s">
        <v>17</v>
      </c>
      <c r="M2639">
        <v>110405</v>
      </c>
    </row>
    <row r="2640" spans="1:13" x14ac:dyDescent="0.25">
      <c r="A2640">
        <v>2638</v>
      </c>
      <c r="B2640" t="s">
        <v>3704</v>
      </c>
      <c r="C2640">
        <f t="shared" ca="1" si="41"/>
        <v>0.27854553050433328</v>
      </c>
      <c r="D2640" t="e" cm="1">
        <f t="array" aca="1" ref="D2640" ca="1">INDEX($B$2:$B$201, RANK(C2640,$C$2:$C$201), 1)</f>
        <v>#N/A</v>
      </c>
      <c r="E2640" t="s">
        <v>1096</v>
      </c>
      <c r="F2640">
        <v>351</v>
      </c>
      <c r="G2640">
        <v>359</v>
      </c>
      <c r="H2640">
        <v>1</v>
      </c>
      <c r="I2640">
        <v>0</v>
      </c>
      <c r="J2640">
        <v>0</v>
      </c>
      <c r="K2640" s="1">
        <v>44106</v>
      </c>
      <c r="L2640" t="s">
        <v>12</v>
      </c>
      <c r="M2640">
        <v>110406</v>
      </c>
    </row>
    <row r="2641" spans="1:13" x14ac:dyDescent="0.25">
      <c r="A2641">
        <v>2639</v>
      </c>
      <c r="B2641" t="s">
        <v>3705</v>
      </c>
      <c r="C2641">
        <f t="shared" ca="1" si="41"/>
        <v>0.61603115184576018</v>
      </c>
      <c r="D2641" t="e" cm="1">
        <f t="array" aca="1" ref="D2641" ca="1">INDEX($B$2:$B$201, RANK(C2641,$C$2:$C$201), 1)</f>
        <v>#N/A</v>
      </c>
      <c r="E2641" t="s">
        <v>431</v>
      </c>
      <c r="F2641">
        <v>6693</v>
      </c>
      <c r="G2641">
        <v>6120</v>
      </c>
      <c r="H2641">
        <v>0</v>
      </c>
      <c r="I2641">
        <v>0</v>
      </c>
      <c r="J2641">
        <v>0</v>
      </c>
      <c r="K2641" s="1">
        <v>44106</v>
      </c>
      <c r="L2641" t="s">
        <v>12</v>
      </c>
      <c r="M2641">
        <v>110407</v>
      </c>
    </row>
    <row r="2642" spans="1:13" ht="390" x14ac:dyDescent="0.25">
      <c r="A2642">
        <v>2640</v>
      </c>
      <c r="B2642" s="2" t="s">
        <v>3706</v>
      </c>
      <c r="C2642">
        <f t="shared" ca="1" si="41"/>
        <v>2.4535885847831951E-2</v>
      </c>
      <c r="D2642" t="e" cm="1">
        <f t="array" aca="1" ref="D2642" ca="1">INDEX($B$2:$B$201, RANK(C2642,$C$2:$C$201), 1)</f>
        <v>#N/A</v>
      </c>
      <c r="E2642" t="s">
        <v>3707</v>
      </c>
      <c r="F2642">
        <v>1350</v>
      </c>
      <c r="G2642">
        <v>1336</v>
      </c>
      <c r="H2642">
        <v>1</v>
      </c>
      <c r="I2642">
        <v>0</v>
      </c>
      <c r="J2642">
        <v>0</v>
      </c>
      <c r="K2642" s="1">
        <v>44106</v>
      </c>
      <c r="L2642" t="s">
        <v>17</v>
      </c>
      <c r="M2642">
        <v>110408</v>
      </c>
    </row>
    <row r="2643" spans="1:13" ht="409.5" x14ac:dyDescent="0.25">
      <c r="A2643">
        <v>2641</v>
      </c>
      <c r="B2643" s="2" t="s">
        <v>3708</v>
      </c>
      <c r="C2643">
        <f t="shared" ca="1" si="41"/>
        <v>0.18770305785018848</v>
      </c>
      <c r="D2643" t="e" cm="1">
        <f t="array" aca="1" ref="D2643" ca="1">INDEX($B$2:$B$201, RANK(C2643,$C$2:$C$201), 1)</f>
        <v>#N/A</v>
      </c>
      <c r="E2643" t="s">
        <v>3709</v>
      </c>
      <c r="F2643">
        <v>2480</v>
      </c>
      <c r="G2643">
        <v>1509</v>
      </c>
      <c r="H2643">
        <v>0</v>
      </c>
      <c r="I2643">
        <v>0</v>
      </c>
      <c r="J2643">
        <v>0</v>
      </c>
      <c r="K2643" s="1">
        <v>44106</v>
      </c>
      <c r="L2643" t="s">
        <v>28</v>
      </c>
      <c r="M2643">
        <v>110409</v>
      </c>
    </row>
    <row r="2644" spans="1:13" x14ac:dyDescent="0.25">
      <c r="A2644">
        <v>2642</v>
      </c>
      <c r="B2644" t="s">
        <v>3710</v>
      </c>
      <c r="C2644">
        <f t="shared" ca="1" si="41"/>
        <v>0.85409133091287326</v>
      </c>
      <c r="D2644" t="e" cm="1">
        <f t="array" aca="1" ref="D2644" ca="1">INDEX($B$2:$B$201, RANK(C2644,$C$2:$C$201), 1)</f>
        <v>#N/A</v>
      </c>
      <c r="F2644">
        <v>1843</v>
      </c>
      <c r="G2644">
        <v>412</v>
      </c>
      <c r="H2644">
        <v>1</v>
      </c>
      <c r="I2644">
        <v>0</v>
      </c>
      <c r="J2644">
        <v>1</v>
      </c>
      <c r="K2644" s="1">
        <v>44106</v>
      </c>
      <c r="L2644" t="s">
        <v>17</v>
      </c>
      <c r="M2644">
        <v>110410</v>
      </c>
    </row>
    <row r="2645" spans="1:13" ht="390" x14ac:dyDescent="0.25">
      <c r="A2645">
        <v>2643</v>
      </c>
      <c r="B2645" s="2" t="s">
        <v>3711</v>
      </c>
      <c r="C2645">
        <f t="shared" ca="1" si="41"/>
        <v>0.50168397216539695</v>
      </c>
      <c r="D2645" t="e" cm="1">
        <f t="array" aca="1" ref="D2645" ca="1">INDEX($B$2:$B$201, RANK(C2645,$C$2:$C$201), 1)</f>
        <v>#N/A</v>
      </c>
      <c r="E2645" t="s">
        <v>3712</v>
      </c>
      <c r="F2645">
        <v>425</v>
      </c>
      <c r="G2645">
        <v>599</v>
      </c>
      <c r="H2645">
        <v>0</v>
      </c>
      <c r="I2645">
        <v>0</v>
      </c>
      <c r="J2645">
        <v>0</v>
      </c>
      <c r="K2645" s="1">
        <v>44106</v>
      </c>
      <c r="L2645" t="s">
        <v>17</v>
      </c>
      <c r="M2645">
        <v>110411</v>
      </c>
    </row>
    <row r="2646" spans="1:13" x14ac:dyDescent="0.25">
      <c r="A2646">
        <v>2644</v>
      </c>
      <c r="B2646" t="s">
        <v>3713</v>
      </c>
      <c r="C2646">
        <f t="shared" ca="1" si="41"/>
        <v>0.95449359252039856</v>
      </c>
      <c r="D2646" t="e" cm="1">
        <f t="array" aca="1" ref="D2646" ca="1">INDEX($B$2:$B$201, RANK(C2646,$C$2:$C$201), 1)</f>
        <v>#N/A</v>
      </c>
      <c r="E2646" t="s">
        <v>3366</v>
      </c>
      <c r="F2646">
        <v>649</v>
      </c>
      <c r="G2646">
        <v>185</v>
      </c>
      <c r="H2646">
        <v>0</v>
      </c>
      <c r="I2646">
        <v>0</v>
      </c>
      <c r="J2646">
        <v>0</v>
      </c>
      <c r="K2646" s="1">
        <v>44106</v>
      </c>
      <c r="L2646" t="s">
        <v>12</v>
      </c>
      <c r="M2646">
        <v>110412</v>
      </c>
    </row>
    <row r="2647" spans="1:13" x14ac:dyDescent="0.25">
      <c r="A2647">
        <v>2645</v>
      </c>
      <c r="B2647" t="s">
        <v>3714</v>
      </c>
      <c r="C2647">
        <f t="shared" ca="1" si="41"/>
        <v>0.92235845828409535</v>
      </c>
      <c r="D2647" t="e" cm="1">
        <f t="array" aca="1" ref="D2647" ca="1">INDEX($B$2:$B$201, RANK(C2647,$C$2:$C$201), 1)</f>
        <v>#N/A</v>
      </c>
      <c r="E2647" t="s">
        <v>3715</v>
      </c>
      <c r="F2647">
        <v>7813</v>
      </c>
      <c r="G2647">
        <v>7681</v>
      </c>
      <c r="H2647">
        <v>0</v>
      </c>
      <c r="I2647">
        <v>0</v>
      </c>
      <c r="J2647">
        <v>0</v>
      </c>
      <c r="K2647" s="1">
        <v>44106</v>
      </c>
      <c r="L2647" t="s">
        <v>12</v>
      </c>
      <c r="M2647">
        <v>110413</v>
      </c>
    </row>
    <row r="2648" spans="1:13" x14ac:dyDescent="0.25">
      <c r="A2648">
        <v>2646</v>
      </c>
      <c r="B2648" t="s">
        <v>3716</v>
      </c>
      <c r="C2648">
        <f t="shared" ca="1" si="41"/>
        <v>0.974787967767621</v>
      </c>
      <c r="D2648" t="e" cm="1">
        <f t="array" aca="1" ref="D2648" ca="1">INDEX($B$2:$B$201, RANK(C2648,$C$2:$C$201), 1)</f>
        <v>#N/A</v>
      </c>
      <c r="E2648" t="s">
        <v>3717</v>
      </c>
      <c r="F2648">
        <v>5001</v>
      </c>
      <c r="G2648">
        <v>1125</v>
      </c>
      <c r="H2648">
        <v>0</v>
      </c>
      <c r="I2648">
        <v>0</v>
      </c>
      <c r="J2648">
        <v>1</v>
      </c>
      <c r="K2648" s="1">
        <v>44106</v>
      </c>
      <c r="L2648" t="s">
        <v>17</v>
      </c>
      <c r="M2648">
        <v>110414</v>
      </c>
    </row>
    <row r="2649" spans="1:13" x14ac:dyDescent="0.25">
      <c r="A2649">
        <v>2647</v>
      </c>
      <c r="B2649" t="s">
        <v>3718</v>
      </c>
      <c r="C2649">
        <f t="shared" ca="1" si="41"/>
        <v>0.57677388970816035</v>
      </c>
      <c r="D2649" t="e" cm="1">
        <f t="array" aca="1" ref="D2649" ca="1">INDEX($B$2:$B$201, RANK(C2649,$C$2:$C$201), 1)</f>
        <v>#N/A</v>
      </c>
      <c r="F2649">
        <v>2144</v>
      </c>
      <c r="G2649">
        <v>435</v>
      </c>
      <c r="H2649">
        <v>0</v>
      </c>
      <c r="I2649">
        <v>0</v>
      </c>
      <c r="J2649">
        <v>1</v>
      </c>
      <c r="K2649" s="1">
        <v>44106</v>
      </c>
      <c r="L2649" t="s">
        <v>17</v>
      </c>
      <c r="M2649">
        <v>110415</v>
      </c>
    </row>
    <row r="2650" spans="1:13" x14ac:dyDescent="0.25">
      <c r="A2650">
        <v>2648</v>
      </c>
      <c r="B2650" t="s">
        <v>3719</v>
      </c>
      <c r="C2650">
        <f t="shared" ca="1" si="41"/>
        <v>0.15044446266024469</v>
      </c>
      <c r="D2650" t="e" cm="1">
        <f t="array" aca="1" ref="D2650" ca="1">INDEX($B$2:$B$201, RANK(C2650,$C$2:$C$201), 1)</f>
        <v>#N/A</v>
      </c>
      <c r="F2650">
        <v>691</v>
      </c>
      <c r="G2650">
        <v>121</v>
      </c>
      <c r="H2650">
        <v>0</v>
      </c>
      <c r="I2650">
        <v>0</v>
      </c>
      <c r="J2650">
        <v>0</v>
      </c>
      <c r="K2650" s="1">
        <v>44106</v>
      </c>
      <c r="L2650" t="s">
        <v>17</v>
      </c>
      <c r="M2650">
        <v>110416</v>
      </c>
    </row>
    <row r="2651" spans="1:13" x14ac:dyDescent="0.25">
      <c r="A2651">
        <v>2649</v>
      </c>
      <c r="B2651" t="s">
        <v>3720</v>
      </c>
      <c r="C2651">
        <f t="shared" ca="1" si="41"/>
        <v>0.83610314445833422</v>
      </c>
      <c r="D2651" t="e" cm="1">
        <f t="array" aca="1" ref="D2651" ca="1">INDEX($B$2:$B$201, RANK(C2651,$C$2:$C$201), 1)</f>
        <v>#N/A</v>
      </c>
      <c r="E2651" t="s">
        <v>3721</v>
      </c>
      <c r="F2651">
        <v>107</v>
      </c>
      <c r="G2651">
        <v>136</v>
      </c>
      <c r="H2651">
        <v>1</v>
      </c>
      <c r="I2651">
        <v>0</v>
      </c>
      <c r="J2651">
        <v>4</v>
      </c>
      <c r="K2651" s="1">
        <v>44106</v>
      </c>
      <c r="L2651" t="s">
        <v>12</v>
      </c>
      <c r="M2651">
        <v>110417</v>
      </c>
    </row>
    <row r="2652" spans="1:13" x14ac:dyDescent="0.25">
      <c r="A2652">
        <v>2650</v>
      </c>
      <c r="B2652" t="s">
        <v>3722</v>
      </c>
      <c r="C2652">
        <f t="shared" ca="1" si="41"/>
        <v>0.14717265777706812</v>
      </c>
      <c r="D2652" t="e" cm="1">
        <f t="array" aca="1" ref="D2652" ca="1">INDEX($B$2:$B$201, RANK(C2652,$C$2:$C$201), 1)</f>
        <v>#N/A</v>
      </c>
      <c r="E2652" t="s">
        <v>3723</v>
      </c>
      <c r="F2652">
        <v>29</v>
      </c>
      <c r="G2652">
        <v>29</v>
      </c>
      <c r="H2652">
        <v>0</v>
      </c>
      <c r="I2652">
        <v>0</v>
      </c>
      <c r="J2652">
        <v>0</v>
      </c>
      <c r="K2652" s="1">
        <v>44106</v>
      </c>
      <c r="L2652" t="s">
        <v>12</v>
      </c>
      <c r="M2652">
        <v>110418</v>
      </c>
    </row>
    <row r="2653" spans="1:13" x14ac:dyDescent="0.25">
      <c r="A2653">
        <v>2651</v>
      </c>
      <c r="B2653" t="s">
        <v>3724</v>
      </c>
      <c r="C2653">
        <f t="shared" ca="1" si="41"/>
        <v>0.3044203551827287</v>
      </c>
      <c r="D2653" t="e" cm="1">
        <f t="array" aca="1" ref="D2653" ca="1">INDEX($B$2:$B$201, RANK(C2653,$C$2:$C$201), 1)</f>
        <v>#N/A</v>
      </c>
      <c r="F2653">
        <v>76</v>
      </c>
      <c r="G2653">
        <v>14</v>
      </c>
      <c r="H2653">
        <v>0</v>
      </c>
      <c r="I2653">
        <v>0</v>
      </c>
      <c r="J2653">
        <v>0</v>
      </c>
      <c r="K2653" s="1">
        <v>44106</v>
      </c>
      <c r="L2653" t="s">
        <v>28</v>
      </c>
      <c r="M2653">
        <v>110419</v>
      </c>
    </row>
    <row r="2654" spans="1:13" x14ac:dyDescent="0.25">
      <c r="A2654">
        <v>2652</v>
      </c>
      <c r="B2654" t="s">
        <v>3725</v>
      </c>
      <c r="C2654">
        <f t="shared" ca="1" si="41"/>
        <v>0.62815498474233844</v>
      </c>
      <c r="D2654" t="e" cm="1">
        <f t="array" aca="1" ref="D2654" ca="1">INDEX($B$2:$B$201, RANK(C2654,$C$2:$C$201), 1)</f>
        <v>#N/A</v>
      </c>
      <c r="F2654">
        <v>472</v>
      </c>
      <c r="G2654">
        <v>108</v>
      </c>
      <c r="H2654">
        <v>0</v>
      </c>
      <c r="I2654">
        <v>0</v>
      </c>
      <c r="J2654">
        <v>0</v>
      </c>
      <c r="K2654" s="1">
        <v>44106</v>
      </c>
      <c r="L2654" t="s">
        <v>12</v>
      </c>
      <c r="M2654">
        <v>110420</v>
      </c>
    </row>
    <row r="2655" spans="1:13" x14ac:dyDescent="0.25">
      <c r="A2655">
        <v>2653</v>
      </c>
      <c r="B2655" t="s">
        <v>3726</v>
      </c>
      <c r="C2655">
        <f t="shared" ca="1" si="41"/>
        <v>0.25856266984499421</v>
      </c>
      <c r="D2655" t="e" cm="1">
        <f t="array" aca="1" ref="D2655" ca="1">INDEX($B$2:$B$201, RANK(C2655,$C$2:$C$201), 1)</f>
        <v>#N/A</v>
      </c>
      <c r="E2655" t="s">
        <v>42</v>
      </c>
      <c r="F2655">
        <v>4753</v>
      </c>
      <c r="G2655">
        <v>4241</v>
      </c>
      <c r="H2655">
        <v>1</v>
      </c>
      <c r="I2655">
        <v>0</v>
      </c>
      <c r="J2655">
        <v>1</v>
      </c>
      <c r="K2655" s="1">
        <v>44106</v>
      </c>
      <c r="L2655" t="s">
        <v>12</v>
      </c>
      <c r="M2655">
        <v>110421</v>
      </c>
    </row>
    <row r="2656" spans="1:13" x14ac:dyDescent="0.25">
      <c r="A2656">
        <v>2654</v>
      </c>
      <c r="B2656" t="s">
        <v>3727</v>
      </c>
      <c r="C2656">
        <f t="shared" ca="1" si="41"/>
        <v>0.14070115459849541</v>
      </c>
      <c r="D2656" t="e" cm="1">
        <f t="array" aca="1" ref="D2656" ca="1">INDEX($B$2:$B$201, RANK(C2656,$C$2:$C$201), 1)</f>
        <v>#N/A</v>
      </c>
      <c r="F2656">
        <v>76</v>
      </c>
      <c r="G2656">
        <v>14</v>
      </c>
      <c r="H2656">
        <v>0</v>
      </c>
      <c r="I2656">
        <v>0</v>
      </c>
      <c r="J2656">
        <v>0</v>
      </c>
      <c r="K2656" s="1">
        <v>44106</v>
      </c>
      <c r="L2656" t="s">
        <v>28</v>
      </c>
      <c r="M2656">
        <v>110422</v>
      </c>
    </row>
    <row r="2657" spans="1:13" x14ac:dyDescent="0.25">
      <c r="A2657">
        <v>2655</v>
      </c>
      <c r="B2657" t="s">
        <v>3728</v>
      </c>
      <c r="C2657">
        <f t="shared" ca="1" si="41"/>
        <v>0.53975011007647966</v>
      </c>
      <c r="D2657" t="e" cm="1">
        <f t="array" aca="1" ref="D2657" ca="1">INDEX($B$2:$B$201, RANK(C2657,$C$2:$C$201), 1)</f>
        <v>#N/A</v>
      </c>
      <c r="F2657">
        <v>394</v>
      </c>
      <c r="G2657">
        <v>173</v>
      </c>
      <c r="H2657">
        <v>0</v>
      </c>
      <c r="I2657">
        <v>0</v>
      </c>
      <c r="J2657">
        <v>0</v>
      </c>
      <c r="K2657" s="1">
        <v>44106</v>
      </c>
      <c r="L2657" t="s">
        <v>28</v>
      </c>
      <c r="M2657">
        <v>110423</v>
      </c>
    </row>
    <row r="2658" spans="1:13" x14ac:dyDescent="0.25">
      <c r="A2658">
        <v>2656</v>
      </c>
      <c r="B2658" t="s">
        <v>3729</v>
      </c>
      <c r="C2658">
        <f t="shared" ca="1" si="41"/>
        <v>0.18573221382403038</v>
      </c>
      <c r="D2658" t="e" cm="1">
        <f t="array" aca="1" ref="D2658" ca="1">INDEX($B$2:$B$201, RANK(C2658,$C$2:$C$201), 1)</f>
        <v>#N/A</v>
      </c>
      <c r="F2658">
        <v>76</v>
      </c>
      <c r="G2658">
        <v>14</v>
      </c>
      <c r="H2658">
        <v>0</v>
      </c>
      <c r="I2658">
        <v>0</v>
      </c>
      <c r="J2658">
        <v>0</v>
      </c>
      <c r="K2658" s="1">
        <v>44106</v>
      </c>
      <c r="L2658" t="s">
        <v>28</v>
      </c>
      <c r="M2658">
        <v>110424</v>
      </c>
    </row>
    <row r="2659" spans="1:13" x14ac:dyDescent="0.25">
      <c r="A2659">
        <v>2657</v>
      </c>
      <c r="B2659" t="s">
        <v>3730</v>
      </c>
      <c r="C2659">
        <f t="shared" ca="1" si="41"/>
        <v>0.34772078378231974</v>
      </c>
      <c r="D2659" t="e" cm="1">
        <f t="array" aca="1" ref="D2659" ca="1">INDEX($B$2:$B$201, RANK(C2659,$C$2:$C$201), 1)</f>
        <v>#N/A</v>
      </c>
      <c r="E2659" t="s">
        <v>1134</v>
      </c>
      <c r="F2659">
        <v>71796</v>
      </c>
      <c r="G2659">
        <v>65736</v>
      </c>
      <c r="H2659">
        <v>16</v>
      </c>
      <c r="I2659">
        <v>60</v>
      </c>
      <c r="J2659">
        <v>305</v>
      </c>
      <c r="K2659" s="1">
        <v>44106</v>
      </c>
      <c r="L2659" t="s">
        <v>17</v>
      </c>
      <c r="M2659">
        <v>110425</v>
      </c>
    </row>
    <row r="2660" spans="1:13" x14ac:dyDescent="0.25">
      <c r="A2660">
        <v>2658</v>
      </c>
      <c r="B2660" t="s">
        <v>3731</v>
      </c>
      <c r="C2660">
        <f t="shared" ca="1" si="41"/>
        <v>1.6962086695201273E-2</v>
      </c>
      <c r="D2660" t="e" cm="1">
        <f t="array" aca="1" ref="D2660" ca="1">INDEX($B$2:$B$201, RANK(C2660,$C$2:$C$201), 1)</f>
        <v>#N/A</v>
      </c>
      <c r="F2660">
        <v>3918</v>
      </c>
      <c r="G2660">
        <v>1579</v>
      </c>
      <c r="H2660">
        <v>0</v>
      </c>
      <c r="I2660">
        <v>0</v>
      </c>
      <c r="J2660">
        <v>3</v>
      </c>
      <c r="K2660" s="1">
        <v>44106</v>
      </c>
      <c r="L2660" t="s">
        <v>17</v>
      </c>
      <c r="M2660">
        <v>110426</v>
      </c>
    </row>
    <row r="2661" spans="1:13" x14ac:dyDescent="0.25">
      <c r="A2661">
        <v>2659</v>
      </c>
      <c r="B2661" t="s">
        <v>3732</v>
      </c>
      <c r="C2661">
        <f t="shared" ca="1" si="41"/>
        <v>0.92918378666724033</v>
      </c>
      <c r="D2661" t="e" cm="1">
        <f t="array" aca="1" ref="D2661" ca="1">INDEX($B$2:$B$201, RANK(C2661,$C$2:$C$201), 1)</f>
        <v>#N/A</v>
      </c>
      <c r="E2661" t="s">
        <v>509</v>
      </c>
      <c r="F2661">
        <v>467</v>
      </c>
      <c r="G2661">
        <v>282</v>
      </c>
      <c r="H2661">
        <v>1</v>
      </c>
      <c r="I2661">
        <v>0</v>
      </c>
      <c r="J2661">
        <v>0</v>
      </c>
      <c r="K2661" s="1">
        <v>44106</v>
      </c>
      <c r="L2661" t="s">
        <v>12</v>
      </c>
      <c r="M2661">
        <v>110427</v>
      </c>
    </row>
    <row r="2662" spans="1:13" x14ac:dyDescent="0.25">
      <c r="A2662">
        <v>2660</v>
      </c>
      <c r="B2662" t="s">
        <v>3733</v>
      </c>
      <c r="C2662">
        <f t="shared" ca="1" si="41"/>
        <v>0.42031577565997136</v>
      </c>
      <c r="D2662" t="e" cm="1">
        <f t="array" aca="1" ref="D2662" ca="1">INDEX($B$2:$B$201, RANK(C2662,$C$2:$C$201), 1)</f>
        <v>#N/A</v>
      </c>
      <c r="E2662" t="s">
        <v>141</v>
      </c>
      <c r="F2662">
        <v>1001</v>
      </c>
      <c r="G2662">
        <v>391</v>
      </c>
      <c r="H2662">
        <v>0</v>
      </c>
      <c r="I2662">
        <v>0</v>
      </c>
      <c r="J2662">
        <v>1</v>
      </c>
      <c r="K2662" s="1">
        <v>44106</v>
      </c>
      <c r="L2662" t="s">
        <v>17</v>
      </c>
      <c r="M2662">
        <v>110428</v>
      </c>
    </row>
    <row r="2663" spans="1:13" x14ac:dyDescent="0.25">
      <c r="A2663">
        <v>2661</v>
      </c>
      <c r="B2663" t="s">
        <v>3734</v>
      </c>
      <c r="C2663">
        <f t="shared" ca="1" si="41"/>
        <v>0.73945138722728465</v>
      </c>
      <c r="D2663" t="e" cm="1">
        <f t="array" aca="1" ref="D2663" ca="1">INDEX($B$2:$B$201, RANK(C2663,$C$2:$C$201), 1)</f>
        <v>#N/A</v>
      </c>
      <c r="E2663" t="s">
        <v>3735</v>
      </c>
      <c r="F2663">
        <v>628</v>
      </c>
      <c r="G2663">
        <v>260</v>
      </c>
      <c r="H2663">
        <v>0</v>
      </c>
      <c r="I2663">
        <v>0</v>
      </c>
      <c r="J2663">
        <v>4</v>
      </c>
      <c r="K2663" s="1">
        <v>44106</v>
      </c>
      <c r="L2663" t="s">
        <v>12</v>
      </c>
      <c r="M2663">
        <v>110429</v>
      </c>
    </row>
    <row r="2664" spans="1:13" x14ac:dyDescent="0.25">
      <c r="A2664">
        <v>2662</v>
      </c>
      <c r="B2664" t="s">
        <v>3736</v>
      </c>
      <c r="C2664">
        <f t="shared" ca="1" si="41"/>
        <v>0.86053541954454371</v>
      </c>
      <c r="D2664" t="e" cm="1">
        <f t="array" aca="1" ref="D2664" ca="1">INDEX($B$2:$B$201, RANK(C2664,$C$2:$C$201), 1)</f>
        <v>#N/A</v>
      </c>
      <c r="E2664" t="s">
        <v>3737</v>
      </c>
      <c r="F2664">
        <v>1707</v>
      </c>
      <c r="G2664">
        <v>1407</v>
      </c>
      <c r="H2664">
        <v>1</v>
      </c>
      <c r="I2664">
        <v>0</v>
      </c>
      <c r="J2664">
        <v>0</v>
      </c>
      <c r="K2664" s="1">
        <v>44106</v>
      </c>
      <c r="L2664" t="s">
        <v>12</v>
      </c>
      <c r="M2664">
        <v>110430</v>
      </c>
    </row>
    <row r="2665" spans="1:13" x14ac:dyDescent="0.25">
      <c r="A2665">
        <v>2663</v>
      </c>
      <c r="B2665" t="s">
        <v>3738</v>
      </c>
      <c r="C2665">
        <f t="shared" ca="1" si="41"/>
        <v>0.80930677200724344</v>
      </c>
      <c r="D2665" t="e" cm="1">
        <f t="array" aca="1" ref="D2665" ca="1">INDEX($B$2:$B$201, RANK(C2665,$C$2:$C$201), 1)</f>
        <v>#N/A</v>
      </c>
      <c r="F2665">
        <v>118</v>
      </c>
      <c r="G2665">
        <v>15</v>
      </c>
      <c r="H2665">
        <v>0</v>
      </c>
      <c r="I2665">
        <v>0</v>
      </c>
      <c r="J2665">
        <v>0</v>
      </c>
      <c r="K2665" s="1">
        <v>44106</v>
      </c>
      <c r="L2665" t="s">
        <v>28</v>
      </c>
      <c r="M2665">
        <v>110431</v>
      </c>
    </row>
    <row r="2666" spans="1:13" x14ac:dyDescent="0.25">
      <c r="A2666">
        <v>2664</v>
      </c>
      <c r="B2666" t="s">
        <v>3739</v>
      </c>
      <c r="C2666">
        <f t="shared" ca="1" si="41"/>
        <v>0.77384815241268645</v>
      </c>
      <c r="D2666" t="e" cm="1">
        <f t="array" aca="1" ref="D2666" ca="1">INDEX($B$2:$B$201, RANK(C2666,$C$2:$C$201), 1)</f>
        <v>#N/A</v>
      </c>
      <c r="F2666">
        <v>76</v>
      </c>
      <c r="G2666">
        <v>14</v>
      </c>
      <c r="H2666">
        <v>0</v>
      </c>
      <c r="I2666">
        <v>0</v>
      </c>
      <c r="J2666">
        <v>0</v>
      </c>
      <c r="K2666" s="1">
        <v>44106</v>
      </c>
      <c r="L2666" t="s">
        <v>28</v>
      </c>
      <c r="M2666">
        <v>110432</v>
      </c>
    </row>
    <row r="2667" spans="1:13" x14ac:dyDescent="0.25">
      <c r="A2667">
        <v>2665</v>
      </c>
      <c r="B2667" t="s">
        <v>3740</v>
      </c>
      <c r="C2667">
        <f t="shared" ca="1" si="41"/>
        <v>0.63661533323442088</v>
      </c>
      <c r="D2667" t="e" cm="1">
        <f t="array" aca="1" ref="D2667" ca="1">INDEX($B$2:$B$201, RANK(C2667,$C$2:$C$201), 1)</f>
        <v>#N/A</v>
      </c>
      <c r="E2667" t="s">
        <v>3741</v>
      </c>
      <c r="F2667">
        <v>363</v>
      </c>
      <c r="G2667">
        <v>7748</v>
      </c>
      <c r="H2667">
        <v>5</v>
      </c>
      <c r="I2667">
        <v>3</v>
      </c>
      <c r="J2667">
        <v>28</v>
      </c>
      <c r="K2667" s="1">
        <v>44106</v>
      </c>
      <c r="L2667" t="s">
        <v>12</v>
      </c>
      <c r="M2667">
        <v>110433</v>
      </c>
    </row>
    <row r="2668" spans="1:13" x14ac:dyDescent="0.25">
      <c r="A2668">
        <v>2666</v>
      </c>
      <c r="B2668" t="s">
        <v>3742</v>
      </c>
      <c r="C2668">
        <f t="shared" ca="1" si="41"/>
        <v>0.32308459099532127</v>
      </c>
      <c r="D2668" t="e" cm="1">
        <f t="array" aca="1" ref="D2668" ca="1">INDEX($B$2:$B$201, RANK(C2668,$C$2:$C$201), 1)</f>
        <v>#N/A</v>
      </c>
      <c r="E2668" t="s">
        <v>16</v>
      </c>
      <c r="F2668">
        <v>346</v>
      </c>
      <c r="G2668">
        <v>116</v>
      </c>
      <c r="H2668">
        <v>0</v>
      </c>
      <c r="I2668">
        <v>0</v>
      </c>
      <c r="J2668">
        <v>0</v>
      </c>
      <c r="K2668" s="1">
        <v>44106</v>
      </c>
      <c r="L2668" t="s">
        <v>17</v>
      </c>
      <c r="M2668">
        <v>110434</v>
      </c>
    </row>
    <row r="2669" spans="1:13" x14ac:dyDescent="0.25">
      <c r="A2669">
        <v>2667</v>
      </c>
      <c r="B2669" t="s">
        <v>3743</v>
      </c>
      <c r="C2669">
        <f t="shared" ca="1" si="41"/>
        <v>0.92072417623467384</v>
      </c>
      <c r="D2669" t="e" cm="1">
        <f t="array" aca="1" ref="D2669" ca="1">INDEX($B$2:$B$201, RANK(C2669,$C$2:$C$201), 1)</f>
        <v>#N/A</v>
      </c>
      <c r="E2669" t="s">
        <v>1403</v>
      </c>
      <c r="F2669">
        <v>12561</v>
      </c>
      <c r="G2669">
        <v>11551</v>
      </c>
      <c r="H2669">
        <v>1</v>
      </c>
      <c r="I2669">
        <v>0</v>
      </c>
      <c r="J2669">
        <v>17</v>
      </c>
      <c r="K2669" s="1">
        <v>44106</v>
      </c>
      <c r="L2669" t="s">
        <v>17</v>
      </c>
      <c r="M2669">
        <v>110435</v>
      </c>
    </row>
    <row r="2670" spans="1:13" x14ac:dyDescent="0.25">
      <c r="A2670">
        <v>2668</v>
      </c>
      <c r="B2670" t="s">
        <v>3744</v>
      </c>
      <c r="C2670">
        <f t="shared" ca="1" si="41"/>
        <v>0.25539594975103808</v>
      </c>
      <c r="D2670" t="e" cm="1">
        <f t="array" aca="1" ref="D2670" ca="1">INDEX($B$2:$B$201, RANK(C2670,$C$2:$C$201), 1)</f>
        <v>#N/A</v>
      </c>
      <c r="F2670">
        <v>76</v>
      </c>
      <c r="G2670">
        <v>14</v>
      </c>
      <c r="H2670">
        <v>0</v>
      </c>
      <c r="I2670">
        <v>0</v>
      </c>
      <c r="J2670">
        <v>0</v>
      </c>
      <c r="K2670" s="1">
        <v>44106</v>
      </c>
      <c r="L2670" t="s">
        <v>28</v>
      </c>
      <c r="M2670">
        <v>110436</v>
      </c>
    </row>
    <row r="2671" spans="1:13" x14ac:dyDescent="0.25">
      <c r="A2671">
        <v>2669</v>
      </c>
      <c r="B2671" t="s">
        <v>3745</v>
      </c>
      <c r="C2671">
        <f t="shared" ca="1" si="41"/>
        <v>3.7017014235294909E-2</v>
      </c>
      <c r="D2671" t="e" cm="1">
        <f t="array" aca="1" ref="D2671" ca="1">INDEX($B$2:$B$201, RANK(C2671,$C$2:$C$201), 1)</f>
        <v>#N/A</v>
      </c>
      <c r="E2671" t="s">
        <v>3746</v>
      </c>
      <c r="F2671">
        <v>17465</v>
      </c>
      <c r="G2671">
        <v>18997</v>
      </c>
      <c r="H2671">
        <v>0</v>
      </c>
      <c r="I2671">
        <v>4</v>
      </c>
      <c r="J2671">
        <v>12</v>
      </c>
      <c r="K2671" s="1">
        <v>44106</v>
      </c>
      <c r="L2671" t="s">
        <v>28</v>
      </c>
      <c r="M2671">
        <v>110437</v>
      </c>
    </row>
    <row r="2672" spans="1:13" x14ac:dyDescent="0.25">
      <c r="A2672">
        <v>2670</v>
      </c>
      <c r="B2672" t="s">
        <v>3747</v>
      </c>
      <c r="C2672">
        <f t="shared" ca="1" si="41"/>
        <v>0.33168267122324591</v>
      </c>
      <c r="D2672" t="e" cm="1">
        <f t="array" aca="1" ref="D2672" ca="1">INDEX($B$2:$B$201, RANK(C2672,$C$2:$C$201), 1)</f>
        <v>#N/A</v>
      </c>
      <c r="F2672">
        <v>76</v>
      </c>
      <c r="G2672">
        <v>14</v>
      </c>
      <c r="H2672">
        <v>0</v>
      </c>
      <c r="I2672">
        <v>0</v>
      </c>
      <c r="J2672">
        <v>0</v>
      </c>
      <c r="K2672" s="1">
        <v>44106</v>
      </c>
      <c r="L2672" t="s">
        <v>28</v>
      </c>
      <c r="M2672">
        <v>110438</v>
      </c>
    </row>
    <row r="2673" spans="1:13" x14ac:dyDescent="0.25">
      <c r="A2673">
        <v>2671</v>
      </c>
      <c r="B2673" t="s">
        <v>3748</v>
      </c>
      <c r="C2673">
        <f t="shared" ca="1" si="41"/>
        <v>0.40229694533621585</v>
      </c>
      <c r="D2673" t="e" cm="1">
        <f t="array" aca="1" ref="D2673" ca="1">INDEX($B$2:$B$201, RANK(C2673,$C$2:$C$201), 1)</f>
        <v>#N/A</v>
      </c>
      <c r="F2673">
        <v>296</v>
      </c>
      <c r="G2673">
        <v>66</v>
      </c>
      <c r="H2673">
        <v>0</v>
      </c>
      <c r="I2673">
        <v>0</v>
      </c>
      <c r="J2673">
        <v>0</v>
      </c>
      <c r="K2673" s="1">
        <v>44106</v>
      </c>
      <c r="L2673" t="s">
        <v>12</v>
      </c>
      <c r="M2673">
        <v>110439</v>
      </c>
    </row>
    <row r="2674" spans="1:13" x14ac:dyDescent="0.25">
      <c r="A2674">
        <v>2672</v>
      </c>
      <c r="B2674" t="s">
        <v>3749</v>
      </c>
      <c r="C2674">
        <f t="shared" ca="1" si="41"/>
        <v>0.45158739686099281</v>
      </c>
      <c r="D2674" t="e" cm="1">
        <f t="array" aca="1" ref="D2674" ca="1">INDEX($B$2:$B$201, RANK(C2674,$C$2:$C$201), 1)</f>
        <v>#N/A</v>
      </c>
      <c r="F2674">
        <v>181</v>
      </c>
      <c r="G2674">
        <v>8966</v>
      </c>
      <c r="H2674">
        <v>3</v>
      </c>
      <c r="I2674">
        <v>3</v>
      </c>
      <c r="J2674">
        <v>49</v>
      </c>
      <c r="K2674" s="1">
        <v>44106</v>
      </c>
      <c r="L2674" t="s">
        <v>17</v>
      </c>
      <c r="M2674">
        <v>110440</v>
      </c>
    </row>
    <row r="2675" spans="1:13" x14ac:dyDescent="0.25">
      <c r="A2675">
        <v>2673</v>
      </c>
      <c r="B2675" t="s">
        <v>3750</v>
      </c>
      <c r="C2675">
        <f t="shared" ca="1" si="41"/>
        <v>0.27158579265841531</v>
      </c>
      <c r="D2675" t="e" cm="1">
        <f t="array" aca="1" ref="D2675" ca="1">INDEX($B$2:$B$201, RANK(C2675,$C$2:$C$201), 1)</f>
        <v>#N/A</v>
      </c>
      <c r="E2675" t="s">
        <v>3751</v>
      </c>
      <c r="F2675">
        <v>300</v>
      </c>
      <c r="G2675">
        <v>139</v>
      </c>
      <c r="H2675">
        <v>0</v>
      </c>
      <c r="I2675">
        <v>0</v>
      </c>
      <c r="J2675">
        <v>0</v>
      </c>
      <c r="K2675" s="1">
        <v>44106</v>
      </c>
      <c r="L2675" t="s">
        <v>12</v>
      </c>
      <c r="M2675">
        <v>110441</v>
      </c>
    </row>
    <row r="2676" spans="1:13" x14ac:dyDescent="0.25">
      <c r="A2676">
        <v>2674</v>
      </c>
      <c r="B2676" t="s">
        <v>3752</v>
      </c>
      <c r="C2676">
        <f t="shared" ca="1" si="41"/>
        <v>0.19389671710281231</v>
      </c>
      <c r="D2676" t="e" cm="1">
        <f t="array" aca="1" ref="D2676" ca="1">INDEX($B$2:$B$201, RANK(C2676,$C$2:$C$201), 1)</f>
        <v>#N/A</v>
      </c>
      <c r="F2676">
        <v>1417</v>
      </c>
      <c r="G2676">
        <v>647</v>
      </c>
      <c r="H2676">
        <v>0</v>
      </c>
      <c r="I2676">
        <v>0</v>
      </c>
      <c r="J2676">
        <v>0</v>
      </c>
      <c r="K2676" s="1">
        <v>44106</v>
      </c>
      <c r="L2676" t="s">
        <v>17</v>
      </c>
      <c r="M2676">
        <v>110442</v>
      </c>
    </row>
    <row r="2677" spans="1:13" x14ac:dyDescent="0.25">
      <c r="A2677">
        <v>2675</v>
      </c>
      <c r="B2677" t="s">
        <v>3753</v>
      </c>
      <c r="C2677">
        <f t="shared" ca="1" si="41"/>
        <v>0.24559590279451793</v>
      </c>
      <c r="D2677" t="e" cm="1">
        <f t="array" aca="1" ref="D2677" ca="1">INDEX($B$2:$B$201, RANK(C2677,$C$2:$C$201), 1)</f>
        <v>#N/A</v>
      </c>
      <c r="E2677" t="s">
        <v>3754</v>
      </c>
      <c r="F2677">
        <v>379</v>
      </c>
      <c r="G2677">
        <v>230</v>
      </c>
      <c r="H2677">
        <v>0</v>
      </c>
      <c r="I2677">
        <v>0</v>
      </c>
      <c r="J2677">
        <v>2</v>
      </c>
      <c r="K2677" s="1">
        <v>44106</v>
      </c>
      <c r="L2677" t="s">
        <v>28</v>
      </c>
      <c r="M2677">
        <v>110443</v>
      </c>
    </row>
    <row r="2678" spans="1:13" x14ac:dyDescent="0.25">
      <c r="A2678">
        <v>2676</v>
      </c>
      <c r="B2678" t="s">
        <v>3755</v>
      </c>
      <c r="C2678">
        <f t="shared" ca="1" si="41"/>
        <v>0.81795928257906558</v>
      </c>
      <c r="D2678" t="e" cm="1">
        <f t="array" aca="1" ref="D2678" ca="1">INDEX($B$2:$B$201, RANK(C2678,$C$2:$C$201), 1)</f>
        <v>#N/A</v>
      </c>
      <c r="E2678" t="s">
        <v>305</v>
      </c>
      <c r="F2678">
        <v>398</v>
      </c>
      <c r="G2678">
        <v>216</v>
      </c>
      <c r="H2678">
        <v>0</v>
      </c>
      <c r="I2678">
        <v>1</v>
      </c>
      <c r="J2678">
        <v>10</v>
      </c>
      <c r="K2678" s="1">
        <v>44106</v>
      </c>
      <c r="L2678" t="s">
        <v>12</v>
      </c>
      <c r="M2678">
        <v>110444</v>
      </c>
    </row>
    <row r="2679" spans="1:13" x14ac:dyDescent="0.25">
      <c r="A2679">
        <v>2677</v>
      </c>
      <c r="B2679" t="s">
        <v>3756</v>
      </c>
      <c r="C2679">
        <f t="shared" ca="1" si="41"/>
        <v>0.63922518340271217</v>
      </c>
      <c r="D2679" t="e" cm="1">
        <f t="array" aca="1" ref="D2679" ca="1">INDEX($B$2:$B$201, RANK(C2679,$C$2:$C$201), 1)</f>
        <v>#N/A</v>
      </c>
      <c r="F2679">
        <v>54</v>
      </c>
      <c r="G2679">
        <v>31</v>
      </c>
      <c r="H2679">
        <v>2</v>
      </c>
      <c r="I2679">
        <v>5</v>
      </c>
      <c r="J2679">
        <v>44</v>
      </c>
      <c r="K2679" s="1">
        <v>44106</v>
      </c>
      <c r="L2679" t="s">
        <v>12</v>
      </c>
      <c r="M2679">
        <v>110445</v>
      </c>
    </row>
    <row r="2680" spans="1:13" ht="330" x14ac:dyDescent="0.25">
      <c r="A2680">
        <v>2678</v>
      </c>
      <c r="B2680" s="2" t="s">
        <v>3757</v>
      </c>
      <c r="C2680">
        <f t="shared" ca="1" si="41"/>
        <v>0.26402828289760572</v>
      </c>
      <c r="D2680" t="e" cm="1">
        <f t="array" aca="1" ref="D2680" ca="1">INDEX($B$2:$B$201, RANK(C2680,$C$2:$C$201), 1)</f>
        <v>#N/A</v>
      </c>
      <c r="E2680" t="s">
        <v>719</v>
      </c>
      <c r="F2680">
        <v>4974</v>
      </c>
      <c r="G2680">
        <v>2619</v>
      </c>
      <c r="H2680">
        <v>1</v>
      </c>
      <c r="I2680">
        <v>2</v>
      </c>
      <c r="J2680">
        <v>52</v>
      </c>
      <c r="K2680" s="1">
        <v>44106</v>
      </c>
      <c r="L2680" t="s">
        <v>12</v>
      </c>
      <c r="M2680">
        <v>110446</v>
      </c>
    </row>
    <row r="2681" spans="1:13" x14ac:dyDescent="0.25">
      <c r="A2681">
        <v>2679</v>
      </c>
      <c r="B2681" t="s">
        <v>3758</v>
      </c>
      <c r="C2681">
        <f t="shared" ca="1" si="41"/>
        <v>0.42885016298348866</v>
      </c>
      <c r="D2681" t="e" cm="1">
        <f t="array" aca="1" ref="D2681" ca="1">INDEX($B$2:$B$201, RANK(C2681,$C$2:$C$201), 1)</f>
        <v>#N/A</v>
      </c>
      <c r="E2681" t="s">
        <v>3759</v>
      </c>
      <c r="F2681">
        <v>9026</v>
      </c>
      <c r="G2681">
        <v>11353</v>
      </c>
      <c r="H2681">
        <v>1</v>
      </c>
      <c r="I2681">
        <v>1</v>
      </c>
      <c r="J2681">
        <v>6</v>
      </c>
      <c r="K2681" s="1">
        <v>44106</v>
      </c>
      <c r="L2681" t="s">
        <v>17</v>
      </c>
      <c r="M2681">
        <v>110447</v>
      </c>
    </row>
    <row r="2682" spans="1:13" x14ac:dyDescent="0.25">
      <c r="A2682">
        <v>2680</v>
      </c>
      <c r="B2682" t="s">
        <v>3760</v>
      </c>
      <c r="C2682">
        <f t="shared" ca="1" si="41"/>
        <v>0.65387475762986091</v>
      </c>
      <c r="D2682" t="e" cm="1">
        <f t="array" aca="1" ref="D2682" ca="1">INDEX($B$2:$B$201, RANK(C2682,$C$2:$C$201), 1)</f>
        <v>#N/A</v>
      </c>
      <c r="E2682" t="s">
        <v>3761</v>
      </c>
      <c r="F2682">
        <v>57</v>
      </c>
      <c r="G2682">
        <v>14</v>
      </c>
      <c r="H2682">
        <v>0</v>
      </c>
      <c r="I2682">
        <v>0</v>
      </c>
      <c r="J2682">
        <v>0</v>
      </c>
      <c r="K2682" s="1">
        <v>44106</v>
      </c>
      <c r="L2682" t="s">
        <v>17</v>
      </c>
      <c r="M2682">
        <v>110448</v>
      </c>
    </row>
    <row r="2683" spans="1:13" x14ac:dyDescent="0.25">
      <c r="A2683">
        <v>2681</v>
      </c>
      <c r="B2683" t="s">
        <v>3762</v>
      </c>
      <c r="C2683">
        <f t="shared" ca="1" si="41"/>
        <v>0.20446886018288246</v>
      </c>
      <c r="D2683" t="e" cm="1">
        <f t="array" aca="1" ref="D2683" ca="1">INDEX($B$2:$B$201, RANK(C2683,$C$2:$C$201), 1)</f>
        <v>#N/A</v>
      </c>
      <c r="F2683">
        <v>111</v>
      </c>
      <c r="G2683">
        <v>41</v>
      </c>
      <c r="H2683">
        <v>1</v>
      </c>
      <c r="I2683">
        <v>0</v>
      </c>
      <c r="J2683">
        <v>0</v>
      </c>
      <c r="K2683" s="1">
        <v>44106</v>
      </c>
      <c r="L2683" t="s">
        <v>12</v>
      </c>
      <c r="M2683">
        <v>110449</v>
      </c>
    </row>
    <row r="2684" spans="1:13" x14ac:dyDescent="0.25">
      <c r="A2684">
        <v>2682</v>
      </c>
      <c r="B2684" t="s">
        <v>3763</v>
      </c>
      <c r="C2684">
        <f t="shared" ca="1" si="41"/>
        <v>0.83856178280481575</v>
      </c>
      <c r="D2684" t="e" cm="1">
        <f t="array" aca="1" ref="D2684" ca="1">INDEX($B$2:$B$201, RANK(C2684,$C$2:$C$201), 1)</f>
        <v>#N/A</v>
      </c>
      <c r="F2684">
        <v>58</v>
      </c>
      <c r="G2684">
        <v>193</v>
      </c>
      <c r="H2684">
        <v>0</v>
      </c>
      <c r="I2684">
        <v>0</v>
      </c>
      <c r="J2684">
        <v>0</v>
      </c>
      <c r="K2684" s="1">
        <v>44106</v>
      </c>
      <c r="L2684" t="s">
        <v>17</v>
      </c>
      <c r="M2684">
        <v>110450</v>
      </c>
    </row>
    <row r="2685" spans="1:13" x14ac:dyDescent="0.25">
      <c r="A2685">
        <v>2683</v>
      </c>
      <c r="B2685" t="s">
        <v>3764</v>
      </c>
      <c r="C2685">
        <f t="shared" ca="1" si="41"/>
        <v>0.68639533334711245</v>
      </c>
      <c r="D2685" t="e" cm="1">
        <f t="array" aca="1" ref="D2685" ca="1">INDEX($B$2:$B$201, RANK(C2685,$C$2:$C$201), 1)</f>
        <v>#N/A</v>
      </c>
      <c r="E2685" t="s">
        <v>65</v>
      </c>
      <c r="F2685">
        <v>4833</v>
      </c>
      <c r="G2685">
        <v>3731</v>
      </c>
      <c r="H2685">
        <v>0</v>
      </c>
      <c r="I2685">
        <v>0</v>
      </c>
      <c r="J2685">
        <v>0</v>
      </c>
      <c r="K2685" s="1">
        <v>44106</v>
      </c>
      <c r="L2685" t="s">
        <v>17</v>
      </c>
      <c r="M2685">
        <v>110451</v>
      </c>
    </row>
    <row r="2686" spans="1:13" x14ac:dyDescent="0.25">
      <c r="A2686">
        <v>2684</v>
      </c>
      <c r="B2686" t="s">
        <v>3765</v>
      </c>
      <c r="C2686">
        <f t="shared" ca="1" si="41"/>
        <v>0.32258556808989802</v>
      </c>
      <c r="D2686" t="e" cm="1">
        <f t="array" aca="1" ref="D2686" ca="1">INDEX($B$2:$B$201, RANK(C2686,$C$2:$C$201), 1)</f>
        <v>#N/A</v>
      </c>
      <c r="E2686" t="s">
        <v>3766</v>
      </c>
      <c r="F2686">
        <v>13524</v>
      </c>
      <c r="G2686">
        <v>38950</v>
      </c>
      <c r="H2686">
        <v>2</v>
      </c>
      <c r="I2686">
        <v>6</v>
      </c>
      <c r="J2686">
        <v>29</v>
      </c>
      <c r="K2686" s="1">
        <v>44106</v>
      </c>
      <c r="L2686" t="s">
        <v>12</v>
      </c>
      <c r="M2686">
        <v>110452</v>
      </c>
    </row>
    <row r="2687" spans="1:13" x14ac:dyDescent="0.25">
      <c r="A2687">
        <v>2685</v>
      </c>
      <c r="B2687" t="s">
        <v>3767</v>
      </c>
      <c r="C2687">
        <f t="shared" ca="1" si="41"/>
        <v>0.58097557696388846</v>
      </c>
      <c r="D2687" t="e" cm="1">
        <f t="array" aca="1" ref="D2687" ca="1">INDEX($B$2:$B$201, RANK(C2687,$C$2:$C$201), 1)</f>
        <v>#N/A</v>
      </c>
      <c r="F2687">
        <v>214</v>
      </c>
      <c r="G2687">
        <v>85</v>
      </c>
      <c r="H2687">
        <v>0</v>
      </c>
      <c r="I2687">
        <v>0</v>
      </c>
      <c r="J2687">
        <v>0</v>
      </c>
      <c r="K2687" s="1">
        <v>44106</v>
      </c>
      <c r="L2687" t="s">
        <v>17</v>
      </c>
      <c r="M2687">
        <v>110453</v>
      </c>
    </row>
    <row r="2688" spans="1:13" x14ac:dyDescent="0.25">
      <c r="A2688">
        <v>2686</v>
      </c>
      <c r="B2688" t="s">
        <v>3768</v>
      </c>
      <c r="C2688">
        <f t="shared" ca="1" si="41"/>
        <v>0.66040413216197735</v>
      </c>
      <c r="D2688" t="e" cm="1">
        <f t="array" aca="1" ref="D2688" ca="1">INDEX($B$2:$B$201, RANK(C2688,$C$2:$C$201), 1)</f>
        <v>#N/A</v>
      </c>
      <c r="E2688" t="s">
        <v>3769</v>
      </c>
      <c r="F2688">
        <v>1124</v>
      </c>
      <c r="G2688">
        <v>1042</v>
      </c>
      <c r="H2688">
        <v>2</v>
      </c>
      <c r="I2688">
        <v>0</v>
      </c>
      <c r="J2688">
        <v>6</v>
      </c>
      <c r="K2688" s="1">
        <v>44106</v>
      </c>
      <c r="L2688" t="s">
        <v>17</v>
      </c>
      <c r="M2688">
        <v>110454</v>
      </c>
    </row>
    <row r="2689" spans="1:13" x14ac:dyDescent="0.25">
      <c r="A2689">
        <v>2687</v>
      </c>
      <c r="B2689" t="s">
        <v>3770</v>
      </c>
      <c r="C2689">
        <f t="shared" ca="1" si="41"/>
        <v>0.98495089487206688</v>
      </c>
      <c r="D2689" t="e" cm="1">
        <f t="array" aca="1" ref="D2689" ca="1">INDEX($B$2:$B$201, RANK(C2689,$C$2:$C$201), 1)</f>
        <v>#N/A</v>
      </c>
      <c r="F2689">
        <v>427</v>
      </c>
      <c r="G2689">
        <v>145</v>
      </c>
      <c r="H2689">
        <v>0</v>
      </c>
      <c r="I2689">
        <v>0</v>
      </c>
      <c r="J2689">
        <v>0</v>
      </c>
      <c r="K2689" s="1">
        <v>44106</v>
      </c>
      <c r="L2689" t="s">
        <v>17</v>
      </c>
      <c r="M2689">
        <v>110455</v>
      </c>
    </row>
    <row r="2690" spans="1:13" x14ac:dyDescent="0.25">
      <c r="A2690">
        <v>2688</v>
      </c>
      <c r="B2690" t="s">
        <v>3771</v>
      </c>
      <c r="C2690">
        <f t="shared" ca="1" si="41"/>
        <v>2.7126096865270899E-3</v>
      </c>
      <c r="D2690" t="e" cm="1">
        <f t="array" aca="1" ref="D2690" ca="1">INDEX($B$2:$B$201, RANK(C2690,$C$2:$C$201), 1)</f>
        <v>#N/A</v>
      </c>
      <c r="F2690">
        <v>6266</v>
      </c>
      <c r="G2690">
        <v>6309</v>
      </c>
      <c r="H2690">
        <v>1</v>
      </c>
      <c r="I2690">
        <v>0</v>
      </c>
      <c r="J2690">
        <v>0</v>
      </c>
      <c r="K2690" s="1">
        <v>44106</v>
      </c>
      <c r="L2690" t="s">
        <v>17</v>
      </c>
      <c r="M2690">
        <v>110456</v>
      </c>
    </row>
    <row r="2691" spans="1:13" x14ac:dyDescent="0.25">
      <c r="A2691">
        <v>2689</v>
      </c>
      <c r="B2691" t="s">
        <v>3772</v>
      </c>
      <c r="C2691">
        <f t="shared" ref="C2691:C2754" ca="1" si="42">RAND()</f>
        <v>0.12644900379601132</v>
      </c>
      <c r="D2691" t="e" cm="1">
        <f t="array" aca="1" ref="D2691" ca="1">INDEX($B$2:$B$201, RANK(C2691,$C$2:$C$201), 1)</f>
        <v>#N/A</v>
      </c>
      <c r="E2691" t="s">
        <v>492</v>
      </c>
      <c r="F2691">
        <v>756</v>
      </c>
      <c r="G2691">
        <v>533</v>
      </c>
      <c r="H2691">
        <v>0</v>
      </c>
      <c r="I2691">
        <v>0</v>
      </c>
      <c r="J2691">
        <v>0</v>
      </c>
      <c r="K2691" s="1">
        <v>44106</v>
      </c>
      <c r="L2691" t="s">
        <v>17</v>
      </c>
      <c r="M2691">
        <v>110457</v>
      </c>
    </row>
    <row r="2692" spans="1:13" x14ac:dyDescent="0.25">
      <c r="A2692">
        <v>2690</v>
      </c>
      <c r="B2692" t="s">
        <v>3773</v>
      </c>
      <c r="C2692">
        <f t="shared" ca="1" si="42"/>
        <v>0.129264182360182</v>
      </c>
      <c r="D2692" t="e" cm="1">
        <f t="array" aca="1" ref="D2692" ca="1">INDEX($B$2:$B$201, RANK(C2692,$C$2:$C$201), 1)</f>
        <v>#N/A</v>
      </c>
      <c r="E2692" t="s">
        <v>3774</v>
      </c>
      <c r="F2692">
        <v>372</v>
      </c>
      <c r="G2692">
        <v>51</v>
      </c>
      <c r="H2692">
        <v>0</v>
      </c>
      <c r="I2692">
        <v>0</v>
      </c>
      <c r="J2692">
        <v>0</v>
      </c>
      <c r="K2692" s="1">
        <v>44106</v>
      </c>
      <c r="L2692" t="s">
        <v>17</v>
      </c>
      <c r="M2692">
        <v>110458</v>
      </c>
    </row>
    <row r="2693" spans="1:13" x14ac:dyDescent="0.25">
      <c r="A2693">
        <v>2691</v>
      </c>
      <c r="B2693" t="s">
        <v>3775</v>
      </c>
      <c r="C2693">
        <f t="shared" ca="1" si="42"/>
        <v>0.98822733484530889</v>
      </c>
      <c r="D2693" t="e" cm="1">
        <f t="array" aca="1" ref="D2693" ca="1">INDEX($B$2:$B$201, RANK(C2693,$C$2:$C$201), 1)</f>
        <v>#N/A</v>
      </c>
      <c r="E2693" t="s">
        <v>160</v>
      </c>
      <c r="F2693">
        <v>6886</v>
      </c>
      <c r="G2693">
        <v>6254</v>
      </c>
      <c r="H2693">
        <v>0</v>
      </c>
      <c r="I2693">
        <v>0</v>
      </c>
      <c r="J2693">
        <v>3</v>
      </c>
      <c r="K2693" s="1">
        <v>44106</v>
      </c>
      <c r="L2693" t="s">
        <v>17</v>
      </c>
      <c r="M2693">
        <v>110459</v>
      </c>
    </row>
    <row r="2694" spans="1:13" ht="255" x14ac:dyDescent="0.25">
      <c r="A2694">
        <v>2692</v>
      </c>
      <c r="B2694" s="2" t="s">
        <v>3776</v>
      </c>
      <c r="C2694">
        <f t="shared" ca="1" si="42"/>
        <v>0.14770628582693102</v>
      </c>
      <c r="D2694" t="e" cm="1">
        <f t="array" aca="1" ref="D2694" ca="1">INDEX($B$2:$B$201, RANK(C2694,$C$2:$C$201), 1)</f>
        <v>#N/A</v>
      </c>
      <c r="F2694">
        <v>219</v>
      </c>
      <c r="G2694">
        <v>257</v>
      </c>
      <c r="H2694">
        <v>0</v>
      </c>
      <c r="I2694">
        <v>0</v>
      </c>
      <c r="J2694">
        <v>0</v>
      </c>
      <c r="K2694" s="1">
        <v>44106</v>
      </c>
      <c r="L2694" t="s">
        <v>12</v>
      </c>
      <c r="M2694">
        <v>110460</v>
      </c>
    </row>
    <row r="2695" spans="1:13" ht="165" x14ac:dyDescent="0.25">
      <c r="A2695">
        <v>2693</v>
      </c>
      <c r="B2695" s="2" t="s">
        <v>3777</v>
      </c>
      <c r="C2695">
        <f t="shared" ca="1" si="42"/>
        <v>0.80859931821341724</v>
      </c>
      <c r="D2695" t="e" cm="1">
        <f t="array" aca="1" ref="D2695" ca="1">INDEX($B$2:$B$201, RANK(C2695,$C$2:$C$201), 1)</f>
        <v>#N/A</v>
      </c>
      <c r="E2695" t="s">
        <v>3778</v>
      </c>
      <c r="F2695">
        <v>3857</v>
      </c>
      <c r="G2695">
        <v>3723</v>
      </c>
      <c r="H2695">
        <v>0</v>
      </c>
      <c r="I2695">
        <v>0</v>
      </c>
      <c r="J2695">
        <v>0</v>
      </c>
      <c r="K2695" s="1">
        <v>44106</v>
      </c>
      <c r="L2695" t="s">
        <v>17</v>
      </c>
      <c r="M2695">
        <v>110461</v>
      </c>
    </row>
    <row r="2696" spans="1:13" x14ac:dyDescent="0.25">
      <c r="A2696">
        <v>2694</v>
      </c>
      <c r="B2696" t="s">
        <v>3779</v>
      </c>
      <c r="C2696">
        <f t="shared" ca="1" si="42"/>
        <v>0.33230605963300075</v>
      </c>
      <c r="D2696" t="e" cm="1">
        <f t="array" aca="1" ref="D2696" ca="1">INDEX($B$2:$B$201, RANK(C2696,$C$2:$C$201), 1)</f>
        <v>#N/A</v>
      </c>
      <c r="E2696" t="s">
        <v>3085</v>
      </c>
      <c r="F2696">
        <v>58</v>
      </c>
      <c r="G2696">
        <v>4</v>
      </c>
      <c r="H2696">
        <v>0</v>
      </c>
      <c r="I2696">
        <v>0</v>
      </c>
      <c r="J2696">
        <v>0</v>
      </c>
      <c r="K2696" s="1">
        <v>44106</v>
      </c>
      <c r="L2696" t="s">
        <v>17</v>
      </c>
      <c r="M2696">
        <v>110462</v>
      </c>
    </row>
    <row r="2697" spans="1:13" ht="345" x14ac:dyDescent="0.25">
      <c r="A2697">
        <v>2695</v>
      </c>
      <c r="B2697" s="2" t="s">
        <v>3780</v>
      </c>
      <c r="C2697">
        <f t="shared" ca="1" si="42"/>
        <v>0.24795836507909541</v>
      </c>
      <c r="D2697" t="e" cm="1">
        <f t="array" aca="1" ref="D2697" ca="1">INDEX($B$2:$B$201, RANK(C2697,$C$2:$C$201), 1)</f>
        <v>#N/A</v>
      </c>
      <c r="E2697" t="s">
        <v>290</v>
      </c>
      <c r="F2697">
        <v>2185</v>
      </c>
      <c r="G2697">
        <v>1290</v>
      </c>
      <c r="H2697">
        <v>0</v>
      </c>
      <c r="I2697">
        <v>0</v>
      </c>
      <c r="J2697">
        <v>2</v>
      </c>
      <c r="K2697" s="1">
        <v>44106</v>
      </c>
      <c r="L2697" t="s">
        <v>17</v>
      </c>
      <c r="M2697">
        <v>110463</v>
      </c>
    </row>
    <row r="2698" spans="1:13" x14ac:dyDescent="0.25">
      <c r="A2698">
        <v>2696</v>
      </c>
      <c r="B2698" t="s">
        <v>3781</v>
      </c>
      <c r="C2698">
        <f t="shared" ca="1" si="42"/>
        <v>0.53953694445632649</v>
      </c>
      <c r="D2698" t="e" cm="1">
        <f t="array" aca="1" ref="D2698" ca="1">INDEX($B$2:$B$201, RANK(C2698,$C$2:$C$201), 1)</f>
        <v>#N/A</v>
      </c>
      <c r="F2698">
        <v>972</v>
      </c>
      <c r="G2698">
        <v>121</v>
      </c>
      <c r="H2698">
        <v>0</v>
      </c>
      <c r="I2698">
        <v>0</v>
      </c>
      <c r="J2698">
        <v>1</v>
      </c>
      <c r="K2698" s="1">
        <v>44106</v>
      </c>
      <c r="L2698" t="s">
        <v>12</v>
      </c>
      <c r="M2698">
        <v>110464</v>
      </c>
    </row>
    <row r="2699" spans="1:13" x14ac:dyDescent="0.25">
      <c r="A2699">
        <v>2697</v>
      </c>
      <c r="B2699" t="s">
        <v>3782</v>
      </c>
      <c r="C2699">
        <f t="shared" ca="1" si="42"/>
        <v>0.7019459289220491</v>
      </c>
      <c r="D2699" t="e" cm="1">
        <f t="array" aca="1" ref="D2699" ca="1">INDEX($B$2:$B$201, RANK(C2699,$C$2:$C$201), 1)</f>
        <v>#N/A</v>
      </c>
      <c r="E2699" t="s">
        <v>3783</v>
      </c>
      <c r="F2699">
        <v>1461</v>
      </c>
      <c r="G2699">
        <v>5577</v>
      </c>
      <c r="H2699">
        <v>0</v>
      </c>
      <c r="I2699">
        <v>1</v>
      </c>
      <c r="J2699">
        <v>98</v>
      </c>
      <c r="K2699" s="1">
        <v>44106</v>
      </c>
      <c r="L2699" t="s">
        <v>17</v>
      </c>
      <c r="M2699">
        <v>110465</v>
      </c>
    </row>
    <row r="2700" spans="1:13" x14ac:dyDescent="0.25">
      <c r="A2700">
        <v>2698</v>
      </c>
      <c r="B2700" t="s">
        <v>3784</v>
      </c>
      <c r="C2700">
        <f t="shared" ca="1" si="42"/>
        <v>0.98641065403767059</v>
      </c>
      <c r="D2700" t="e" cm="1">
        <f t="array" aca="1" ref="D2700" ca="1">INDEX($B$2:$B$201, RANK(C2700,$C$2:$C$201), 1)</f>
        <v>#N/A</v>
      </c>
      <c r="F2700">
        <v>1417</v>
      </c>
      <c r="G2700">
        <v>647</v>
      </c>
      <c r="H2700">
        <v>0</v>
      </c>
      <c r="I2700">
        <v>0</v>
      </c>
      <c r="J2700">
        <v>0</v>
      </c>
      <c r="K2700" s="1">
        <v>44106</v>
      </c>
      <c r="L2700" t="s">
        <v>17</v>
      </c>
      <c r="M2700">
        <v>110466</v>
      </c>
    </row>
    <row r="2701" spans="1:13" x14ac:dyDescent="0.25">
      <c r="A2701">
        <v>2699</v>
      </c>
      <c r="B2701" t="s">
        <v>3785</v>
      </c>
      <c r="C2701">
        <f t="shared" ca="1" si="42"/>
        <v>0.62856899529314525</v>
      </c>
      <c r="D2701" t="e" cm="1">
        <f t="array" aca="1" ref="D2701" ca="1">INDEX($B$2:$B$201, RANK(C2701,$C$2:$C$201), 1)</f>
        <v>#N/A</v>
      </c>
      <c r="F2701">
        <v>406</v>
      </c>
      <c r="G2701">
        <v>78</v>
      </c>
      <c r="H2701">
        <v>0</v>
      </c>
      <c r="I2701">
        <v>0</v>
      </c>
      <c r="J2701">
        <v>0</v>
      </c>
      <c r="K2701" s="1">
        <v>44106</v>
      </c>
      <c r="L2701" t="s">
        <v>17</v>
      </c>
      <c r="M2701">
        <v>110467</v>
      </c>
    </row>
    <row r="2702" spans="1:13" x14ac:dyDescent="0.25">
      <c r="A2702">
        <v>2700</v>
      </c>
      <c r="B2702" t="s">
        <v>3786</v>
      </c>
      <c r="C2702">
        <f t="shared" ca="1" si="42"/>
        <v>0.89779839326404043</v>
      </c>
      <c r="D2702" t="e" cm="1">
        <f t="array" aca="1" ref="D2702" ca="1">INDEX($B$2:$B$201, RANK(C2702,$C$2:$C$201), 1)</f>
        <v>#N/A</v>
      </c>
      <c r="E2702" t="s">
        <v>155</v>
      </c>
      <c r="F2702">
        <v>17453</v>
      </c>
      <c r="G2702">
        <v>73889</v>
      </c>
      <c r="H2702">
        <v>65</v>
      </c>
      <c r="I2702">
        <v>165</v>
      </c>
      <c r="J2702">
        <v>1129</v>
      </c>
      <c r="K2702" s="1">
        <v>44106</v>
      </c>
      <c r="L2702" t="s">
        <v>12</v>
      </c>
      <c r="M2702">
        <v>110468</v>
      </c>
    </row>
    <row r="2703" spans="1:13" x14ac:dyDescent="0.25">
      <c r="A2703">
        <v>2701</v>
      </c>
      <c r="B2703" t="s">
        <v>3787</v>
      </c>
      <c r="C2703">
        <f t="shared" ca="1" si="42"/>
        <v>0.66437546685261428</v>
      </c>
      <c r="D2703" t="e" cm="1">
        <f t="array" aca="1" ref="D2703" ca="1">INDEX($B$2:$B$201, RANK(C2703,$C$2:$C$201), 1)</f>
        <v>#N/A</v>
      </c>
      <c r="E2703" t="s">
        <v>3788</v>
      </c>
      <c r="F2703">
        <v>335</v>
      </c>
      <c r="G2703">
        <v>243</v>
      </c>
      <c r="H2703">
        <v>0</v>
      </c>
      <c r="I2703">
        <v>0</v>
      </c>
      <c r="J2703">
        <v>0</v>
      </c>
      <c r="K2703" s="1">
        <v>44106</v>
      </c>
      <c r="L2703" t="s">
        <v>12</v>
      </c>
      <c r="M2703">
        <v>110469</v>
      </c>
    </row>
    <row r="2704" spans="1:13" x14ac:dyDescent="0.25">
      <c r="A2704">
        <v>2702</v>
      </c>
      <c r="B2704" t="s">
        <v>3789</v>
      </c>
      <c r="C2704">
        <f t="shared" ca="1" si="42"/>
        <v>0.69819643228925055</v>
      </c>
      <c r="D2704" t="e" cm="1">
        <f t="array" aca="1" ref="D2704" ca="1">INDEX($B$2:$B$201, RANK(C2704,$C$2:$C$201), 1)</f>
        <v>#N/A</v>
      </c>
      <c r="F2704">
        <v>559</v>
      </c>
      <c r="G2704">
        <v>183</v>
      </c>
      <c r="H2704">
        <v>0</v>
      </c>
      <c r="I2704">
        <v>0</v>
      </c>
      <c r="J2704">
        <v>0</v>
      </c>
      <c r="K2704" s="1">
        <v>44106</v>
      </c>
      <c r="L2704" t="s">
        <v>28</v>
      </c>
      <c r="M2704">
        <v>110470</v>
      </c>
    </row>
    <row r="2705" spans="1:13" x14ac:dyDescent="0.25">
      <c r="A2705">
        <v>2703</v>
      </c>
      <c r="B2705" t="s">
        <v>3790</v>
      </c>
      <c r="C2705">
        <f t="shared" ca="1" si="42"/>
        <v>0.75589027185453939</v>
      </c>
      <c r="D2705" t="e" cm="1">
        <f t="array" aca="1" ref="D2705" ca="1">INDEX($B$2:$B$201, RANK(C2705,$C$2:$C$201), 1)</f>
        <v>#N/A</v>
      </c>
      <c r="E2705" t="s">
        <v>1126</v>
      </c>
      <c r="F2705">
        <v>4892</v>
      </c>
      <c r="G2705">
        <v>568</v>
      </c>
      <c r="H2705">
        <v>0</v>
      </c>
      <c r="I2705">
        <v>1</v>
      </c>
      <c r="J2705">
        <v>0</v>
      </c>
      <c r="K2705" s="1">
        <v>44106</v>
      </c>
      <c r="L2705" t="s">
        <v>12</v>
      </c>
      <c r="M2705">
        <v>110471</v>
      </c>
    </row>
    <row r="2706" spans="1:13" x14ac:dyDescent="0.25">
      <c r="A2706">
        <v>2704</v>
      </c>
      <c r="B2706" t="s">
        <v>3791</v>
      </c>
      <c r="C2706">
        <f t="shared" ca="1" si="42"/>
        <v>0.61291161986804155</v>
      </c>
      <c r="D2706" t="e" cm="1">
        <f t="array" aca="1" ref="D2706" ca="1">INDEX($B$2:$B$201, RANK(C2706,$C$2:$C$201), 1)</f>
        <v>#N/A</v>
      </c>
      <c r="F2706">
        <v>50</v>
      </c>
      <c r="G2706">
        <v>12</v>
      </c>
      <c r="H2706">
        <v>0</v>
      </c>
      <c r="I2706">
        <v>0</v>
      </c>
      <c r="J2706">
        <v>0</v>
      </c>
      <c r="K2706" s="1">
        <v>44106</v>
      </c>
      <c r="L2706" t="s">
        <v>12</v>
      </c>
      <c r="M2706">
        <v>110472</v>
      </c>
    </row>
    <row r="2707" spans="1:13" ht="409.5" x14ac:dyDescent="0.25">
      <c r="A2707">
        <v>2705</v>
      </c>
      <c r="B2707" s="2" t="s">
        <v>3792</v>
      </c>
      <c r="C2707">
        <f t="shared" ca="1" si="42"/>
        <v>0.13424241204840559</v>
      </c>
      <c r="D2707" t="e" cm="1">
        <f t="array" aca="1" ref="D2707" ca="1">INDEX($B$2:$B$201, RANK(C2707,$C$2:$C$201), 1)</f>
        <v>#N/A</v>
      </c>
      <c r="F2707">
        <v>787</v>
      </c>
      <c r="G2707">
        <v>902</v>
      </c>
      <c r="H2707">
        <v>0</v>
      </c>
      <c r="I2707">
        <v>1</v>
      </c>
      <c r="J2707">
        <v>1</v>
      </c>
      <c r="K2707" s="1">
        <v>44106</v>
      </c>
      <c r="L2707" t="s">
        <v>17</v>
      </c>
      <c r="M2707">
        <v>110473</v>
      </c>
    </row>
    <row r="2708" spans="1:13" x14ac:dyDescent="0.25">
      <c r="A2708">
        <v>2706</v>
      </c>
      <c r="B2708" t="s">
        <v>3793</v>
      </c>
      <c r="C2708">
        <f t="shared" ca="1" si="42"/>
        <v>0.1748408088095208</v>
      </c>
      <c r="D2708" t="e" cm="1">
        <f t="array" aca="1" ref="D2708" ca="1">INDEX($B$2:$B$201, RANK(C2708,$C$2:$C$201), 1)</f>
        <v>#N/A</v>
      </c>
      <c r="E2708" t="s">
        <v>247</v>
      </c>
      <c r="F2708">
        <v>88</v>
      </c>
      <c r="G2708">
        <v>8</v>
      </c>
      <c r="H2708">
        <v>0</v>
      </c>
      <c r="I2708">
        <v>0</v>
      </c>
      <c r="J2708">
        <v>0</v>
      </c>
      <c r="K2708" s="1">
        <v>44106</v>
      </c>
      <c r="L2708" t="s">
        <v>17</v>
      </c>
      <c r="M2708">
        <v>110474</v>
      </c>
    </row>
    <row r="2709" spans="1:13" x14ac:dyDescent="0.25">
      <c r="A2709">
        <v>2707</v>
      </c>
      <c r="B2709" t="s">
        <v>3794</v>
      </c>
      <c r="C2709">
        <f t="shared" ca="1" si="42"/>
        <v>0.20976512760168953</v>
      </c>
      <c r="D2709" t="e" cm="1">
        <f t="array" aca="1" ref="D2709" ca="1">INDEX($B$2:$B$201, RANK(C2709,$C$2:$C$201), 1)</f>
        <v>#N/A</v>
      </c>
      <c r="F2709">
        <v>222</v>
      </c>
      <c r="G2709">
        <v>107</v>
      </c>
      <c r="H2709">
        <v>0</v>
      </c>
      <c r="I2709">
        <v>1</v>
      </c>
      <c r="J2709">
        <v>1</v>
      </c>
      <c r="K2709" s="1">
        <v>44106</v>
      </c>
      <c r="L2709" t="s">
        <v>12</v>
      </c>
      <c r="M2709">
        <v>110475</v>
      </c>
    </row>
    <row r="2710" spans="1:13" x14ac:dyDescent="0.25">
      <c r="A2710">
        <v>2708</v>
      </c>
      <c r="B2710" t="s">
        <v>3795</v>
      </c>
      <c r="C2710">
        <f t="shared" ca="1" si="42"/>
        <v>0.2760099134104419</v>
      </c>
      <c r="D2710" t="e" cm="1">
        <f t="array" aca="1" ref="D2710" ca="1">INDEX($B$2:$B$201, RANK(C2710,$C$2:$C$201), 1)</f>
        <v>#N/A</v>
      </c>
      <c r="F2710">
        <v>308</v>
      </c>
      <c r="G2710">
        <v>88</v>
      </c>
      <c r="H2710">
        <v>0</v>
      </c>
      <c r="I2710">
        <v>0</v>
      </c>
      <c r="J2710">
        <v>0</v>
      </c>
      <c r="K2710" s="1">
        <v>44106</v>
      </c>
      <c r="L2710" t="s">
        <v>12</v>
      </c>
      <c r="M2710">
        <v>110476</v>
      </c>
    </row>
    <row r="2711" spans="1:13" x14ac:dyDescent="0.25">
      <c r="A2711">
        <v>2709</v>
      </c>
      <c r="B2711" t="s">
        <v>3796</v>
      </c>
      <c r="C2711">
        <f t="shared" ca="1" si="42"/>
        <v>0.33074426799046108</v>
      </c>
      <c r="D2711" t="e" cm="1">
        <f t="array" aca="1" ref="D2711" ca="1">INDEX($B$2:$B$201, RANK(C2711,$C$2:$C$201), 1)</f>
        <v>#N/A</v>
      </c>
      <c r="E2711" t="s">
        <v>3131</v>
      </c>
      <c r="F2711">
        <v>2176</v>
      </c>
      <c r="G2711">
        <v>7400</v>
      </c>
      <c r="H2711">
        <v>0</v>
      </c>
      <c r="I2711">
        <v>0</v>
      </c>
      <c r="J2711">
        <v>0</v>
      </c>
      <c r="K2711" s="1">
        <v>44106</v>
      </c>
      <c r="L2711" t="s">
        <v>12</v>
      </c>
      <c r="M2711">
        <v>110477</v>
      </c>
    </row>
    <row r="2712" spans="1:13" x14ac:dyDescent="0.25">
      <c r="A2712">
        <v>2710</v>
      </c>
      <c r="B2712" t="s">
        <v>3797</v>
      </c>
      <c r="C2712">
        <f t="shared" ca="1" si="42"/>
        <v>0.92776331624171826</v>
      </c>
      <c r="D2712" t="e" cm="1">
        <f t="array" aca="1" ref="D2712" ca="1">INDEX($B$2:$B$201, RANK(C2712,$C$2:$C$201), 1)</f>
        <v>#N/A</v>
      </c>
      <c r="E2712" t="s">
        <v>3798</v>
      </c>
      <c r="F2712">
        <v>2210</v>
      </c>
      <c r="G2712">
        <v>462</v>
      </c>
      <c r="H2712">
        <v>1</v>
      </c>
      <c r="I2712">
        <v>2</v>
      </c>
      <c r="J2712">
        <v>68</v>
      </c>
      <c r="K2712" s="1">
        <v>44106</v>
      </c>
      <c r="L2712" t="s">
        <v>17</v>
      </c>
      <c r="M2712">
        <v>110478</v>
      </c>
    </row>
    <row r="2713" spans="1:13" x14ac:dyDescent="0.25">
      <c r="A2713">
        <v>2711</v>
      </c>
      <c r="B2713" t="s">
        <v>3799</v>
      </c>
      <c r="C2713">
        <f t="shared" ca="1" si="42"/>
        <v>0.24935858033358504</v>
      </c>
      <c r="D2713" t="e" cm="1">
        <f t="array" aca="1" ref="D2713" ca="1">INDEX($B$2:$B$201, RANK(C2713,$C$2:$C$201), 1)</f>
        <v>#N/A</v>
      </c>
      <c r="E2713" t="s">
        <v>1091</v>
      </c>
      <c r="F2713">
        <v>1132</v>
      </c>
      <c r="G2713">
        <v>79</v>
      </c>
      <c r="H2713">
        <v>0</v>
      </c>
      <c r="I2713">
        <v>0</v>
      </c>
      <c r="J2713">
        <v>0</v>
      </c>
      <c r="K2713" s="1">
        <v>44106</v>
      </c>
      <c r="L2713" t="s">
        <v>17</v>
      </c>
      <c r="M2713">
        <v>110479</v>
      </c>
    </row>
    <row r="2714" spans="1:13" x14ac:dyDescent="0.25">
      <c r="A2714">
        <v>2712</v>
      </c>
      <c r="B2714" t="s">
        <v>3800</v>
      </c>
      <c r="C2714">
        <f t="shared" ca="1" si="42"/>
        <v>0.32768842749923255</v>
      </c>
      <c r="D2714" t="e" cm="1">
        <f t="array" aca="1" ref="D2714" ca="1">INDEX($B$2:$B$201, RANK(C2714,$C$2:$C$201), 1)</f>
        <v>#N/A</v>
      </c>
      <c r="F2714">
        <v>1203</v>
      </c>
      <c r="G2714">
        <v>1212</v>
      </c>
      <c r="H2714">
        <v>2</v>
      </c>
      <c r="I2714">
        <v>2</v>
      </c>
      <c r="J2714">
        <v>64</v>
      </c>
      <c r="K2714" s="1">
        <v>44106</v>
      </c>
      <c r="L2714" t="s">
        <v>12</v>
      </c>
      <c r="M2714">
        <v>110480</v>
      </c>
    </row>
    <row r="2715" spans="1:13" x14ac:dyDescent="0.25">
      <c r="A2715">
        <v>2713</v>
      </c>
      <c r="B2715" t="s">
        <v>3801</v>
      </c>
      <c r="C2715">
        <f t="shared" ca="1" si="42"/>
        <v>0.83386782415209693</v>
      </c>
      <c r="D2715" t="e" cm="1">
        <f t="array" aca="1" ref="D2715" ca="1">INDEX($B$2:$B$201, RANK(C2715,$C$2:$C$201), 1)</f>
        <v>#N/A</v>
      </c>
      <c r="F2715">
        <v>351</v>
      </c>
      <c r="G2715">
        <v>288</v>
      </c>
      <c r="H2715">
        <v>1</v>
      </c>
      <c r="I2715">
        <v>0</v>
      </c>
      <c r="J2715">
        <v>19</v>
      </c>
      <c r="K2715" s="1">
        <v>44106</v>
      </c>
      <c r="L2715" t="s">
        <v>12</v>
      </c>
      <c r="M2715">
        <v>110481</v>
      </c>
    </row>
    <row r="2716" spans="1:13" x14ac:dyDescent="0.25">
      <c r="A2716">
        <v>2714</v>
      </c>
      <c r="B2716" t="s">
        <v>3802</v>
      </c>
      <c r="C2716">
        <f t="shared" ca="1" si="42"/>
        <v>0.21341968929466504</v>
      </c>
      <c r="D2716" t="e" cm="1">
        <f t="array" aca="1" ref="D2716" ca="1">INDEX($B$2:$B$201, RANK(C2716,$C$2:$C$201), 1)</f>
        <v>#N/A</v>
      </c>
      <c r="F2716">
        <v>129</v>
      </c>
      <c r="G2716">
        <v>31</v>
      </c>
      <c r="H2716">
        <v>0</v>
      </c>
      <c r="I2716">
        <v>0</v>
      </c>
      <c r="J2716">
        <v>0</v>
      </c>
      <c r="K2716" s="1">
        <v>44106</v>
      </c>
      <c r="L2716" t="s">
        <v>12</v>
      </c>
      <c r="M2716">
        <v>110482</v>
      </c>
    </row>
    <row r="2717" spans="1:13" x14ac:dyDescent="0.25">
      <c r="A2717">
        <v>2715</v>
      </c>
      <c r="B2717" t="s">
        <v>3803</v>
      </c>
      <c r="C2717">
        <f t="shared" ca="1" si="42"/>
        <v>0.84246939326932158</v>
      </c>
      <c r="D2717" t="e" cm="1">
        <f t="array" aca="1" ref="D2717" ca="1">INDEX($B$2:$B$201, RANK(C2717,$C$2:$C$201), 1)</f>
        <v>#N/A</v>
      </c>
      <c r="E2717" t="s">
        <v>162</v>
      </c>
      <c r="F2717">
        <v>380</v>
      </c>
      <c r="G2717">
        <v>415</v>
      </c>
      <c r="H2717">
        <v>0</v>
      </c>
      <c r="I2717">
        <v>0</v>
      </c>
      <c r="J2717">
        <v>2</v>
      </c>
      <c r="K2717" s="1">
        <v>44106</v>
      </c>
      <c r="L2717" t="s">
        <v>17</v>
      </c>
      <c r="M2717">
        <v>110483</v>
      </c>
    </row>
    <row r="2718" spans="1:13" ht="330" x14ac:dyDescent="0.25">
      <c r="A2718">
        <v>2716</v>
      </c>
      <c r="B2718" s="2" t="s">
        <v>3804</v>
      </c>
      <c r="C2718">
        <f t="shared" ca="1" si="42"/>
        <v>7.196130427331171E-2</v>
      </c>
      <c r="D2718" t="e" cm="1">
        <f t="array" aca="1" ref="D2718" ca="1">INDEX($B$2:$B$201, RANK(C2718,$C$2:$C$201), 1)</f>
        <v>#N/A</v>
      </c>
      <c r="E2718" t="s">
        <v>876</v>
      </c>
      <c r="F2718">
        <v>1271</v>
      </c>
      <c r="G2718">
        <v>264</v>
      </c>
      <c r="H2718">
        <v>1</v>
      </c>
      <c r="I2718">
        <v>4</v>
      </c>
      <c r="J2718">
        <v>34</v>
      </c>
      <c r="K2718" s="1">
        <v>44106</v>
      </c>
      <c r="L2718" t="s">
        <v>17</v>
      </c>
      <c r="M2718">
        <v>110484</v>
      </c>
    </row>
    <row r="2719" spans="1:13" x14ac:dyDescent="0.25">
      <c r="A2719">
        <v>2717</v>
      </c>
      <c r="B2719" t="s">
        <v>3805</v>
      </c>
      <c r="C2719">
        <f t="shared" ca="1" si="42"/>
        <v>0.36522325615405216</v>
      </c>
      <c r="D2719" t="e" cm="1">
        <f t="array" aca="1" ref="D2719" ca="1">INDEX($B$2:$B$201, RANK(C2719,$C$2:$C$201), 1)</f>
        <v>#N/A</v>
      </c>
      <c r="E2719" t="s">
        <v>1777</v>
      </c>
      <c r="F2719">
        <v>695</v>
      </c>
      <c r="G2719">
        <v>218</v>
      </c>
      <c r="H2719">
        <v>0</v>
      </c>
      <c r="I2719">
        <v>0</v>
      </c>
      <c r="J2719">
        <v>0</v>
      </c>
      <c r="K2719" s="1">
        <v>44106</v>
      </c>
      <c r="L2719" t="s">
        <v>17</v>
      </c>
      <c r="M2719">
        <v>110485</v>
      </c>
    </row>
    <row r="2720" spans="1:13" x14ac:dyDescent="0.25">
      <c r="A2720">
        <v>2718</v>
      </c>
      <c r="B2720" t="s">
        <v>3806</v>
      </c>
      <c r="C2720">
        <f t="shared" ca="1" si="42"/>
        <v>0.35084338942160953</v>
      </c>
      <c r="D2720" t="e" cm="1">
        <f t="array" aca="1" ref="D2720" ca="1">INDEX($B$2:$B$201, RANK(C2720,$C$2:$C$201), 1)</f>
        <v>#N/A</v>
      </c>
      <c r="F2720">
        <v>123</v>
      </c>
      <c r="G2720">
        <v>16</v>
      </c>
      <c r="H2720">
        <v>1</v>
      </c>
      <c r="I2720">
        <v>0</v>
      </c>
      <c r="J2720">
        <v>4</v>
      </c>
      <c r="K2720" s="1">
        <v>44106</v>
      </c>
      <c r="L2720" t="s">
        <v>17</v>
      </c>
      <c r="M2720">
        <v>110486</v>
      </c>
    </row>
    <row r="2721" spans="1:13" x14ac:dyDescent="0.25">
      <c r="A2721">
        <v>2719</v>
      </c>
      <c r="B2721" t="s">
        <v>3807</v>
      </c>
      <c r="C2721">
        <f t="shared" ca="1" si="42"/>
        <v>0.47845302739498219</v>
      </c>
      <c r="D2721" t="e" cm="1">
        <f t="array" aca="1" ref="D2721" ca="1">INDEX($B$2:$B$201, RANK(C2721,$C$2:$C$201), 1)</f>
        <v>#N/A</v>
      </c>
      <c r="E2721" t="s">
        <v>488</v>
      </c>
      <c r="F2721">
        <v>455</v>
      </c>
      <c r="G2721">
        <v>279</v>
      </c>
      <c r="H2721">
        <v>0</v>
      </c>
      <c r="I2721">
        <v>0</v>
      </c>
      <c r="J2721">
        <v>0</v>
      </c>
      <c r="K2721" s="1">
        <v>44106</v>
      </c>
      <c r="L2721" t="s">
        <v>17</v>
      </c>
      <c r="M2721">
        <v>110487</v>
      </c>
    </row>
    <row r="2722" spans="1:13" x14ac:dyDescent="0.25">
      <c r="A2722">
        <v>2720</v>
      </c>
      <c r="B2722" t="s">
        <v>3808</v>
      </c>
      <c r="C2722">
        <f t="shared" ca="1" si="42"/>
        <v>0.60355793696596383</v>
      </c>
      <c r="D2722" t="e" cm="1">
        <f t="array" aca="1" ref="D2722" ca="1">INDEX($B$2:$B$201, RANK(C2722,$C$2:$C$201), 1)</f>
        <v>#N/A</v>
      </c>
      <c r="E2722" t="s">
        <v>3809</v>
      </c>
      <c r="F2722">
        <v>2281</v>
      </c>
      <c r="G2722">
        <v>3862</v>
      </c>
      <c r="H2722">
        <v>0</v>
      </c>
      <c r="I2722">
        <v>0</v>
      </c>
      <c r="J2722">
        <v>0</v>
      </c>
      <c r="K2722" s="1">
        <v>44106</v>
      </c>
      <c r="L2722" t="s">
        <v>17</v>
      </c>
      <c r="M2722">
        <v>110488</v>
      </c>
    </row>
    <row r="2723" spans="1:13" x14ac:dyDescent="0.25">
      <c r="A2723">
        <v>2721</v>
      </c>
      <c r="B2723" t="s">
        <v>3810</v>
      </c>
      <c r="C2723">
        <f t="shared" ca="1" si="42"/>
        <v>0.26431653046820924</v>
      </c>
      <c r="D2723" t="e" cm="1">
        <f t="array" aca="1" ref="D2723" ca="1">INDEX($B$2:$B$201, RANK(C2723,$C$2:$C$201), 1)</f>
        <v>#N/A</v>
      </c>
      <c r="E2723" t="s">
        <v>2828</v>
      </c>
      <c r="F2723">
        <v>4948</v>
      </c>
      <c r="G2723">
        <v>1840</v>
      </c>
      <c r="H2723">
        <v>0</v>
      </c>
      <c r="I2723">
        <v>0</v>
      </c>
      <c r="J2723">
        <v>0</v>
      </c>
      <c r="K2723" s="1">
        <v>44106</v>
      </c>
      <c r="L2723" t="s">
        <v>17</v>
      </c>
      <c r="M2723">
        <v>110489</v>
      </c>
    </row>
    <row r="2724" spans="1:13" x14ac:dyDescent="0.25">
      <c r="A2724">
        <v>2722</v>
      </c>
      <c r="B2724" t="s">
        <v>3811</v>
      </c>
      <c r="C2724">
        <f t="shared" ca="1" si="42"/>
        <v>0.47161595724410077</v>
      </c>
      <c r="D2724" t="e" cm="1">
        <f t="array" aca="1" ref="D2724" ca="1">INDEX($B$2:$B$201, RANK(C2724,$C$2:$C$201), 1)</f>
        <v>#N/A</v>
      </c>
      <c r="F2724">
        <v>284</v>
      </c>
      <c r="G2724">
        <v>243</v>
      </c>
      <c r="H2724">
        <v>4</v>
      </c>
      <c r="I2724">
        <v>0</v>
      </c>
      <c r="J2724">
        <v>34</v>
      </c>
      <c r="K2724" s="1">
        <v>44106</v>
      </c>
      <c r="L2724" t="s">
        <v>17</v>
      </c>
      <c r="M2724">
        <v>110490</v>
      </c>
    </row>
    <row r="2725" spans="1:13" x14ac:dyDescent="0.25">
      <c r="A2725">
        <v>2723</v>
      </c>
      <c r="B2725" t="s">
        <v>3812</v>
      </c>
      <c r="C2725">
        <f t="shared" ca="1" si="42"/>
        <v>0.87510977577982474</v>
      </c>
      <c r="D2725" t="e" cm="1">
        <f t="array" aca="1" ref="D2725" ca="1">INDEX($B$2:$B$201, RANK(C2725,$C$2:$C$201), 1)</f>
        <v>#N/A</v>
      </c>
      <c r="E2725" t="s">
        <v>195</v>
      </c>
      <c r="F2725">
        <v>2393</v>
      </c>
      <c r="G2725">
        <v>589</v>
      </c>
      <c r="H2725">
        <v>1</v>
      </c>
      <c r="I2725">
        <v>0</v>
      </c>
      <c r="J2725">
        <v>5</v>
      </c>
      <c r="K2725" s="1">
        <v>44106</v>
      </c>
      <c r="L2725" t="s">
        <v>28</v>
      </c>
      <c r="M2725">
        <v>110491</v>
      </c>
    </row>
    <row r="2726" spans="1:13" x14ac:dyDescent="0.25">
      <c r="A2726">
        <v>2724</v>
      </c>
      <c r="B2726" t="s">
        <v>3813</v>
      </c>
      <c r="C2726">
        <f t="shared" ca="1" si="42"/>
        <v>0.22455779938122511</v>
      </c>
      <c r="D2726" t="e" cm="1">
        <f t="array" aca="1" ref="D2726" ca="1">INDEX($B$2:$B$201, RANK(C2726,$C$2:$C$201), 1)</f>
        <v>#N/A</v>
      </c>
      <c r="E2726" t="s">
        <v>162</v>
      </c>
      <c r="F2726">
        <v>2730</v>
      </c>
      <c r="G2726">
        <v>2508</v>
      </c>
      <c r="H2726">
        <v>0</v>
      </c>
      <c r="I2726">
        <v>3</v>
      </c>
      <c r="J2726">
        <v>7</v>
      </c>
      <c r="K2726" s="1">
        <v>44106</v>
      </c>
      <c r="L2726" t="s">
        <v>17</v>
      </c>
      <c r="M2726">
        <v>110492</v>
      </c>
    </row>
    <row r="2727" spans="1:13" ht="390" x14ac:dyDescent="0.25">
      <c r="A2727">
        <v>2725</v>
      </c>
      <c r="B2727" s="2" t="s">
        <v>3814</v>
      </c>
      <c r="C2727">
        <f t="shared" ca="1" si="42"/>
        <v>0.91358721439861956</v>
      </c>
      <c r="D2727" t="e" cm="1">
        <f t="array" aca="1" ref="D2727" ca="1">INDEX($B$2:$B$201, RANK(C2727,$C$2:$C$201), 1)</f>
        <v>#N/A</v>
      </c>
      <c r="E2727" t="s">
        <v>1223</v>
      </c>
      <c r="F2727">
        <v>3305</v>
      </c>
      <c r="G2727">
        <v>775</v>
      </c>
      <c r="H2727">
        <v>0</v>
      </c>
      <c r="I2727">
        <v>0</v>
      </c>
      <c r="J2727">
        <v>0</v>
      </c>
      <c r="K2727" s="1">
        <v>44106</v>
      </c>
      <c r="L2727" t="s">
        <v>17</v>
      </c>
      <c r="M2727">
        <v>110493</v>
      </c>
    </row>
    <row r="2728" spans="1:13" x14ac:dyDescent="0.25">
      <c r="A2728">
        <v>2726</v>
      </c>
      <c r="B2728" t="s">
        <v>3815</v>
      </c>
      <c r="C2728">
        <f t="shared" ca="1" si="42"/>
        <v>0.64609798786946393</v>
      </c>
      <c r="D2728" t="e" cm="1">
        <f t="array" aca="1" ref="D2728" ca="1">INDEX($B$2:$B$201, RANK(C2728,$C$2:$C$201), 1)</f>
        <v>#N/A</v>
      </c>
      <c r="F2728">
        <v>76</v>
      </c>
      <c r="G2728">
        <v>14</v>
      </c>
      <c r="H2728">
        <v>0</v>
      </c>
      <c r="I2728">
        <v>0</v>
      </c>
      <c r="J2728">
        <v>0</v>
      </c>
      <c r="K2728" s="1">
        <v>44106</v>
      </c>
      <c r="L2728" t="s">
        <v>28</v>
      </c>
      <c r="M2728">
        <v>110494</v>
      </c>
    </row>
    <row r="2729" spans="1:13" ht="405" x14ac:dyDescent="0.25">
      <c r="A2729">
        <v>2727</v>
      </c>
      <c r="B2729" s="2" t="s">
        <v>3816</v>
      </c>
      <c r="C2729">
        <f t="shared" ca="1" si="42"/>
        <v>0.91853729875730228</v>
      </c>
      <c r="D2729" t="e" cm="1">
        <f t="array" aca="1" ref="D2729" ca="1">INDEX($B$2:$B$201, RANK(C2729,$C$2:$C$201), 1)</f>
        <v>#N/A</v>
      </c>
      <c r="F2729">
        <v>1078</v>
      </c>
      <c r="G2729">
        <v>161585</v>
      </c>
      <c r="H2729">
        <v>53</v>
      </c>
      <c r="I2729">
        <v>182</v>
      </c>
      <c r="J2729">
        <v>577</v>
      </c>
      <c r="K2729" s="1">
        <v>44106</v>
      </c>
      <c r="L2729" t="s">
        <v>17</v>
      </c>
      <c r="M2729">
        <v>110495</v>
      </c>
    </row>
    <row r="2730" spans="1:13" x14ac:dyDescent="0.25">
      <c r="A2730">
        <v>2728</v>
      </c>
      <c r="B2730" t="s">
        <v>3817</v>
      </c>
      <c r="C2730">
        <f t="shared" ca="1" si="42"/>
        <v>0.61245482776725824</v>
      </c>
      <c r="D2730" t="e" cm="1">
        <f t="array" aca="1" ref="D2730" ca="1">INDEX($B$2:$B$201, RANK(C2730,$C$2:$C$201), 1)</f>
        <v>#N/A</v>
      </c>
      <c r="E2730" t="s">
        <v>209</v>
      </c>
      <c r="F2730">
        <v>126</v>
      </c>
      <c r="G2730">
        <v>13</v>
      </c>
      <c r="H2730">
        <v>0</v>
      </c>
      <c r="I2730">
        <v>0</v>
      </c>
      <c r="J2730">
        <v>0</v>
      </c>
      <c r="K2730" s="1">
        <v>44106</v>
      </c>
      <c r="L2730" t="s">
        <v>17</v>
      </c>
      <c r="M2730">
        <v>110496</v>
      </c>
    </row>
    <row r="2731" spans="1:13" x14ac:dyDescent="0.25">
      <c r="A2731">
        <v>2729</v>
      </c>
      <c r="B2731" t="s">
        <v>3818</v>
      </c>
      <c r="C2731">
        <f t="shared" ca="1" si="42"/>
        <v>0.40350901435037123</v>
      </c>
      <c r="D2731" t="e" cm="1">
        <f t="array" aca="1" ref="D2731" ca="1">INDEX($B$2:$B$201, RANK(C2731,$C$2:$C$201), 1)</f>
        <v>#N/A</v>
      </c>
      <c r="F2731">
        <v>76</v>
      </c>
      <c r="G2731">
        <v>14</v>
      </c>
      <c r="H2731">
        <v>0</v>
      </c>
      <c r="I2731">
        <v>0</v>
      </c>
      <c r="J2731">
        <v>0</v>
      </c>
      <c r="K2731" s="1">
        <v>44106</v>
      </c>
      <c r="L2731" t="s">
        <v>28</v>
      </c>
      <c r="M2731">
        <v>110497</v>
      </c>
    </row>
    <row r="2732" spans="1:13" x14ac:dyDescent="0.25">
      <c r="A2732">
        <v>2730</v>
      </c>
      <c r="B2732" t="s">
        <v>3819</v>
      </c>
      <c r="C2732">
        <f t="shared" ca="1" si="42"/>
        <v>0.45565154082390802</v>
      </c>
      <c r="D2732" t="e" cm="1">
        <f t="array" aca="1" ref="D2732" ca="1">INDEX($B$2:$B$201, RANK(C2732,$C$2:$C$201), 1)</f>
        <v>#N/A</v>
      </c>
      <c r="E2732" t="s">
        <v>3820</v>
      </c>
      <c r="F2732">
        <v>328</v>
      </c>
      <c r="G2732">
        <v>336</v>
      </c>
      <c r="H2732">
        <v>0</v>
      </c>
      <c r="I2732">
        <v>0</v>
      </c>
      <c r="J2732">
        <v>1</v>
      </c>
      <c r="K2732" s="1">
        <v>44106</v>
      </c>
      <c r="L2732" t="s">
        <v>17</v>
      </c>
      <c r="M2732">
        <v>110498</v>
      </c>
    </row>
    <row r="2733" spans="1:13" x14ac:dyDescent="0.25">
      <c r="A2733">
        <v>2731</v>
      </c>
      <c r="B2733" t="s">
        <v>3821</v>
      </c>
      <c r="C2733">
        <f t="shared" ca="1" si="42"/>
        <v>0.38471854542800421</v>
      </c>
      <c r="D2733" t="e" cm="1">
        <f t="array" aca="1" ref="D2733" ca="1">INDEX($B$2:$B$201, RANK(C2733,$C$2:$C$201), 1)</f>
        <v>#N/A</v>
      </c>
      <c r="E2733" t="s">
        <v>3822</v>
      </c>
      <c r="F2733">
        <v>5145</v>
      </c>
      <c r="G2733">
        <v>4730</v>
      </c>
      <c r="H2733">
        <v>0</v>
      </c>
      <c r="I2733">
        <v>0</v>
      </c>
      <c r="J2733">
        <v>0</v>
      </c>
      <c r="K2733" s="1">
        <v>44106</v>
      </c>
      <c r="L2733" t="s">
        <v>12</v>
      </c>
      <c r="M2733">
        <v>110499</v>
      </c>
    </row>
    <row r="2734" spans="1:13" x14ac:dyDescent="0.25">
      <c r="A2734">
        <v>2732</v>
      </c>
      <c r="B2734" t="s">
        <v>3823</v>
      </c>
      <c r="C2734">
        <f t="shared" ca="1" si="42"/>
        <v>0.93478653250020438</v>
      </c>
      <c r="D2734" t="e" cm="1">
        <f t="array" aca="1" ref="D2734" ca="1">INDEX($B$2:$B$201, RANK(C2734,$C$2:$C$201), 1)</f>
        <v>#N/A</v>
      </c>
      <c r="E2734" t="s">
        <v>3824</v>
      </c>
      <c r="F2734">
        <v>64</v>
      </c>
      <c r="G2734">
        <v>55</v>
      </c>
      <c r="H2734">
        <v>0</v>
      </c>
      <c r="I2734">
        <v>0</v>
      </c>
      <c r="J2734">
        <v>0</v>
      </c>
      <c r="K2734" s="1">
        <v>44106</v>
      </c>
      <c r="L2734" t="s">
        <v>28</v>
      </c>
      <c r="M2734">
        <v>110500</v>
      </c>
    </row>
    <row r="2735" spans="1:13" x14ac:dyDescent="0.25">
      <c r="A2735">
        <v>2733</v>
      </c>
      <c r="B2735" t="s">
        <v>3825</v>
      </c>
      <c r="C2735">
        <f t="shared" ca="1" si="42"/>
        <v>0.48277333200988692</v>
      </c>
      <c r="D2735" t="e" cm="1">
        <f t="array" aca="1" ref="D2735" ca="1">INDEX($B$2:$B$201, RANK(C2735,$C$2:$C$201), 1)</f>
        <v>#N/A</v>
      </c>
      <c r="F2735">
        <v>4944</v>
      </c>
      <c r="G2735">
        <v>4389</v>
      </c>
      <c r="H2735">
        <v>0</v>
      </c>
      <c r="I2735">
        <v>0</v>
      </c>
      <c r="J2735">
        <v>1</v>
      </c>
      <c r="K2735" s="1">
        <v>44106</v>
      </c>
      <c r="L2735" t="s">
        <v>17</v>
      </c>
      <c r="M2735">
        <v>110501</v>
      </c>
    </row>
    <row r="2736" spans="1:13" x14ac:dyDescent="0.25">
      <c r="A2736">
        <v>2734</v>
      </c>
      <c r="B2736" t="s">
        <v>3826</v>
      </c>
      <c r="C2736">
        <f t="shared" ca="1" si="42"/>
        <v>0.61765576773548425</v>
      </c>
      <c r="D2736" t="e" cm="1">
        <f t="array" aca="1" ref="D2736" ca="1">INDEX($B$2:$B$201, RANK(C2736,$C$2:$C$201), 1)</f>
        <v>#N/A</v>
      </c>
      <c r="E2736" t="s">
        <v>3827</v>
      </c>
      <c r="F2736">
        <v>988</v>
      </c>
      <c r="G2736">
        <v>25980</v>
      </c>
      <c r="H2736">
        <v>2</v>
      </c>
      <c r="I2736">
        <v>3</v>
      </c>
      <c r="J2736">
        <v>11</v>
      </c>
      <c r="K2736" s="1">
        <v>44106</v>
      </c>
      <c r="L2736" t="s">
        <v>12</v>
      </c>
      <c r="M2736">
        <v>110502</v>
      </c>
    </row>
    <row r="2737" spans="1:13" x14ac:dyDescent="0.25">
      <c r="A2737">
        <v>2735</v>
      </c>
      <c r="B2737" t="s">
        <v>3828</v>
      </c>
      <c r="C2737">
        <f t="shared" ca="1" si="42"/>
        <v>0.82027957360342663</v>
      </c>
      <c r="D2737" t="e" cm="1">
        <f t="array" aca="1" ref="D2737" ca="1">INDEX($B$2:$B$201, RANK(C2737,$C$2:$C$201), 1)</f>
        <v>#N/A</v>
      </c>
      <c r="E2737" t="s">
        <v>352</v>
      </c>
      <c r="F2737">
        <v>881</v>
      </c>
      <c r="G2737">
        <v>5997</v>
      </c>
      <c r="H2737">
        <v>2</v>
      </c>
      <c r="I2737">
        <v>0</v>
      </c>
      <c r="J2737">
        <v>15</v>
      </c>
      <c r="K2737" s="1">
        <v>44106</v>
      </c>
      <c r="L2737" t="s">
        <v>12</v>
      </c>
      <c r="M2737">
        <v>110503</v>
      </c>
    </row>
    <row r="2738" spans="1:13" x14ac:dyDescent="0.25">
      <c r="A2738">
        <v>2736</v>
      </c>
      <c r="B2738" t="s">
        <v>3727</v>
      </c>
      <c r="C2738">
        <f t="shared" ca="1" si="42"/>
        <v>0.27125712753456732</v>
      </c>
      <c r="D2738" t="e" cm="1">
        <f t="array" aca="1" ref="D2738" ca="1">INDEX($B$2:$B$201, RANK(C2738,$C$2:$C$201), 1)</f>
        <v>#N/A</v>
      </c>
      <c r="F2738">
        <v>76</v>
      </c>
      <c r="G2738">
        <v>14</v>
      </c>
      <c r="H2738">
        <v>1</v>
      </c>
      <c r="I2738">
        <v>0</v>
      </c>
      <c r="J2738">
        <v>0</v>
      </c>
      <c r="K2738" s="1">
        <v>44106</v>
      </c>
      <c r="L2738" t="s">
        <v>28</v>
      </c>
      <c r="M2738">
        <v>110504</v>
      </c>
    </row>
    <row r="2739" spans="1:13" x14ac:dyDescent="0.25">
      <c r="A2739">
        <v>2737</v>
      </c>
      <c r="B2739" t="s">
        <v>3829</v>
      </c>
      <c r="C2739">
        <f t="shared" ca="1" si="42"/>
        <v>0.41209414467495387</v>
      </c>
      <c r="D2739" t="e" cm="1">
        <f t="array" aca="1" ref="D2739" ca="1">INDEX($B$2:$B$201, RANK(C2739,$C$2:$C$201), 1)</f>
        <v>#N/A</v>
      </c>
      <c r="E2739" t="s">
        <v>3830</v>
      </c>
      <c r="F2739">
        <v>121</v>
      </c>
      <c r="G2739">
        <v>228</v>
      </c>
      <c r="H2739">
        <v>1</v>
      </c>
      <c r="I2739">
        <v>0</v>
      </c>
      <c r="J2739">
        <v>4</v>
      </c>
      <c r="K2739" s="1">
        <v>44106</v>
      </c>
      <c r="L2739" t="s">
        <v>12</v>
      </c>
      <c r="M2739">
        <v>110505</v>
      </c>
    </row>
    <row r="2740" spans="1:13" x14ac:dyDescent="0.25">
      <c r="A2740">
        <v>2738</v>
      </c>
      <c r="B2740" t="s">
        <v>3831</v>
      </c>
      <c r="C2740">
        <f t="shared" ca="1" si="42"/>
        <v>0.23554339534590618</v>
      </c>
      <c r="D2740" t="e" cm="1">
        <f t="array" aca="1" ref="D2740" ca="1">INDEX($B$2:$B$201, RANK(C2740,$C$2:$C$201), 1)</f>
        <v>#N/A</v>
      </c>
      <c r="F2740">
        <v>208</v>
      </c>
      <c r="G2740">
        <v>17</v>
      </c>
      <c r="H2740">
        <v>0</v>
      </c>
      <c r="I2740">
        <v>0</v>
      </c>
      <c r="J2740">
        <v>0</v>
      </c>
      <c r="K2740" s="1">
        <v>44106</v>
      </c>
      <c r="L2740" t="s">
        <v>17</v>
      </c>
      <c r="M2740">
        <v>110506</v>
      </c>
    </row>
    <row r="2741" spans="1:13" ht="409.5" x14ac:dyDescent="0.25">
      <c r="A2741">
        <v>2739</v>
      </c>
      <c r="B2741" s="2" t="s">
        <v>3832</v>
      </c>
      <c r="C2741">
        <f t="shared" ca="1" si="42"/>
        <v>0.95760836180057529</v>
      </c>
      <c r="D2741" t="e" cm="1">
        <f t="array" aca="1" ref="D2741" ca="1">INDEX($B$2:$B$201, RANK(C2741,$C$2:$C$201), 1)</f>
        <v>#N/A</v>
      </c>
      <c r="E2741" t="s">
        <v>2147</v>
      </c>
      <c r="F2741">
        <v>52</v>
      </c>
      <c r="G2741">
        <v>92</v>
      </c>
      <c r="H2741">
        <v>0</v>
      </c>
      <c r="I2741">
        <v>0</v>
      </c>
      <c r="J2741">
        <v>0</v>
      </c>
      <c r="K2741" s="1">
        <v>44106</v>
      </c>
      <c r="L2741" t="s">
        <v>17</v>
      </c>
      <c r="M2741">
        <v>110507</v>
      </c>
    </row>
    <row r="2742" spans="1:13" x14ac:dyDescent="0.25">
      <c r="A2742">
        <v>2740</v>
      </c>
      <c r="B2742" t="s">
        <v>3833</v>
      </c>
      <c r="C2742">
        <f t="shared" ca="1" si="42"/>
        <v>0.17558592959037567</v>
      </c>
      <c r="D2742" t="e" cm="1">
        <f t="array" aca="1" ref="D2742" ca="1">INDEX($B$2:$B$201, RANK(C2742,$C$2:$C$201), 1)</f>
        <v>#N/A</v>
      </c>
      <c r="F2742">
        <v>4956</v>
      </c>
      <c r="G2742">
        <v>4464</v>
      </c>
      <c r="H2742">
        <v>0</v>
      </c>
      <c r="I2742">
        <v>2</v>
      </c>
      <c r="J2742">
        <v>14</v>
      </c>
      <c r="K2742" s="1">
        <v>44106</v>
      </c>
      <c r="L2742" t="s">
        <v>17</v>
      </c>
      <c r="M2742">
        <v>110508</v>
      </c>
    </row>
    <row r="2743" spans="1:13" x14ac:dyDescent="0.25">
      <c r="A2743">
        <v>2741</v>
      </c>
      <c r="B2743" t="s">
        <v>3834</v>
      </c>
      <c r="C2743">
        <f t="shared" ca="1" si="42"/>
        <v>0.68608518825326814</v>
      </c>
      <c r="D2743" t="e" cm="1">
        <f t="array" aca="1" ref="D2743" ca="1">INDEX($B$2:$B$201, RANK(C2743,$C$2:$C$201), 1)</f>
        <v>#N/A</v>
      </c>
      <c r="E2743" t="s">
        <v>87</v>
      </c>
      <c r="F2743">
        <v>993</v>
      </c>
      <c r="G2743">
        <v>83915</v>
      </c>
      <c r="H2743">
        <v>4</v>
      </c>
      <c r="I2743">
        <v>16</v>
      </c>
      <c r="J2743">
        <v>35</v>
      </c>
      <c r="K2743" s="1">
        <v>44106</v>
      </c>
      <c r="L2743" t="s">
        <v>12</v>
      </c>
      <c r="M2743">
        <v>110509</v>
      </c>
    </row>
    <row r="2744" spans="1:13" x14ac:dyDescent="0.25">
      <c r="A2744">
        <v>2742</v>
      </c>
      <c r="B2744" t="s">
        <v>3835</v>
      </c>
      <c r="C2744">
        <f t="shared" ca="1" si="42"/>
        <v>0.77253899937907589</v>
      </c>
      <c r="D2744" t="e" cm="1">
        <f t="array" aca="1" ref="D2744" ca="1">INDEX($B$2:$B$201, RANK(C2744,$C$2:$C$201), 1)</f>
        <v>#N/A</v>
      </c>
      <c r="E2744" t="s">
        <v>3836</v>
      </c>
      <c r="F2744">
        <v>4</v>
      </c>
      <c r="G2744">
        <v>9</v>
      </c>
      <c r="H2744">
        <v>0</v>
      </c>
      <c r="I2744">
        <v>0</v>
      </c>
      <c r="J2744">
        <v>0</v>
      </c>
      <c r="K2744" s="1">
        <v>44106</v>
      </c>
      <c r="L2744" t="s">
        <v>28</v>
      </c>
      <c r="M2744">
        <v>110510</v>
      </c>
    </row>
    <row r="2745" spans="1:13" x14ac:dyDescent="0.25">
      <c r="A2745">
        <v>2743</v>
      </c>
      <c r="B2745" t="s">
        <v>3837</v>
      </c>
      <c r="C2745">
        <f t="shared" ca="1" si="42"/>
        <v>0.9662749208682353</v>
      </c>
      <c r="D2745" t="e" cm="1">
        <f t="array" aca="1" ref="D2745" ca="1">INDEX($B$2:$B$201, RANK(C2745,$C$2:$C$201), 1)</f>
        <v>#N/A</v>
      </c>
      <c r="E2745" t="s">
        <v>160</v>
      </c>
      <c r="F2745">
        <v>414</v>
      </c>
      <c r="G2745">
        <v>51</v>
      </c>
      <c r="H2745">
        <v>0</v>
      </c>
      <c r="I2745">
        <v>0</v>
      </c>
      <c r="J2745">
        <v>0</v>
      </c>
      <c r="K2745" s="1">
        <v>44106</v>
      </c>
      <c r="L2745" t="s">
        <v>12</v>
      </c>
      <c r="M2745">
        <v>110511</v>
      </c>
    </row>
    <row r="2746" spans="1:13" x14ac:dyDescent="0.25">
      <c r="A2746">
        <v>2744</v>
      </c>
      <c r="B2746" t="s">
        <v>3838</v>
      </c>
      <c r="C2746">
        <f t="shared" ca="1" si="42"/>
        <v>0.81498922108986582</v>
      </c>
      <c r="D2746" t="e" cm="1">
        <f t="array" aca="1" ref="D2746" ca="1">INDEX($B$2:$B$201, RANK(C2746,$C$2:$C$201), 1)</f>
        <v>#N/A</v>
      </c>
      <c r="E2746" t="s">
        <v>3839</v>
      </c>
      <c r="F2746">
        <v>657</v>
      </c>
      <c r="G2746">
        <v>1209</v>
      </c>
      <c r="H2746">
        <v>1</v>
      </c>
      <c r="I2746">
        <v>0</v>
      </c>
      <c r="J2746">
        <v>6</v>
      </c>
      <c r="K2746" s="1">
        <v>44106</v>
      </c>
      <c r="L2746" t="s">
        <v>12</v>
      </c>
      <c r="M2746">
        <v>110512</v>
      </c>
    </row>
    <row r="2747" spans="1:13" x14ac:dyDescent="0.25">
      <c r="A2747">
        <v>2745</v>
      </c>
      <c r="B2747" t="s">
        <v>3840</v>
      </c>
      <c r="C2747">
        <f t="shared" ca="1" si="42"/>
        <v>0.5699160786265457</v>
      </c>
      <c r="D2747" t="e" cm="1">
        <f t="array" aca="1" ref="D2747" ca="1">INDEX($B$2:$B$201, RANK(C2747,$C$2:$C$201), 1)</f>
        <v>#N/A</v>
      </c>
      <c r="F2747">
        <v>454</v>
      </c>
      <c r="G2747">
        <v>33</v>
      </c>
      <c r="H2747">
        <v>1</v>
      </c>
      <c r="I2747">
        <v>1</v>
      </c>
      <c r="J2747">
        <v>1</v>
      </c>
      <c r="K2747" s="1">
        <v>44106</v>
      </c>
      <c r="L2747" t="s">
        <v>17</v>
      </c>
      <c r="M2747">
        <v>110513</v>
      </c>
    </row>
    <row r="2748" spans="1:13" x14ac:dyDescent="0.25">
      <c r="A2748">
        <v>2746</v>
      </c>
      <c r="B2748" t="s">
        <v>3841</v>
      </c>
      <c r="C2748">
        <f t="shared" ca="1" si="42"/>
        <v>0.19926371912745355</v>
      </c>
      <c r="D2748" t="e" cm="1">
        <f t="array" aca="1" ref="D2748" ca="1">INDEX($B$2:$B$201, RANK(C2748,$C$2:$C$201), 1)</f>
        <v>#N/A</v>
      </c>
      <c r="E2748" t="s">
        <v>3842</v>
      </c>
      <c r="F2748">
        <v>502</v>
      </c>
      <c r="G2748">
        <v>361</v>
      </c>
      <c r="H2748">
        <v>0</v>
      </c>
      <c r="I2748">
        <v>0</v>
      </c>
      <c r="J2748">
        <v>0</v>
      </c>
      <c r="K2748" s="1">
        <v>44106</v>
      </c>
      <c r="L2748" t="s">
        <v>28</v>
      </c>
      <c r="M2748">
        <v>110514</v>
      </c>
    </row>
    <row r="2749" spans="1:13" x14ac:dyDescent="0.25">
      <c r="A2749">
        <v>2747</v>
      </c>
      <c r="B2749" t="s">
        <v>3843</v>
      </c>
      <c r="C2749">
        <f t="shared" ca="1" si="42"/>
        <v>5.0111723467062719E-2</v>
      </c>
      <c r="D2749" t="e" cm="1">
        <f t="array" aca="1" ref="D2749" ca="1">INDEX($B$2:$B$201, RANK(C2749,$C$2:$C$201), 1)</f>
        <v>#N/A</v>
      </c>
      <c r="E2749" t="s">
        <v>3844</v>
      </c>
      <c r="F2749">
        <v>1280</v>
      </c>
      <c r="G2749">
        <v>171</v>
      </c>
      <c r="H2749">
        <v>0</v>
      </c>
      <c r="I2749">
        <v>0</v>
      </c>
      <c r="J2749">
        <v>0</v>
      </c>
      <c r="K2749" s="1">
        <v>44106</v>
      </c>
      <c r="L2749" t="s">
        <v>28</v>
      </c>
      <c r="M2749">
        <v>110515</v>
      </c>
    </row>
    <row r="2750" spans="1:13" x14ac:dyDescent="0.25">
      <c r="A2750">
        <v>2748</v>
      </c>
      <c r="B2750" t="s">
        <v>3845</v>
      </c>
      <c r="C2750">
        <f t="shared" ca="1" si="42"/>
        <v>2.4106242675247858E-2</v>
      </c>
      <c r="D2750" t="e" cm="1">
        <f t="array" aca="1" ref="D2750" ca="1">INDEX($B$2:$B$201, RANK(C2750,$C$2:$C$201), 1)</f>
        <v>#N/A</v>
      </c>
      <c r="E2750" t="s">
        <v>3846</v>
      </c>
      <c r="F2750">
        <v>455</v>
      </c>
      <c r="G2750">
        <v>76</v>
      </c>
      <c r="H2750">
        <v>0</v>
      </c>
      <c r="I2750">
        <v>0</v>
      </c>
      <c r="J2750">
        <v>0</v>
      </c>
      <c r="K2750" s="1">
        <v>44106</v>
      </c>
      <c r="L2750" t="s">
        <v>12</v>
      </c>
      <c r="M2750">
        <v>110516</v>
      </c>
    </row>
    <row r="2751" spans="1:13" x14ac:dyDescent="0.25">
      <c r="A2751">
        <v>2749</v>
      </c>
      <c r="B2751" t="s">
        <v>3847</v>
      </c>
      <c r="C2751">
        <f t="shared" ca="1" si="42"/>
        <v>0.39694417279599281</v>
      </c>
      <c r="D2751" t="e" cm="1">
        <f t="array" aca="1" ref="D2751" ca="1">INDEX($B$2:$B$201, RANK(C2751,$C$2:$C$201), 1)</f>
        <v>#N/A</v>
      </c>
      <c r="E2751" t="s">
        <v>481</v>
      </c>
      <c r="F2751">
        <v>33809</v>
      </c>
      <c r="G2751">
        <v>34716</v>
      </c>
      <c r="H2751">
        <v>35</v>
      </c>
      <c r="I2751">
        <v>38</v>
      </c>
      <c r="J2751">
        <v>273</v>
      </c>
      <c r="K2751" s="1">
        <v>44106</v>
      </c>
      <c r="L2751" t="s">
        <v>12</v>
      </c>
      <c r="M2751">
        <v>110517</v>
      </c>
    </row>
    <row r="2752" spans="1:13" x14ac:dyDescent="0.25">
      <c r="A2752">
        <v>2750</v>
      </c>
      <c r="B2752" t="s">
        <v>3848</v>
      </c>
      <c r="C2752">
        <f t="shared" ca="1" si="42"/>
        <v>1.1637891989590976E-3</v>
      </c>
      <c r="D2752" t="e" cm="1">
        <f t="array" aca="1" ref="D2752" ca="1">INDEX($B$2:$B$201, RANK(C2752,$C$2:$C$201), 1)</f>
        <v>#N/A</v>
      </c>
      <c r="E2752" t="s">
        <v>280</v>
      </c>
      <c r="F2752">
        <v>1425</v>
      </c>
      <c r="G2752">
        <v>1141</v>
      </c>
      <c r="H2752">
        <v>0</v>
      </c>
      <c r="I2752">
        <v>0</v>
      </c>
      <c r="J2752">
        <v>2</v>
      </c>
      <c r="K2752" s="1">
        <v>44106</v>
      </c>
      <c r="L2752" t="s">
        <v>17</v>
      </c>
      <c r="M2752">
        <v>110518</v>
      </c>
    </row>
    <row r="2753" spans="1:13" x14ac:dyDescent="0.25">
      <c r="A2753">
        <v>2751</v>
      </c>
      <c r="B2753" t="s">
        <v>3849</v>
      </c>
      <c r="C2753">
        <f t="shared" ca="1" si="42"/>
        <v>0.21072748214525594</v>
      </c>
      <c r="D2753" t="e" cm="1">
        <f t="array" aca="1" ref="D2753" ca="1">INDEX($B$2:$B$201, RANK(C2753,$C$2:$C$201), 1)</f>
        <v>#N/A</v>
      </c>
      <c r="F2753">
        <v>76</v>
      </c>
      <c r="G2753">
        <v>14</v>
      </c>
      <c r="H2753">
        <v>0</v>
      </c>
      <c r="I2753">
        <v>0</v>
      </c>
      <c r="J2753">
        <v>0</v>
      </c>
      <c r="K2753" s="1">
        <v>44106</v>
      </c>
      <c r="L2753" t="s">
        <v>28</v>
      </c>
      <c r="M2753">
        <v>110519</v>
      </c>
    </row>
    <row r="2754" spans="1:13" x14ac:dyDescent="0.25">
      <c r="A2754">
        <v>2752</v>
      </c>
      <c r="B2754" t="s">
        <v>3850</v>
      </c>
      <c r="C2754">
        <f t="shared" ca="1" si="42"/>
        <v>0.283081938273401</v>
      </c>
      <c r="D2754" t="e" cm="1">
        <f t="array" aca="1" ref="D2754" ca="1">INDEX($B$2:$B$201, RANK(C2754,$C$2:$C$201), 1)</f>
        <v>#N/A</v>
      </c>
      <c r="E2754" t="s">
        <v>3844</v>
      </c>
      <c r="F2754">
        <v>1280</v>
      </c>
      <c r="G2754">
        <v>171</v>
      </c>
      <c r="H2754">
        <v>0</v>
      </c>
      <c r="I2754">
        <v>0</v>
      </c>
      <c r="J2754">
        <v>0</v>
      </c>
      <c r="K2754" s="1">
        <v>44106</v>
      </c>
      <c r="L2754" t="s">
        <v>28</v>
      </c>
      <c r="M2754">
        <v>110520</v>
      </c>
    </row>
    <row r="2755" spans="1:13" x14ac:dyDescent="0.25">
      <c r="A2755">
        <v>2753</v>
      </c>
      <c r="B2755" t="s">
        <v>3851</v>
      </c>
      <c r="C2755">
        <f t="shared" ref="C2755:C2818" ca="1" si="43">RAND()</f>
        <v>0.39096077181185429</v>
      </c>
      <c r="D2755" t="e" cm="1">
        <f t="array" aca="1" ref="D2755" ca="1">INDEX($B$2:$B$201, RANK(C2755,$C$2:$C$201), 1)</f>
        <v>#N/A</v>
      </c>
      <c r="F2755">
        <v>324</v>
      </c>
      <c r="G2755">
        <v>36</v>
      </c>
      <c r="H2755">
        <v>1</v>
      </c>
      <c r="I2755">
        <v>0</v>
      </c>
      <c r="J2755">
        <v>0</v>
      </c>
      <c r="K2755" s="1">
        <v>44106</v>
      </c>
      <c r="L2755" t="s">
        <v>17</v>
      </c>
      <c r="M2755">
        <v>110521</v>
      </c>
    </row>
    <row r="2756" spans="1:13" x14ac:dyDescent="0.25">
      <c r="A2756">
        <v>2754</v>
      </c>
      <c r="B2756" t="s">
        <v>3852</v>
      </c>
      <c r="C2756">
        <f t="shared" ca="1" si="43"/>
        <v>0.17330213212749779</v>
      </c>
      <c r="D2756" t="e" cm="1">
        <f t="array" aca="1" ref="D2756" ca="1">INDEX($B$2:$B$201, RANK(C2756,$C$2:$C$201), 1)</f>
        <v>#N/A</v>
      </c>
      <c r="F2756">
        <v>1406</v>
      </c>
      <c r="G2756">
        <v>98</v>
      </c>
      <c r="H2756">
        <v>0</v>
      </c>
      <c r="I2756">
        <v>0</v>
      </c>
      <c r="J2756">
        <v>0</v>
      </c>
      <c r="K2756" s="1">
        <v>44106</v>
      </c>
      <c r="L2756" t="s">
        <v>17</v>
      </c>
      <c r="M2756">
        <v>110522</v>
      </c>
    </row>
    <row r="2757" spans="1:13" x14ac:dyDescent="0.25">
      <c r="A2757">
        <v>2755</v>
      </c>
      <c r="B2757" t="s">
        <v>3853</v>
      </c>
      <c r="C2757">
        <f t="shared" ca="1" si="43"/>
        <v>0.61016682350206575</v>
      </c>
      <c r="D2757" t="e" cm="1">
        <f t="array" aca="1" ref="D2757" ca="1">INDEX($B$2:$B$201, RANK(C2757,$C$2:$C$201), 1)</f>
        <v>#N/A</v>
      </c>
      <c r="E2757" t="s">
        <v>395</v>
      </c>
      <c r="F2757">
        <v>760</v>
      </c>
      <c r="G2757">
        <v>751</v>
      </c>
      <c r="H2757">
        <v>0</v>
      </c>
      <c r="I2757">
        <v>0</v>
      </c>
      <c r="J2757">
        <v>0</v>
      </c>
      <c r="K2757" s="1">
        <v>44106</v>
      </c>
      <c r="L2757" t="s">
        <v>17</v>
      </c>
      <c r="M2757">
        <v>110523</v>
      </c>
    </row>
    <row r="2758" spans="1:13" x14ac:dyDescent="0.25">
      <c r="A2758">
        <v>2756</v>
      </c>
      <c r="B2758" t="s">
        <v>3854</v>
      </c>
      <c r="C2758">
        <f t="shared" ca="1" si="43"/>
        <v>0.77735225432072763</v>
      </c>
      <c r="D2758" t="e" cm="1">
        <f t="array" aca="1" ref="D2758" ca="1">INDEX($B$2:$B$201, RANK(C2758,$C$2:$C$201), 1)</f>
        <v>#N/A</v>
      </c>
      <c r="F2758">
        <v>520</v>
      </c>
      <c r="G2758">
        <v>30</v>
      </c>
      <c r="H2758">
        <v>0</v>
      </c>
      <c r="I2758">
        <v>0</v>
      </c>
      <c r="J2758">
        <v>0</v>
      </c>
      <c r="K2758" s="1">
        <v>44106</v>
      </c>
      <c r="L2758" t="s">
        <v>17</v>
      </c>
      <c r="M2758">
        <v>110524</v>
      </c>
    </row>
    <row r="2759" spans="1:13" ht="345" x14ac:dyDescent="0.25">
      <c r="A2759">
        <v>2757</v>
      </c>
      <c r="B2759" s="2" t="s">
        <v>3855</v>
      </c>
      <c r="C2759">
        <f t="shared" ca="1" si="43"/>
        <v>0.97050981452453389</v>
      </c>
      <c r="D2759" t="e" cm="1">
        <f t="array" aca="1" ref="D2759" ca="1">INDEX($B$2:$B$201, RANK(C2759,$C$2:$C$201), 1)</f>
        <v>#N/A</v>
      </c>
      <c r="E2759" t="s">
        <v>3266</v>
      </c>
      <c r="F2759">
        <v>318</v>
      </c>
      <c r="G2759">
        <v>375</v>
      </c>
      <c r="H2759">
        <v>0</v>
      </c>
      <c r="I2759">
        <v>0</v>
      </c>
      <c r="J2759">
        <v>0</v>
      </c>
      <c r="K2759" s="1">
        <v>44106</v>
      </c>
      <c r="L2759" t="s">
        <v>28</v>
      </c>
      <c r="M2759">
        <v>110525</v>
      </c>
    </row>
    <row r="2760" spans="1:13" ht="345" x14ac:dyDescent="0.25">
      <c r="A2760">
        <v>2758</v>
      </c>
      <c r="B2760" s="2" t="s">
        <v>3856</v>
      </c>
      <c r="C2760">
        <f t="shared" ca="1" si="43"/>
        <v>0.40477123751146404</v>
      </c>
      <c r="D2760" t="e" cm="1">
        <f t="array" aca="1" ref="D2760" ca="1">INDEX($B$2:$B$201, RANK(C2760,$C$2:$C$201), 1)</f>
        <v>#N/A</v>
      </c>
      <c r="E2760" t="s">
        <v>141</v>
      </c>
      <c r="F2760">
        <v>5002</v>
      </c>
      <c r="G2760">
        <v>1102</v>
      </c>
      <c r="H2760">
        <v>0</v>
      </c>
      <c r="I2760">
        <v>0</v>
      </c>
      <c r="J2760">
        <v>0</v>
      </c>
      <c r="K2760" s="1">
        <v>44106</v>
      </c>
      <c r="L2760" t="s">
        <v>17</v>
      </c>
      <c r="M2760">
        <v>110526</v>
      </c>
    </row>
    <row r="2761" spans="1:13" ht="240" x14ac:dyDescent="0.25">
      <c r="A2761">
        <v>2759</v>
      </c>
      <c r="B2761" s="2" t="s">
        <v>3857</v>
      </c>
      <c r="C2761">
        <f t="shared" ca="1" si="43"/>
        <v>3.5753611161116861E-2</v>
      </c>
      <c r="D2761" t="e" cm="1">
        <f t="array" aca="1" ref="D2761" ca="1">INDEX($B$2:$B$201, RANK(C2761,$C$2:$C$201), 1)</f>
        <v>#N/A</v>
      </c>
      <c r="E2761" t="s">
        <v>556</v>
      </c>
      <c r="F2761">
        <v>721</v>
      </c>
      <c r="G2761">
        <v>471</v>
      </c>
      <c r="H2761">
        <v>0</v>
      </c>
      <c r="I2761">
        <v>0</v>
      </c>
      <c r="J2761">
        <v>0</v>
      </c>
      <c r="K2761" s="1">
        <v>44106</v>
      </c>
      <c r="L2761" t="s">
        <v>17</v>
      </c>
      <c r="M2761">
        <v>110527</v>
      </c>
    </row>
    <row r="2762" spans="1:13" x14ac:dyDescent="0.25">
      <c r="A2762">
        <v>2760</v>
      </c>
      <c r="B2762" t="s">
        <v>3858</v>
      </c>
      <c r="C2762">
        <f t="shared" ca="1" si="43"/>
        <v>0.94539881655203994</v>
      </c>
      <c r="D2762" t="e" cm="1">
        <f t="array" aca="1" ref="D2762" ca="1">INDEX($B$2:$B$201, RANK(C2762,$C$2:$C$201), 1)</f>
        <v>#N/A</v>
      </c>
      <c r="F2762">
        <v>760</v>
      </c>
      <c r="G2762">
        <v>227</v>
      </c>
      <c r="H2762">
        <v>0</v>
      </c>
      <c r="I2762">
        <v>0</v>
      </c>
      <c r="J2762">
        <v>0</v>
      </c>
      <c r="K2762" s="1">
        <v>44106</v>
      </c>
      <c r="L2762" t="s">
        <v>12</v>
      </c>
      <c r="M2762">
        <v>110528</v>
      </c>
    </row>
    <row r="2763" spans="1:13" x14ac:dyDescent="0.25">
      <c r="A2763">
        <v>2761</v>
      </c>
      <c r="B2763" t="s">
        <v>3859</v>
      </c>
      <c r="C2763">
        <f t="shared" ca="1" si="43"/>
        <v>0.24853383544858887</v>
      </c>
      <c r="D2763" t="e" cm="1">
        <f t="array" aca="1" ref="D2763" ca="1">INDEX($B$2:$B$201, RANK(C2763,$C$2:$C$201), 1)</f>
        <v>#N/A</v>
      </c>
      <c r="E2763" t="s">
        <v>3860</v>
      </c>
      <c r="F2763">
        <v>768</v>
      </c>
      <c r="G2763">
        <v>4024</v>
      </c>
      <c r="H2763">
        <v>3</v>
      </c>
      <c r="I2763">
        <v>1</v>
      </c>
      <c r="J2763">
        <v>1</v>
      </c>
      <c r="K2763" s="1">
        <v>44106</v>
      </c>
      <c r="L2763" t="s">
        <v>17</v>
      </c>
      <c r="M2763">
        <v>110529</v>
      </c>
    </row>
    <row r="2764" spans="1:13" x14ac:dyDescent="0.25">
      <c r="A2764">
        <v>2762</v>
      </c>
      <c r="B2764" t="s">
        <v>3861</v>
      </c>
      <c r="C2764">
        <f t="shared" ca="1" si="43"/>
        <v>0.30060982250343671</v>
      </c>
      <c r="D2764" t="e" cm="1">
        <f t="array" aca="1" ref="D2764" ca="1">INDEX($B$2:$B$201, RANK(C2764,$C$2:$C$201), 1)</f>
        <v>#N/A</v>
      </c>
      <c r="F2764">
        <v>25</v>
      </c>
      <c r="G2764">
        <v>0</v>
      </c>
      <c r="H2764">
        <v>0</v>
      </c>
      <c r="I2764">
        <v>0</v>
      </c>
      <c r="J2764">
        <v>0</v>
      </c>
      <c r="K2764" s="1">
        <v>44106</v>
      </c>
      <c r="L2764" t="s">
        <v>17</v>
      </c>
      <c r="M2764">
        <v>110530</v>
      </c>
    </row>
    <row r="2765" spans="1:13" x14ac:dyDescent="0.25">
      <c r="A2765">
        <v>2763</v>
      </c>
      <c r="B2765" t="s">
        <v>3862</v>
      </c>
      <c r="C2765">
        <f t="shared" ca="1" si="43"/>
        <v>0.37131844410033865</v>
      </c>
      <c r="D2765" t="e" cm="1">
        <f t="array" aca="1" ref="D2765" ca="1">INDEX($B$2:$B$201, RANK(C2765,$C$2:$C$201), 1)</f>
        <v>#N/A</v>
      </c>
      <c r="F2765">
        <v>132</v>
      </c>
      <c r="G2765">
        <v>3</v>
      </c>
      <c r="H2765">
        <v>0</v>
      </c>
      <c r="I2765">
        <v>0</v>
      </c>
      <c r="J2765">
        <v>0</v>
      </c>
      <c r="K2765" s="1">
        <v>44106</v>
      </c>
      <c r="L2765" t="s">
        <v>12</v>
      </c>
      <c r="M2765">
        <v>110531</v>
      </c>
    </row>
    <row r="2766" spans="1:13" ht="255" x14ac:dyDescent="0.25">
      <c r="A2766">
        <v>2764</v>
      </c>
      <c r="B2766" s="2" t="s">
        <v>3863</v>
      </c>
      <c r="C2766">
        <f t="shared" ca="1" si="43"/>
        <v>0.77285282354737783</v>
      </c>
      <c r="D2766" t="e" cm="1">
        <f t="array" aca="1" ref="D2766" ca="1">INDEX($B$2:$B$201, RANK(C2766,$C$2:$C$201), 1)</f>
        <v>#N/A</v>
      </c>
      <c r="E2766" t="s">
        <v>3483</v>
      </c>
      <c r="F2766">
        <v>1197</v>
      </c>
      <c r="G2766">
        <v>45</v>
      </c>
      <c r="H2766">
        <v>0</v>
      </c>
      <c r="I2766">
        <v>0</v>
      </c>
      <c r="J2766">
        <v>0</v>
      </c>
      <c r="K2766" s="1">
        <v>44106</v>
      </c>
      <c r="L2766" t="s">
        <v>17</v>
      </c>
      <c r="M2766">
        <v>110532</v>
      </c>
    </row>
    <row r="2767" spans="1:13" x14ac:dyDescent="0.25">
      <c r="A2767">
        <v>2765</v>
      </c>
      <c r="B2767" t="s">
        <v>3864</v>
      </c>
      <c r="C2767">
        <f t="shared" ca="1" si="43"/>
        <v>0.10336045703629637</v>
      </c>
      <c r="D2767" t="e" cm="1">
        <f t="array" aca="1" ref="D2767" ca="1">INDEX($B$2:$B$201, RANK(C2767,$C$2:$C$201), 1)</f>
        <v>#N/A</v>
      </c>
      <c r="F2767">
        <v>188</v>
      </c>
      <c r="G2767">
        <v>118</v>
      </c>
      <c r="H2767">
        <v>0</v>
      </c>
      <c r="I2767">
        <v>0</v>
      </c>
      <c r="J2767">
        <v>0</v>
      </c>
      <c r="K2767" s="1">
        <v>44106</v>
      </c>
      <c r="L2767" t="s">
        <v>17</v>
      </c>
      <c r="M2767">
        <v>110533</v>
      </c>
    </row>
    <row r="2768" spans="1:13" x14ac:dyDescent="0.25">
      <c r="A2768">
        <v>2766</v>
      </c>
      <c r="B2768" t="s">
        <v>3865</v>
      </c>
      <c r="C2768">
        <f t="shared" ca="1" si="43"/>
        <v>0.33301663064780163</v>
      </c>
      <c r="D2768" t="e" cm="1">
        <f t="array" aca="1" ref="D2768" ca="1">INDEX($B$2:$B$201, RANK(C2768,$C$2:$C$201), 1)</f>
        <v>#N/A</v>
      </c>
      <c r="E2768" t="s">
        <v>3866</v>
      </c>
      <c r="F2768">
        <v>786</v>
      </c>
      <c r="G2768">
        <v>1098</v>
      </c>
      <c r="H2768">
        <v>0</v>
      </c>
      <c r="I2768">
        <v>0</v>
      </c>
      <c r="J2768">
        <v>0</v>
      </c>
      <c r="K2768" s="1">
        <v>44106</v>
      </c>
      <c r="L2768" t="s">
        <v>12</v>
      </c>
      <c r="M2768">
        <v>110534</v>
      </c>
    </row>
    <row r="2769" spans="1:13" x14ac:dyDescent="0.25">
      <c r="A2769">
        <v>2767</v>
      </c>
      <c r="B2769" t="s">
        <v>3867</v>
      </c>
      <c r="C2769">
        <f t="shared" ca="1" si="43"/>
        <v>0.40175352504926354</v>
      </c>
      <c r="D2769" t="e" cm="1">
        <f t="array" aca="1" ref="D2769" ca="1">INDEX($B$2:$B$201, RANK(C2769,$C$2:$C$201), 1)</f>
        <v>#N/A</v>
      </c>
      <c r="E2769" t="s">
        <v>3167</v>
      </c>
      <c r="F2769">
        <v>2561</v>
      </c>
      <c r="G2769">
        <v>5883</v>
      </c>
      <c r="H2769">
        <v>1</v>
      </c>
      <c r="I2769">
        <v>0</v>
      </c>
      <c r="J2769">
        <v>0</v>
      </c>
      <c r="K2769" s="1">
        <v>44106</v>
      </c>
      <c r="L2769" t="s">
        <v>17</v>
      </c>
      <c r="M2769">
        <v>110535</v>
      </c>
    </row>
    <row r="2770" spans="1:13" x14ac:dyDescent="0.25">
      <c r="A2770">
        <v>2768</v>
      </c>
      <c r="B2770" t="s">
        <v>3868</v>
      </c>
      <c r="C2770">
        <f t="shared" ca="1" si="43"/>
        <v>0.95179652366046175</v>
      </c>
      <c r="D2770" t="e" cm="1">
        <f t="array" aca="1" ref="D2770" ca="1">INDEX($B$2:$B$201, RANK(C2770,$C$2:$C$201), 1)</f>
        <v>#N/A</v>
      </c>
      <c r="E2770" t="s">
        <v>806</v>
      </c>
      <c r="F2770">
        <v>3256</v>
      </c>
      <c r="G2770">
        <v>218</v>
      </c>
      <c r="H2770">
        <v>0</v>
      </c>
      <c r="I2770">
        <v>0</v>
      </c>
      <c r="J2770">
        <v>0</v>
      </c>
      <c r="K2770" s="1">
        <v>44106</v>
      </c>
      <c r="L2770" t="s">
        <v>17</v>
      </c>
      <c r="M2770">
        <v>110536</v>
      </c>
    </row>
    <row r="2771" spans="1:13" x14ac:dyDescent="0.25">
      <c r="A2771">
        <v>2769</v>
      </c>
      <c r="B2771" t="s">
        <v>3869</v>
      </c>
      <c r="C2771">
        <f t="shared" ca="1" si="43"/>
        <v>3.0342904771604839E-2</v>
      </c>
      <c r="D2771" t="e" cm="1">
        <f t="array" aca="1" ref="D2771" ca="1">INDEX($B$2:$B$201, RANK(C2771,$C$2:$C$201), 1)</f>
        <v>#N/A</v>
      </c>
      <c r="E2771" t="s">
        <v>75</v>
      </c>
      <c r="F2771">
        <v>1178</v>
      </c>
      <c r="G2771">
        <v>238</v>
      </c>
      <c r="H2771">
        <v>4</v>
      </c>
      <c r="I2771">
        <v>0</v>
      </c>
      <c r="J2771">
        <v>10</v>
      </c>
      <c r="K2771" s="1">
        <v>44106</v>
      </c>
      <c r="L2771" t="s">
        <v>12</v>
      </c>
      <c r="M2771">
        <v>110537</v>
      </c>
    </row>
    <row r="2772" spans="1:13" x14ac:dyDescent="0.25">
      <c r="A2772">
        <v>2770</v>
      </c>
      <c r="B2772" t="s">
        <v>3870</v>
      </c>
      <c r="C2772">
        <f t="shared" ca="1" si="43"/>
        <v>0.88265625325319075</v>
      </c>
      <c r="D2772" t="e" cm="1">
        <f t="array" aca="1" ref="D2772" ca="1">INDEX($B$2:$B$201, RANK(C2772,$C$2:$C$201), 1)</f>
        <v>#N/A</v>
      </c>
      <c r="E2772" t="s">
        <v>3871</v>
      </c>
      <c r="F2772">
        <v>2437</v>
      </c>
      <c r="G2772">
        <v>1966</v>
      </c>
      <c r="H2772">
        <v>2</v>
      </c>
      <c r="I2772">
        <v>0</v>
      </c>
      <c r="J2772">
        <v>0</v>
      </c>
      <c r="K2772" s="1">
        <v>44106</v>
      </c>
      <c r="L2772" t="s">
        <v>17</v>
      </c>
      <c r="M2772">
        <v>110538</v>
      </c>
    </row>
    <row r="2773" spans="1:13" x14ac:dyDescent="0.25">
      <c r="A2773">
        <v>2771</v>
      </c>
      <c r="B2773" t="s">
        <v>3872</v>
      </c>
      <c r="C2773">
        <f t="shared" ca="1" si="43"/>
        <v>0.334578205016829</v>
      </c>
      <c r="D2773" t="e" cm="1">
        <f t="array" aca="1" ref="D2773" ca="1">INDEX($B$2:$B$201, RANK(C2773,$C$2:$C$201), 1)</f>
        <v>#N/A</v>
      </c>
      <c r="E2773" t="s">
        <v>3873</v>
      </c>
      <c r="F2773">
        <v>1421</v>
      </c>
      <c r="G2773">
        <v>397</v>
      </c>
      <c r="H2773">
        <v>0</v>
      </c>
      <c r="I2773">
        <v>0</v>
      </c>
      <c r="J2773">
        <v>0</v>
      </c>
      <c r="K2773" s="1">
        <v>44106</v>
      </c>
      <c r="L2773" t="s">
        <v>17</v>
      </c>
      <c r="M2773">
        <v>110539</v>
      </c>
    </row>
    <row r="2774" spans="1:13" x14ac:dyDescent="0.25">
      <c r="A2774">
        <v>2772</v>
      </c>
      <c r="B2774" t="s">
        <v>3874</v>
      </c>
      <c r="C2774">
        <f t="shared" ca="1" si="43"/>
        <v>9.9204939391573821E-2</v>
      </c>
      <c r="D2774" t="e" cm="1">
        <f t="array" aca="1" ref="D2774" ca="1">INDEX($B$2:$B$201, RANK(C2774,$C$2:$C$201), 1)</f>
        <v>#N/A</v>
      </c>
      <c r="E2774" t="s">
        <v>1514</v>
      </c>
      <c r="F2774">
        <v>859</v>
      </c>
      <c r="G2774">
        <v>1989</v>
      </c>
      <c r="H2774">
        <v>2</v>
      </c>
      <c r="I2774">
        <v>1</v>
      </c>
      <c r="J2774">
        <v>19</v>
      </c>
      <c r="K2774" s="1">
        <v>44106</v>
      </c>
      <c r="L2774" t="s">
        <v>17</v>
      </c>
      <c r="M2774">
        <v>110540</v>
      </c>
    </row>
    <row r="2775" spans="1:13" x14ac:dyDescent="0.25">
      <c r="A2775">
        <v>2773</v>
      </c>
      <c r="B2775" t="s">
        <v>3875</v>
      </c>
      <c r="C2775">
        <f t="shared" ca="1" si="43"/>
        <v>0.80845666518197179</v>
      </c>
      <c r="D2775" t="e" cm="1">
        <f t="array" aca="1" ref="D2775" ca="1">INDEX($B$2:$B$201, RANK(C2775,$C$2:$C$201), 1)</f>
        <v>#N/A</v>
      </c>
      <c r="E2775" t="s">
        <v>509</v>
      </c>
      <c r="F2775">
        <v>171</v>
      </c>
      <c r="G2775">
        <v>51</v>
      </c>
      <c r="H2775">
        <v>0</v>
      </c>
      <c r="I2775">
        <v>0</v>
      </c>
      <c r="J2775">
        <v>0</v>
      </c>
      <c r="K2775" s="1">
        <v>44106</v>
      </c>
      <c r="L2775" t="s">
        <v>12</v>
      </c>
      <c r="M2775">
        <v>110541</v>
      </c>
    </row>
    <row r="2776" spans="1:13" x14ac:dyDescent="0.25">
      <c r="A2776">
        <v>2774</v>
      </c>
      <c r="B2776" t="s">
        <v>3876</v>
      </c>
      <c r="C2776">
        <f t="shared" ca="1" si="43"/>
        <v>0.61143463392164932</v>
      </c>
      <c r="D2776" t="e" cm="1">
        <f t="array" aca="1" ref="D2776" ca="1">INDEX($B$2:$B$201, RANK(C2776,$C$2:$C$201), 1)</f>
        <v>#N/A</v>
      </c>
      <c r="E2776" t="s">
        <v>3558</v>
      </c>
      <c r="F2776">
        <v>655</v>
      </c>
      <c r="G2776">
        <v>2716</v>
      </c>
      <c r="H2776">
        <v>0</v>
      </c>
      <c r="I2776">
        <v>0</v>
      </c>
      <c r="J2776">
        <v>0</v>
      </c>
      <c r="K2776" s="1">
        <v>44106</v>
      </c>
      <c r="L2776" t="s">
        <v>17</v>
      </c>
      <c r="M2776">
        <v>110542</v>
      </c>
    </row>
    <row r="2777" spans="1:13" x14ac:dyDescent="0.25">
      <c r="A2777">
        <v>2775</v>
      </c>
      <c r="B2777" t="s">
        <v>3877</v>
      </c>
      <c r="C2777">
        <f t="shared" ca="1" si="43"/>
        <v>0.59009253789724125</v>
      </c>
      <c r="D2777" t="e" cm="1">
        <f t="array" aca="1" ref="D2777" ca="1">INDEX($B$2:$B$201, RANK(C2777,$C$2:$C$201), 1)</f>
        <v>#N/A</v>
      </c>
      <c r="E2777" t="s">
        <v>123</v>
      </c>
      <c r="F2777">
        <v>1103</v>
      </c>
      <c r="G2777">
        <v>238</v>
      </c>
      <c r="H2777">
        <v>0</v>
      </c>
      <c r="I2777">
        <v>0</v>
      </c>
      <c r="J2777">
        <v>0</v>
      </c>
      <c r="K2777" s="1">
        <v>44106</v>
      </c>
      <c r="L2777" t="s">
        <v>12</v>
      </c>
      <c r="M2777">
        <v>110543</v>
      </c>
    </row>
    <row r="2778" spans="1:13" x14ac:dyDescent="0.25">
      <c r="A2778">
        <v>2776</v>
      </c>
      <c r="B2778" t="s">
        <v>3878</v>
      </c>
      <c r="C2778">
        <f t="shared" ca="1" si="43"/>
        <v>0.83564404835741257</v>
      </c>
      <c r="D2778" t="e" cm="1">
        <f t="array" aca="1" ref="D2778" ca="1">INDEX($B$2:$B$201, RANK(C2778,$C$2:$C$201), 1)</f>
        <v>#N/A</v>
      </c>
      <c r="F2778">
        <v>1390</v>
      </c>
      <c r="G2778">
        <v>606</v>
      </c>
      <c r="H2778">
        <v>0</v>
      </c>
      <c r="I2778">
        <v>0</v>
      </c>
      <c r="J2778">
        <v>0</v>
      </c>
      <c r="K2778" s="1">
        <v>44106</v>
      </c>
      <c r="L2778" t="s">
        <v>17</v>
      </c>
      <c r="M2778">
        <v>110544</v>
      </c>
    </row>
    <row r="2779" spans="1:13" ht="150" x14ac:dyDescent="0.25">
      <c r="A2779">
        <v>2777</v>
      </c>
      <c r="B2779" s="2" t="s">
        <v>3879</v>
      </c>
      <c r="C2779">
        <f t="shared" ca="1" si="43"/>
        <v>2.254118093254176E-2</v>
      </c>
      <c r="D2779" t="e" cm="1">
        <f t="array" aca="1" ref="D2779" ca="1">INDEX($B$2:$B$201, RANK(C2779,$C$2:$C$201), 1)</f>
        <v>#N/A</v>
      </c>
      <c r="E2779" t="s">
        <v>3880</v>
      </c>
      <c r="F2779">
        <v>3227</v>
      </c>
      <c r="G2779">
        <v>3084</v>
      </c>
      <c r="H2779">
        <v>0</v>
      </c>
      <c r="I2779">
        <v>0</v>
      </c>
      <c r="J2779">
        <v>1</v>
      </c>
      <c r="K2779" s="1">
        <v>44106</v>
      </c>
      <c r="L2779" t="s">
        <v>12</v>
      </c>
      <c r="M2779">
        <v>110545</v>
      </c>
    </row>
    <row r="2780" spans="1:13" x14ac:dyDescent="0.25">
      <c r="A2780">
        <v>2778</v>
      </c>
      <c r="B2780" t="s">
        <v>3881</v>
      </c>
      <c r="C2780">
        <f t="shared" ca="1" si="43"/>
        <v>0.99284968975064691</v>
      </c>
      <c r="D2780" t="e" cm="1">
        <f t="array" aca="1" ref="D2780" ca="1">INDEX($B$2:$B$201, RANK(C2780,$C$2:$C$201), 1)</f>
        <v>#N/A</v>
      </c>
      <c r="E2780" t="s">
        <v>42</v>
      </c>
      <c r="F2780">
        <v>471</v>
      </c>
      <c r="G2780">
        <v>549</v>
      </c>
      <c r="H2780">
        <v>0</v>
      </c>
      <c r="I2780">
        <v>0</v>
      </c>
      <c r="J2780">
        <v>0</v>
      </c>
      <c r="K2780" s="1">
        <v>44106</v>
      </c>
      <c r="L2780" t="s">
        <v>12</v>
      </c>
      <c r="M2780">
        <v>110546</v>
      </c>
    </row>
    <row r="2781" spans="1:13" x14ac:dyDescent="0.25">
      <c r="A2781">
        <v>2779</v>
      </c>
      <c r="B2781" t="s">
        <v>3882</v>
      </c>
      <c r="C2781">
        <f t="shared" ca="1" si="43"/>
        <v>0.16263182412102117</v>
      </c>
      <c r="D2781" t="e" cm="1">
        <f t="array" aca="1" ref="D2781" ca="1">INDEX($B$2:$B$201, RANK(C2781,$C$2:$C$201), 1)</f>
        <v>#N/A</v>
      </c>
      <c r="E2781" t="s">
        <v>3883</v>
      </c>
      <c r="F2781">
        <v>154</v>
      </c>
      <c r="G2781">
        <v>204</v>
      </c>
      <c r="H2781">
        <v>0</v>
      </c>
      <c r="I2781">
        <v>0</v>
      </c>
      <c r="J2781">
        <v>0</v>
      </c>
      <c r="K2781" s="1">
        <v>44106</v>
      </c>
      <c r="L2781" t="s">
        <v>12</v>
      </c>
      <c r="M2781">
        <v>110547</v>
      </c>
    </row>
    <row r="2782" spans="1:13" x14ac:dyDescent="0.25">
      <c r="A2782">
        <v>2780</v>
      </c>
      <c r="B2782" t="s">
        <v>3884</v>
      </c>
      <c r="C2782">
        <f t="shared" ca="1" si="43"/>
        <v>6.2701110646971925E-2</v>
      </c>
      <c r="D2782" t="e" cm="1">
        <f t="array" aca="1" ref="D2782" ca="1">INDEX($B$2:$B$201, RANK(C2782,$C$2:$C$201), 1)</f>
        <v>#N/A</v>
      </c>
      <c r="E2782" t="s">
        <v>3885</v>
      </c>
      <c r="F2782">
        <v>666</v>
      </c>
      <c r="G2782">
        <v>250</v>
      </c>
      <c r="H2782">
        <v>1</v>
      </c>
      <c r="I2782">
        <v>0</v>
      </c>
      <c r="J2782">
        <v>4</v>
      </c>
      <c r="K2782" s="1">
        <v>44106</v>
      </c>
      <c r="L2782" t="s">
        <v>17</v>
      </c>
      <c r="M2782">
        <v>110548</v>
      </c>
    </row>
    <row r="2783" spans="1:13" x14ac:dyDescent="0.25">
      <c r="A2783">
        <v>2781</v>
      </c>
      <c r="B2783" t="s">
        <v>3886</v>
      </c>
      <c r="C2783">
        <f t="shared" ca="1" si="43"/>
        <v>0.80924161051319898</v>
      </c>
      <c r="D2783" t="e" cm="1">
        <f t="array" aca="1" ref="D2783" ca="1">INDEX($B$2:$B$201, RANK(C2783,$C$2:$C$201), 1)</f>
        <v>#N/A</v>
      </c>
      <c r="E2783" t="s">
        <v>3887</v>
      </c>
      <c r="F2783">
        <v>316</v>
      </c>
      <c r="G2783">
        <v>113</v>
      </c>
      <c r="H2783">
        <v>0</v>
      </c>
      <c r="I2783">
        <v>0</v>
      </c>
      <c r="J2783">
        <v>2</v>
      </c>
      <c r="K2783" s="1">
        <v>44106</v>
      </c>
      <c r="L2783" t="s">
        <v>17</v>
      </c>
      <c r="M2783">
        <v>110549</v>
      </c>
    </row>
    <row r="2784" spans="1:13" x14ac:dyDescent="0.25">
      <c r="A2784">
        <v>2782</v>
      </c>
      <c r="B2784" t="s">
        <v>3888</v>
      </c>
      <c r="C2784">
        <f t="shared" ca="1" si="43"/>
        <v>0.56960122981118066</v>
      </c>
      <c r="D2784" t="e" cm="1">
        <f t="array" aca="1" ref="D2784" ca="1">INDEX($B$2:$B$201, RANK(C2784,$C$2:$C$201), 1)</f>
        <v>#N/A</v>
      </c>
      <c r="E2784" t="s">
        <v>3889</v>
      </c>
      <c r="F2784">
        <v>11209</v>
      </c>
      <c r="G2784">
        <v>10196</v>
      </c>
      <c r="H2784">
        <v>0</v>
      </c>
      <c r="I2784">
        <v>0</v>
      </c>
      <c r="J2784">
        <v>1</v>
      </c>
      <c r="K2784" s="1">
        <v>44106</v>
      </c>
      <c r="L2784" t="s">
        <v>12</v>
      </c>
      <c r="M2784">
        <v>110550</v>
      </c>
    </row>
    <row r="2785" spans="1:13" x14ac:dyDescent="0.25">
      <c r="A2785">
        <v>2783</v>
      </c>
      <c r="B2785" t="s">
        <v>3890</v>
      </c>
      <c r="C2785">
        <f t="shared" ca="1" si="43"/>
        <v>0.29968451462084134</v>
      </c>
      <c r="D2785" t="e" cm="1">
        <f t="array" aca="1" ref="D2785" ca="1">INDEX($B$2:$B$201, RANK(C2785,$C$2:$C$201), 1)</f>
        <v>#N/A</v>
      </c>
      <c r="E2785" t="s">
        <v>42</v>
      </c>
      <c r="F2785">
        <v>1696</v>
      </c>
      <c r="G2785">
        <v>707</v>
      </c>
      <c r="H2785">
        <v>0</v>
      </c>
      <c r="I2785">
        <v>0</v>
      </c>
      <c r="J2785">
        <v>1</v>
      </c>
      <c r="K2785" s="1">
        <v>44106</v>
      </c>
      <c r="L2785" t="s">
        <v>12</v>
      </c>
      <c r="M2785">
        <v>110551</v>
      </c>
    </row>
    <row r="2786" spans="1:13" x14ac:dyDescent="0.25">
      <c r="A2786">
        <v>2784</v>
      </c>
      <c r="B2786" t="s">
        <v>3891</v>
      </c>
      <c r="C2786">
        <f t="shared" ca="1" si="43"/>
        <v>0.44196391303684324</v>
      </c>
      <c r="D2786" t="e" cm="1">
        <f t="array" aca="1" ref="D2786" ca="1">INDEX($B$2:$B$201, RANK(C2786,$C$2:$C$201), 1)</f>
        <v>#N/A</v>
      </c>
      <c r="E2786" t="s">
        <v>117</v>
      </c>
      <c r="F2786">
        <v>1917</v>
      </c>
      <c r="G2786">
        <v>10383</v>
      </c>
      <c r="H2786">
        <v>0</v>
      </c>
      <c r="I2786">
        <v>0</v>
      </c>
      <c r="J2786">
        <v>6</v>
      </c>
      <c r="K2786" s="1">
        <v>44106</v>
      </c>
      <c r="L2786" t="s">
        <v>17</v>
      </c>
      <c r="M2786">
        <v>110552</v>
      </c>
    </row>
    <row r="2787" spans="1:13" ht="165" x14ac:dyDescent="0.25">
      <c r="A2787">
        <v>2785</v>
      </c>
      <c r="B2787" s="2" t="s">
        <v>3892</v>
      </c>
      <c r="C2787">
        <f t="shared" ca="1" si="43"/>
        <v>0.39227037093339656</v>
      </c>
      <c r="D2787" t="e" cm="1">
        <f t="array" aca="1" ref="D2787" ca="1">INDEX($B$2:$B$201, RANK(C2787,$C$2:$C$201), 1)</f>
        <v>#N/A</v>
      </c>
      <c r="E2787" t="s">
        <v>706</v>
      </c>
      <c r="F2787">
        <v>93</v>
      </c>
      <c r="G2787">
        <v>14</v>
      </c>
      <c r="H2787">
        <v>0</v>
      </c>
      <c r="I2787">
        <v>0</v>
      </c>
      <c r="J2787">
        <v>0</v>
      </c>
      <c r="K2787" s="1">
        <v>44106</v>
      </c>
      <c r="L2787" t="s">
        <v>12</v>
      </c>
      <c r="M2787">
        <v>110553</v>
      </c>
    </row>
    <row r="2788" spans="1:13" x14ac:dyDescent="0.25">
      <c r="A2788">
        <v>2786</v>
      </c>
      <c r="B2788" t="s">
        <v>3893</v>
      </c>
      <c r="C2788">
        <f t="shared" ca="1" si="43"/>
        <v>0.13224244105483252</v>
      </c>
      <c r="D2788" t="e" cm="1">
        <f t="array" aca="1" ref="D2788" ca="1">INDEX($B$2:$B$201, RANK(C2788,$C$2:$C$201), 1)</f>
        <v>#N/A</v>
      </c>
      <c r="F2788">
        <v>311</v>
      </c>
      <c r="G2788">
        <v>127</v>
      </c>
      <c r="H2788">
        <v>0</v>
      </c>
      <c r="I2788">
        <v>0</v>
      </c>
      <c r="J2788">
        <v>0</v>
      </c>
      <c r="K2788" s="1">
        <v>44106</v>
      </c>
      <c r="L2788" t="s">
        <v>17</v>
      </c>
      <c r="M2788">
        <v>110554</v>
      </c>
    </row>
    <row r="2789" spans="1:13" x14ac:dyDescent="0.25">
      <c r="A2789">
        <v>2787</v>
      </c>
      <c r="B2789" t="s">
        <v>3894</v>
      </c>
      <c r="C2789">
        <f t="shared" ca="1" si="43"/>
        <v>0.83421780595913975</v>
      </c>
      <c r="D2789" t="e" cm="1">
        <f t="array" aca="1" ref="D2789" ca="1">INDEX($B$2:$B$201, RANK(C2789,$C$2:$C$201), 1)</f>
        <v>#N/A</v>
      </c>
      <c r="F2789">
        <v>397</v>
      </c>
      <c r="G2789">
        <v>42</v>
      </c>
      <c r="H2789">
        <v>0</v>
      </c>
      <c r="I2789">
        <v>0</v>
      </c>
      <c r="J2789">
        <v>0</v>
      </c>
      <c r="K2789" s="1">
        <v>44106</v>
      </c>
      <c r="L2789" t="s">
        <v>12</v>
      </c>
      <c r="M2789">
        <v>110555</v>
      </c>
    </row>
    <row r="2790" spans="1:13" ht="255" x14ac:dyDescent="0.25">
      <c r="A2790">
        <v>2788</v>
      </c>
      <c r="B2790" s="2" t="s">
        <v>3895</v>
      </c>
      <c r="C2790">
        <f t="shared" ca="1" si="43"/>
        <v>0.18864247009146795</v>
      </c>
      <c r="D2790" t="e" cm="1">
        <f t="array" aca="1" ref="D2790" ca="1">INDEX($B$2:$B$201, RANK(C2790,$C$2:$C$201), 1)</f>
        <v>#N/A</v>
      </c>
      <c r="F2790">
        <v>301</v>
      </c>
      <c r="G2790">
        <v>449</v>
      </c>
      <c r="H2790">
        <v>0</v>
      </c>
      <c r="I2790">
        <v>0</v>
      </c>
      <c r="J2790">
        <v>0</v>
      </c>
      <c r="K2790" s="1">
        <v>44106</v>
      </c>
      <c r="L2790" t="s">
        <v>17</v>
      </c>
      <c r="M2790">
        <v>110556</v>
      </c>
    </row>
    <row r="2791" spans="1:13" x14ac:dyDescent="0.25">
      <c r="A2791">
        <v>2789</v>
      </c>
      <c r="B2791" t="s">
        <v>3896</v>
      </c>
      <c r="C2791">
        <f t="shared" ca="1" si="43"/>
        <v>0.21478375050587528</v>
      </c>
      <c r="D2791" t="e" cm="1">
        <f t="array" aca="1" ref="D2791" ca="1">INDEX($B$2:$B$201, RANK(C2791,$C$2:$C$201), 1)</f>
        <v>#N/A</v>
      </c>
      <c r="E2791" t="s">
        <v>2030</v>
      </c>
      <c r="F2791">
        <v>1688</v>
      </c>
      <c r="G2791">
        <v>770</v>
      </c>
      <c r="H2791">
        <v>0</v>
      </c>
      <c r="I2791">
        <v>0</v>
      </c>
      <c r="J2791">
        <v>19</v>
      </c>
      <c r="K2791" s="1">
        <v>44106</v>
      </c>
      <c r="L2791" t="s">
        <v>12</v>
      </c>
      <c r="M2791">
        <v>110557</v>
      </c>
    </row>
    <row r="2792" spans="1:13" x14ac:dyDescent="0.25">
      <c r="A2792">
        <v>2790</v>
      </c>
      <c r="B2792" t="s">
        <v>3897</v>
      </c>
      <c r="C2792">
        <f t="shared" ca="1" si="43"/>
        <v>0.22140206584684652</v>
      </c>
      <c r="D2792" t="e" cm="1">
        <f t="array" aca="1" ref="D2792" ca="1">INDEX($B$2:$B$201, RANK(C2792,$C$2:$C$201), 1)</f>
        <v>#N/A</v>
      </c>
      <c r="E2792" t="s">
        <v>3898</v>
      </c>
      <c r="F2792">
        <v>327</v>
      </c>
      <c r="G2792">
        <v>198</v>
      </c>
      <c r="H2792">
        <v>0</v>
      </c>
      <c r="I2792">
        <v>0</v>
      </c>
      <c r="J2792">
        <v>0</v>
      </c>
      <c r="K2792" s="1">
        <v>44106</v>
      </c>
      <c r="L2792" t="s">
        <v>17</v>
      </c>
      <c r="M2792">
        <v>110558</v>
      </c>
    </row>
    <row r="2793" spans="1:13" x14ac:dyDescent="0.25">
      <c r="A2793">
        <v>2791</v>
      </c>
      <c r="B2793" t="s">
        <v>3899</v>
      </c>
      <c r="C2793">
        <f t="shared" ca="1" si="43"/>
        <v>0.89878886988133599</v>
      </c>
      <c r="D2793" t="e" cm="1">
        <f t="array" aca="1" ref="D2793" ca="1">INDEX($B$2:$B$201, RANK(C2793,$C$2:$C$201), 1)</f>
        <v>#N/A</v>
      </c>
      <c r="E2793" t="s">
        <v>42</v>
      </c>
      <c r="F2793">
        <v>178</v>
      </c>
      <c r="G2793">
        <v>308</v>
      </c>
      <c r="H2793">
        <v>0</v>
      </c>
      <c r="I2793">
        <v>0</v>
      </c>
      <c r="J2793">
        <v>2</v>
      </c>
      <c r="K2793" s="1">
        <v>44106</v>
      </c>
      <c r="L2793" t="s">
        <v>12</v>
      </c>
      <c r="M2793">
        <v>110559</v>
      </c>
    </row>
    <row r="2794" spans="1:13" x14ac:dyDescent="0.25">
      <c r="A2794">
        <v>2792</v>
      </c>
      <c r="B2794" t="s">
        <v>3900</v>
      </c>
      <c r="C2794">
        <f t="shared" ca="1" si="43"/>
        <v>0.17381869911426007</v>
      </c>
      <c r="D2794" t="e" cm="1">
        <f t="array" aca="1" ref="D2794" ca="1">INDEX($B$2:$B$201, RANK(C2794,$C$2:$C$201), 1)</f>
        <v>#N/A</v>
      </c>
      <c r="F2794">
        <v>501</v>
      </c>
      <c r="G2794">
        <v>129</v>
      </c>
      <c r="H2794">
        <v>0</v>
      </c>
      <c r="I2794">
        <v>0</v>
      </c>
      <c r="J2794">
        <v>0</v>
      </c>
      <c r="K2794" s="1">
        <v>44106</v>
      </c>
      <c r="L2794" t="s">
        <v>12</v>
      </c>
      <c r="M2794">
        <v>110560</v>
      </c>
    </row>
    <row r="2795" spans="1:13" x14ac:dyDescent="0.25">
      <c r="A2795">
        <v>2793</v>
      </c>
      <c r="B2795" t="s">
        <v>3901</v>
      </c>
      <c r="C2795">
        <f t="shared" ca="1" si="43"/>
        <v>0.21405410790060131</v>
      </c>
      <c r="D2795" t="e" cm="1">
        <f t="array" aca="1" ref="D2795" ca="1">INDEX($B$2:$B$201, RANK(C2795,$C$2:$C$201), 1)</f>
        <v>#N/A</v>
      </c>
      <c r="E2795" t="s">
        <v>3902</v>
      </c>
      <c r="F2795">
        <v>217</v>
      </c>
      <c r="G2795">
        <v>49</v>
      </c>
      <c r="H2795">
        <v>0</v>
      </c>
      <c r="I2795">
        <v>4</v>
      </c>
      <c r="J2795">
        <v>19</v>
      </c>
      <c r="K2795" s="1">
        <v>44106</v>
      </c>
      <c r="L2795" t="s">
        <v>12</v>
      </c>
      <c r="M2795">
        <v>110561</v>
      </c>
    </row>
    <row r="2796" spans="1:13" x14ac:dyDescent="0.25">
      <c r="A2796">
        <v>2794</v>
      </c>
      <c r="B2796" t="s">
        <v>3903</v>
      </c>
      <c r="C2796">
        <f t="shared" ca="1" si="43"/>
        <v>0.22269050726511774</v>
      </c>
      <c r="D2796" t="e" cm="1">
        <f t="array" aca="1" ref="D2796" ca="1">INDEX($B$2:$B$201, RANK(C2796,$C$2:$C$201), 1)</f>
        <v>#N/A</v>
      </c>
      <c r="E2796" t="s">
        <v>131</v>
      </c>
      <c r="F2796">
        <v>202</v>
      </c>
      <c r="G2796">
        <v>32</v>
      </c>
      <c r="H2796">
        <v>0</v>
      </c>
      <c r="I2796">
        <v>0</v>
      </c>
      <c r="J2796">
        <v>1</v>
      </c>
      <c r="K2796" s="1">
        <v>44106</v>
      </c>
      <c r="L2796" t="s">
        <v>17</v>
      </c>
      <c r="M2796">
        <v>110562</v>
      </c>
    </row>
    <row r="2797" spans="1:13" x14ac:dyDescent="0.25">
      <c r="A2797">
        <v>2795</v>
      </c>
      <c r="B2797" t="s">
        <v>3904</v>
      </c>
      <c r="C2797">
        <f t="shared" ca="1" si="43"/>
        <v>0.8647895975846086</v>
      </c>
      <c r="D2797" t="e" cm="1">
        <f t="array" aca="1" ref="D2797" ca="1">INDEX($B$2:$B$201, RANK(C2797,$C$2:$C$201), 1)</f>
        <v>#N/A</v>
      </c>
      <c r="E2797" t="s">
        <v>3905</v>
      </c>
      <c r="F2797">
        <v>527</v>
      </c>
      <c r="G2797">
        <v>310</v>
      </c>
      <c r="H2797">
        <v>0</v>
      </c>
      <c r="I2797">
        <v>0</v>
      </c>
      <c r="J2797">
        <v>1</v>
      </c>
      <c r="K2797" s="1">
        <v>44106</v>
      </c>
      <c r="L2797" t="s">
        <v>12</v>
      </c>
      <c r="M2797">
        <v>110563</v>
      </c>
    </row>
    <row r="2798" spans="1:13" x14ac:dyDescent="0.25">
      <c r="A2798">
        <v>2796</v>
      </c>
      <c r="B2798" t="s">
        <v>3906</v>
      </c>
      <c r="C2798">
        <f t="shared" ca="1" si="43"/>
        <v>0.88447461032754282</v>
      </c>
      <c r="D2798" t="e" cm="1">
        <f t="array" aca="1" ref="D2798" ca="1">INDEX($B$2:$B$201, RANK(C2798,$C$2:$C$201), 1)</f>
        <v>#N/A</v>
      </c>
      <c r="E2798" t="s">
        <v>3907</v>
      </c>
      <c r="F2798">
        <v>37</v>
      </c>
      <c r="G2798">
        <v>89</v>
      </c>
      <c r="H2798">
        <v>0</v>
      </c>
      <c r="I2798">
        <v>1</v>
      </c>
      <c r="J2798">
        <v>0</v>
      </c>
      <c r="K2798" s="1">
        <v>44106</v>
      </c>
      <c r="L2798" t="s">
        <v>17</v>
      </c>
      <c r="M2798">
        <v>110564</v>
      </c>
    </row>
    <row r="2799" spans="1:13" ht="345" x14ac:dyDescent="0.25">
      <c r="A2799">
        <v>2797</v>
      </c>
      <c r="B2799" s="2" t="s">
        <v>3908</v>
      </c>
      <c r="C2799">
        <f t="shared" ca="1" si="43"/>
        <v>0.62645263523163386</v>
      </c>
      <c r="D2799" t="e" cm="1">
        <f t="array" aca="1" ref="D2799" ca="1">INDEX($B$2:$B$201, RANK(C2799,$C$2:$C$201), 1)</f>
        <v>#N/A</v>
      </c>
      <c r="E2799" t="s">
        <v>492</v>
      </c>
      <c r="F2799">
        <v>83</v>
      </c>
      <c r="G2799">
        <v>122</v>
      </c>
      <c r="H2799">
        <v>0</v>
      </c>
      <c r="I2799">
        <v>0</v>
      </c>
      <c r="J2799">
        <v>0</v>
      </c>
      <c r="K2799" s="1">
        <v>44106</v>
      </c>
      <c r="L2799" t="s">
        <v>17</v>
      </c>
      <c r="M2799">
        <v>110565</v>
      </c>
    </row>
    <row r="2800" spans="1:13" ht="240" x14ac:dyDescent="0.25">
      <c r="A2800">
        <v>2798</v>
      </c>
      <c r="B2800" s="2" t="s">
        <v>3909</v>
      </c>
      <c r="C2800">
        <f t="shared" ca="1" si="43"/>
        <v>0.86013565117795987</v>
      </c>
      <c r="D2800" t="e" cm="1">
        <f t="array" aca="1" ref="D2800" ca="1">INDEX($B$2:$B$201, RANK(C2800,$C$2:$C$201), 1)</f>
        <v>#N/A</v>
      </c>
      <c r="E2800" t="s">
        <v>444</v>
      </c>
      <c r="F2800">
        <v>4938</v>
      </c>
      <c r="G2800">
        <v>962</v>
      </c>
      <c r="H2800">
        <v>0</v>
      </c>
      <c r="I2800">
        <v>0</v>
      </c>
      <c r="J2800">
        <v>0</v>
      </c>
      <c r="K2800" s="1">
        <v>44106</v>
      </c>
      <c r="L2800" t="s">
        <v>17</v>
      </c>
      <c r="M2800">
        <v>110566</v>
      </c>
    </row>
    <row r="2801" spans="1:13" x14ac:dyDescent="0.25">
      <c r="A2801">
        <v>2799</v>
      </c>
      <c r="B2801" t="s">
        <v>3910</v>
      </c>
      <c r="C2801">
        <f t="shared" ca="1" si="43"/>
        <v>0.62622151310959773</v>
      </c>
      <c r="D2801" t="e" cm="1">
        <f t="array" aca="1" ref="D2801" ca="1">INDEX($B$2:$B$201, RANK(C2801,$C$2:$C$201), 1)</f>
        <v>#N/A</v>
      </c>
      <c r="E2801" t="s">
        <v>3911</v>
      </c>
      <c r="F2801">
        <v>684</v>
      </c>
      <c r="G2801">
        <v>861</v>
      </c>
      <c r="H2801">
        <v>0</v>
      </c>
      <c r="I2801">
        <v>0</v>
      </c>
      <c r="J2801">
        <v>0</v>
      </c>
      <c r="K2801" s="1">
        <v>44106</v>
      </c>
      <c r="L2801" t="s">
        <v>12</v>
      </c>
      <c r="M2801">
        <v>110567</v>
      </c>
    </row>
    <row r="2802" spans="1:13" ht="255" x14ac:dyDescent="0.25">
      <c r="A2802">
        <v>2800</v>
      </c>
      <c r="B2802" s="2" t="s">
        <v>3912</v>
      </c>
      <c r="C2802">
        <f t="shared" ca="1" si="43"/>
        <v>0.41800646441949652</v>
      </c>
      <c r="D2802" t="e" cm="1">
        <f t="array" aca="1" ref="D2802" ca="1">INDEX($B$2:$B$201, RANK(C2802,$C$2:$C$201), 1)</f>
        <v>#N/A</v>
      </c>
      <c r="F2802">
        <v>398</v>
      </c>
      <c r="G2802">
        <v>166</v>
      </c>
      <c r="H2802">
        <v>0</v>
      </c>
      <c r="I2802">
        <v>0</v>
      </c>
      <c r="J2802">
        <v>1</v>
      </c>
      <c r="K2802" s="1">
        <v>44106</v>
      </c>
      <c r="L2802" t="s">
        <v>28</v>
      </c>
      <c r="M2802">
        <v>110568</v>
      </c>
    </row>
    <row r="2803" spans="1:13" x14ac:dyDescent="0.25">
      <c r="A2803">
        <v>2801</v>
      </c>
      <c r="B2803" t="s">
        <v>3913</v>
      </c>
      <c r="C2803">
        <f t="shared" ca="1" si="43"/>
        <v>0.74567909773461483</v>
      </c>
      <c r="D2803" t="e" cm="1">
        <f t="array" aca="1" ref="D2803" ca="1">INDEX($B$2:$B$201, RANK(C2803,$C$2:$C$201), 1)</f>
        <v>#N/A</v>
      </c>
      <c r="F2803">
        <v>987</v>
      </c>
      <c r="G2803">
        <v>818</v>
      </c>
      <c r="H2803">
        <v>1</v>
      </c>
      <c r="I2803">
        <v>0</v>
      </c>
      <c r="J2803">
        <v>9</v>
      </c>
      <c r="K2803" s="1">
        <v>44106</v>
      </c>
      <c r="L2803" t="s">
        <v>17</v>
      </c>
      <c r="M2803">
        <v>110569</v>
      </c>
    </row>
    <row r="2804" spans="1:13" x14ac:dyDescent="0.25">
      <c r="A2804">
        <v>2802</v>
      </c>
      <c r="B2804" t="s">
        <v>3914</v>
      </c>
      <c r="C2804">
        <f t="shared" ca="1" si="43"/>
        <v>0.62819127966449428</v>
      </c>
      <c r="D2804" t="e" cm="1">
        <f t="array" aca="1" ref="D2804" ca="1">INDEX($B$2:$B$201, RANK(C2804,$C$2:$C$201), 1)</f>
        <v>#N/A</v>
      </c>
      <c r="E2804" t="s">
        <v>1209</v>
      </c>
      <c r="F2804">
        <v>44</v>
      </c>
      <c r="G2804">
        <v>46</v>
      </c>
      <c r="H2804">
        <v>0</v>
      </c>
      <c r="I2804">
        <v>1</v>
      </c>
      <c r="J2804">
        <v>1</v>
      </c>
      <c r="K2804" s="1">
        <v>44106</v>
      </c>
      <c r="L2804" t="s">
        <v>28</v>
      </c>
      <c r="M2804">
        <v>110570</v>
      </c>
    </row>
    <row r="2805" spans="1:13" x14ac:dyDescent="0.25">
      <c r="A2805">
        <v>2803</v>
      </c>
      <c r="B2805" t="s">
        <v>3915</v>
      </c>
      <c r="C2805">
        <f t="shared" ca="1" si="43"/>
        <v>6.5648103111626721E-2</v>
      </c>
      <c r="D2805" t="e" cm="1">
        <f t="array" aca="1" ref="D2805" ca="1">INDEX($B$2:$B$201, RANK(C2805,$C$2:$C$201), 1)</f>
        <v>#N/A</v>
      </c>
      <c r="E2805" t="s">
        <v>3916</v>
      </c>
      <c r="F2805">
        <v>429</v>
      </c>
      <c r="G2805">
        <v>1467</v>
      </c>
      <c r="H2805">
        <v>0</v>
      </c>
      <c r="I2805">
        <v>0</v>
      </c>
      <c r="J2805">
        <v>0</v>
      </c>
      <c r="K2805" s="1">
        <v>44106</v>
      </c>
      <c r="L2805" t="s">
        <v>12</v>
      </c>
      <c r="M2805">
        <v>110571</v>
      </c>
    </row>
    <row r="2806" spans="1:13" x14ac:dyDescent="0.25">
      <c r="A2806">
        <v>2804</v>
      </c>
      <c r="B2806" t="s">
        <v>3917</v>
      </c>
      <c r="C2806">
        <f t="shared" ca="1" si="43"/>
        <v>0.84663213414632932</v>
      </c>
      <c r="D2806" t="e" cm="1">
        <f t="array" aca="1" ref="D2806" ca="1">INDEX($B$2:$B$201, RANK(C2806,$C$2:$C$201), 1)</f>
        <v>#N/A</v>
      </c>
      <c r="F2806">
        <v>926</v>
      </c>
      <c r="G2806">
        <v>137</v>
      </c>
      <c r="H2806">
        <v>0</v>
      </c>
      <c r="I2806">
        <v>1</v>
      </c>
      <c r="J2806">
        <v>1</v>
      </c>
      <c r="K2806" s="1">
        <v>44106</v>
      </c>
      <c r="L2806" t="s">
        <v>17</v>
      </c>
      <c r="M2806">
        <v>110572</v>
      </c>
    </row>
    <row r="2807" spans="1:13" x14ac:dyDescent="0.25">
      <c r="A2807">
        <v>2805</v>
      </c>
      <c r="B2807" t="s">
        <v>3918</v>
      </c>
      <c r="C2807">
        <f t="shared" ca="1" si="43"/>
        <v>0.94224009742398629</v>
      </c>
      <c r="D2807" t="e" cm="1">
        <f t="array" aca="1" ref="D2807" ca="1">INDEX($B$2:$B$201, RANK(C2807,$C$2:$C$201), 1)</f>
        <v>#N/A</v>
      </c>
      <c r="F2807">
        <v>582</v>
      </c>
      <c r="G2807">
        <v>256</v>
      </c>
      <c r="H2807">
        <v>0</v>
      </c>
      <c r="I2807">
        <v>0</v>
      </c>
      <c r="J2807">
        <v>1</v>
      </c>
      <c r="K2807" s="1">
        <v>44106</v>
      </c>
      <c r="L2807" t="s">
        <v>17</v>
      </c>
      <c r="M2807">
        <v>110573</v>
      </c>
    </row>
    <row r="2808" spans="1:13" ht="225" x14ac:dyDescent="0.25">
      <c r="A2808">
        <v>2806</v>
      </c>
      <c r="B2808" s="2" t="s">
        <v>3919</v>
      </c>
      <c r="C2808">
        <f t="shared" ca="1" si="43"/>
        <v>0.89501323325141113</v>
      </c>
      <c r="D2808" t="e" cm="1">
        <f t="array" aca="1" ref="D2808" ca="1">INDEX($B$2:$B$201, RANK(C2808,$C$2:$C$201), 1)</f>
        <v>#N/A</v>
      </c>
      <c r="E2808" t="s">
        <v>444</v>
      </c>
      <c r="F2808">
        <v>4938</v>
      </c>
      <c r="G2808">
        <v>962</v>
      </c>
      <c r="H2808">
        <v>0</v>
      </c>
      <c r="I2808">
        <v>0</v>
      </c>
      <c r="J2808">
        <v>0</v>
      </c>
      <c r="K2808" s="1">
        <v>44106</v>
      </c>
      <c r="L2808" t="s">
        <v>17</v>
      </c>
      <c r="M2808">
        <v>110574</v>
      </c>
    </row>
    <row r="2809" spans="1:13" x14ac:dyDescent="0.25">
      <c r="A2809">
        <v>2807</v>
      </c>
      <c r="B2809" t="s">
        <v>3920</v>
      </c>
      <c r="C2809">
        <f t="shared" ca="1" si="43"/>
        <v>3.5074843500356168E-2</v>
      </c>
      <c r="D2809" t="e" cm="1">
        <f t="array" aca="1" ref="D2809" ca="1">INDEX($B$2:$B$201, RANK(C2809,$C$2:$C$201), 1)</f>
        <v>#N/A</v>
      </c>
      <c r="F2809">
        <v>2809</v>
      </c>
      <c r="G2809">
        <v>1200</v>
      </c>
      <c r="H2809">
        <v>1</v>
      </c>
      <c r="I2809">
        <v>3</v>
      </c>
      <c r="J2809">
        <v>81</v>
      </c>
      <c r="K2809" s="1">
        <v>44106</v>
      </c>
      <c r="L2809" t="s">
        <v>12</v>
      </c>
      <c r="M2809">
        <v>110575</v>
      </c>
    </row>
    <row r="2810" spans="1:13" x14ac:dyDescent="0.25">
      <c r="A2810">
        <v>2808</v>
      </c>
      <c r="B2810" t="s">
        <v>3921</v>
      </c>
      <c r="C2810">
        <f t="shared" ca="1" si="43"/>
        <v>0.94919609043947673</v>
      </c>
      <c r="D2810" t="e" cm="1">
        <f t="array" aca="1" ref="D2810" ca="1">INDEX($B$2:$B$201, RANK(C2810,$C$2:$C$201), 1)</f>
        <v>#N/A</v>
      </c>
      <c r="E2810" t="s">
        <v>3922</v>
      </c>
      <c r="F2810">
        <v>448</v>
      </c>
      <c r="G2810">
        <v>66</v>
      </c>
      <c r="H2810">
        <v>0</v>
      </c>
      <c r="I2810">
        <v>0</v>
      </c>
      <c r="J2810">
        <v>0</v>
      </c>
      <c r="K2810" s="1">
        <v>44106</v>
      </c>
      <c r="L2810" t="s">
        <v>17</v>
      </c>
      <c r="M2810">
        <v>110576</v>
      </c>
    </row>
    <row r="2811" spans="1:13" x14ac:dyDescent="0.25">
      <c r="A2811">
        <v>2809</v>
      </c>
      <c r="B2811" t="s">
        <v>3923</v>
      </c>
      <c r="C2811">
        <f t="shared" ca="1" si="43"/>
        <v>0.93692892432320607</v>
      </c>
      <c r="D2811" t="e" cm="1">
        <f t="array" aca="1" ref="D2811" ca="1">INDEX($B$2:$B$201, RANK(C2811,$C$2:$C$201), 1)</f>
        <v>#N/A</v>
      </c>
      <c r="E2811" t="s">
        <v>3916</v>
      </c>
      <c r="F2811">
        <v>1084</v>
      </c>
      <c r="G2811">
        <v>208</v>
      </c>
      <c r="H2811">
        <v>0</v>
      </c>
      <c r="I2811">
        <v>0</v>
      </c>
      <c r="J2811">
        <v>3</v>
      </c>
      <c r="K2811" s="1">
        <v>44106</v>
      </c>
      <c r="L2811" t="s">
        <v>12</v>
      </c>
      <c r="M2811">
        <v>110577</v>
      </c>
    </row>
    <row r="2812" spans="1:13" x14ac:dyDescent="0.25">
      <c r="A2812">
        <v>2810</v>
      </c>
      <c r="B2812" t="s">
        <v>3924</v>
      </c>
      <c r="C2812">
        <f t="shared" ca="1" si="43"/>
        <v>0.75876184049135309</v>
      </c>
      <c r="D2812" t="e" cm="1">
        <f t="array" aca="1" ref="D2812" ca="1">INDEX($B$2:$B$201, RANK(C2812,$C$2:$C$201), 1)</f>
        <v>#N/A</v>
      </c>
      <c r="F2812">
        <v>75</v>
      </c>
      <c r="G2812">
        <v>103</v>
      </c>
      <c r="H2812">
        <v>0</v>
      </c>
      <c r="I2812">
        <v>0</v>
      </c>
      <c r="J2812">
        <v>3</v>
      </c>
      <c r="K2812" s="1">
        <v>44106</v>
      </c>
      <c r="L2812" t="s">
        <v>12</v>
      </c>
      <c r="M2812">
        <v>110578</v>
      </c>
    </row>
    <row r="2813" spans="1:13" x14ac:dyDescent="0.25">
      <c r="A2813">
        <v>2811</v>
      </c>
      <c r="B2813" t="s">
        <v>3925</v>
      </c>
      <c r="C2813">
        <f t="shared" ca="1" si="43"/>
        <v>0.82261414418614032</v>
      </c>
      <c r="D2813" t="e" cm="1">
        <f t="array" aca="1" ref="D2813" ca="1">INDEX($B$2:$B$201, RANK(C2813,$C$2:$C$201), 1)</f>
        <v>#N/A</v>
      </c>
      <c r="F2813">
        <v>425</v>
      </c>
      <c r="G2813">
        <v>946</v>
      </c>
      <c r="H2813">
        <v>1</v>
      </c>
      <c r="I2813">
        <v>0</v>
      </c>
      <c r="J2813">
        <v>0</v>
      </c>
      <c r="K2813" s="1">
        <v>44106</v>
      </c>
      <c r="L2813" t="s">
        <v>17</v>
      </c>
      <c r="M2813">
        <v>110579</v>
      </c>
    </row>
    <row r="2814" spans="1:13" x14ac:dyDescent="0.25">
      <c r="A2814">
        <v>2812</v>
      </c>
      <c r="B2814" t="s">
        <v>3926</v>
      </c>
      <c r="C2814">
        <f t="shared" ca="1" si="43"/>
        <v>2.0663388746692601E-2</v>
      </c>
      <c r="D2814" t="e" cm="1">
        <f t="array" aca="1" ref="D2814" ca="1">INDEX($B$2:$B$201, RANK(C2814,$C$2:$C$201), 1)</f>
        <v>#N/A</v>
      </c>
      <c r="E2814" t="s">
        <v>1192</v>
      </c>
      <c r="F2814">
        <v>169</v>
      </c>
      <c r="G2814">
        <v>73</v>
      </c>
      <c r="H2814">
        <v>1</v>
      </c>
      <c r="I2814">
        <v>0</v>
      </c>
      <c r="J2814">
        <v>0</v>
      </c>
      <c r="K2814" s="1">
        <v>44106</v>
      </c>
      <c r="L2814" t="s">
        <v>17</v>
      </c>
      <c r="M2814">
        <v>110580</v>
      </c>
    </row>
    <row r="2815" spans="1:13" x14ac:dyDescent="0.25">
      <c r="A2815">
        <v>2813</v>
      </c>
      <c r="B2815" t="s">
        <v>3927</v>
      </c>
      <c r="C2815">
        <f t="shared" ca="1" si="43"/>
        <v>0.55508208683300464</v>
      </c>
      <c r="D2815" t="e" cm="1">
        <f t="array" aca="1" ref="D2815" ca="1">INDEX($B$2:$B$201, RANK(C2815,$C$2:$C$201), 1)</f>
        <v>#N/A</v>
      </c>
      <c r="F2815">
        <v>4469</v>
      </c>
      <c r="G2815">
        <v>3114</v>
      </c>
      <c r="H2815">
        <v>0</v>
      </c>
      <c r="I2815">
        <v>0</v>
      </c>
      <c r="J2815">
        <v>1</v>
      </c>
      <c r="K2815" s="1">
        <v>44106</v>
      </c>
      <c r="L2815" t="s">
        <v>17</v>
      </c>
      <c r="M2815">
        <v>110581</v>
      </c>
    </row>
    <row r="2816" spans="1:13" x14ac:dyDescent="0.25">
      <c r="A2816">
        <v>2814</v>
      </c>
      <c r="B2816" t="s">
        <v>3928</v>
      </c>
      <c r="C2816">
        <f t="shared" ca="1" si="43"/>
        <v>0.31140357718171685</v>
      </c>
      <c r="D2816" t="e" cm="1">
        <f t="array" aca="1" ref="D2816" ca="1">INDEX($B$2:$B$201, RANK(C2816,$C$2:$C$201), 1)</f>
        <v>#N/A</v>
      </c>
      <c r="E2816" t="s">
        <v>195</v>
      </c>
      <c r="F2816">
        <v>95</v>
      </c>
      <c r="G2816">
        <v>81</v>
      </c>
      <c r="H2816">
        <v>0</v>
      </c>
      <c r="I2816">
        <v>0</v>
      </c>
      <c r="J2816">
        <v>4</v>
      </c>
      <c r="K2816" s="1">
        <v>44106</v>
      </c>
      <c r="L2816" t="s">
        <v>28</v>
      </c>
      <c r="M2816">
        <v>110582</v>
      </c>
    </row>
    <row r="2817" spans="1:13" x14ac:dyDescent="0.25">
      <c r="A2817">
        <v>2815</v>
      </c>
      <c r="B2817" t="s">
        <v>3929</v>
      </c>
      <c r="C2817">
        <f t="shared" ca="1" si="43"/>
        <v>3.266988502051027E-2</v>
      </c>
      <c r="D2817" t="e" cm="1">
        <f t="array" aca="1" ref="D2817" ca="1">INDEX($B$2:$B$201, RANK(C2817,$C$2:$C$201), 1)</f>
        <v>#N/A</v>
      </c>
      <c r="E2817" t="s">
        <v>3930</v>
      </c>
      <c r="F2817">
        <v>2106</v>
      </c>
      <c r="G2817">
        <v>588</v>
      </c>
      <c r="H2817">
        <v>0</v>
      </c>
      <c r="I2817">
        <v>0</v>
      </c>
      <c r="J2817">
        <v>3</v>
      </c>
      <c r="K2817" s="1">
        <v>44106</v>
      </c>
      <c r="L2817" t="s">
        <v>12</v>
      </c>
      <c r="M2817">
        <v>110583</v>
      </c>
    </row>
    <row r="2818" spans="1:13" x14ac:dyDescent="0.25">
      <c r="A2818">
        <v>2816</v>
      </c>
      <c r="B2818" t="s">
        <v>3931</v>
      </c>
      <c r="C2818">
        <f t="shared" ca="1" si="43"/>
        <v>0.5652343408465339</v>
      </c>
      <c r="D2818" t="e" cm="1">
        <f t="array" aca="1" ref="D2818" ca="1">INDEX($B$2:$B$201, RANK(C2818,$C$2:$C$201), 1)</f>
        <v>#N/A</v>
      </c>
      <c r="E2818" t="s">
        <v>3751</v>
      </c>
      <c r="F2818">
        <v>300</v>
      </c>
      <c r="G2818">
        <v>139</v>
      </c>
      <c r="H2818">
        <v>0</v>
      </c>
      <c r="I2818">
        <v>0</v>
      </c>
      <c r="J2818">
        <v>0</v>
      </c>
      <c r="K2818" s="1">
        <v>44106</v>
      </c>
      <c r="L2818" t="s">
        <v>12</v>
      </c>
      <c r="M2818">
        <v>110584</v>
      </c>
    </row>
    <row r="2819" spans="1:13" x14ac:dyDescent="0.25">
      <c r="A2819">
        <v>2817</v>
      </c>
      <c r="B2819" t="s">
        <v>3932</v>
      </c>
      <c r="C2819">
        <f t="shared" ref="C2819:C2882" ca="1" si="44">RAND()</f>
        <v>0.30567078169728867</v>
      </c>
      <c r="D2819" t="e" cm="1">
        <f t="array" aca="1" ref="D2819" ca="1">INDEX($B$2:$B$201, RANK(C2819,$C$2:$C$201), 1)</f>
        <v>#N/A</v>
      </c>
      <c r="E2819" t="s">
        <v>78</v>
      </c>
      <c r="F2819">
        <v>979</v>
      </c>
      <c r="G2819">
        <v>13206</v>
      </c>
      <c r="H2819">
        <v>12</v>
      </c>
      <c r="I2819">
        <v>1</v>
      </c>
      <c r="J2819">
        <v>31</v>
      </c>
      <c r="K2819" s="1">
        <v>44106</v>
      </c>
      <c r="L2819" t="s">
        <v>12</v>
      </c>
      <c r="M2819">
        <v>110585</v>
      </c>
    </row>
    <row r="2820" spans="1:13" ht="409.5" x14ac:dyDescent="0.25">
      <c r="A2820">
        <v>2818</v>
      </c>
      <c r="B2820" s="2" t="s">
        <v>3933</v>
      </c>
      <c r="C2820">
        <f t="shared" ca="1" si="44"/>
        <v>0.5147515670661712</v>
      </c>
      <c r="D2820" t="e" cm="1">
        <f t="array" aca="1" ref="D2820" ca="1">INDEX($B$2:$B$201, RANK(C2820,$C$2:$C$201), 1)</f>
        <v>#N/A</v>
      </c>
      <c r="F2820">
        <v>370</v>
      </c>
      <c r="G2820">
        <v>908</v>
      </c>
      <c r="H2820">
        <v>0</v>
      </c>
      <c r="I2820">
        <v>0</v>
      </c>
      <c r="J2820">
        <v>0</v>
      </c>
      <c r="K2820" s="1">
        <v>44106</v>
      </c>
      <c r="L2820" t="s">
        <v>17</v>
      </c>
      <c r="M2820">
        <v>110586</v>
      </c>
    </row>
    <row r="2821" spans="1:13" ht="409.5" x14ac:dyDescent="0.25">
      <c r="A2821">
        <v>2819</v>
      </c>
      <c r="B2821" s="2" t="s">
        <v>3934</v>
      </c>
      <c r="C2821">
        <f t="shared" ca="1" si="44"/>
        <v>0.10967352931737007</v>
      </c>
      <c r="D2821" t="e" cm="1">
        <f t="array" aca="1" ref="D2821" ca="1">INDEX($B$2:$B$201, RANK(C2821,$C$2:$C$201), 1)</f>
        <v>#N/A</v>
      </c>
      <c r="E2821" t="s">
        <v>160</v>
      </c>
      <c r="F2821">
        <v>2344</v>
      </c>
      <c r="G2821">
        <v>16762</v>
      </c>
      <c r="H2821">
        <v>3</v>
      </c>
      <c r="I2821">
        <v>14</v>
      </c>
      <c r="J2821">
        <v>64</v>
      </c>
      <c r="K2821" s="1">
        <v>44106</v>
      </c>
      <c r="L2821" t="s">
        <v>17</v>
      </c>
      <c r="M2821">
        <v>110587</v>
      </c>
    </row>
    <row r="2822" spans="1:13" x14ac:dyDescent="0.25">
      <c r="A2822">
        <v>2820</v>
      </c>
      <c r="B2822" t="s">
        <v>3935</v>
      </c>
      <c r="C2822">
        <f t="shared" ca="1" si="44"/>
        <v>0.57677914314226775</v>
      </c>
      <c r="D2822" t="e" cm="1">
        <f t="array" aca="1" ref="D2822" ca="1">INDEX($B$2:$B$201, RANK(C2822,$C$2:$C$201), 1)</f>
        <v>#N/A</v>
      </c>
      <c r="E2822" t="s">
        <v>3936</v>
      </c>
      <c r="F2822">
        <v>2351</v>
      </c>
      <c r="G2822">
        <v>2141</v>
      </c>
      <c r="H2822">
        <v>1</v>
      </c>
      <c r="I2822">
        <v>1</v>
      </c>
      <c r="J2822">
        <v>1</v>
      </c>
      <c r="K2822" s="1">
        <v>44106</v>
      </c>
      <c r="L2822" t="s">
        <v>12</v>
      </c>
      <c r="M2822">
        <v>110588</v>
      </c>
    </row>
    <row r="2823" spans="1:13" x14ac:dyDescent="0.25">
      <c r="A2823">
        <v>2821</v>
      </c>
      <c r="B2823" t="s">
        <v>3937</v>
      </c>
      <c r="C2823">
        <f t="shared" ca="1" si="44"/>
        <v>0.71461039569289075</v>
      </c>
      <c r="D2823" t="e" cm="1">
        <f t="array" aca="1" ref="D2823" ca="1">INDEX($B$2:$B$201, RANK(C2823,$C$2:$C$201), 1)</f>
        <v>#N/A</v>
      </c>
      <c r="E2823" t="s">
        <v>3938</v>
      </c>
      <c r="F2823">
        <v>441</v>
      </c>
      <c r="G2823">
        <v>95</v>
      </c>
      <c r="H2823">
        <v>0</v>
      </c>
      <c r="I2823">
        <v>0</v>
      </c>
      <c r="J2823">
        <v>3</v>
      </c>
      <c r="K2823" s="1">
        <v>44106</v>
      </c>
      <c r="L2823" t="s">
        <v>12</v>
      </c>
      <c r="M2823">
        <v>110589</v>
      </c>
    </row>
    <row r="2824" spans="1:13" x14ac:dyDescent="0.25">
      <c r="A2824">
        <v>2822</v>
      </c>
      <c r="B2824" t="s">
        <v>3939</v>
      </c>
      <c r="C2824">
        <f t="shared" ca="1" si="44"/>
        <v>0.1974670852988033</v>
      </c>
      <c r="D2824" t="e" cm="1">
        <f t="array" aca="1" ref="D2824" ca="1">INDEX($B$2:$B$201, RANK(C2824,$C$2:$C$201), 1)</f>
        <v>#N/A</v>
      </c>
      <c r="E2824" t="s">
        <v>1237</v>
      </c>
      <c r="F2824">
        <v>545</v>
      </c>
      <c r="G2824">
        <v>157</v>
      </c>
      <c r="H2824">
        <v>0</v>
      </c>
      <c r="I2824">
        <v>0</v>
      </c>
      <c r="J2824">
        <v>0</v>
      </c>
      <c r="K2824" s="1">
        <v>44106</v>
      </c>
      <c r="L2824" t="s">
        <v>17</v>
      </c>
      <c r="M2824">
        <v>110590</v>
      </c>
    </row>
    <row r="2825" spans="1:13" ht="255" x14ac:dyDescent="0.25">
      <c r="A2825">
        <v>2823</v>
      </c>
      <c r="B2825" s="2" t="s">
        <v>3940</v>
      </c>
      <c r="C2825">
        <f t="shared" ca="1" si="44"/>
        <v>0.2792418202286816</v>
      </c>
      <c r="D2825" t="e" cm="1">
        <f t="array" aca="1" ref="D2825" ca="1">INDEX($B$2:$B$201, RANK(C2825,$C$2:$C$201), 1)</f>
        <v>#N/A</v>
      </c>
      <c r="E2825" t="s">
        <v>509</v>
      </c>
      <c r="F2825">
        <v>467</v>
      </c>
      <c r="G2825">
        <v>282</v>
      </c>
      <c r="H2825">
        <v>0</v>
      </c>
      <c r="I2825">
        <v>0</v>
      </c>
      <c r="J2825">
        <v>1</v>
      </c>
      <c r="K2825" s="1">
        <v>44106</v>
      </c>
      <c r="L2825" t="s">
        <v>17</v>
      </c>
      <c r="M2825">
        <v>110591</v>
      </c>
    </row>
    <row r="2826" spans="1:13" x14ac:dyDescent="0.25">
      <c r="A2826">
        <v>2824</v>
      </c>
      <c r="B2826" t="s">
        <v>3941</v>
      </c>
      <c r="C2826">
        <f t="shared" ca="1" si="44"/>
        <v>0.45882597511325651</v>
      </c>
      <c r="D2826" t="e" cm="1">
        <f t="array" aca="1" ref="D2826" ca="1">INDEX($B$2:$B$201, RANK(C2826,$C$2:$C$201), 1)</f>
        <v>#N/A</v>
      </c>
      <c r="E2826" t="s">
        <v>3006</v>
      </c>
      <c r="F2826">
        <v>265</v>
      </c>
      <c r="G2826">
        <v>71</v>
      </c>
      <c r="H2826">
        <v>1</v>
      </c>
      <c r="I2826">
        <v>0</v>
      </c>
      <c r="J2826">
        <v>0</v>
      </c>
      <c r="K2826" s="1">
        <v>44106</v>
      </c>
      <c r="L2826" t="s">
        <v>12</v>
      </c>
      <c r="M2826">
        <v>110592</v>
      </c>
    </row>
    <row r="2827" spans="1:13" x14ac:dyDescent="0.25">
      <c r="A2827">
        <v>2825</v>
      </c>
      <c r="B2827" t="s">
        <v>3942</v>
      </c>
      <c r="C2827">
        <f t="shared" ca="1" si="44"/>
        <v>4.2096954555126298E-2</v>
      </c>
      <c r="D2827" t="e" cm="1">
        <f t="array" aca="1" ref="D2827" ca="1">INDEX($B$2:$B$201, RANK(C2827,$C$2:$C$201), 1)</f>
        <v>#N/A</v>
      </c>
      <c r="E2827" t="s">
        <v>3651</v>
      </c>
      <c r="F2827">
        <v>4989</v>
      </c>
      <c r="G2827">
        <v>1309</v>
      </c>
      <c r="H2827">
        <v>0</v>
      </c>
      <c r="I2827">
        <v>0</v>
      </c>
      <c r="J2827">
        <v>1</v>
      </c>
      <c r="K2827" s="1">
        <v>44106</v>
      </c>
      <c r="L2827" t="s">
        <v>12</v>
      </c>
      <c r="M2827">
        <v>110593</v>
      </c>
    </row>
    <row r="2828" spans="1:13" x14ac:dyDescent="0.25">
      <c r="A2828">
        <v>2826</v>
      </c>
      <c r="B2828" t="s">
        <v>3943</v>
      </c>
      <c r="C2828">
        <f t="shared" ca="1" si="44"/>
        <v>0.3656504496718409</v>
      </c>
      <c r="D2828" t="e" cm="1">
        <f t="array" aca="1" ref="D2828" ca="1">INDEX($B$2:$B$201, RANK(C2828,$C$2:$C$201), 1)</f>
        <v>#N/A</v>
      </c>
      <c r="F2828">
        <v>60</v>
      </c>
      <c r="G2828">
        <v>1</v>
      </c>
      <c r="H2828">
        <v>1</v>
      </c>
      <c r="I2828">
        <v>0</v>
      </c>
      <c r="J2828">
        <v>0</v>
      </c>
      <c r="K2828" s="1">
        <v>44106</v>
      </c>
      <c r="L2828" t="s">
        <v>12</v>
      </c>
      <c r="M2828">
        <v>110594</v>
      </c>
    </row>
    <row r="2829" spans="1:13" x14ac:dyDescent="0.25">
      <c r="A2829">
        <v>2827</v>
      </c>
      <c r="B2829" t="s">
        <v>3944</v>
      </c>
      <c r="C2829">
        <f t="shared" ca="1" si="44"/>
        <v>0.68783882807914509</v>
      </c>
      <c r="D2829" t="e" cm="1">
        <f t="array" aca="1" ref="D2829" ca="1">INDEX($B$2:$B$201, RANK(C2829,$C$2:$C$201), 1)</f>
        <v>#N/A</v>
      </c>
      <c r="E2829" t="s">
        <v>3945</v>
      </c>
      <c r="F2829">
        <v>2330</v>
      </c>
      <c r="G2829">
        <v>1980</v>
      </c>
      <c r="H2829">
        <v>0</v>
      </c>
      <c r="I2829">
        <v>0</v>
      </c>
      <c r="J2829">
        <v>0</v>
      </c>
      <c r="K2829" s="1">
        <v>44106</v>
      </c>
      <c r="L2829" t="s">
        <v>12</v>
      </c>
      <c r="M2829">
        <v>110595</v>
      </c>
    </row>
    <row r="2830" spans="1:13" x14ac:dyDescent="0.25">
      <c r="A2830">
        <v>2828</v>
      </c>
      <c r="B2830" t="s">
        <v>3946</v>
      </c>
      <c r="C2830">
        <f t="shared" ca="1" si="44"/>
        <v>0.43738865141560646</v>
      </c>
      <c r="D2830" t="e" cm="1">
        <f t="array" aca="1" ref="D2830" ca="1">INDEX($B$2:$B$201, RANK(C2830,$C$2:$C$201), 1)</f>
        <v>#N/A</v>
      </c>
      <c r="E2830" t="s">
        <v>3947</v>
      </c>
      <c r="F2830">
        <v>1741</v>
      </c>
      <c r="G2830">
        <v>184</v>
      </c>
      <c r="H2830">
        <v>0</v>
      </c>
      <c r="I2830">
        <v>0</v>
      </c>
      <c r="J2830">
        <v>1</v>
      </c>
      <c r="K2830" s="1">
        <v>44106</v>
      </c>
      <c r="L2830" t="s">
        <v>17</v>
      </c>
      <c r="M2830">
        <v>110596</v>
      </c>
    </row>
    <row r="2831" spans="1:13" x14ac:dyDescent="0.25">
      <c r="A2831">
        <v>2829</v>
      </c>
      <c r="B2831" t="s">
        <v>3948</v>
      </c>
      <c r="C2831">
        <f t="shared" ca="1" si="44"/>
        <v>0.36254182363236354</v>
      </c>
      <c r="D2831" t="e" cm="1">
        <f t="array" aca="1" ref="D2831" ca="1">INDEX($B$2:$B$201, RANK(C2831,$C$2:$C$201), 1)</f>
        <v>#N/A</v>
      </c>
      <c r="E2831" t="s">
        <v>3783</v>
      </c>
      <c r="F2831">
        <v>1461</v>
      </c>
      <c r="G2831">
        <v>5577</v>
      </c>
      <c r="H2831">
        <v>1</v>
      </c>
      <c r="I2831">
        <v>4</v>
      </c>
      <c r="J2831">
        <v>11</v>
      </c>
      <c r="K2831" s="1">
        <v>44106</v>
      </c>
      <c r="L2831" t="s">
        <v>17</v>
      </c>
      <c r="M2831">
        <v>110597</v>
      </c>
    </row>
    <row r="2832" spans="1:13" x14ac:dyDescent="0.25">
      <c r="A2832">
        <v>2830</v>
      </c>
      <c r="B2832" t="s">
        <v>3949</v>
      </c>
      <c r="C2832">
        <f t="shared" ca="1" si="44"/>
        <v>0.82222565693386784</v>
      </c>
      <c r="D2832" t="e" cm="1">
        <f t="array" aca="1" ref="D2832" ca="1">INDEX($B$2:$B$201, RANK(C2832,$C$2:$C$201), 1)</f>
        <v>#N/A</v>
      </c>
      <c r="E2832" t="s">
        <v>444</v>
      </c>
      <c r="F2832">
        <v>632</v>
      </c>
      <c r="G2832">
        <v>2246</v>
      </c>
      <c r="H2832">
        <v>2</v>
      </c>
      <c r="I2832">
        <v>0</v>
      </c>
      <c r="J2832">
        <v>3</v>
      </c>
      <c r="K2832" s="1">
        <v>44106</v>
      </c>
      <c r="L2832" t="s">
        <v>17</v>
      </c>
      <c r="M2832">
        <v>110598</v>
      </c>
    </row>
    <row r="2833" spans="1:13" x14ac:dyDescent="0.25">
      <c r="A2833">
        <v>2831</v>
      </c>
      <c r="B2833" t="s">
        <v>3950</v>
      </c>
      <c r="C2833">
        <f t="shared" ca="1" si="44"/>
        <v>0.41425639452469876</v>
      </c>
      <c r="D2833" t="e" cm="1">
        <f t="array" aca="1" ref="D2833" ca="1">INDEX($B$2:$B$201, RANK(C2833,$C$2:$C$201), 1)</f>
        <v>#N/A</v>
      </c>
      <c r="F2833">
        <v>882</v>
      </c>
      <c r="G2833">
        <v>111</v>
      </c>
      <c r="H2833">
        <v>0</v>
      </c>
      <c r="I2833">
        <v>0</v>
      </c>
      <c r="J2833">
        <v>0</v>
      </c>
      <c r="K2833" s="1">
        <v>44106</v>
      </c>
      <c r="L2833" t="s">
        <v>17</v>
      </c>
      <c r="M2833">
        <v>110599</v>
      </c>
    </row>
    <row r="2834" spans="1:13" x14ac:dyDescent="0.25">
      <c r="A2834">
        <v>2832</v>
      </c>
      <c r="B2834" t="s">
        <v>3951</v>
      </c>
      <c r="C2834">
        <f t="shared" ca="1" si="44"/>
        <v>0.36990803904241221</v>
      </c>
      <c r="D2834" t="e" cm="1">
        <f t="array" aca="1" ref="D2834" ca="1">INDEX($B$2:$B$201, RANK(C2834,$C$2:$C$201), 1)</f>
        <v>#N/A</v>
      </c>
      <c r="E2834" t="s">
        <v>3952</v>
      </c>
      <c r="F2834">
        <v>424</v>
      </c>
      <c r="G2834">
        <v>93</v>
      </c>
      <c r="H2834">
        <v>0</v>
      </c>
      <c r="I2834">
        <v>1</v>
      </c>
      <c r="J2834">
        <v>2</v>
      </c>
      <c r="K2834" s="1">
        <v>44106</v>
      </c>
      <c r="L2834" t="s">
        <v>12</v>
      </c>
      <c r="M2834">
        <v>110600</v>
      </c>
    </row>
    <row r="2835" spans="1:13" x14ac:dyDescent="0.25">
      <c r="A2835">
        <v>2833</v>
      </c>
      <c r="B2835" t="s">
        <v>3953</v>
      </c>
      <c r="C2835">
        <f t="shared" ca="1" si="44"/>
        <v>0.30143149758293974</v>
      </c>
      <c r="D2835" t="e" cm="1">
        <f t="array" aca="1" ref="D2835" ca="1">INDEX($B$2:$B$201, RANK(C2835,$C$2:$C$201), 1)</f>
        <v>#N/A</v>
      </c>
      <c r="E2835" t="s">
        <v>1721</v>
      </c>
      <c r="F2835">
        <v>1316</v>
      </c>
      <c r="G2835">
        <v>1075</v>
      </c>
      <c r="H2835">
        <v>2</v>
      </c>
      <c r="I2835">
        <v>1</v>
      </c>
      <c r="J2835">
        <v>10</v>
      </c>
      <c r="K2835" s="1">
        <v>44106</v>
      </c>
      <c r="L2835" t="s">
        <v>17</v>
      </c>
      <c r="M2835">
        <v>110601</v>
      </c>
    </row>
    <row r="2836" spans="1:13" ht="270" x14ac:dyDescent="0.25">
      <c r="A2836">
        <v>2834</v>
      </c>
      <c r="B2836" s="2" t="s">
        <v>3954</v>
      </c>
      <c r="C2836">
        <f t="shared" ca="1" si="44"/>
        <v>0.34986542414446198</v>
      </c>
      <c r="D2836" t="e" cm="1">
        <f t="array" aca="1" ref="D2836" ca="1">INDEX($B$2:$B$201, RANK(C2836,$C$2:$C$201), 1)</f>
        <v>#N/A</v>
      </c>
      <c r="E2836" t="s">
        <v>392</v>
      </c>
      <c r="F2836">
        <v>168</v>
      </c>
      <c r="G2836">
        <v>85</v>
      </c>
      <c r="H2836">
        <v>0</v>
      </c>
      <c r="I2836">
        <v>0</v>
      </c>
      <c r="J2836">
        <v>0</v>
      </c>
      <c r="K2836" s="1">
        <v>44106</v>
      </c>
      <c r="L2836" t="s">
        <v>28</v>
      </c>
      <c r="M2836">
        <v>110602</v>
      </c>
    </row>
    <row r="2837" spans="1:13" x14ac:dyDescent="0.25">
      <c r="A2837">
        <v>2835</v>
      </c>
      <c r="B2837" t="s">
        <v>3955</v>
      </c>
      <c r="C2837">
        <f t="shared" ca="1" si="44"/>
        <v>0.44015738105709057</v>
      </c>
      <c r="D2837" t="e" cm="1">
        <f t="array" aca="1" ref="D2837" ca="1">INDEX($B$2:$B$201, RANK(C2837,$C$2:$C$201), 1)</f>
        <v>#N/A</v>
      </c>
      <c r="F2837">
        <v>220</v>
      </c>
      <c r="G2837">
        <v>52</v>
      </c>
      <c r="H2837">
        <v>0</v>
      </c>
      <c r="I2837">
        <v>0</v>
      </c>
      <c r="J2837">
        <v>0</v>
      </c>
      <c r="K2837" s="1">
        <v>44106</v>
      </c>
      <c r="L2837" t="s">
        <v>28</v>
      </c>
      <c r="M2837">
        <v>110603</v>
      </c>
    </row>
    <row r="2838" spans="1:13" x14ac:dyDescent="0.25">
      <c r="A2838">
        <v>2836</v>
      </c>
      <c r="B2838" t="s">
        <v>3956</v>
      </c>
      <c r="C2838">
        <f t="shared" ca="1" si="44"/>
        <v>0.98538691038240989</v>
      </c>
      <c r="D2838" t="e" cm="1">
        <f t="array" aca="1" ref="D2838" ca="1">INDEX($B$2:$B$201, RANK(C2838,$C$2:$C$201), 1)</f>
        <v>#N/A</v>
      </c>
      <c r="F2838">
        <v>1203</v>
      </c>
      <c r="G2838">
        <v>1212</v>
      </c>
      <c r="H2838">
        <v>0</v>
      </c>
      <c r="I2838">
        <v>0</v>
      </c>
      <c r="J2838">
        <v>0</v>
      </c>
      <c r="K2838" s="1">
        <v>44106</v>
      </c>
      <c r="L2838" t="s">
        <v>12</v>
      </c>
      <c r="M2838">
        <v>110604</v>
      </c>
    </row>
    <row r="2839" spans="1:13" x14ac:dyDescent="0.25">
      <c r="A2839">
        <v>2837</v>
      </c>
      <c r="B2839" t="s">
        <v>3957</v>
      </c>
      <c r="C2839">
        <f t="shared" ca="1" si="44"/>
        <v>0.91063055411221749</v>
      </c>
      <c r="D2839" t="e" cm="1">
        <f t="array" aca="1" ref="D2839" ca="1">INDEX($B$2:$B$201, RANK(C2839,$C$2:$C$201), 1)</f>
        <v>#N/A</v>
      </c>
      <c r="E2839" t="s">
        <v>3958</v>
      </c>
      <c r="F2839">
        <v>197</v>
      </c>
      <c r="G2839">
        <v>107</v>
      </c>
      <c r="H2839">
        <v>0</v>
      </c>
      <c r="I2839">
        <v>0</v>
      </c>
      <c r="J2839">
        <v>0</v>
      </c>
      <c r="K2839" s="1">
        <v>44106</v>
      </c>
      <c r="L2839" t="s">
        <v>17</v>
      </c>
      <c r="M2839">
        <v>110605</v>
      </c>
    </row>
    <row r="2840" spans="1:13" x14ac:dyDescent="0.25">
      <c r="A2840">
        <v>2838</v>
      </c>
      <c r="B2840" t="s">
        <v>3959</v>
      </c>
      <c r="C2840">
        <f t="shared" ca="1" si="44"/>
        <v>0.96854321674034949</v>
      </c>
      <c r="D2840" t="e" cm="1">
        <f t="array" aca="1" ref="D2840" ca="1">INDEX($B$2:$B$201, RANK(C2840,$C$2:$C$201), 1)</f>
        <v>#N/A</v>
      </c>
      <c r="F2840">
        <v>129</v>
      </c>
      <c r="G2840">
        <v>31</v>
      </c>
      <c r="H2840">
        <v>0</v>
      </c>
      <c r="I2840">
        <v>0</v>
      </c>
      <c r="J2840">
        <v>0</v>
      </c>
      <c r="K2840" s="1">
        <v>44106</v>
      </c>
      <c r="L2840" t="s">
        <v>12</v>
      </c>
      <c r="M2840">
        <v>110606</v>
      </c>
    </row>
    <row r="2841" spans="1:13" x14ac:dyDescent="0.25">
      <c r="A2841">
        <v>2839</v>
      </c>
      <c r="B2841" t="s">
        <v>3960</v>
      </c>
      <c r="C2841">
        <f t="shared" ca="1" si="44"/>
        <v>5.4094395617977464E-2</v>
      </c>
      <c r="D2841" t="e" cm="1">
        <f t="array" aca="1" ref="D2841" ca="1">INDEX($B$2:$B$201, RANK(C2841,$C$2:$C$201), 1)</f>
        <v>#N/A</v>
      </c>
      <c r="E2841" t="s">
        <v>3961</v>
      </c>
      <c r="F2841">
        <v>829</v>
      </c>
      <c r="G2841">
        <v>282</v>
      </c>
      <c r="H2841">
        <v>0</v>
      </c>
      <c r="I2841">
        <v>0</v>
      </c>
      <c r="J2841">
        <v>0</v>
      </c>
      <c r="K2841" s="1">
        <v>44106</v>
      </c>
      <c r="L2841" t="s">
        <v>12</v>
      </c>
      <c r="M2841">
        <v>110607</v>
      </c>
    </row>
    <row r="2842" spans="1:13" x14ac:dyDescent="0.25">
      <c r="A2842">
        <v>2840</v>
      </c>
      <c r="B2842" t="s">
        <v>3962</v>
      </c>
      <c r="C2842">
        <f t="shared" ca="1" si="44"/>
        <v>0.9483129155768979</v>
      </c>
      <c r="D2842" t="e" cm="1">
        <f t="array" aca="1" ref="D2842" ca="1">INDEX($B$2:$B$201, RANK(C2842,$C$2:$C$201), 1)</f>
        <v>#N/A</v>
      </c>
      <c r="F2842">
        <v>53</v>
      </c>
      <c r="G2842">
        <v>32</v>
      </c>
      <c r="H2842">
        <v>1</v>
      </c>
      <c r="I2842">
        <v>0</v>
      </c>
      <c r="J2842">
        <v>1</v>
      </c>
      <c r="K2842" s="1">
        <v>44106</v>
      </c>
      <c r="L2842" t="s">
        <v>12</v>
      </c>
      <c r="M2842">
        <v>110608</v>
      </c>
    </row>
    <row r="2843" spans="1:13" x14ac:dyDescent="0.25">
      <c r="A2843">
        <v>2841</v>
      </c>
      <c r="B2843" t="s">
        <v>3963</v>
      </c>
      <c r="C2843">
        <f t="shared" ca="1" si="44"/>
        <v>0.52716266214281293</v>
      </c>
      <c r="D2843" t="e" cm="1">
        <f t="array" aca="1" ref="D2843" ca="1">INDEX($B$2:$B$201, RANK(C2843,$C$2:$C$201), 1)</f>
        <v>#N/A</v>
      </c>
      <c r="E2843" t="s">
        <v>566</v>
      </c>
      <c r="F2843">
        <v>671</v>
      </c>
      <c r="G2843">
        <v>104</v>
      </c>
      <c r="H2843">
        <v>0</v>
      </c>
      <c r="I2843">
        <v>0</v>
      </c>
      <c r="J2843">
        <v>12</v>
      </c>
      <c r="K2843" s="1">
        <v>44106</v>
      </c>
      <c r="L2843" t="s">
        <v>17</v>
      </c>
      <c r="M2843">
        <v>110609</v>
      </c>
    </row>
    <row r="2844" spans="1:13" x14ac:dyDescent="0.25">
      <c r="A2844">
        <v>2842</v>
      </c>
      <c r="B2844" t="s">
        <v>3964</v>
      </c>
      <c r="C2844">
        <f t="shared" ca="1" si="44"/>
        <v>0.73077328239269157</v>
      </c>
      <c r="D2844" t="e" cm="1">
        <f t="array" aca="1" ref="D2844" ca="1">INDEX($B$2:$B$201, RANK(C2844,$C$2:$C$201), 1)</f>
        <v>#N/A</v>
      </c>
      <c r="F2844">
        <v>28</v>
      </c>
      <c r="G2844">
        <v>3</v>
      </c>
      <c r="H2844">
        <v>1</v>
      </c>
      <c r="I2844">
        <v>0</v>
      </c>
      <c r="J2844">
        <v>1</v>
      </c>
      <c r="K2844" s="1">
        <v>44106</v>
      </c>
      <c r="L2844" t="s">
        <v>12</v>
      </c>
      <c r="M2844">
        <v>110610</v>
      </c>
    </row>
    <row r="2845" spans="1:13" x14ac:dyDescent="0.25">
      <c r="A2845">
        <v>2843</v>
      </c>
      <c r="B2845" t="s">
        <v>3965</v>
      </c>
      <c r="C2845">
        <f t="shared" ca="1" si="44"/>
        <v>0.34322269735039457</v>
      </c>
      <c r="D2845" t="e" cm="1">
        <f t="array" aca="1" ref="D2845" ca="1">INDEX($B$2:$B$201, RANK(C2845,$C$2:$C$201), 1)</f>
        <v>#N/A</v>
      </c>
      <c r="E2845" t="s">
        <v>3966</v>
      </c>
      <c r="F2845">
        <v>62</v>
      </c>
      <c r="G2845">
        <v>9</v>
      </c>
      <c r="H2845">
        <v>0</v>
      </c>
      <c r="I2845">
        <v>0</v>
      </c>
      <c r="J2845">
        <v>0</v>
      </c>
      <c r="K2845" s="1">
        <v>44106</v>
      </c>
      <c r="L2845" t="s">
        <v>12</v>
      </c>
      <c r="M2845">
        <v>110611</v>
      </c>
    </row>
    <row r="2846" spans="1:13" x14ac:dyDescent="0.25">
      <c r="A2846">
        <v>2844</v>
      </c>
      <c r="B2846" t="s">
        <v>3967</v>
      </c>
      <c r="C2846">
        <f t="shared" ca="1" si="44"/>
        <v>0.84636987041190659</v>
      </c>
      <c r="D2846" t="e" cm="1">
        <f t="array" aca="1" ref="D2846" ca="1">INDEX($B$2:$B$201, RANK(C2846,$C$2:$C$201), 1)</f>
        <v>#N/A</v>
      </c>
      <c r="E2846" t="s">
        <v>3968</v>
      </c>
      <c r="F2846">
        <v>1919</v>
      </c>
      <c r="G2846">
        <v>1836</v>
      </c>
      <c r="H2846">
        <v>0</v>
      </c>
      <c r="I2846">
        <v>0</v>
      </c>
      <c r="J2846">
        <v>2</v>
      </c>
      <c r="K2846" s="1">
        <v>44106</v>
      </c>
      <c r="L2846" t="s">
        <v>17</v>
      </c>
      <c r="M2846">
        <v>110612</v>
      </c>
    </row>
    <row r="2847" spans="1:13" x14ac:dyDescent="0.25">
      <c r="A2847">
        <v>2845</v>
      </c>
      <c r="B2847" t="s">
        <v>3969</v>
      </c>
      <c r="C2847">
        <f t="shared" ca="1" si="44"/>
        <v>0.69822667781678815</v>
      </c>
      <c r="D2847" t="e" cm="1">
        <f t="array" aca="1" ref="D2847" ca="1">INDEX($B$2:$B$201, RANK(C2847,$C$2:$C$201), 1)</f>
        <v>#N/A</v>
      </c>
      <c r="E2847" t="s">
        <v>131</v>
      </c>
      <c r="F2847">
        <v>233</v>
      </c>
      <c r="G2847">
        <v>408</v>
      </c>
      <c r="H2847">
        <v>1</v>
      </c>
      <c r="I2847">
        <v>0</v>
      </c>
      <c r="J2847">
        <v>0</v>
      </c>
      <c r="K2847" s="1">
        <v>44106</v>
      </c>
      <c r="L2847" t="s">
        <v>17</v>
      </c>
      <c r="M2847">
        <v>110613</v>
      </c>
    </row>
    <row r="2848" spans="1:13" x14ac:dyDescent="0.25">
      <c r="A2848">
        <v>2846</v>
      </c>
      <c r="B2848" t="s">
        <v>3970</v>
      </c>
      <c r="C2848">
        <f t="shared" ca="1" si="44"/>
        <v>0.68354089786425876</v>
      </c>
      <c r="D2848" t="e" cm="1">
        <f t="array" aca="1" ref="D2848" ca="1">INDEX($B$2:$B$201, RANK(C2848,$C$2:$C$201), 1)</f>
        <v>#N/A</v>
      </c>
      <c r="E2848" t="s">
        <v>3971</v>
      </c>
      <c r="F2848">
        <v>978</v>
      </c>
      <c r="G2848">
        <v>842</v>
      </c>
      <c r="H2848">
        <v>0</v>
      </c>
      <c r="I2848">
        <v>0</v>
      </c>
      <c r="J2848">
        <v>0</v>
      </c>
      <c r="K2848" s="1">
        <v>44106</v>
      </c>
      <c r="L2848" t="s">
        <v>17</v>
      </c>
      <c r="M2848">
        <v>110614</v>
      </c>
    </row>
    <row r="2849" spans="1:13" x14ac:dyDescent="0.25">
      <c r="A2849">
        <v>2847</v>
      </c>
      <c r="B2849" t="s">
        <v>3972</v>
      </c>
      <c r="C2849">
        <f t="shared" ca="1" si="44"/>
        <v>0.88655058040225843</v>
      </c>
      <c r="D2849" t="e" cm="1">
        <f t="array" aca="1" ref="D2849" ca="1">INDEX($B$2:$B$201, RANK(C2849,$C$2:$C$201), 1)</f>
        <v>#N/A</v>
      </c>
      <c r="F2849">
        <v>226</v>
      </c>
      <c r="G2849">
        <v>19</v>
      </c>
      <c r="H2849">
        <v>0</v>
      </c>
      <c r="I2849">
        <v>0</v>
      </c>
      <c r="J2849">
        <v>0</v>
      </c>
      <c r="K2849" s="1">
        <v>44106</v>
      </c>
      <c r="L2849" t="s">
        <v>12</v>
      </c>
      <c r="M2849">
        <v>110615</v>
      </c>
    </row>
    <row r="2850" spans="1:13" ht="255" x14ac:dyDescent="0.25">
      <c r="A2850">
        <v>2848</v>
      </c>
      <c r="B2850" s="2" t="s">
        <v>3973</v>
      </c>
      <c r="C2850">
        <f t="shared" ca="1" si="44"/>
        <v>0.45062120534012651</v>
      </c>
      <c r="D2850" t="e" cm="1">
        <f t="array" aca="1" ref="D2850" ca="1">INDEX($B$2:$B$201, RANK(C2850,$C$2:$C$201), 1)</f>
        <v>#N/A</v>
      </c>
      <c r="F2850">
        <v>457</v>
      </c>
      <c r="G2850">
        <v>82</v>
      </c>
      <c r="H2850">
        <v>0</v>
      </c>
      <c r="I2850">
        <v>0</v>
      </c>
      <c r="J2850">
        <v>1</v>
      </c>
      <c r="K2850" s="1">
        <v>44106</v>
      </c>
      <c r="L2850" t="s">
        <v>17</v>
      </c>
      <c r="M2850">
        <v>110616</v>
      </c>
    </row>
    <row r="2851" spans="1:13" x14ac:dyDescent="0.25">
      <c r="A2851">
        <v>2849</v>
      </c>
      <c r="B2851" t="s">
        <v>3974</v>
      </c>
      <c r="C2851">
        <f t="shared" ca="1" si="44"/>
        <v>0.46870257115845138</v>
      </c>
      <c r="D2851" t="e" cm="1">
        <f t="array" aca="1" ref="D2851" ca="1">INDEX($B$2:$B$201, RANK(C2851,$C$2:$C$201), 1)</f>
        <v>#N/A</v>
      </c>
      <c r="F2851">
        <v>41</v>
      </c>
      <c r="G2851">
        <v>56</v>
      </c>
      <c r="H2851">
        <v>0</v>
      </c>
      <c r="I2851">
        <v>0</v>
      </c>
      <c r="J2851">
        <v>0</v>
      </c>
      <c r="K2851" s="1">
        <v>44106</v>
      </c>
      <c r="L2851" t="s">
        <v>12</v>
      </c>
      <c r="M2851">
        <v>110617</v>
      </c>
    </row>
    <row r="2852" spans="1:13" x14ac:dyDescent="0.25">
      <c r="A2852">
        <v>2850</v>
      </c>
      <c r="B2852" t="s">
        <v>3975</v>
      </c>
      <c r="C2852">
        <f t="shared" ca="1" si="44"/>
        <v>0.82596820168172713</v>
      </c>
      <c r="D2852" t="e" cm="1">
        <f t="array" aca="1" ref="D2852" ca="1">INDEX($B$2:$B$201, RANK(C2852,$C$2:$C$201), 1)</f>
        <v>#N/A</v>
      </c>
      <c r="E2852" t="s">
        <v>608</v>
      </c>
      <c r="F2852">
        <v>535</v>
      </c>
      <c r="G2852">
        <v>2494</v>
      </c>
      <c r="H2852">
        <v>0</v>
      </c>
      <c r="I2852">
        <v>0</v>
      </c>
      <c r="J2852">
        <v>0</v>
      </c>
      <c r="K2852" s="1">
        <v>44106</v>
      </c>
      <c r="L2852" t="s">
        <v>17</v>
      </c>
      <c r="M2852">
        <v>110618</v>
      </c>
    </row>
    <row r="2853" spans="1:13" x14ac:dyDescent="0.25">
      <c r="A2853">
        <v>2851</v>
      </c>
      <c r="B2853" t="s">
        <v>3976</v>
      </c>
      <c r="C2853">
        <f t="shared" ca="1" si="44"/>
        <v>0.2574403514808995</v>
      </c>
      <c r="D2853" t="e" cm="1">
        <f t="array" aca="1" ref="D2853" ca="1">INDEX($B$2:$B$201, RANK(C2853,$C$2:$C$201), 1)</f>
        <v>#N/A</v>
      </c>
      <c r="E2853" t="s">
        <v>155</v>
      </c>
      <c r="F2853">
        <v>691</v>
      </c>
      <c r="G2853">
        <v>155</v>
      </c>
      <c r="H2853">
        <v>0</v>
      </c>
      <c r="I2853">
        <v>0</v>
      </c>
      <c r="J2853">
        <v>0</v>
      </c>
      <c r="K2853" s="1">
        <v>44106</v>
      </c>
      <c r="L2853" t="s">
        <v>28</v>
      </c>
      <c r="M2853">
        <v>110619</v>
      </c>
    </row>
    <row r="2854" spans="1:13" x14ac:dyDescent="0.25">
      <c r="A2854">
        <v>2852</v>
      </c>
      <c r="B2854" t="s">
        <v>3977</v>
      </c>
      <c r="C2854">
        <f t="shared" ca="1" si="44"/>
        <v>0.25626880415958619</v>
      </c>
      <c r="D2854" t="e" cm="1">
        <f t="array" aca="1" ref="D2854" ca="1">INDEX($B$2:$B$201, RANK(C2854,$C$2:$C$201), 1)</f>
        <v>#N/A</v>
      </c>
      <c r="E2854" t="s">
        <v>3978</v>
      </c>
      <c r="F2854">
        <v>1676</v>
      </c>
      <c r="G2854">
        <v>886</v>
      </c>
      <c r="H2854">
        <v>0</v>
      </c>
      <c r="I2854">
        <v>0</v>
      </c>
      <c r="J2854">
        <v>2</v>
      </c>
      <c r="K2854" s="1">
        <v>44106</v>
      </c>
      <c r="L2854" t="s">
        <v>17</v>
      </c>
      <c r="M2854">
        <v>110620</v>
      </c>
    </row>
    <row r="2855" spans="1:13" x14ac:dyDescent="0.25">
      <c r="A2855">
        <v>2853</v>
      </c>
      <c r="B2855" t="s">
        <v>3979</v>
      </c>
      <c r="C2855">
        <f t="shared" ca="1" si="44"/>
        <v>0.49106577461582634</v>
      </c>
      <c r="D2855" t="e" cm="1">
        <f t="array" aca="1" ref="D2855" ca="1">INDEX($B$2:$B$201, RANK(C2855,$C$2:$C$201), 1)</f>
        <v>#N/A</v>
      </c>
      <c r="E2855" t="s">
        <v>273</v>
      </c>
      <c r="F2855">
        <v>3207</v>
      </c>
      <c r="G2855">
        <v>1431</v>
      </c>
      <c r="H2855">
        <v>0</v>
      </c>
      <c r="I2855">
        <v>0</v>
      </c>
      <c r="J2855">
        <v>2</v>
      </c>
      <c r="K2855" s="1">
        <v>44106</v>
      </c>
      <c r="L2855" t="s">
        <v>17</v>
      </c>
      <c r="M2855">
        <v>110621</v>
      </c>
    </row>
    <row r="2856" spans="1:13" x14ac:dyDescent="0.25">
      <c r="A2856">
        <v>2854</v>
      </c>
      <c r="B2856" t="s">
        <v>3980</v>
      </c>
      <c r="C2856">
        <f t="shared" ca="1" si="44"/>
        <v>0.46606403981348077</v>
      </c>
      <c r="D2856" t="e" cm="1">
        <f t="array" aca="1" ref="D2856" ca="1">INDEX($B$2:$B$201, RANK(C2856,$C$2:$C$201), 1)</f>
        <v>#N/A</v>
      </c>
      <c r="F2856">
        <v>407</v>
      </c>
      <c r="G2856">
        <v>184</v>
      </c>
      <c r="H2856">
        <v>0</v>
      </c>
      <c r="I2856">
        <v>1</v>
      </c>
      <c r="J2856">
        <v>1</v>
      </c>
      <c r="K2856" s="1">
        <v>44106</v>
      </c>
      <c r="L2856" t="s">
        <v>12</v>
      </c>
      <c r="M2856">
        <v>110622</v>
      </c>
    </row>
    <row r="2857" spans="1:13" x14ac:dyDescent="0.25">
      <c r="A2857">
        <v>2855</v>
      </c>
      <c r="B2857" t="s">
        <v>3981</v>
      </c>
      <c r="C2857">
        <f t="shared" ca="1" si="44"/>
        <v>0.33893082663081642</v>
      </c>
      <c r="D2857" t="e" cm="1">
        <f t="array" aca="1" ref="D2857" ca="1">INDEX($B$2:$B$201, RANK(C2857,$C$2:$C$201), 1)</f>
        <v>#N/A</v>
      </c>
      <c r="F2857">
        <v>1781</v>
      </c>
      <c r="G2857">
        <v>1004</v>
      </c>
      <c r="H2857">
        <v>0</v>
      </c>
      <c r="I2857">
        <v>0</v>
      </c>
      <c r="J2857">
        <v>2</v>
      </c>
      <c r="K2857" s="1">
        <v>44106</v>
      </c>
      <c r="L2857" t="s">
        <v>12</v>
      </c>
      <c r="M2857">
        <v>110623</v>
      </c>
    </row>
    <row r="2858" spans="1:13" x14ac:dyDescent="0.25">
      <c r="A2858">
        <v>2856</v>
      </c>
      <c r="B2858" t="s">
        <v>3982</v>
      </c>
      <c r="C2858">
        <f t="shared" ca="1" si="44"/>
        <v>0.84987537494245313</v>
      </c>
      <c r="D2858" t="e" cm="1">
        <f t="array" aca="1" ref="D2858" ca="1">INDEX($B$2:$B$201, RANK(C2858,$C$2:$C$201), 1)</f>
        <v>#N/A</v>
      </c>
      <c r="E2858" t="s">
        <v>3983</v>
      </c>
      <c r="F2858">
        <v>1910</v>
      </c>
      <c r="G2858">
        <v>10269</v>
      </c>
      <c r="H2858">
        <v>0</v>
      </c>
      <c r="I2858">
        <v>3</v>
      </c>
      <c r="J2858">
        <v>13</v>
      </c>
      <c r="K2858" s="1">
        <v>44106</v>
      </c>
      <c r="L2858" t="s">
        <v>17</v>
      </c>
      <c r="M2858">
        <v>110624</v>
      </c>
    </row>
    <row r="2859" spans="1:13" x14ac:dyDescent="0.25">
      <c r="A2859">
        <v>2857</v>
      </c>
      <c r="B2859" t="s">
        <v>3984</v>
      </c>
      <c r="C2859">
        <f t="shared" ca="1" si="44"/>
        <v>0.31264174371268905</v>
      </c>
      <c r="D2859" t="e" cm="1">
        <f t="array" aca="1" ref="D2859" ca="1">INDEX($B$2:$B$201, RANK(C2859,$C$2:$C$201), 1)</f>
        <v>#N/A</v>
      </c>
      <c r="F2859">
        <v>1490</v>
      </c>
      <c r="G2859">
        <v>21414</v>
      </c>
      <c r="H2859">
        <v>6</v>
      </c>
      <c r="I2859">
        <v>8</v>
      </c>
      <c r="J2859">
        <v>26</v>
      </c>
      <c r="K2859" s="1">
        <v>44106</v>
      </c>
      <c r="L2859" t="s">
        <v>12</v>
      </c>
      <c r="M2859">
        <v>110625</v>
      </c>
    </row>
    <row r="2860" spans="1:13" x14ac:dyDescent="0.25">
      <c r="A2860">
        <v>2858</v>
      </c>
      <c r="B2860" t="s">
        <v>3985</v>
      </c>
      <c r="C2860">
        <f t="shared" ca="1" si="44"/>
        <v>0.31637094797116383</v>
      </c>
      <c r="D2860" t="e" cm="1">
        <f t="array" aca="1" ref="D2860" ca="1">INDEX($B$2:$B$201, RANK(C2860,$C$2:$C$201), 1)</f>
        <v>#N/A</v>
      </c>
      <c r="F2860">
        <v>18</v>
      </c>
      <c r="G2860">
        <v>0</v>
      </c>
      <c r="H2860">
        <v>0</v>
      </c>
      <c r="I2860">
        <v>0</v>
      </c>
      <c r="J2860">
        <v>0</v>
      </c>
      <c r="K2860" s="1">
        <v>44106</v>
      </c>
      <c r="L2860" t="s">
        <v>17</v>
      </c>
      <c r="M2860">
        <v>110626</v>
      </c>
    </row>
    <row r="2861" spans="1:13" x14ac:dyDescent="0.25">
      <c r="A2861">
        <v>2859</v>
      </c>
      <c r="B2861" t="s">
        <v>3986</v>
      </c>
      <c r="C2861">
        <f t="shared" ca="1" si="44"/>
        <v>0.35200818777586818</v>
      </c>
      <c r="D2861" t="e" cm="1">
        <f t="array" aca="1" ref="D2861" ca="1">INDEX($B$2:$B$201, RANK(C2861,$C$2:$C$201), 1)</f>
        <v>#N/A</v>
      </c>
      <c r="E2861" t="s">
        <v>3987</v>
      </c>
      <c r="F2861">
        <v>446</v>
      </c>
      <c r="G2861">
        <v>288</v>
      </c>
      <c r="H2861">
        <v>0</v>
      </c>
      <c r="I2861">
        <v>0</v>
      </c>
      <c r="J2861">
        <v>0</v>
      </c>
      <c r="K2861" s="1">
        <v>44106</v>
      </c>
      <c r="L2861" t="s">
        <v>12</v>
      </c>
      <c r="M2861">
        <v>110627</v>
      </c>
    </row>
    <row r="2862" spans="1:13" x14ac:dyDescent="0.25">
      <c r="A2862">
        <v>2860</v>
      </c>
      <c r="B2862" t="s">
        <v>3988</v>
      </c>
      <c r="C2862">
        <f t="shared" ca="1" si="44"/>
        <v>0.58824950120457198</v>
      </c>
      <c r="D2862" t="e" cm="1">
        <f t="array" aca="1" ref="D2862" ca="1">INDEX($B$2:$B$201, RANK(C2862,$C$2:$C$201), 1)</f>
        <v>#N/A</v>
      </c>
      <c r="E2862" t="s">
        <v>78</v>
      </c>
      <c r="F2862">
        <v>598</v>
      </c>
      <c r="G2862">
        <v>114</v>
      </c>
      <c r="H2862">
        <v>0</v>
      </c>
      <c r="I2862">
        <v>0</v>
      </c>
      <c r="J2862">
        <v>1</v>
      </c>
      <c r="K2862" s="1">
        <v>44106</v>
      </c>
      <c r="L2862" t="s">
        <v>12</v>
      </c>
      <c r="M2862">
        <v>110628</v>
      </c>
    </row>
    <row r="2863" spans="1:13" x14ac:dyDescent="0.25">
      <c r="A2863">
        <v>2861</v>
      </c>
      <c r="B2863" t="s">
        <v>3989</v>
      </c>
      <c r="C2863">
        <f t="shared" ca="1" si="44"/>
        <v>0.33900508902466253</v>
      </c>
      <c r="D2863" t="e" cm="1">
        <f t="array" aca="1" ref="D2863" ca="1">INDEX($B$2:$B$201, RANK(C2863,$C$2:$C$201), 1)</f>
        <v>#N/A</v>
      </c>
      <c r="E2863" t="s">
        <v>293</v>
      </c>
      <c r="F2863">
        <v>5001</v>
      </c>
      <c r="G2863">
        <v>2122</v>
      </c>
      <c r="H2863">
        <v>0</v>
      </c>
      <c r="I2863">
        <v>0</v>
      </c>
      <c r="J2863">
        <v>0</v>
      </c>
      <c r="K2863" s="1">
        <v>44106</v>
      </c>
      <c r="L2863" t="s">
        <v>12</v>
      </c>
      <c r="M2863">
        <v>110629</v>
      </c>
    </row>
    <row r="2864" spans="1:13" ht="409.5" x14ac:dyDescent="0.25">
      <c r="A2864">
        <v>2862</v>
      </c>
      <c r="B2864" s="2" t="s">
        <v>3990</v>
      </c>
      <c r="C2864">
        <f t="shared" ca="1" si="44"/>
        <v>0.17798404421007796</v>
      </c>
      <c r="D2864" t="e" cm="1">
        <f t="array" aca="1" ref="D2864" ca="1">INDEX($B$2:$B$201, RANK(C2864,$C$2:$C$201), 1)</f>
        <v>#N/A</v>
      </c>
      <c r="E2864" t="s">
        <v>3398</v>
      </c>
      <c r="F2864">
        <v>766</v>
      </c>
      <c r="G2864">
        <v>903</v>
      </c>
      <c r="H2864">
        <v>1</v>
      </c>
      <c r="I2864">
        <v>0</v>
      </c>
      <c r="J2864">
        <v>1</v>
      </c>
      <c r="K2864" s="1">
        <v>44106</v>
      </c>
      <c r="L2864" t="s">
        <v>28</v>
      </c>
      <c r="M2864">
        <v>110630</v>
      </c>
    </row>
    <row r="2865" spans="1:13" x14ac:dyDescent="0.25">
      <c r="A2865">
        <v>2863</v>
      </c>
      <c r="B2865" t="s">
        <v>3991</v>
      </c>
      <c r="C2865">
        <f t="shared" ca="1" si="44"/>
        <v>0.54953367380993368</v>
      </c>
      <c r="D2865" t="e" cm="1">
        <f t="array" aca="1" ref="D2865" ca="1">INDEX($B$2:$B$201, RANK(C2865,$C$2:$C$201), 1)</f>
        <v>#N/A</v>
      </c>
      <c r="E2865" t="s">
        <v>37</v>
      </c>
      <c r="F2865">
        <v>5252</v>
      </c>
      <c r="G2865">
        <v>5179</v>
      </c>
      <c r="H2865">
        <v>3</v>
      </c>
      <c r="I2865">
        <v>1</v>
      </c>
      <c r="J2865">
        <v>6</v>
      </c>
      <c r="K2865" s="1">
        <v>44106</v>
      </c>
      <c r="L2865" t="s">
        <v>12</v>
      </c>
      <c r="M2865">
        <v>110631</v>
      </c>
    </row>
    <row r="2866" spans="1:13" x14ac:dyDescent="0.25">
      <c r="A2866">
        <v>2864</v>
      </c>
      <c r="B2866" t="s">
        <v>3992</v>
      </c>
      <c r="C2866">
        <f t="shared" ca="1" si="44"/>
        <v>7.396535895401124E-3</v>
      </c>
      <c r="D2866" t="e" cm="1">
        <f t="array" aca="1" ref="D2866" ca="1">INDEX($B$2:$B$201, RANK(C2866,$C$2:$C$201), 1)</f>
        <v>#N/A</v>
      </c>
      <c r="E2866" t="s">
        <v>155</v>
      </c>
      <c r="F2866">
        <v>854</v>
      </c>
      <c r="G2866">
        <v>1001</v>
      </c>
      <c r="H2866">
        <v>0</v>
      </c>
      <c r="I2866">
        <v>0</v>
      </c>
      <c r="J2866">
        <v>3</v>
      </c>
      <c r="K2866" s="1">
        <v>44106</v>
      </c>
      <c r="L2866" t="s">
        <v>17</v>
      </c>
      <c r="M2866">
        <v>110632</v>
      </c>
    </row>
    <row r="2867" spans="1:13" x14ac:dyDescent="0.25">
      <c r="A2867">
        <v>2865</v>
      </c>
      <c r="B2867" t="s">
        <v>3993</v>
      </c>
      <c r="C2867">
        <f t="shared" ca="1" si="44"/>
        <v>0.74140949635215692</v>
      </c>
      <c r="D2867" t="e" cm="1">
        <f t="array" aca="1" ref="D2867" ca="1">INDEX($B$2:$B$201, RANK(C2867,$C$2:$C$201), 1)</f>
        <v>#N/A</v>
      </c>
      <c r="F2867">
        <v>165</v>
      </c>
      <c r="G2867">
        <v>45</v>
      </c>
      <c r="H2867">
        <v>1</v>
      </c>
      <c r="I2867">
        <v>0</v>
      </c>
      <c r="J2867">
        <v>0</v>
      </c>
      <c r="K2867" s="1">
        <v>44106</v>
      </c>
      <c r="L2867" t="s">
        <v>17</v>
      </c>
      <c r="M2867">
        <v>110633</v>
      </c>
    </row>
    <row r="2868" spans="1:13" x14ac:dyDescent="0.25">
      <c r="A2868">
        <v>2866</v>
      </c>
      <c r="B2868" t="s">
        <v>3994</v>
      </c>
      <c r="C2868">
        <f t="shared" ca="1" si="44"/>
        <v>0.26635399291864004</v>
      </c>
      <c r="D2868" t="e" cm="1">
        <f t="array" aca="1" ref="D2868" ca="1">INDEX($B$2:$B$201, RANK(C2868,$C$2:$C$201), 1)</f>
        <v>#N/A</v>
      </c>
      <c r="F2868">
        <v>76</v>
      </c>
      <c r="G2868">
        <v>14</v>
      </c>
      <c r="H2868">
        <v>0</v>
      </c>
      <c r="I2868">
        <v>0</v>
      </c>
      <c r="J2868">
        <v>0</v>
      </c>
      <c r="K2868" s="1">
        <v>44106</v>
      </c>
      <c r="L2868" t="s">
        <v>28</v>
      </c>
      <c r="M2868">
        <v>110634</v>
      </c>
    </row>
    <row r="2869" spans="1:13" x14ac:dyDescent="0.25">
      <c r="A2869">
        <v>2867</v>
      </c>
      <c r="B2869" t="s">
        <v>3941</v>
      </c>
      <c r="C2869">
        <f t="shared" ca="1" si="44"/>
        <v>1.2417058642175571E-2</v>
      </c>
      <c r="D2869" t="e" cm="1">
        <f t="array" aca="1" ref="D2869" ca="1">INDEX($B$2:$B$201, RANK(C2869,$C$2:$C$201), 1)</f>
        <v>#N/A</v>
      </c>
      <c r="F2869">
        <v>211</v>
      </c>
      <c r="G2869">
        <v>194</v>
      </c>
      <c r="H2869">
        <v>0</v>
      </c>
      <c r="I2869">
        <v>0</v>
      </c>
      <c r="J2869">
        <v>0</v>
      </c>
      <c r="K2869" s="1">
        <v>44106</v>
      </c>
      <c r="L2869" t="s">
        <v>12</v>
      </c>
      <c r="M2869">
        <v>110635</v>
      </c>
    </row>
    <row r="2870" spans="1:13" x14ac:dyDescent="0.25">
      <c r="A2870">
        <v>2868</v>
      </c>
      <c r="B2870" t="s">
        <v>3995</v>
      </c>
      <c r="C2870">
        <f t="shared" ca="1" si="44"/>
        <v>0.94344313230919541</v>
      </c>
      <c r="D2870" t="e" cm="1">
        <f t="array" aca="1" ref="D2870" ca="1">INDEX($B$2:$B$201, RANK(C2870,$C$2:$C$201), 1)</f>
        <v>#N/A</v>
      </c>
      <c r="E2870" t="s">
        <v>3436</v>
      </c>
      <c r="F2870">
        <v>1661</v>
      </c>
      <c r="G2870">
        <v>292</v>
      </c>
      <c r="H2870">
        <v>0</v>
      </c>
      <c r="I2870">
        <v>0</v>
      </c>
      <c r="J2870">
        <v>6</v>
      </c>
      <c r="K2870" s="1">
        <v>44106</v>
      </c>
      <c r="L2870" t="s">
        <v>28</v>
      </c>
      <c r="M2870">
        <v>110636</v>
      </c>
    </row>
    <row r="2871" spans="1:13" x14ac:dyDescent="0.25">
      <c r="A2871">
        <v>2869</v>
      </c>
      <c r="B2871" t="s">
        <v>3996</v>
      </c>
      <c r="C2871">
        <f t="shared" ca="1" si="44"/>
        <v>0.44451819068247322</v>
      </c>
      <c r="D2871" t="e" cm="1">
        <f t="array" aca="1" ref="D2871" ca="1">INDEX($B$2:$B$201, RANK(C2871,$C$2:$C$201), 1)</f>
        <v>#N/A</v>
      </c>
      <c r="E2871" t="s">
        <v>1443</v>
      </c>
      <c r="F2871">
        <v>285</v>
      </c>
      <c r="G2871">
        <v>20</v>
      </c>
      <c r="H2871">
        <v>0</v>
      </c>
      <c r="I2871">
        <v>0</v>
      </c>
      <c r="J2871">
        <v>0</v>
      </c>
      <c r="K2871" s="1">
        <v>44106</v>
      </c>
      <c r="L2871" t="s">
        <v>28</v>
      </c>
      <c r="M2871">
        <v>110637</v>
      </c>
    </row>
    <row r="2872" spans="1:13" ht="195" x14ac:dyDescent="0.25">
      <c r="A2872">
        <v>2870</v>
      </c>
      <c r="B2872" s="2" t="s">
        <v>3997</v>
      </c>
      <c r="C2872">
        <f t="shared" ca="1" si="44"/>
        <v>0.13795903512121011</v>
      </c>
      <c r="D2872" t="e" cm="1">
        <f t="array" aca="1" ref="D2872" ca="1">INDEX($B$2:$B$201, RANK(C2872,$C$2:$C$201), 1)</f>
        <v>#N/A</v>
      </c>
      <c r="F2872">
        <v>951</v>
      </c>
      <c r="G2872">
        <v>564</v>
      </c>
      <c r="H2872">
        <v>0</v>
      </c>
      <c r="I2872">
        <v>0</v>
      </c>
      <c r="J2872">
        <v>0</v>
      </c>
      <c r="K2872" s="1">
        <v>44106</v>
      </c>
      <c r="L2872" t="s">
        <v>17</v>
      </c>
      <c r="M2872">
        <v>110638</v>
      </c>
    </row>
    <row r="2873" spans="1:13" x14ac:dyDescent="0.25">
      <c r="A2873">
        <v>2871</v>
      </c>
      <c r="B2873" t="s">
        <v>3998</v>
      </c>
      <c r="C2873">
        <f t="shared" ca="1" si="44"/>
        <v>0.83038225533870103</v>
      </c>
      <c r="D2873" t="e" cm="1">
        <f t="array" aca="1" ref="D2873" ca="1">INDEX($B$2:$B$201, RANK(C2873,$C$2:$C$201), 1)</f>
        <v>#N/A</v>
      </c>
      <c r="F2873">
        <v>8624</v>
      </c>
      <c r="G2873">
        <v>48534</v>
      </c>
      <c r="H2873">
        <v>8</v>
      </c>
      <c r="I2873">
        <v>5</v>
      </c>
      <c r="J2873">
        <v>19</v>
      </c>
      <c r="K2873" s="1">
        <v>44106</v>
      </c>
      <c r="L2873" t="s">
        <v>12</v>
      </c>
      <c r="M2873">
        <v>110639</v>
      </c>
    </row>
    <row r="2874" spans="1:13" x14ac:dyDescent="0.25">
      <c r="A2874">
        <v>2872</v>
      </c>
      <c r="B2874" t="s">
        <v>3999</v>
      </c>
      <c r="C2874">
        <f t="shared" ca="1" si="44"/>
        <v>8.0902901645235947E-2</v>
      </c>
      <c r="D2874" t="e" cm="1">
        <f t="array" aca="1" ref="D2874" ca="1">INDEX($B$2:$B$201, RANK(C2874,$C$2:$C$201), 1)</f>
        <v>#N/A</v>
      </c>
      <c r="F2874">
        <v>2914</v>
      </c>
      <c r="G2874">
        <v>2247</v>
      </c>
      <c r="H2874">
        <v>0</v>
      </c>
      <c r="I2874">
        <v>0</v>
      </c>
      <c r="J2874">
        <v>0</v>
      </c>
      <c r="K2874" s="1">
        <v>44106</v>
      </c>
      <c r="L2874" t="s">
        <v>17</v>
      </c>
      <c r="M2874">
        <v>110640</v>
      </c>
    </row>
    <row r="2875" spans="1:13" x14ac:dyDescent="0.25">
      <c r="A2875">
        <v>2873</v>
      </c>
      <c r="B2875" t="s">
        <v>4000</v>
      </c>
      <c r="C2875">
        <f t="shared" ca="1" si="44"/>
        <v>0.75252362952601581</v>
      </c>
      <c r="D2875" t="e" cm="1">
        <f t="array" aca="1" ref="D2875" ca="1">INDEX($B$2:$B$201, RANK(C2875,$C$2:$C$201), 1)</f>
        <v>#N/A</v>
      </c>
      <c r="E2875" t="s">
        <v>155</v>
      </c>
      <c r="F2875">
        <v>694</v>
      </c>
      <c r="G2875">
        <v>396</v>
      </c>
      <c r="H2875">
        <v>1</v>
      </c>
      <c r="I2875">
        <v>1</v>
      </c>
      <c r="J2875">
        <v>2</v>
      </c>
      <c r="K2875" s="1">
        <v>44106</v>
      </c>
      <c r="L2875" t="s">
        <v>28</v>
      </c>
      <c r="M2875">
        <v>110641</v>
      </c>
    </row>
    <row r="2876" spans="1:13" x14ac:dyDescent="0.25">
      <c r="A2876">
        <v>2874</v>
      </c>
      <c r="B2876" t="s">
        <v>4001</v>
      </c>
      <c r="C2876">
        <f t="shared" ca="1" si="44"/>
        <v>0.25861833403162826</v>
      </c>
      <c r="D2876" t="e" cm="1">
        <f t="array" aca="1" ref="D2876" ca="1">INDEX($B$2:$B$201, RANK(C2876,$C$2:$C$201), 1)</f>
        <v>#N/A</v>
      </c>
      <c r="E2876" t="s">
        <v>42</v>
      </c>
      <c r="F2876">
        <v>4989</v>
      </c>
      <c r="G2876">
        <v>905</v>
      </c>
      <c r="H2876">
        <v>0</v>
      </c>
      <c r="I2876">
        <v>0</v>
      </c>
      <c r="J2876">
        <v>0</v>
      </c>
      <c r="K2876" s="1">
        <v>44106</v>
      </c>
      <c r="L2876" t="s">
        <v>17</v>
      </c>
      <c r="M2876">
        <v>110642</v>
      </c>
    </row>
    <row r="2877" spans="1:13" x14ac:dyDescent="0.25">
      <c r="A2877">
        <v>2875</v>
      </c>
      <c r="B2877" t="s">
        <v>4002</v>
      </c>
      <c r="C2877">
        <f t="shared" ca="1" si="44"/>
        <v>0.79058725018282872</v>
      </c>
      <c r="D2877" t="e" cm="1">
        <f t="array" aca="1" ref="D2877" ca="1">INDEX($B$2:$B$201, RANK(C2877,$C$2:$C$201), 1)</f>
        <v>#N/A</v>
      </c>
      <c r="F2877">
        <v>226</v>
      </c>
      <c r="G2877">
        <v>19</v>
      </c>
      <c r="H2877">
        <v>0</v>
      </c>
      <c r="I2877">
        <v>0</v>
      </c>
      <c r="J2877">
        <v>0</v>
      </c>
      <c r="K2877" s="1">
        <v>44106</v>
      </c>
      <c r="L2877" t="s">
        <v>12</v>
      </c>
      <c r="M2877">
        <v>110643</v>
      </c>
    </row>
    <row r="2878" spans="1:13" x14ac:dyDescent="0.25">
      <c r="A2878">
        <v>2876</v>
      </c>
      <c r="B2878" t="s">
        <v>4003</v>
      </c>
      <c r="C2878">
        <f t="shared" ca="1" si="44"/>
        <v>0.87031004927630884</v>
      </c>
      <c r="D2878" t="e" cm="1">
        <f t="array" aca="1" ref="D2878" ca="1">INDEX($B$2:$B$201, RANK(C2878,$C$2:$C$201), 1)</f>
        <v>#N/A</v>
      </c>
      <c r="E2878" t="s">
        <v>4004</v>
      </c>
      <c r="F2878">
        <v>595</v>
      </c>
      <c r="G2878">
        <v>1020</v>
      </c>
      <c r="H2878">
        <v>0</v>
      </c>
      <c r="I2878">
        <v>0</v>
      </c>
      <c r="J2878">
        <v>0</v>
      </c>
      <c r="K2878" s="1">
        <v>44106</v>
      </c>
      <c r="L2878" t="s">
        <v>17</v>
      </c>
      <c r="M2878">
        <v>110644</v>
      </c>
    </row>
    <row r="2879" spans="1:13" x14ac:dyDescent="0.25">
      <c r="A2879">
        <v>2877</v>
      </c>
      <c r="B2879" t="s">
        <v>4005</v>
      </c>
      <c r="C2879">
        <f t="shared" ca="1" si="44"/>
        <v>0.87851584703955143</v>
      </c>
      <c r="D2879" t="e" cm="1">
        <f t="array" aca="1" ref="D2879" ca="1">INDEX($B$2:$B$201, RANK(C2879,$C$2:$C$201), 1)</f>
        <v>#N/A</v>
      </c>
      <c r="E2879" t="s">
        <v>11</v>
      </c>
      <c r="F2879">
        <v>502</v>
      </c>
      <c r="G2879">
        <v>221</v>
      </c>
      <c r="H2879">
        <v>0</v>
      </c>
      <c r="I2879">
        <v>0</v>
      </c>
      <c r="J2879">
        <v>0</v>
      </c>
      <c r="K2879" s="1">
        <v>44106</v>
      </c>
      <c r="L2879" t="s">
        <v>12</v>
      </c>
      <c r="M2879">
        <v>110645</v>
      </c>
    </row>
    <row r="2880" spans="1:13" x14ac:dyDescent="0.25">
      <c r="A2880">
        <v>2878</v>
      </c>
      <c r="B2880" t="s">
        <v>4006</v>
      </c>
      <c r="C2880">
        <f t="shared" ca="1" si="44"/>
        <v>0.4725867806401044</v>
      </c>
      <c r="D2880" t="e" cm="1">
        <f t="array" aca="1" ref="D2880" ca="1">INDEX($B$2:$B$201, RANK(C2880,$C$2:$C$201), 1)</f>
        <v>#N/A</v>
      </c>
      <c r="E2880" t="s">
        <v>431</v>
      </c>
      <c r="F2880">
        <v>1255</v>
      </c>
      <c r="G2880">
        <v>673</v>
      </c>
      <c r="H2880">
        <v>1</v>
      </c>
      <c r="I2880">
        <v>1</v>
      </c>
      <c r="J2880">
        <v>1</v>
      </c>
      <c r="K2880" s="1">
        <v>44106</v>
      </c>
      <c r="L2880" t="s">
        <v>17</v>
      </c>
      <c r="M2880">
        <v>110646</v>
      </c>
    </row>
    <row r="2881" spans="1:13" ht="270" x14ac:dyDescent="0.25">
      <c r="A2881">
        <v>2879</v>
      </c>
      <c r="B2881" s="2" t="s">
        <v>4007</v>
      </c>
      <c r="C2881">
        <f t="shared" ca="1" si="44"/>
        <v>0.5478169681430678</v>
      </c>
      <c r="D2881" t="e" cm="1">
        <f t="array" aca="1" ref="D2881" ca="1">INDEX($B$2:$B$201, RANK(C2881,$C$2:$C$201), 1)</f>
        <v>#N/A</v>
      </c>
      <c r="F2881">
        <v>476</v>
      </c>
      <c r="G2881">
        <v>72</v>
      </c>
      <c r="H2881">
        <v>0</v>
      </c>
      <c r="I2881">
        <v>0</v>
      </c>
      <c r="J2881">
        <v>0</v>
      </c>
      <c r="K2881" s="1">
        <v>44106</v>
      </c>
      <c r="L2881" t="s">
        <v>12</v>
      </c>
      <c r="M2881">
        <v>110647</v>
      </c>
    </row>
    <row r="2882" spans="1:13" ht="409.5" x14ac:dyDescent="0.25">
      <c r="A2882">
        <v>2880</v>
      </c>
      <c r="B2882" s="2" t="s">
        <v>4008</v>
      </c>
      <c r="C2882">
        <f t="shared" ca="1" si="44"/>
        <v>0.97564677179933024</v>
      </c>
      <c r="D2882" t="e" cm="1">
        <f t="array" aca="1" ref="D2882" ca="1">INDEX($B$2:$B$201, RANK(C2882,$C$2:$C$201), 1)</f>
        <v>#N/A</v>
      </c>
      <c r="E2882" t="s">
        <v>4009</v>
      </c>
      <c r="F2882">
        <v>473</v>
      </c>
      <c r="G2882">
        <v>203</v>
      </c>
      <c r="H2882">
        <v>0</v>
      </c>
      <c r="I2882">
        <v>0</v>
      </c>
      <c r="J2882">
        <v>0</v>
      </c>
      <c r="K2882" s="1">
        <v>44106</v>
      </c>
      <c r="L2882" t="s">
        <v>17</v>
      </c>
      <c r="M2882">
        <v>110648</v>
      </c>
    </row>
    <row r="2883" spans="1:13" x14ac:dyDescent="0.25">
      <c r="A2883">
        <v>2881</v>
      </c>
      <c r="B2883" t="s">
        <v>4010</v>
      </c>
      <c r="C2883">
        <f t="shared" ref="C2883:C2946" ca="1" si="45">RAND()</f>
        <v>0.9957008649015755</v>
      </c>
      <c r="D2883" t="e" cm="1">
        <f t="array" aca="1" ref="D2883" ca="1">INDEX($B$2:$B$201, RANK(C2883,$C$2:$C$201), 1)</f>
        <v>#N/A</v>
      </c>
      <c r="F2883">
        <v>122</v>
      </c>
      <c r="G2883">
        <v>18</v>
      </c>
      <c r="H2883">
        <v>0</v>
      </c>
      <c r="I2883">
        <v>0</v>
      </c>
      <c r="J2883">
        <v>0</v>
      </c>
      <c r="K2883" s="1">
        <v>44106</v>
      </c>
      <c r="L2883" t="s">
        <v>12</v>
      </c>
      <c r="M2883">
        <v>110649</v>
      </c>
    </row>
    <row r="2884" spans="1:13" x14ac:dyDescent="0.25">
      <c r="A2884">
        <v>2882</v>
      </c>
      <c r="B2884" t="s">
        <v>4011</v>
      </c>
      <c r="C2884">
        <f t="shared" ca="1" si="45"/>
        <v>0.6413451135763174</v>
      </c>
      <c r="D2884" t="e" cm="1">
        <f t="array" aca="1" ref="D2884" ca="1">INDEX($B$2:$B$201, RANK(C2884,$C$2:$C$201), 1)</f>
        <v>#N/A</v>
      </c>
      <c r="E2884" t="s">
        <v>4012</v>
      </c>
      <c r="F2884">
        <v>2979</v>
      </c>
      <c r="G2884">
        <v>1162</v>
      </c>
      <c r="H2884">
        <v>0</v>
      </c>
      <c r="I2884">
        <v>1</v>
      </c>
      <c r="J2884">
        <v>2</v>
      </c>
      <c r="K2884" s="1">
        <v>44106</v>
      </c>
      <c r="L2884" t="s">
        <v>17</v>
      </c>
      <c r="M2884">
        <v>110650</v>
      </c>
    </row>
    <row r="2885" spans="1:13" x14ac:dyDescent="0.25">
      <c r="A2885">
        <v>2883</v>
      </c>
      <c r="B2885" t="s">
        <v>4013</v>
      </c>
      <c r="C2885">
        <f t="shared" ca="1" si="45"/>
        <v>0.10031343953305027</v>
      </c>
      <c r="D2885" t="e" cm="1">
        <f t="array" aca="1" ref="D2885" ca="1">INDEX($B$2:$B$201, RANK(C2885,$C$2:$C$201), 1)</f>
        <v>#N/A</v>
      </c>
      <c r="E2885" t="s">
        <v>4014</v>
      </c>
      <c r="F2885">
        <v>451</v>
      </c>
      <c r="G2885">
        <v>56</v>
      </c>
      <c r="H2885">
        <v>0</v>
      </c>
      <c r="I2885">
        <v>0</v>
      </c>
      <c r="J2885">
        <v>0</v>
      </c>
      <c r="K2885" s="1">
        <v>44106</v>
      </c>
      <c r="L2885" t="s">
        <v>28</v>
      </c>
      <c r="M2885">
        <v>110651</v>
      </c>
    </row>
    <row r="2886" spans="1:13" x14ac:dyDescent="0.25">
      <c r="A2886">
        <v>2884</v>
      </c>
      <c r="B2886" t="s">
        <v>4015</v>
      </c>
      <c r="C2886">
        <f t="shared" ca="1" si="45"/>
        <v>0.60854865362544575</v>
      </c>
      <c r="D2886" t="e" cm="1">
        <f t="array" aca="1" ref="D2886" ca="1">INDEX($B$2:$B$201, RANK(C2886,$C$2:$C$201), 1)</f>
        <v>#N/A</v>
      </c>
      <c r="E2886" t="s">
        <v>42</v>
      </c>
      <c r="F2886">
        <v>11902</v>
      </c>
      <c r="G2886">
        <v>11538</v>
      </c>
      <c r="H2886">
        <v>0</v>
      </c>
      <c r="I2886">
        <v>0</v>
      </c>
      <c r="J2886">
        <v>0</v>
      </c>
      <c r="K2886" s="1">
        <v>44106</v>
      </c>
      <c r="L2886" t="s">
        <v>12</v>
      </c>
      <c r="M2886">
        <v>110652</v>
      </c>
    </row>
    <row r="2887" spans="1:13" ht="405" x14ac:dyDescent="0.25">
      <c r="A2887">
        <v>2885</v>
      </c>
      <c r="B2887" s="2" t="s">
        <v>4016</v>
      </c>
      <c r="C2887">
        <f t="shared" ca="1" si="45"/>
        <v>6.6923871386337819E-2</v>
      </c>
      <c r="D2887" t="e" cm="1">
        <f t="array" aca="1" ref="D2887" ca="1">INDEX($B$2:$B$201, RANK(C2887,$C$2:$C$201), 1)</f>
        <v>#N/A</v>
      </c>
      <c r="E2887" t="s">
        <v>4017</v>
      </c>
      <c r="F2887">
        <v>62</v>
      </c>
      <c r="G2887">
        <v>20</v>
      </c>
      <c r="H2887">
        <v>1</v>
      </c>
      <c r="I2887">
        <v>0</v>
      </c>
      <c r="J2887">
        <v>1</v>
      </c>
      <c r="K2887" s="1">
        <v>44106</v>
      </c>
      <c r="L2887" t="s">
        <v>28</v>
      </c>
      <c r="M2887">
        <v>110653</v>
      </c>
    </row>
    <row r="2888" spans="1:13" x14ac:dyDescent="0.25">
      <c r="A2888">
        <v>2886</v>
      </c>
      <c r="B2888" t="s">
        <v>4018</v>
      </c>
      <c r="C2888">
        <f t="shared" ca="1" si="45"/>
        <v>0.66643229040366969</v>
      </c>
      <c r="D2888" t="e" cm="1">
        <f t="array" aca="1" ref="D2888" ca="1">INDEX($B$2:$B$201, RANK(C2888,$C$2:$C$201), 1)</f>
        <v>#N/A</v>
      </c>
      <c r="E2888" t="s">
        <v>352</v>
      </c>
      <c r="F2888">
        <v>234</v>
      </c>
      <c r="G2888">
        <v>84</v>
      </c>
      <c r="H2888">
        <v>2</v>
      </c>
      <c r="I2888">
        <v>0</v>
      </c>
      <c r="J2888">
        <v>18</v>
      </c>
      <c r="K2888" s="1">
        <v>44106</v>
      </c>
      <c r="L2888" t="s">
        <v>12</v>
      </c>
      <c r="M2888">
        <v>110654</v>
      </c>
    </row>
    <row r="2889" spans="1:13" x14ac:dyDescent="0.25">
      <c r="A2889">
        <v>2887</v>
      </c>
      <c r="B2889" t="s">
        <v>4019</v>
      </c>
      <c r="C2889">
        <f t="shared" ca="1" si="45"/>
        <v>9.2604320467665646E-2</v>
      </c>
      <c r="D2889" t="e" cm="1">
        <f t="array" aca="1" ref="D2889" ca="1">INDEX($B$2:$B$201, RANK(C2889,$C$2:$C$201), 1)</f>
        <v>#N/A</v>
      </c>
      <c r="E2889" t="s">
        <v>131</v>
      </c>
      <c r="F2889">
        <v>202</v>
      </c>
      <c r="G2889">
        <v>32</v>
      </c>
      <c r="H2889">
        <v>1</v>
      </c>
      <c r="I2889">
        <v>0</v>
      </c>
      <c r="J2889">
        <v>3</v>
      </c>
      <c r="K2889" s="1">
        <v>44106</v>
      </c>
      <c r="L2889" t="s">
        <v>17</v>
      </c>
      <c r="M2889">
        <v>110655</v>
      </c>
    </row>
    <row r="2890" spans="1:13" x14ac:dyDescent="0.25">
      <c r="A2890">
        <v>2888</v>
      </c>
      <c r="B2890" t="s">
        <v>4020</v>
      </c>
      <c r="C2890">
        <f t="shared" ca="1" si="45"/>
        <v>0.83252327722869746</v>
      </c>
      <c r="D2890" t="e" cm="1">
        <f t="array" aca="1" ref="D2890" ca="1">INDEX($B$2:$B$201, RANK(C2890,$C$2:$C$201), 1)</f>
        <v>#N/A</v>
      </c>
      <c r="E2890" t="s">
        <v>4021</v>
      </c>
      <c r="F2890">
        <v>1798</v>
      </c>
      <c r="G2890">
        <v>1319</v>
      </c>
      <c r="H2890">
        <v>1</v>
      </c>
      <c r="I2890">
        <v>0</v>
      </c>
      <c r="J2890">
        <v>2</v>
      </c>
      <c r="K2890" s="1">
        <v>44106</v>
      </c>
      <c r="L2890" t="s">
        <v>17</v>
      </c>
      <c r="M2890">
        <v>110656</v>
      </c>
    </row>
    <row r="2891" spans="1:13" x14ac:dyDescent="0.25">
      <c r="A2891">
        <v>2889</v>
      </c>
      <c r="B2891" t="s">
        <v>4022</v>
      </c>
      <c r="C2891">
        <f t="shared" ca="1" si="45"/>
        <v>0.35264542387431796</v>
      </c>
      <c r="D2891" t="e" cm="1">
        <f t="array" aca="1" ref="D2891" ca="1">INDEX($B$2:$B$201, RANK(C2891,$C$2:$C$201), 1)</f>
        <v>#N/A</v>
      </c>
      <c r="E2891" t="s">
        <v>392</v>
      </c>
      <c r="F2891">
        <v>2851</v>
      </c>
      <c r="G2891">
        <v>2608</v>
      </c>
      <c r="H2891">
        <v>0</v>
      </c>
      <c r="I2891">
        <v>0</v>
      </c>
      <c r="J2891">
        <v>0</v>
      </c>
      <c r="K2891" s="1">
        <v>44106</v>
      </c>
      <c r="L2891" t="s">
        <v>17</v>
      </c>
      <c r="M2891">
        <v>110657</v>
      </c>
    </row>
    <row r="2892" spans="1:13" ht="255" x14ac:dyDescent="0.25">
      <c r="A2892">
        <v>2890</v>
      </c>
      <c r="B2892" s="2" t="s">
        <v>4023</v>
      </c>
      <c r="C2892">
        <f t="shared" ca="1" si="45"/>
        <v>0.41269235534726945</v>
      </c>
      <c r="D2892" t="e" cm="1">
        <f t="array" aca="1" ref="D2892" ca="1">INDEX($B$2:$B$201, RANK(C2892,$C$2:$C$201), 1)</f>
        <v>#N/A</v>
      </c>
      <c r="E2892" t="s">
        <v>579</v>
      </c>
      <c r="F2892">
        <v>527</v>
      </c>
      <c r="G2892">
        <v>161</v>
      </c>
      <c r="H2892">
        <v>1</v>
      </c>
      <c r="I2892">
        <v>0</v>
      </c>
      <c r="J2892">
        <v>1</v>
      </c>
      <c r="K2892" s="1">
        <v>44106</v>
      </c>
      <c r="L2892" t="s">
        <v>12</v>
      </c>
      <c r="M2892">
        <v>110658</v>
      </c>
    </row>
    <row r="2893" spans="1:13" x14ac:dyDescent="0.25">
      <c r="A2893">
        <v>2891</v>
      </c>
      <c r="B2893" t="s">
        <v>4024</v>
      </c>
      <c r="C2893">
        <f t="shared" ca="1" si="45"/>
        <v>0.80123409248432076</v>
      </c>
      <c r="D2893" t="e" cm="1">
        <f t="array" aca="1" ref="D2893" ca="1">INDEX($B$2:$B$201, RANK(C2893,$C$2:$C$201), 1)</f>
        <v>#N/A</v>
      </c>
      <c r="E2893" t="s">
        <v>392</v>
      </c>
      <c r="F2893">
        <v>1648</v>
      </c>
      <c r="G2893">
        <v>1405</v>
      </c>
      <c r="H2893">
        <v>0</v>
      </c>
      <c r="I2893">
        <v>0</v>
      </c>
      <c r="J2893">
        <v>2</v>
      </c>
      <c r="K2893" s="1">
        <v>44106</v>
      </c>
      <c r="L2893" t="s">
        <v>12</v>
      </c>
      <c r="M2893">
        <v>110659</v>
      </c>
    </row>
    <row r="2894" spans="1:13" x14ac:dyDescent="0.25">
      <c r="A2894">
        <v>2892</v>
      </c>
      <c r="B2894" t="s">
        <v>4025</v>
      </c>
      <c r="C2894">
        <f t="shared" ca="1" si="45"/>
        <v>0.63409733309321559</v>
      </c>
      <c r="D2894" t="e" cm="1">
        <f t="array" aca="1" ref="D2894" ca="1">INDEX($B$2:$B$201, RANK(C2894,$C$2:$C$201), 1)</f>
        <v>#N/A</v>
      </c>
      <c r="E2894" t="s">
        <v>3686</v>
      </c>
      <c r="F2894">
        <v>905</v>
      </c>
      <c r="G2894">
        <v>928</v>
      </c>
      <c r="H2894">
        <v>0</v>
      </c>
      <c r="I2894">
        <v>0</v>
      </c>
      <c r="J2894">
        <v>1</v>
      </c>
      <c r="K2894" s="1">
        <v>44106</v>
      </c>
      <c r="L2894" t="s">
        <v>12</v>
      </c>
      <c r="M2894">
        <v>110660</v>
      </c>
    </row>
    <row r="2895" spans="1:13" x14ac:dyDescent="0.25">
      <c r="A2895">
        <v>2893</v>
      </c>
      <c r="B2895" t="s">
        <v>4026</v>
      </c>
      <c r="C2895">
        <f t="shared" ca="1" si="45"/>
        <v>0.13171107673820148</v>
      </c>
      <c r="D2895" t="e" cm="1">
        <f t="array" aca="1" ref="D2895" ca="1">INDEX($B$2:$B$201, RANK(C2895,$C$2:$C$201), 1)</f>
        <v>#N/A</v>
      </c>
      <c r="E2895" t="s">
        <v>2266</v>
      </c>
      <c r="F2895">
        <v>2437</v>
      </c>
      <c r="G2895">
        <v>6515</v>
      </c>
      <c r="H2895">
        <v>0</v>
      </c>
      <c r="I2895">
        <v>0</v>
      </c>
      <c r="J2895">
        <v>3</v>
      </c>
      <c r="K2895" s="1">
        <v>44106</v>
      </c>
      <c r="L2895" t="s">
        <v>12</v>
      </c>
      <c r="M2895">
        <v>110661</v>
      </c>
    </row>
    <row r="2896" spans="1:13" ht="409.5" x14ac:dyDescent="0.25">
      <c r="A2896">
        <v>2894</v>
      </c>
      <c r="B2896" s="2" t="s">
        <v>4027</v>
      </c>
      <c r="C2896">
        <f t="shared" ca="1" si="45"/>
        <v>0.3923901822005571</v>
      </c>
      <c r="D2896" t="e" cm="1">
        <f t="array" aca="1" ref="D2896" ca="1">INDEX($B$2:$B$201, RANK(C2896,$C$2:$C$201), 1)</f>
        <v>#N/A</v>
      </c>
      <c r="E2896" t="s">
        <v>290</v>
      </c>
      <c r="F2896">
        <v>845</v>
      </c>
      <c r="G2896">
        <v>217</v>
      </c>
      <c r="H2896">
        <v>0</v>
      </c>
      <c r="I2896">
        <v>0</v>
      </c>
      <c r="J2896">
        <v>1</v>
      </c>
      <c r="K2896" s="1">
        <v>44106</v>
      </c>
      <c r="L2896" t="s">
        <v>17</v>
      </c>
      <c r="M2896">
        <v>110662</v>
      </c>
    </row>
    <row r="2897" spans="1:13" x14ac:dyDescent="0.25">
      <c r="A2897">
        <v>2895</v>
      </c>
      <c r="B2897" t="s">
        <v>4028</v>
      </c>
      <c r="C2897">
        <f t="shared" ca="1" si="45"/>
        <v>9.3577323143199886E-2</v>
      </c>
      <c r="D2897" t="e" cm="1">
        <f t="array" aca="1" ref="D2897" ca="1">INDEX($B$2:$B$201, RANK(C2897,$C$2:$C$201), 1)</f>
        <v>#N/A</v>
      </c>
      <c r="F2897">
        <v>118</v>
      </c>
      <c r="G2897">
        <v>22</v>
      </c>
      <c r="H2897">
        <v>0</v>
      </c>
      <c r="I2897">
        <v>0</v>
      </c>
      <c r="J2897">
        <v>0</v>
      </c>
      <c r="K2897" s="1">
        <v>44106</v>
      </c>
      <c r="L2897" t="s">
        <v>12</v>
      </c>
      <c r="M2897">
        <v>110663</v>
      </c>
    </row>
    <row r="2898" spans="1:13" x14ac:dyDescent="0.25">
      <c r="A2898">
        <v>2896</v>
      </c>
      <c r="B2898" t="s">
        <v>4029</v>
      </c>
      <c r="C2898">
        <f t="shared" ca="1" si="45"/>
        <v>0.4271435204524987</v>
      </c>
      <c r="D2898" t="e" cm="1">
        <f t="array" aca="1" ref="D2898" ca="1">INDEX($B$2:$B$201, RANK(C2898,$C$2:$C$201), 1)</f>
        <v>#N/A</v>
      </c>
      <c r="E2898" t="s">
        <v>492</v>
      </c>
      <c r="F2898">
        <v>10502</v>
      </c>
      <c r="G2898">
        <v>13469</v>
      </c>
      <c r="H2898">
        <v>0</v>
      </c>
      <c r="I2898">
        <v>0</v>
      </c>
      <c r="J2898">
        <v>3</v>
      </c>
      <c r="K2898" s="1">
        <v>44106</v>
      </c>
      <c r="L2898" t="s">
        <v>12</v>
      </c>
      <c r="M2898">
        <v>110664</v>
      </c>
    </row>
    <row r="2899" spans="1:13" x14ac:dyDescent="0.25">
      <c r="A2899">
        <v>2897</v>
      </c>
      <c r="B2899" t="s">
        <v>4030</v>
      </c>
      <c r="C2899">
        <f t="shared" ca="1" si="45"/>
        <v>0.85273239796192724</v>
      </c>
      <c r="D2899" t="e" cm="1">
        <f t="array" aca="1" ref="D2899" ca="1">INDEX($B$2:$B$201, RANK(C2899,$C$2:$C$201), 1)</f>
        <v>#N/A</v>
      </c>
      <c r="E2899" t="s">
        <v>847</v>
      </c>
      <c r="F2899">
        <v>920</v>
      </c>
      <c r="G2899">
        <v>408</v>
      </c>
      <c r="H2899">
        <v>0</v>
      </c>
      <c r="I2899">
        <v>0</v>
      </c>
      <c r="J2899">
        <v>0</v>
      </c>
      <c r="K2899" s="1">
        <v>44106</v>
      </c>
      <c r="L2899" t="s">
        <v>17</v>
      </c>
      <c r="M2899">
        <v>110665</v>
      </c>
    </row>
    <row r="2900" spans="1:13" x14ac:dyDescent="0.25">
      <c r="A2900">
        <v>2898</v>
      </c>
      <c r="B2900" t="s">
        <v>4031</v>
      </c>
      <c r="C2900">
        <f t="shared" ca="1" si="45"/>
        <v>0.11539226204630171</v>
      </c>
      <c r="D2900" t="e" cm="1">
        <f t="array" aca="1" ref="D2900" ca="1">INDEX($B$2:$B$201, RANK(C2900,$C$2:$C$201), 1)</f>
        <v>#N/A</v>
      </c>
      <c r="E2900" t="s">
        <v>4032</v>
      </c>
      <c r="F2900">
        <v>162</v>
      </c>
      <c r="G2900">
        <v>271</v>
      </c>
      <c r="H2900">
        <v>0</v>
      </c>
      <c r="I2900">
        <v>0</v>
      </c>
      <c r="J2900">
        <v>0</v>
      </c>
      <c r="K2900" s="1">
        <v>44106</v>
      </c>
      <c r="L2900" t="s">
        <v>12</v>
      </c>
      <c r="M2900">
        <v>110666</v>
      </c>
    </row>
    <row r="2901" spans="1:13" x14ac:dyDescent="0.25">
      <c r="A2901">
        <v>2899</v>
      </c>
      <c r="B2901" t="s">
        <v>4033</v>
      </c>
      <c r="C2901">
        <f t="shared" ca="1" si="45"/>
        <v>0.53079707361235207</v>
      </c>
      <c r="D2901" t="e" cm="1">
        <f t="array" aca="1" ref="D2901" ca="1">INDEX($B$2:$B$201, RANK(C2901,$C$2:$C$201), 1)</f>
        <v>#N/A</v>
      </c>
      <c r="F2901">
        <v>809</v>
      </c>
      <c r="G2901">
        <v>448</v>
      </c>
      <c r="H2901">
        <v>0</v>
      </c>
      <c r="I2901">
        <v>0</v>
      </c>
      <c r="J2901">
        <v>1</v>
      </c>
      <c r="K2901" s="1">
        <v>44106</v>
      </c>
      <c r="L2901" t="s">
        <v>17</v>
      </c>
      <c r="M2901">
        <v>110667</v>
      </c>
    </row>
    <row r="2902" spans="1:13" x14ac:dyDescent="0.25">
      <c r="A2902">
        <v>2900</v>
      </c>
      <c r="B2902" t="s">
        <v>4034</v>
      </c>
      <c r="C2902">
        <f t="shared" ca="1" si="45"/>
        <v>0.447777722785623</v>
      </c>
      <c r="D2902" t="e" cm="1">
        <f t="array" aca="1" ref="D2902" ca="1">INDEX($B$2:$B$201, RANK(C2902,$C$2:$C$201), 1)</f>
        <v>#N/A</v>
      </c>
      <c r="E2902" t="s">
        <v>4035</v>
      </c>
      <c r="F2902">
        <v>95</v>
      </c>
      <c r="G2902">
        <v>27</v>
      </c>
      <c r="H2902">
        <v>0</v>
      </c>
      <c r="I2902">
        <v>0</v>
      </c>
      <c r="J2902">
        <v>1</v>
      </c>
      <c r="K2902" s="1">
        <v>44106</v>
      </c>
      <c r="L2902" t="s">
        <v>17</v>
      </c>
      <c r="M2902">
        <v>110668</v>
      </c>
    </row>
    <row r="2903" spans="1:13" x14ac:dyDescent="0.25">
      <c r="A2903">
        <v>2901</v>
      </c>
      <c r="B2903" t="s">
        <v>4036</v>
      </c>
      <c r="C2903">
        <f t="shared" ca="1" si="45"/>
        <v>0.90816569908907829</v>
      </c>
      <c r="D2903" t="e" cm="1">
        <f t="array" aca="1" ref="D2903" ca="1">INDEX($B$2:$B$201, RANK(C2903,$C$2:$C$201), 1)</f>
        <v>#N/A</v>
      </c>
      <c r="E2903" t="s">
        <v>4037</v>
      </c>
      <c r="F2903">
        <v>706</v>
      </c>
      <c r="G2903">
        <v>847</v>
      </c>
      <c r="H2903">
        <v>1</v>
      </c>
      <c r="I2903">
        <v>0</v>
      </c>
      <c r="J2903">
        <v>3</v>
      </c>
      <c r="K2903" s="1">
        <v>44106</v>
      </c>
      <c r="L2903" t="s">
        <v>12</v>
      </c>
      <c r="M2903">
        <v>110669</v>
      </c>
    </row>
    <row r="2904" spans="1:13" x14ac:dyDescent="0.25">
      <c r="A2904">
        <v>2902</v>
      </c>
      <c r="B2904" t="s">
        <v>4038</v>
      </c>
      <c r="C2904">
        <f t="shared" ca="1" si="45"/>
        <v>0.29102315537199397</v>
      </c>
      <c r="D2904" t="e" cm="1">
        <f t="array" aca="1" ref="D2904" ca="1">INDEX($B$2:$B$201, RANK(C2904,$C$2:$C$201), 1)</f>
        <v>#N/A</v>
      </c>
      <c r="F2904">
        <v>76</v>
      </c>
      <c r="G2904">
        <v>14</v>
      </c>
      <c r="H2904">
        <v>0</v>
      </c>
      <c r="I2904">
        <v>0</v>
      </c>
      <c r="J2904">
        <v>0</v>
      </c>
      <c r="K2904" s="1">
        <v>44106</v>
      </c>
      <c r="L2904" t="s">
        <v>28</v>
      </c>
      <c r="M2904">
        <v>110670</v>
      </c>
    </row>
    <row r="2905" spans="1:13" x14ac:dyDescent="0.25">
      <c r="A2905">
        <v>2903</v>
      </c>
      <c r="B2905" t="s">
        <v>4039</v>
      </c>
      <c r="C2905">
        <f t="shared" ca="1" si="45"/>
        <v>0.40903568756617537</v>
      </c>
      <c r="D2905" t="e" cm="1">
        <f t="array" aca="1" ref="D2905" ca="1">INDEX($B$2:$B$201, RANK(C2905,$C$2:$C$201), 1)</f>
        <v>#N/A</v>
      </c>
      <c r="F2905">
        <v>1535</v>
      </c>
      <c r="G2905">
        <v>591</v>
      </c>
      <c r="H2905">
        <v>1</v>
      </c>
      <c r="I2905">
        <v>3</v>
      </c>
      <c r="J2905">
        <v>42</v>
      </c>
      <c r="K2905" s="1">
        <v>44106</v>
      </c>
      <c r="L2905" t="s">
        <v>12</v>
      </c>
      <c r="M2905">
        <v>110671</v>
      </c>
    </row>
    <row r="2906" spans="1:13" ht="409.5" x14ac:dyDescent="0.25">
      <c r="A2906">
        <v>2904</v>
      </c>
      <c r="B2906" s="2" t="s">
        <v>4040</v>
      </c>
      <c r="C2906">
        <f t="shared" ca="1" si="45"/>
        <v>0.7057105590287599</v>
      </c>
      <c r="D2906" t="e" cm="1">
        <f t="array" aca="1" ref="D2906" ca="1">INDEX($B$2:$B$201, RANK(C2906,$C$2:$C$201), 1)</f>
        <v>#N/A</v>
      </c>
      <c r="E2906" t="s">
        <v>4041</v>
      </c>
      <c r="F2906">
        <v>486</v>
      </c>
      <c r="G2906">
        <v>364</v>
      </c>
      <c r="H2906">
        <v>0</v>
      </c>
      <c r="I2906">
        <v>0</v>
      </c>
      <c r="J2906">
        <v>0</v>
      </c>
      <c r="K2906" s="1">
        <v>44106</v>
      </c>
      <c r="L2906" t="s">
        <v>17</v>
      </c>
      <c r="M2906">
        <v>110672</v>
      </c>
    </row>
    <row r="2907" spans="1:13" ht="255" x14ac:dyDescent="0.25">
      <c r="A2907">
        <v>2905</v>
      </c>
      <c r="B2907" s="2" t="s">
        <v>4042</v>
      </c>
      <c r="C2907">
        <f t="shared" ca="1" si="45"/>
        <v>1.3615853632231723E-4</v>
      </c>
      <c r="D2907" t="e" cm="1">
        <f t="array" aca="1" ref="D2907" ca="1">INDEX($B$2:$B$201, RANK(C2907,$C$2:$C$201), 1)</f>
        <v>#N/A</v>
      </c>
      <c r="E2907" t="s">
        <v>4009</v>
      </c>
      <c r="F2907">
        <v>473</v>
      </c>
      <c r="G2907">
        <v>203</v>
      </c>
      <c r="H2907">
        <v>0</v>
      </c>
      <c r="I2907">
        <v>0</v>
      </c>
      <c r="J2907">
        <v>1</v>
      </c>
      <c r="K2907" s="1">
        <v>44106</v>
      </c>
      <c r="L2907" t="s">
        <v>17</v>
      </c>
      <c r="M2907">
        <v>110673</v>
      </c>
    </row>
    <row r="2908" spans="1:13" x14ac:dyDescent="0.25">
      <c r="A2908">
        <v>2906</v>
      </c>
      <c r="B2908" t="s">
        <v>4043</v>
      </c>
      <c r="C2908">
        <f t="shared" ca="1" si="45"/>
        <v>0.48631768285076371</v>
      </c>
      <c r="D2908" t="e" cm="1">
        <f t="array" aca="1" ref="D2908" ca="1">INDEX($B$2:$B$201, RANK(C2908,$C$2:$C$201), 1)</f>
        <v>#N/A</v>
      </c>
      <c r="F2908">
        <v>3325</v>
      </c>
      <c r="G2908">
        <v>547</v>
      </c>
      <c r="H2908">
        <v>0</v>
      </c>
      <c r="I2908">
        <v>0</v>
      </c>
      <c r="J2908">
        <v>0</v>
      </c>
      <c r="K2908" s="1">
        <v>44106</v>
      </c>
      <c r="L2908" t="s">
        <v>12</v>
      </c>
      <c r="M2908">
        <v>110674</v>
      </c>
    </row>
    <row r="2909" spans="1:13" x14ac:dyDescent="0.25">
      <c r="A2909">
        <v>2907</v>
      </c>
      <c r="B2909" t="s">
        <v>4044</v>
      </c>
      <c r="C2909">
        <f t="shared" ca="1" si="45"/>
        <v>0.88320125877462319</v>
      </c>
      <c r="D2909" t="e" cm="1">
        <f t="array" aca="1" ref="D2909" ca="1">INDEX($B$2:$B$201, RANK(C2909,$C$2:$C$201), 1)</f>
        <v>#N/A</v>
      </c>
      <c r="E2909" t="s">
        <v>67</v>
      </c>
      <c r="F2909">
        <v>151</v>
      </c>
      <c r="G2909">
        <v>72</v>
      </c>
      <c r="H2909">
        <v>0</v>
      </c>
      <c r="I2909">
        <v>0</v>
      </c>
      <c r="J2909">
        <v>2</v>
      </c>
      <c r="K2909" s="1">
        <v>44106</v>
      </c>
      <c r="L2909" t="s">
        <v>12</v>
      </c>
      <c r="M2909">
        <v>110675</v>
      </c>
    </row>
    <row r="2910" spans="1:13" x14ac:dyDescent="0.25">
      <c r="A2910">
        <v>2908</v>
      </c>
      <c r="B2910" t="s">
        <v>4045</v>
      </c>
      <c r="C2910">
        <f t="shared" ca="1" si="45"/>
        <v>0.6036067492876751</v>
      </c>
      <c r="D2910" t="e" cm="1">
        <f t="array" aca="1" ref="D2910" ca="1">INDEX($B$2:$B$201, RANK(C2910,$C$2:$C$201), 1)</f>
        <v>#N/A</v>
      </c>
      <c r="E2910" t="s">
        <v>1719</v>
      </c>
      <c r="F2910">
        <v>5003</v>
      </c>
      <c r="G2910">
        <v>1480</v>
      </c>
      <c r="H2910">
        <v>4</v>
      </c>
      <c r="I2910">
        <v>3</v>
      </c>
      <c r="J2910">
        <v>3</v>
      </c>
      <c r="K2910" s="1">
        <v>44106</v>
      </c>
      <c r="L2910" t="s">
        <v>12</v>
      </c>
      <c r="M2910">
        <v>110676</v>
      </c>
    </row>
    <row r="2911" spans="1:13" x14ac:dyDescent="0.25">
      <c r="A2911">
        <v>2909</v>
      </c>
      <c r="B2911" t="s">
        <v>4046</v>
      </c>
      <c r="C2911">
        <f t="shared" ca="1" si="45"/>
        <v>0.97312071122653987</v>
      </c>
      <c r="D2911" t="e" cm="1">
        <f t="array" aca="1" ref="D2911" ca="1">INDEX($B$2:$B$201, RANK(C2911,$C$2:$C$201), 1)</f>
        <v>#N/A</v>
      </c>
      <c r="E2911" t="s">
        <v>2545</v>
      </c>
      <c r="F2911">
        <v>115</v>
      </c>
      <c r="G2911">
        <v>52</v>
      </c>
      <c r="H2911">
        <v>0</v>
      </c>
      <c r="I2911">
        <v>0</v>
      </c>
      <c r="J2911">
        <v>0</v>
      </c>
      <c r="K2911" s="1">
        <v>44106</v>
      </c>
      <c r="L2911" t="s">
        <v>17</v>
      </c>
      <c r="M2911">
        <v>110677</v>
      </c>
    </row>
    <row r="2912" spans="1:13" x14ac:dyDescent="0.25">
      <c r="A2912">
        <v>2910</v>
      </c>
      <c r="B2912" t="s">
        <v>4047</v>
      </c>
      <c r="C2912">
        <f t="shared" ca="1" si="45"/>
        <v>0.29908088864658444</v>
      </c>
      <c r="D2912" t="e" cm="1">
        <f t="array" aca="1" ref="D2912" ca="1">INDEX($B$2:$B$201, RANK(C2912,$C$2:$C$201), 1)</f>
        <v>#N/A</v>
      </c>
      <c r="E2912" t="s">
        <v>4048</v>
      </c>
      <c r="F2912">
        <v>3965</v>
      </c>
      <c r="G2912">
        <v>6520</v>
      </c>
      <c r="H2912">
        <v>0</v>
      </c>
      <c r="I2912">
        <v>0</v>
      </c>
      <c r="J2912">
        <v>18</v>
      </c>
      <c r="K2912" s="1">
        <v>44106</v>
      </c>
      <c r="L2912" t="s">
        <v>12</v>
      </c>
      <c r="M2912">
        <v>110678</v>
      </c>
    </row>
    <row r="2913" spans="1:13" x14ac:dyDescent="0.25">
      <c r="A2913">
        <v>2911</v>
      </c>
      <c r="B2913" t="s">
        <v>4049</v>
      </c>
      <c r="C2913">
        <f t="shared" ca="1" si="45"/>
        <v>0.45949676447975063</v>
      </c>
      <c r="D2913" t="e" cm="1">
        <f t="array" aca="1" ref="D2913" ca="1">INDEX($B$2:$B$201, RANK(C2913,$C$2:$C$201), 1)</f>
        <v>#N/A</v>
      </c>
      <c r="F2913">
        <v>222</v>
      </c>
      <c r="G2913">
        <v>285</v>
      </c>
      <c r="H2913">
        <v>1</v>
      </c>
      <c r="I2913">
        <v>0</v>
      </c>
      <c r="J2913">
        <v>1</v>
      </c>
      <c r="K2913" s="1">
        <v>44106</v>
      </c>
      <c r="L2913" t="s">
        <v>17</v>
      </c>
      <c r="M2913">
        <v>110679</v>
      </c>
    </row>
    <row r="2914" spans="1:13" x14ac:dyDescent="0.25">
      <c r="A2914">
        <v>2912</v>
      </c>
      <c r="B2914" t="s">
        <v>4050</v>
      </c>
      <c r="C2914">
        <f t="shared" ca="1" si="45"/>
        <v>0.53761631249065089</v>
      </c>
      <c r="D2914" t="e" cm="1">
        <f t="array" aca="1" ref="D2914" ca="1">INDEX($B$2:$B$201, RANK(C2914,$C$2:$C$201), 1)</f>
        <v>#N/A</v>
      </c>
      <c r="E2914" t="s">
        <v>247</v>
      </c>
      <c r="F2914">
        <v>136</v>
      </c>
      <c r="G2914">
        <v>215</v>
      </c>
      <c r="H2914">
        <v>0</v>
      </c>
      <c r="I2914">
        <v>0</v>
      </c>
      <c r="J2914">
        <v>0</v>
      </c>
      <c r="K2914" s="1">
        <v>44106</v>
      </c>
      <c r="L2914" t="s">
        <v>12</v>
      </c>
      <c r="M2914">
        <v>110680</v>
      </c>
    </row>
    <row r="2915" spans="1:13" x14ac:dyDescent="0.25">
      <c r="A2915">
        <v>2913</v>
      </c>
      <c r="B2915" t="s">
        <v>4051</v>
      </c>
      <c r="C2915">
        <f t="shared" ca="1" si="45"/>
        <v>0.11717983708905599</v>
      </c>
      <c r="D2915" t="e" cm="1">
        <f t="array" aca="1" ref="D2915" ca="1">INDEX($B$2:$B$201, RANK(C2915,$C$2:$C$201), 1)</f>
        <v>#N/A</v>
      </c>
      <c r="E2915" t="s">
        <v>341</v>
      </c>
      <c r="F2915">
        <v>5372</v>
      </c>
      <c r="G2915">
        <v>7156</v>
      </c>
      <c r="H2915">
        <v>0</v>
      </c>
      <c r="I2915">
        <v>0</v>
      </c>
      <c r="J2915">
        <v>3</v>
      </c>
      <c r="K2915" s="1">
        <v>44106</v>
      </c>
      <c r="L2915" t="s">
        <v>17</v>
      </c>
      <c r="M2915">
        <v>110681</v>
      </c>
    </row>
    <row r="2916" spans="1:13" x14ac:dyDescent="0.25">
      <c r="A2916">
        <v>2914</v>
      </c>
      <c r="B2916" t="s">
        <v>4052</v>
      </c>
      <c r="C2916">
        <f t="shared" ca="1" si="45"/>
        <v>0.43321316539206411</v>
      </c>
      <c r="D2916" t="e" cm="1">
        <f t="array" aca="1" ref="D2916" ca="1">INDEX($B$2:$B$201, RANK(C2916,$C$2:$C$201), 1)</f>
        <v>#N/A</v>
      </c>
      <c r="F2916">
        <v>43</v>
      </c>
      <c r="G2916">
        <v>5</v>
      </c>
      <c r="H2916">
        <v>0</v>
      </c>
      <c r="I2916">
        <v>0</v>
      </c>
      <c r="J2916">
        <v>0</v>
      </c>
      <c r="K2916" s="1">
        <v>44106</v>
      </c>
      <c r="L2916" t="s">
        <v>17</v>
      </c>
      <c r="M2916">
        <v>110682</v>
      </c>
    </row>
    <row r="2917" spans="1:13" x14ac:dyDescent="0.25">
      <c r="A2917">
        <v>2915</v>
      </c>
      <c r="B2917" t="s">
        <v>4053</v>
      </c>
      <c r="C2917">
        <f t="shared" ca="1" si="45"/>
        <v>0.92062439179555711</v>
      </c>
      <c r="D2917" t="e" cm="1">
        <f t="array" aca="1" ref="D2917" ca="1">INDEX($B$2:$B$201, RANK(C2917,$C$2:$C$201), 1)</f>
        <v>#N/A</v>
      </c>
      <c r="E2917" t="s">
        <v>4054</v>
      </c>
      <c r="F2917">
        <v>4945</v>
      </c>
      <c r="G2917">
        <v>3427</v>
      </c>
      <c r="H2917">
        <v>0</v>
      </c>
      <c r="I2917">
        <v>0</v>
      </c>
      <c r="J2917">
        <v>0</v>
      </c>
      <c r="K2917" s="1">
        <v>44106</v>
      </c>
      <c r="L2917" t="s">
        <v>17</v>
      </c>
      <c r="M2917">
        <v>110683</v>
      </c>
    </row>
    <row r="2918" spans="1:13" ht="300" x14ac:dyDescent="0.25">
      <c r="A2918">
        <v>2916</v>
      </c>
      <c r="B2918" s="2" t="s">
        <v>4055</v>
      </c>
      <c r="C2918">
        <f t="shared" ca="1" si="45"/>
        <v>0.37673376147216642</v>
      </c>
      <c r="D2918" t="e" cm="1">
        <f t="array" aca="1" ref="D2918" ca="1">INDEX($B$2:$B$201, RANK(C2918,$C$2:$C$201), 1)</f>
        <v>#N/A</v>
      </c>
      <c r="E2918" t="s">
        <v>4056</v>
      </c>
      <c r="F2918">
        <v>2669</v>
      </c>
      <c r="G2918">
        <v>1876</v>
      </c>
      <c r="H2918">
        <v>1</v>
      </c>
      <c r="I2918">
        <v>0</v>
      </c>
      <c r="J2918">
        <v>1</v>
      </c>
      <c r="K2918" s="1">
        <v>44106</v>
      </c>
      <c r="L2918" t="s">
        <v>28</v>
      </c>
      <c r="M2918">
        <v>110684</v>
      </c>
    </row>
    <row r="2919" spans="1:13" x14ac:dyDescent="0.25">
      <c r="A2919">
        <v>2917</v>
      </c>
      <c r="B2919" t="s">
        <v>3750</v>
      </c>
      <c r="C2919">
        <f t="shared" ca="1" si="45"/>
        <v>0.77301678501142779</v>
      </c>
      <c r="D2919" t="e" cm="1">
        <f t="array" aca="1" ref="D2919" ca="1">INDEX($B$2:$B$201, RANK(C2919,$C$2:$C$201), 1)</f>
        <v>#N/A</v>
      </c>
      <c r="E2919" t="s">
        <v>4057</v>
      </c>
      <c r="F2919">
        <v>64</v>
      </c>
      <c r="G2919">
        <v>22</v>
      </c>
      <c r="H2919">
        <v>0</v>
      </c>
      <c r="I2919">
        <v>0</v>
      </c>
      <c r="J2919">
        <v>0</v>
      </c>
      <c r="K2919" s="1">
        <v>44106</v>
      </c>
      <c r="L2919" t="s">
        <v>12</v>
      </c>
      <c r="M2919">
        <v>110685</v>
      </c>
    </row>
    <row r="2920" spans="1:13" ht="409.5" x14ac:dyDescent="0.25">
      <c r="A2920">
        <v>2918</v>
      </c>
      <c r="B2920" s="2" t="s">
        <v>4058</v>
      </c>
      <c r="C2920">
        <f t="shared" ca="1" si="45"/>
        <v>7.5194930132741367E-2</v>
      </c>
      <c r="D2920" t="e" cm="1">
        <f t="array" aca="1" ref="D2920" ca="1">INDEX($B$2:$B$201, RANK(C2920,$C$2:$C$201), 1)</f>
        <v>#N/A</v>
      </c>
      <c r="F2920">
        <v>787</v>
      </c>
      <c r="G2920">
        <v>902</v>
      </c>
      <c r="H2920">
        <v>0</v>
      </c>
      <c r="I2920">
        <v>1</v>
      </c>
      <c r="J2920">
        <v>0</v>
      </c>
      <c r="K2920" s="1">
        <v>44106</v>
      </c>
      <c r="L2920" t="s">
        <v>17</v>
      </c>
      <c r="M2920">
        <v>110686</v>
      </c>
    </row>
    <row r="2921" spans="1:13" x14ac:dyDescent="0.25">
      <c r="A2921">
        <v>2919</v>
      </c>
      <c r="B2921" t="s">
        <v>4059</v>
      </c>
      <c r="C2921">
        <f t="shared" ca="1" si="45"/>
        <v>0.83839497621023518</v>
      </c>
      <c r="D2921" t="e" cm="1">
        <f t="array" aca="1" ref="D2921" ca="1">INDEX($B$2:$B$201, RANK(C2921,$C$2:$C$201), 1)</f>
        <v>#N/A</v>
      </c>
      <c r="F2921">
        <v>297</v>
      </c>
      <c r="G2921">
        <v>345</v>
      </c>
      <c r="H2921">
        <v>0</v>
      </c>
      <c r="I2921">
        <v>0</v>
      </c>
      <c r="J2921">
        <v>2</v>
      </c>
      <c r="K2921" s="1">
        <v>44106</v>
      </c>
      <c r="L2921" t="s">
        <v>17</v>
      </c>
      <c r="M2921">
        <v>110687</v>
      </c>
    </row>
    <row r="2922" spans="1:13" x14ac:dyDescent="0.25">
      <c r="A2922">
        <v>2920</v>
      </c>
      <c r="B2922" t="s">
        <v>4060</v>
      </c>
      <c r="C2922">
        <f t="shared" ca="1" si="45"/>
        <v>0.89746025070806967</v>
      </c>
      <c r="D2922" t="e" cm="1">
        <f t="array" aca="1" ref="D2922" ca="1">INDEX($B$2:$B$201, RANK(C2922,$C$2:$C$201), 1)</f>
        <v>#N/A</v>
      </c>
      <c r="F2922">
        <v>584</v>
      </c>
      <c r="G2922">
        <v>23</v>
      </c>
      <c r="H2922">
        <v>0</v>
      </c>
      <c r="I2922">
        <v>0</v>
      </c>
      <c r="J2922">
        <v>0</v>
      </c>
      <c r="K2922" s="1">
        <v>44106</v>
      </c>
      <c r="L2922" t="s">
        <v>12</v>
      </c>
      <c r="M2922">
        <v>110688</v>
      </c>
    </row>
    <row r="2923" spans="1:13" x14ac:dyDescent="0.25">
      <c r="A2923">
        <v>2921</v>
      </c>
      <c r="B2923" t="s">
        <v>4061</v>
      </c>
      <c r="C2923">
        <f t="shared" ca="1" si="45"/>
        <v>0.26212697478219871</v>
      </c>
      <c r="D2923" t="e" cm="1">
        <f t="array" aca="1" ref="D2923" ca="1">INDEX($B$2:$B$201, RANK(C2923,$C$2:$C$201), 1)</f>
        <v>#N/A</v>
      </c>
      <c r="F2923">
        <v>76</v>
      </c>
      <c r="G2923">
        <v>14</v>
      </c>
      <c r="H2923">
        <v>0</v>
      </c>
      <c r="I2923">
        <v>0</v>
      </c>
      <c r="J2923">
        <v>1</v>
      </c>
      <c r="K2923" s="1">
        <v>44106</v>
      </c>
      <c r="L2923" t="s">
        <v>28</v>
      </c>
      <c r="M2923">
        <v>110689</v>
      </c>
    </row>
    <row r="2924" spans="1:13" x14ac:dyDescent="0.25">
      <c r="A2924">
        <v>2922</v>
      </c>
      <c r="B2924" t="s">
        <v>4062</v>
      </c>
      <c r="C2924">
        <f t="shared" ca="1" si="45"/>
        <v>0.98895383144769011</v>
      </c>
      <c r="D2924" t="e" cm="1">
        <f t="array" aca="1" ref="D2924" ca="1">INDEX($B$2:$B$201, RANK(C2924,$C$2:$C$201), 1)</f>
        <v>#N/A</v>
      </c>
      <c r="E2924" t="s">
        <v>4063</v>
      </c>
      <c r="F2924">
        <v>199</v>
      </c>
      <c r="G2924">
        <v>29</v>
      </c>
      <c r="H2924">
        <v>0</v>
      </c>
      <c r="I2924">
        <v>0</v>
      </c>
      <c r="J2924">
        <v>1</v>
      </c>
      <c r="K2924" s="1">
        <v>44106</v>
      </c>
      <c r="L2924" t="s">
        <v>17</v>
      </c>
      <c r="M2924">
        <v>110690</v>
      </c>
    </row>
    <row r="2925" spans="1:13" x14ac:dyDescent="0.25">
      <c r="A2925">
        <v>2923</v>
      </c>
      <c r="B2925" t="s">
        <v>4064</v>
      </c>
      <c r="C2925">
        <f t="shared" ca="1" si="45"/>
        <v>0.72861336604450844</v>
      </c>
      <c r="D2925" t="e" cm="1">
        <f t="array" aca="1" ref="D2925" ca="1">INDEX($B$2:$B$201, RANK(C2925,$C$2:$C$201), 1)</f>
        <v>#N/A</v>
      </c>
      <c r="E2925" t="s">
        <v>3475</v>
      </c>
      <c r="F2925">
        <v>127</v>
      </c>
      <c r="G2925">
        <v>416</v>
      </c>
      <c r="H2925">
        <v>0</v>
      </c>
      <c r="I2925">
        <v>0</v>
      </c>
      <c r="J2925">
        <v>1</v>
      </c>
      <c r="K2925" s="1">
        <v>44106</v>
      </c>
      <c r="L2925" t="s">
        <v>12</v>
      </c>
      <c r="M2925">
        <v>110691</v>
      </c>
    </row>
    <row r="2926" spans="1:13" x14ac:dyDescent="0.25">
      <c r="A2926">
        <v>2924</v>
      </c>
      <c r="B2926" t="s">
        <v>4065</v>
      </c>
      <c r="C2926">
        <f t="shared" ca="1" si="45"/>
        <v>0.51615997776478517</v>
      </c>
      <c r="D2926" t="e" cm="1">
        <f t="array" aca="1" ref="D2926" ca="1">INDEX($B$2:$B$201, RANK(C2926,$C$2:$C$201), 1)</f>
        <v>#N/A</v>
      </c>
      <c r="E2926" t="s">
        <v>4066</v>
      </c>
      <c r="F2926">
        <v>667</v>
      </c>
      <c r="G2926">
        <v>531</v>
      </c>
      <c r="H2926">
        <v>1</v>
      </c>
      <c r="I2926">
        <v>0</v>
      </c>
      <c r="J2926">
        <v>1</v>
      </c>
      <c r="K2926" s="1">
        <v>44106</v>
      </c>
      <c r="L2926" t="s">
        <v>12</v>
      </c>
      <c r="M2926">
        <v>110692</v>
      </c>
    </row>
    <row r="2927" spans="1:13" x14ac:dyDescent="0.25">
      <c r="A2927">
        <v>2925</v>
      </c>
      <c r="B2927" t="s">
        <v>4067</v>
      </c>
      <c r="C2927">
        <f t="shared" ca="1" si="45"/>
        <v>0.6362189411851531</v>
      </c>
      <c r="D2927" t="e" cm="1">
        <f t="array" aca="1" ref="D2927" ca="1">INDEX($B$2:$B$201, RANK(C2927,$C$2:$C$201), 1)</f>
        <v>#N/A</v>
      </c>
      <c r="F2927">
        <v>1572</v>
      </c>
      <c r="G2927">
        <v>52247</v>
      </c>
      <c r="H2927">
        <v>250</v>
      </c>
      <c r="I2927">
        <v>1104</v>
      </c>
      <c r="J2927">
        <v>4592</v>
      </c>
      <c r="K2927" s="1">
        <v>44106</v>
      </c>
      <c r="L2927" t="s">
        <v>12</v>
      </c>
      <c r="M2927">
        <v>110693</v>
      </c>
    </row>
    <row r="2928" spans="1:13" x14ac:dyDescent="0.25">
      <c r="A2928">
        <v>2926</v>
      </c>
      <c r="B2928" t="s">
        <v>4068</v>
      </c>
      <c r="C2928">
        <f t="shared" ca="1" si="45"/>
        <v>0.20119103785258963</v>
      </c>
      <c r="D2928" t="e" cm="1">
        <f t="array" aca="1" ref="D2928" ca="1">INDEX($B$2:$B$201, RANK(C2928,$C$2:$C$201), 1)</f>
        <v>#N/A</v>
      </c>
      <c r="E2928" t="s">
        <v>1091</v>
      </c>
      <c r="F2928">
        <v>1132</v>
      </c>
      <c r="G2928">
        <v>79</v>
      </c>
      <c r="H2928">
        <v>0</v>
      </c>
      <c r="I2928">
        <v>0</v>
      </c>
      <c r="J2928">
        <v>0</v>
      </c>
      <c r="K2928" s="1">
        <v>44106</v>
      </c>
      <c r="L2928" t="s">
        <v>17</v>
      </c>
      <c r="M2928">
        <v>110694</v>
      </c>
    </row>
    <row r="2929" spans="1:13" x14ac:dyDescent="0.25">
      <c r="A2929">
        <v>2927</v>
      </c>
      <c r="B2929" t="s">
        <v>4069</v>
      </c>
      <c r="C2929">
        <f t="shared" ca="1" si="45"/>
        <v>0.83567000559608184</v>
      </c>
      <c r="D2929" t="e" cm="1">
        <f t="array" aca="1" ref="D2929" ca="1">INDEX($B$2:$B$201, RANK(C2929,$C$2:$C$201), 1)</f>
        <v>#N/A</v>
      </c>
      <c r="F2929">
        <v>101</v>
      </c>
      <c r="G2929">
        <v>14</v>
      </c>
      <c r="H2929">
        <v>0</v>
      </c>
      <c r="I2929">
        <v>0</v>
      </c>
      <c r="J2929">
        <v>0</v>
      </c>
      <c r="K2929" s="1">
        <v>44106</v>
      </c>
      <c r="L2929" t="s">
        <v>12</v>
      </c>
      <c r="M2929">
        <v>110695</v>
      </c>
    </row>
    <row r="2930" spans="1:13" x14ac:dyDescent="0.25">
      <c r="A2930">
        <v>2928</v>
      </c>
      <c r="B2930" t="s">
        <v>4070</v>
      </c>
      <c r="C2930">
        <f t="shared" ca="1" si="45"/>
        <v>0.35391947659582168</v>
      </c>
      <c r="D2930" t="e" cm="1">
        <f t="array" aca="1" ref="D2930" ca="1">INDEX($B$2:$B$201, RANK(C2930,$C$2:$C$201), 1)</f>
        <v>#N/A</v>
      </c>
      <c r="E2930" t="s">
        <v>4071</v>
      </c>
      <c r="F2930">
        <v>677</v>
      </c>
      <c r="G2930">
        <v>302</v>
      </c>
      <c r="H2930">
        <v>2</v>
      </c>
      <c r="I2930">
        <v>0</v>
      </c>
      <c r="J2930">
        <v>8</v>
      </c>
      <c r="K2930" s="1">
        <v>44106</v>
      </c>
      <c r="L2930" t="s">
        <v>28</v>
      </c>
      <c r="M2930">
        <v>110696</v>
      </c>
    </row>
    <row r="2931" spans="1:13" x14ac:dyDescent="0.25">
      <c r="A2931">
        <v>2929</v>
      </c>
      <c r="B2931" t="s">
        <v>4072</v>
      </c>
      <c r="C2931">
        <f t="shared" ca="1" si="45"/>
        <v>0.50690833322368511</v>
      </c>
      <c r="D2931" t="e" cm="1">
        <f t="array" aca="1" ref="D2931" ca="1">INDEX($B$2:$B$201, RANK(C2931,$C$2:$C$201), 1)</f>
        <v>#N/A</v>
      </c>
      <c r="E2931" t="s">
        <v>4073</v>
      </c>
      <c r="F2931">
        <v>410</v>
      </c>
      <c r="G2931">
        <v>95</v>
      </c>
      <c r="H2931">
        <v>0</v>
      </c>
      <c r="I2931">
        <v>0</v>
      </c>
      <c r="J2931">
        <v>0</v>
      </c>
      <c r="K2931" s="1">
        <v>44106</v>
      </c>
      <c r="L2931" t="s">
        <v>17</v>
      </c>
      <c r="M2931">
        <v>110697</v>
      </c>
    </row>
    <row r="2932" spans="1:13" x14ac:dyDescent="0.25">
      <c r="A2932">
        <v>2930</v>
      </c>
      <c r="B2932" t="s">
        <v>4074</v>
      </c>
      <c r="C2932">
        <f t="shared" ca="1" si="45"/>
        <v>0.23110269271591155</v>
      </c>
      <c r="D2932" t="e" cm="1">
        <f t="array" aca="1" ref="D2932" ca="1">INDEX($B$2:$B$201, RANK(C2932,$C$2:$C$201), 1)</f>
        <v>#N/A</v>
      </c>
      <c r="E2932" t="s">
        <v>4075</v>
      </c>
      <c r="F2932">
        <v>37</v>
      </c>
      <c r="G2932">
        <v>12</v>
      </c>
      <c r="H2932">
        <v>0</v>
      </c>
      <c r="I2932">
        <v>0</v>
      </c>
      <c r="J2932">
        <v>0</v>
      </c>
      <c r="K2932" s="1">
        <v>44106</v>
      </c>
      <c r="L2932" t="s">
        <v>12</v>
      </c>
      <c r="M2932">
        <v>110698</v>
      </c>
    </row>
    <row r="2933" spans="1:13" ht="409.5" x14ac:dyDescent="0.25">
      <c r="A2933">
        <v>2931</v>
      </c>
      <c r="B2933" s="2" t="s">
        <v>4076</v>
      </c>
      <c r="C2933">
        <f t="shared" ca="1" si="45"/>
        <v>0.23697729103118859</v>
      </c>
      <c r="D2933" t="e" cm="1">
        <f t="array" aca="1" ref="D2933" ca="1">INDEX($B$2:$B$201, RANK(C2933,$C$2:$C$201), 1)</f>
        <v>#N/A</v>
      </c>
      <c r="F2933">
        <v>1126</v>
      </c>
      <c r="G2933">
        <v>441</v>
      </c>
      <c r="H2933">
        <v>0</v>
      </c>
      <c r="I2933">
        <v>0</v>
      </c>
      <c r="J2933">
        <v>0</v>
      </c>
      <c r="K2933" s="1">
        <v>44106</v>
      </c>
      <c r="L2933" t="s">
        <v>17</v>
      </c>
      <c r="M2933">
        <v>110699</v>
      </c>
    </row>
    <row r="2934" spans="1:13" ht="409.5" x14ac:dyDescent="0.25">
      <c r="A2934">
        <v>2932</v>
      </c>
      <c r="B2934" s="2" t="s">
        <v>4077</v>
      </c>
      <c r="C2934">
        <f t="shared" ca="1" si="45"/>
        <v>0.34724923394994711</v>
      </c>
      <c r="D2934" t="e" cm="1">
        <f t="array" aca="1" ref="D2934" ca="1">INDEX($B$2:$B$201, RANK(C2934,$C$2:$C$201), 1)</f>
        <v>#N/A</v>
      </c>
      <c r="E2934" t="s">
        <v>4078</v>
      </c>
      <c r="F2934">
        <v>795</v>
      </c>
      <c r="G2934">
        <v>1813</v>
      </c>
      <c r="H2934">
        <v>0</v>
      </c>
      <c r="I2934">
        <v>0</v>
      </c>
      <c r="J2934">
        <v>0</v>
      </c>
      <c r="K2934" s="1">
        <v>44106</v>
      </c>
      <c r="L2934" t="s">
        <v>17</v>
      </c>
      <c r="M2934">
        <v>110700</v>
      </c>
    </row>
    <row r="2935" spans="1:13" x14ac:dyDescent="0.25">
      <c r="A2935">
        <v>2933</v>
      </c>
      <c r="B2935" t="s">
        <v>4079</v>
      </c>
      <c r="C2935">
        <f t="shared" ca="1" si="45"/>
        <v>0.55731928153363963</v>
      </c>
      <c r="D2935" t="e" cm="1">
        <f t="array" aca="1" ref="D2935" ca="1">INDEX($B$2:$B$201, RANK(C2935,$C$2:$C$201), 1)</f>
        <v>#N/A</v>
      </c>
      <c r="E2935" t="s">
        <v>4080</v>
      </c>
      <c r="F2935">
        <v>1435</v>
      </c>
      <c r="G2935">
        <v>2969</v>
      </c>
      <c r="H2935">
        <v>0</v>
      </c>
      <c r="I2935">
        <v>0</v>
      </c>
      <c r="J2935">
        <v>2</v>
      </c>
      <c r="K2935" s="1">
        <v>44106</v>
      </c>
      <c r="L2935" t="s">
        <v>12</v>
      </c>
      <c r="M2935">
        <v>110701</v>
      </c>
    </row>
    <row r="2936" spans="1:13" x14ac:dyDescent="0.25">
      <c r="A2936">
        <v>2934</v>
      </c>
      <c r="B2936" t="s">
        <v>4081</v>
      </c>
      <c r="C2936">
        <f t="shared" ca="1" si="45"/>
        <v>0.99296233786635157</v>
      </c>
      <c r="D2936" t="e" cm="1">
        <f t="array" aca="1" ref="D2936" ca="1">INDEX($B$2:$B$201, RANK(C2936,$C$2:$C$201), 1)</f>
        <v>#N/A</v>
      </c>
      <c r="E2936" t="s">
        <v>202</v>
      </c>
      <c r="F2936">
        <v>798</v>
      </c>
      <c r="G2936">
        <v>282</v>
      </c>
      <c r="H2936">
        <v>0</v>
      </c>
      <c r="I2936">
        <v>0</v>
      </c>
      <c r="J2936">
        <v>0</v>
      </c>
      <c r="K2936" s="1">
        <v>44106</v>
      </c>
      <c r="L2936" t="s">
        <v>17</v>
      </c>
      <c r="M2936">
        <v>110702</v>
      </c>
    </row>
    <row r="2937" spans="1:13" x14ac:dyDescent="0.25">
      <c r="A2937">
        <v>2935</v>
      </c>
      <c r="B2937" t="s">
        <v>4082</v>
      </c>
      <c r="C2937">
        <f t="shared" ca="1" si="45"/>
        <v>0.98023154275424662</v>
      </c>
      <c r="D2937" t="e" cm="1">
        <f t="array" aca="1" ref="D2937" ca="1">INDEX($B$2:$B$201, RANK(C2937,$C$2:$C$201), 1)</f>
        <v>#N/A</v>
      </c>
      <c r="F2937">
        <v>54</v>
      </c>
      <c r="G2937">
        <v>17</v>
      </c>
      <c r="H2937">
        <v>1</v>
      </c>
      <c r="I2937">
        <v>0</v>
      </c>
      <c r="J2937">
        <v>4</v>
      </c>
      <c r="K2937" s="1">
        <v>44106</v>
      </c>
      <c r="L2937" t="s">
        <v>12</v>
      </c>
      <c r="M2937">
        <v>110703</v>
      </c>
    </row>
    <row r="2938" spans="1:13" x14ac:dyDescent="0.25">
      <c r="A2938">
        <v>2936</v>
      </c>
      <c r="B2938" t="s">
        <v>4083</v>
      </c>
      <c r="C2938">
        <f t="shared" ca="1" si="45"/>
        <v>0.65192512562338178</v>
      </c>
      <c r="D2938" t="e" cm="1">
        <f t="array" aca="1" ref="D2938" ca="1">INDEX($B$2:$B$201, RANK(C2938,$C$2:$C$201), 1)</f>
        <v>#N/A</v>
      </c>
      <c r="F2938">
        <v>261</v>
      </c>
      <c r="G2938">
        <v>151</v>
      </c>
      <c r="H2938">
        <v>1</v>
      </c>
      <c r="I2938">
        <v>1</v>
      </c>
      <c r="J2938">
        <v>0</v>
      </c>
      <c r="K2938" s="1">
        <v>44106</v>
      </c>
      <c r="L2938" t="s">
        <v>17</v>
      </c>
      <c r="M2938">
        <v>110704</v>
      </c>
    </row>
    <row r="2939" spans="1:13" x14ac:dyDescent="0.25">
      <c r="A2939">
        <v>2937</v>
      </c>
      <c r="B2939" t="s">
        <v>4084</v>
      </c>
      <c r="C2939">
        <f t="shared" ca="1" si="45"/>
        <v>0.20977642084827741</v>
      </c>
      <c r="D2939" t="e" cm="1">
        <f t="array" aca="1" ref="D2939" ca="1">INDEX($B$2:$B$201, RANK(C2939,$C$2:$C$201), 1)</f>
        <v>#N/A</v>
      </c>
      <c r="E2939" t="s">
        <v>2974</v>
      </c>
      <c r="F2939">
        <v>972</v>
      </c>
      <c r="G2939">
        <v>266</v>
      </c>
      <c r="H2939">
        <v>0</v>
      </c>
      <c r="I2939">
        <v>1</v>
      </c>
      <c r="J2939">
        <v>5</v>
      </c>
      <c r="K2939" s="1">
        <v>44106</v>
      </c>
      <c r="L2939" t="s">
        <v>12</v>
      </c>
      <c r="M2939">
        <v>110705</v>
      </c>
    </row>
    <row r="2940" spans="1:13" x14ac:dyDescent="0.25">
      <c r="A2940">
        <v>2938</v>
      </c>
      <c r="B2940" t="s">
        <v>4085</v>
      </c>
      <c r="C2940">
        <f t="shared" ca="1" si="45"/>
        <v>7.1264618634523158E-2</v>
      </c>
      <c r="D2940" t="e" cm="1">
        <f t="array" aca="1" ref="D2940" ca="1">INDEX($B$2:$B$201, RANK(C2940,$C$2:$C$201), 1)</f>
        <v>#N/A</v>
      </c>
      <c r="F2940">
        <v>432</v>
      </c>
      <c r="G2940">
        <v>799</v>
      </c>
      <c r="H2940">
        <v>0</v>
      </c>
      <c r="I2940">
        <v>0</v>
      </c>
      <c r="J2940">
        <v>4</v>
      </c>
      <c r="K2940" s="1">
        <v>44106</v>
      </c>
      <c r="L2940" t="s">
        <v>12</v>
      </c>
      <c r="M2940">
        <v>110706</v>
      </c>
    </row>
    <row r="2941" spans="1:13" x14ac:dyDescent="0.25">
      <c r="A2941">
        <v>2939</v>
      </c>
      <c r="B2941" t="s">
        <v>4086</v>
      </c>
      <c r="C2941">
        <f t="shared" ca="1" si="45"/>
        <v>0.84033036877009692</v>
      </c>
      <c r="D2941" t="e" cm="1">
        <f t="array" aca="1" ref="D2941" ca="1">INDEX($B$2:$B$201, RANK(C2941,$C$2:$C$201), 1)</f>
        <v>#N/A</v>
      </c>
      <c r="E2941" t="s">
        <v>588</v>
      </c>
      <c r="F2941">
        <v>1420</v>
      </c>
      <c r="G2941">
        <v>1045</v>
      </c>
      <c r="H2941">
        <v>0</v>
      </c>
      <c r="I2941">
        <v>0</v>
      </c>
      <c r="J2941">
        <v>0</v>
      </c>
      <c r="K2941" s="1">
        <v>44106</v>
      </c>
      <c r="L2941" t="s">
        <v>28</v>
      </c>
      <c r="M2941">
        <v>110707</v>
      </c>
    </row>
    <row r="2942" spans="1:13" x14ac:dyDescent="0.25">
      <c r="A2942">
        <v>2940</v>
      </c>
      <c r="B2942" t="s">
        <v>4087</v>
      </c>
      <c r="C2942">
        <f t="shared" ca="1" si="45"/>
        <v>0.14166509197180432</v>
      </c>
      <c r="D2942" t="e" cm="1">
        <f t="array" aca="1" ref="D2942" ca="1">INDEX($B$2:$B$201, RANK(C2942,$C$2:$C$201), 1)</f>
        <v>#N/A</v>
      </c>
      <c r="E2942" t="s">
        <v>4088</v>
      </c>
      <c r="F2942">
        <v>1052</v>
      </c>
      <c r="G2942">
        <v>430</v>
      </c>
      <c r="H2942">
        <v>1</v>
      </c>
      <c r="I2942">
        <v>0</v>
      </c>
      <c r="J2942">
        <v>1</v>
      </c>
      <c r="K2942" s="1">
        <v>44106</v>
      </c>
      <c r="L2942" t="s">
        <v>12</v>
      </c>
      <c r="M2942">
        <v>110708</v>
      </c>
    </row>
    <row r="2943" spans="1:13" x14ac:dyDescent="0.25">
      <c r="A2943">
        <v>2941</v>
      </c>
      <c r="B2943" t="s">
        <v>4089</v>
      </c>
      <c r="C2943">
        <f t="shared" ca="1" si="45"/>
        <v>0.30948292931294363</v>
      </c>
      <c r="D2943" t="e" cm="1">
        <f t="array" aca="1" ref="D2943" ca="1">INDEX($B$2:$B$201, RANK(C2943,$C$2:$C$201), 1)</f>
        <v>#N/A</v>
      </c>
      <c r="E2943" t="s">
        <v>2010</v>
      </c>
      <c r="F2943">
        <v>488</v>
      </c>
      <c r="G2943">
        <v>139</v>
      </c>
      <c r="H2943">
        <v>2</v>
      </c>
      <c r="I2943">
        <v>0</v>
      </c>
      <c r="J2943">
        <v>4</v>
      </c>
      <c r="K2943" s="1">
        <v>44106</v>
      </c>
      <c r="L2943" t="s">
        <v>17</v>
      </c>
      <c r="M2943">
        <v>110709</v>
      </c>
    </row>
    <row r="2944" spans="1:13" x14ac:dyDescent="0.25">
      <c r="A2944">
        <v>2942</v>
      </c>
      <c r="B2944" t="s">
        <v>4090</v>
      </c>
      <c r="C2944">
        <f t="shared" ca="1" si="45"/>
        <v>6.0525991879345487E-4</v>
      </c>
      <c r="D2944" t="e" cm="1">
        <f t="array" aca="1" ref="D2944" ca="1">INDEX($B$2:$B$201, RANK(C2944,$C$2:$C$201), 1)</f>
        <v>#N/A</v>
      </c>
      <c r="F2944">
        <v>211</v>
      </c>
      <c r="G2944">
        <v>51</v>
      </c>
      <c r="H2944">
        <v>0</v>
      </c>
      <c r="I2944">
        <v>0</v>
      </c>
      <c r="J2944">
        <v>0</v>
      </c>
      <c r="K2944" s="1">
        <v>44106</v>
      </c>
      <c r="L2944" t="s">
        <v>17</v>
      </c>
      <c r="M2944">
        <v>110710</v>
      </c>
    </row>
    <row r="2945" spans="1:13" x14ac:dyDescent="0.25">
      <c r="A2945">
        <v>2943</v>
      </c>
      <c r="B2945" t="s">
        <v>4091</v>
      </c>
      <c r="C2945">
        <f t="shared" ca="1" si="45"/>
        <v>0.16223980660349302</v>
      </c>
      <c r="D2945" t="e" cm="1">
        <f t="array" aca="1" ref="D2945" ca="1">INDEX($B$2:$B$201, RANK(C2945,$C$2:$C$201), 1)</f>
        <v>#N/A</v>
      </c>
      <c r="E2945" t="s">
        <v>341</v>
      </c>
      <c r="F2945">
        <v>213</v>
      </c>
      <c r="G2945">
        <v>2535</v>
      </c>
      <c r="H2945">
        <v>0</v>
      </c>
      <c r="I2945">
        <v>0</v>
      </c>
      <c r="J2945">
        <v>5</v>
      </c>
      <c r="K2945" s="1">
        <v>44106</v>
      </c>
      <c r="L2945" t="s">
        <v>12</v>
      </c>
      <c r="M2945">
        <v>110711</v>
      </c>
    </row>
    <row r="2946" spans="1:13" ht="165" x14ac:dyDescent="0.25">
      <c r="A2946">
        <v>2944</v>
      </c>
      <c r="B2946" s="2" t="s">
        <v>4092</v>
      </c>
      <c r="C2946">
        <f t="shared" ca="1" si="45"/>
        <v>0.10054404752417156</v>
      </c>
      <c r="D2946" t="e" cm="1">
        <f t="array" aca="1" ref="D2946" ca="1">INDEX($B$2:$B$201, RANK(C2946,$C$2:$C$201), 1)</f>
        <v>#N/A</v>
      </c>
      <c r="E2946" t="s">
        <v>3898</v>
      </c>
      <c r="F2946">
        <v>327</v>
      </c>
      <c r="G2946">
        <v>198</v>
      </c>
      <c r="H2946">
        <v>0</v>
      </c>
      <c r="I2946">
        <v>0</v>
      </c>
      <c r="J2946">
        <v>0</v>
      </c>
      <c r="K2946" s="1">
        <v>44106</v>
      </c>
      <c r="L2946" t="s">
        <v>17</v>
      </c>
      <c r="M2946">
        <v>110712</v>
      </c>
    </row>
    <row r="2947" spans="1:13" x14ac:dyDescent="0.25">
      <c r="A2947">
        <v>2945</v>
      </c>
      <c r="B2947" t="s">
        <v>4093</v>
      </c>
      <c r="C2947">
        <f t="shared" ref="C2947:C3010" ca="1" si="46">RAND()</f>
        <v>0.34112152459874689</v>
      </c>
      <c r="D2947" t="e" cm="1">
        <f t="array" aca="1" ref="D2947" ca="1">INDEX($B$2:$B$201, RANK(C2947,$C$2:$C$201), 1)</f>
        <v>#N/A</v>
      </c>
      <c r="E2947" t="s">
        <v>3844</v>
      </c>
      <c r="F2947">
        <v>1280</v>
      </c>
      <c r="G2947">
        <v>171</v>
      </c>
      <c r="H2947">
        <v>0</v>
      </c>
      <c r="I2947">
        <v>0</v>
      </c>
      <c r="J2947">
        <v>0</v>
      </c>
      <c r="K2947" s="1">
        <v>44106</v>
      </c>
      <c r="L2947" t="s">
        <v>28</v>
      </c>
      <c r="M2947">
        <v>110713</v>
      </c>
    </row>
    <row r="2948" spans="1:13" x14ac:dyDescent="0.25">
      <c r="A2948">
        <v>2946</v>
      </c>
      <c r="B2948" t="s">
        <v>4094</v>
      </c>
      <c r="C2948">
        <f t="shared" ca="1" si="46"/>
        <v>0.8606233187761223</v>
      </c>
      <c r="D2948" t="e" cm="1">
        <f t="array" aca="1" ref="D2948" ca="1">INDEX($B$2:$B$201, RANK(C2948,$C$2:$C$201), 1)</f>
        <v>#N/A</v>
      </c>
      <c r="E2948" t="s">
        <v>426</v>
      </c>
      <c r="F2948">
        <v>112</v>
      </c>
      <c r="G2948">
        <v>6</v>
      </c>
      <c r="H2948">
        <v>0</v>
      </c>
      <c r="I2948">
        <v>0</v>
      </c>
      <c r="J2948">
        <v>0</v>
      </c>
      <c r="K2948" s="1">
        <v>44106</v>
      </c>
      <c r="L2948" t="s">
        <v>28</v>
      </c>
      <c r="M2948">
        <v>110714</v>
      </c>
    </row>
    <row r="2949" spans="1:13" x14ac:dyDescent="0.25">
      <c r="A2949">
        <v>2947</v>
      </c>
      <c r="B2949" t="s">
        <v>4095</v>
      </c>
      <c r="C2949">
        <f t="shared" ca="1" si="46"/>
        <v>0.65956650803672434</v>
      </c>
      <c r="D2949" t="e" cm="1">
        <f t="array" aca="1" ref="D2949" ca="1">INDEX($B$2:$B$201, RANK(C2949,$C$2:$C$201), 1)</f>
        <v>#N/A</v>
      </c>
      <c r="E2949" t="s">
        <v>488</v>
      </c>
      <c r="F2949">
        <v>278</v>
      </c>
      <c r="G2949">
        <v>94</v>
      </c>
      <c r="H2949">
        <v>0</v>
      </c>
      <c r="I2949">
        <v>0</v>
      </c>
      <c r="J2949">
        <v>0</v>
      </c>
      <c r="K2949" s="1">
        <v>44106</v>
      </c>
      <c r="L2949" t="s">
        <v>17</v>
      </c>
      <c r="M2949">
        <v>110715</v>
      </c>
    </row>
    <row r="2950" spans="1:13" ht="240" x14ac:dyDescent="0.25">
      <c r="A2950">
        <v>2948</v>
      </c>
      <c r="B2950" s="2" t="s">
        <v>4096</v>
      </c>
      <c r="C2950">
        <f t="shared" ca="1" si="46"/>
        <v>0.62457360610877588</v>
      </c>
      <c r="D2950" t="e" cm="1">
        <f t="array" aca="1" ref="D2950" ca="1">INDEX($B$2:$B$201, RANK(C2950,$C$2:$C$201), 1)</f>
        <v>#N/A</v>
      </c>
      <c r="F2950">
        <v>1558</v>
      </c>
      <c r="G2950">
        <v>1273</v>
      </c>
      <c r="H2950">
        <v>0</v>
      </c>
      <c r="I2950">
        <v>3</v>
      </c>
      <c r="J2950">
        <v>3</v>
      </c>
      <c r="K2950" s="1">
        <v>44106</v>
      </c>
      <c r="L2950" t="s">
        <v>17</v>
      </c>
      <c r="M2950">
        <v>110716</v>
      </c>
    </row>
    <row r="2951" spans="1:13" x14ac:dyDescent="0.25">
      <c r="A2951">
        <v>2949</v>
      </c>
      <c r="B2951" t="s">
        <v>4097</v>
      </c>
      <c r="C2951">
        <f t="shared" ca="1" si="46"/>
        <v>0.30593569136492649</v>
      </c>
      <c r="D2951" t="e" cm="1">
        <f t="array" aca="1" ref="D2951" ca="1">INDEX($B$2:$B$201, RANK(C2951,$C$2:$C$201), 1)</f>
        <v>#N/A</v>
      </c>
      <c r="E2951" t="s">
        <v>2351</v>
      </c>
      <c r="F2951">
        <v>702</v>
      </c>
      <c r="G2951">
        <v>342</v>
      </c>
      <c r="H2951">
        <v>0</v>
      </c>
      <c r="I2951">
        <v>0</v>
      </c>
      <c r="J2951">
        <v>2</v>
      </c>
      <c r="K2951" s="1">
        <v>44106</v>
      </c>
      <c r="L2951" t="s">
        <v>17</v>
      </c>
      <c r="M2951">
        <v>110717</v>
      </c>
    </row>
    <row r="2952" spans="1:13" x14ac:dyDescent="0.25">
      <c r="A2952">
        <v>2950</v>
      </c>
      <c r="B2952" t="s">
        <v>4098</v>
      </c>
      <c r="C2952">
        <f t="shared" ca="1" si="46"/>
        <v>0.23611354726372946</v>
      </c>
      <c r="D2952" t="e" cm="1">
        <f t="array" aca="1" ref="D2952" ca="1">INDEX($B$2:$B$201, RANK(C2952,$C$2:$C$201), 1)</f>
        <v>#N/A</v>
      </c>
      <c r="E2952" t="s">
        <v>4099</v>
      </c>
      <c r="F2952">
        <v>219</v>
      </c>
      <c r="G2952">
        <v>239</v>
      </c>
      <c r="H2952">
        <v>0</v>
      </c>
      <c r="I2952">
        <v>0</v>
      </c>
      <c r="J2952">
        <v>1</v>
      </c>
      <c r="K2952" s="1">
        <v>44106</v>
      </c>
      <c r="L2952" t="s">
        <v>28</v>
      </c>
      <c r="M2952">
        <v>110718</v>
      </c>
    </row>
    <row r="2953" spans="1:13" ht="345" x14ac:dyDescent="0.25">
      <c r="A2953">
        <v>2951</v>
      </c>
      <c r="B2953" s="2" t="s">
        <v>4100</v>
      </c>
      <c r="C2953">
        <f t="shared" ca="1" si="46"/>
        <v>5.6840250275373538E-2</v>
      </c>
      <c r="D2953" t="e" cm="1">
        <f t="array" aca="1" ref="D2953" ca="1">INDEX($B$2:$B$201, RANK(C2953,$C$2:$C$201), 1)</f>
        <v>#N/A</v>
      </c>
      <c r="E2953" t="s">
        <v>1719</v>
      </c>
      <c r="F2953">
        <v>210</v>
      </c>
      <c r="G2953">
        <v>42</v>
      </c>
      <c r="H2953">
        <v>0</v>
      </c>
      <c r="I2953">
        <v>0</v>
      </c>
      <c r="J2953">
        <v>0</v>
      </c>
      <c r="K2953" s="1">
        <v>44106</v>
      </c>
      <c r="L2953" t="s">
        <v>17</v>
      </c>
      <c r="M2953">
        <v>110719</v>
      </c>
    </row>
    <row r="2954" spans="1:13" x14ac:dyDescent="0.25">
      <c r="A2954">
        <v>2952</v>
      </c>
      <c r="B2954" t="s">
        <v>4101</v>
      </c>
      <c r="C2954">
        <f t="shared" ca="1" si="46"/>
        <v>0.58805946755350413</v>
      </c>
      <c r="D2954" t="e" cm="1">
        <f t="array" aca="1" ref="D2954" ca="1">INDEX($B$2:$B$201, RANK(C2954,$C$2:$C$201), 1)</f>
        <v>#N/A</v>
      </c>
      <c r="E2954" t="s">
        <v>160</v>
      </c>
      <c r="F2954">
        <v>574</v>
      </c>
      <c r="G2954">
        <v>673</v>
      </c>
      <c r="H2954">
        <v>0</v>
      </c>
      <c r="I2954">
        <v>0</v>
      </c>
      <c r="J2954">
        <v>0</v>
      </c>
      <c r="K2954" s="1">
        <v>44106</v>
      </c>
      <c r="L2954" t="s">
        <v>12</v>
      </c>
      <c r="M2954">
        <v>110720</v>
      </c>
    </row>
    <row r="2955" spans="1:13" x14ac:dyDescent="0.25">
      <c r="A2955">
        <v>2953</v>
      </c>
      <c r="B2955" t="s">
        <v>4102</v>
      </c>
      <c r="C2955">
        <f t="shared" ca="1" si="46"/>
        <v>0.54541225954518957</v>
      </c>
      <c r="D2955" t="e" cm="1">
        <f t="array" aca="1" ref="D2955" ca="1">INDEX($B$2:$B$201, RANK(C2955,$C$2:$C$201), 1)</f>
        <v>#N/A</v>
      </c>
      <c r="F2955">
        <v>4999</v>
      </c>
      <c r="G2955">
        <v>1583</v>
      </c>
      <c r="H2955">
        <v>0</v>
      </c>
      <c r="I2955">
        <v>0</v>
      </c>
      <c r="J2955">
        <v>1</v>
      </c>
      <c r="K2955" s="1">
        <v>44106</v>
      </c>
      <c r="L2955" t="s">
        <v>12</v>
      </c>
      <c r="M2955">
        <v>110721</v>
      </c>
    </row>
    <row r="2956" spans="1:13" x14ac:dyDescent="0.25">
      <c r="A2956">
        <v>2954</v>
      </c>
      <c r="B2956" t="s">
        <v>4103</v>
      </c>
      <c r="C2956">
        <f t="shared" ca="1" si="46"/>
        <v>0.24103150729561829</v>
      </c>
      <c r="D2956" t="e" cm="1">
        <f t="array" aca="1" ref="D2956" ca="1">INDEX($B$2:$B$201, RANK(C2956,$C$2:$C$201), 1)</f>
        <v>#N/A</v>
      </c>
      <c r="E2956" t="s">
        <v>51</v>
      </c>
      <c r="F2956">
        <v>131</v>
      </c>
      <c r="G2956">
        <v>12</v>
      </c>
      <c r="H2956">
        <v>0</v>
      </c>
      <c r="I2956">
        <v>0</v>
      </c>
      <c r="J2956">
        <v>1</v>
      </c>
      <c r="K2956" s="1">
        <v>44106</v>
      </c>
      <c r="L2956" t="s">
        <v>12</v>
      </c>
      <c r="M2956">
        <v>110722</v>
      </c>
    </row>
    <row r="2957" spans="1:13" x14ac:dyDescent="0.25">
      <c r="A2957">
        <v>2955</v>
      </c>
      <c r="B2957" t="s">
        <v>4104</v>
      </c>
      <c r="C2957">
        <f t="shared" ca="1" si="46"/>
        <v>0.98218661315437106</v>
      </c>
      <c r="D2957" t="e" cm="1">
        <f t="array" aca="1" ref="D2957" ca="1">INDEX($B$2:$B$201, RANK(C2957,$C$2:$C$201), 1)</f>
        <v>#N/A</v>
      </c>
      <c r="F2957">
        <v>1224</v>
      </c>
      <c r="G2957">
        <v>482</v>
      </c>
      <c r="H2957">
        <v>0</v>
      </c>
      <c r="I2957">
        <v>0</v>
      </c>
      <c r="J2957">
        <v>0</v>
      </c>
      <c r="K2957" s="1">
        <v>44106</v>
      </c>
      <c r="L2957" t="s">
        <v>17</v>
      </c>
      <c r="M2957">
        <v>110723</v>
      </c>
    </row>
    <row r="2958" spans="1:13" x14ac:dyDescent="0.25">
      <c r="A2958">
        <v>2956</v>
      </c>
      <c r="B2958" t="s">
        <v>4105</v>
      </c>
      <c r="C2958">
        <f t="shared" ca="1" si="46"/>
        <v>0.91780301512574236</v>
      </c>
      <c r="D2958" t="e" cm="1">
        <f t="array" aca="1" ref="D2958" ca="1">INDEX($B$2:$B$201, RANK(C2958,$C$2:$C$201), 1)</f>
        <v>#N/A</v>
      </c>
      <c r="E2958" t="s">
        <v>4106</v>
      </c>
      <c r="F2958">
        <v>1243</v>
      </c>
      <c r="G2958">
        <v>307</v>
      </c>
      <c r="H2958">
        <v>2</v>
      </c>
      <c r="I2958">
        <v>0</v>
      </c>
      <c r="J2958">
        <v>2</v>
      </c>
      <c r="K2958" s="1">
        <v>44106</v>
      </c>
      <c r="L2958" t="s">
        <v>28</v>
      </c>
      <c r="M2958">
        <v>110724</v>
      </c>
    </row>
    <row r="2959" spans="1:13" x14ac:dyDescent="0.25">
      <c r="A2959">
        <v>2957</v>
      </c>
      <c r="B2959" t="s">
        <v>4107</v>
      </c>
      <c r="C2959">
        <f t="shared" ca="1" si="46"/>
        <v>0.30709464526171015</v>
      </c>
      <c r="D2959" t="e" cm="1">
        <f t="array" aca="1" ref="D2959" ca="1">INDEX($B$2:$B$201, RANK(C2959,$C$2:$C$201), 1)</f>
        <v>#N/A</v>
      </c>
      <c r="F2959">
        <v>224</v>
      </c>
      <c r="G2959">
        <v>190</v>
      </c>
      <c r="H2959">
        <v>1</v>
      </c>
      <c r="I2959">
        <v>0</v>
      </c>
      <c r="J2959">
        <v>1</v>
      </c>
      <c r="K2959" s="1">
        <v>44106</v>
      </c>
      <c r="L2959" t="s">
        <v>17</v>
      </c>
      <c r="M2959">
        <v>110725</v>
      </c>
    </row>
    <row r="2960" spans="1:13" x14ac:dyDescent="0.25">
      <c r="A2960">
        <v>2958</v>
      </c>
      <c r="B2960" t="s">
        <v>4108</v>
      </c>
      <c r="C2960">
        <f t="shared" ca="1" si="46"/>
        <v>9.9013589148033709E-3</v>
      </c>
      <c r="D2960" t="e" cm="1">
        <f t="array" aca="1" ref="D2960" ca="1">INDEX($B$2:$B$201, RANK(C2960,$C$2:$C$201), 1)</f>
        <v>#N/A</v>
      </c>
      <c r="F2960">
        <v>151</v>
      </c>
      <c r="G2960">
        <v>22</v>
      </c>
      <c r="H2960">
        <v>0</v>
      </c>
      <c r="I2960">
        <v>0</v>
      </c>
      <c r="J2960">
        <v>0</v>
      </c>
      <c r="K2960" s="1">
        <v>44106</v>
      </c>
      <c r="L2960" t="s">
        <v>28</v>
      </c>
      <c r="M2960">
        <v>110726</v>
      </c>
    </row>
    <row r="2961" spans="1:13" x14ac:dyDescent="0.25">
      <c r="A2961">
        <v>2959</v>
      </c>
      <c r="B2961" t="s">
        <v>4109</v>
      </c>
      <c r="C2961">
        <f t="shared" ca="1" si="46"/>
        <v>0.23347886726627098</v>
      </c>
      <c r="D2961" t="e" cm="1">
        <f t="array" aca="1" ref="D2961" ca="1">INDEX($B$2:$B$201, RANK(C2961,$C$2:$C$201), 1)</f>
        <v>#N/A</v>
      </c>
      <c r="E2961" t="s">
        <v>488</v>
      </c>
      <c r="F2961">
        <v>98</v>
      </c>
      <c r="G2961">
        <v>7</v>
      </c>
      <c r="H2961">
        <v>0</v>
      </c>
      <c r="I2961">
        <v>0</v>
      </c>
      <c r="J2961">
        <v>0</v>
      </c>
      <c r="K2961" s="1">
        <v>44106</v>
      </c>
      <c r="L2961" t="s">
        <v>28</v>
      </c>
      <c r="M2961">
        <v>110727</v>
      </c>
    </row>
    <row r="2962" spans="1:13" x14ac:dyDescent="0.25">
      <c r="A2962">
        <v>2960</v>
      </c>
      <c r="B2962" t="s">
        <v>4110</v>
      </c>
      <c r="C2962">
        <f t="shared" ca="1" si="46"/>
        <v>9.6264367021370756E-2</v>
      </c>
      <c r="D2962" t="e" cm="1">
        <f t="array" aca="1" ref="D2962" ca="1">INDEX($B$2:$B$201, RANK(C2962,$C$2:$C$201), 1)</f>
        <v>#N/A</v>
      </c>
      <c r="E2962" t="s">
        <v>431</v>
      </c>
      <c r="F2962">
        <v>327</v>
      </c>
      <c r="G2962">
        <v>174</v>
      </c>
      <c r="H2962">
        <v>1</v>
      </c>
      <c r="I2962">
        <v>2</v>
      </c>
      <c r="J2962">
        <v>2</v>
      </c>
      <c r="K2962" s="1">
        <v>44106</v>
      </c>
      <c r="L2962" t="s">
        <v>12</v>
      </c>
      <c r="M2962">
        <v>110728</v>
      </c>
    </row>
    <row r="2963" spans="1:13" x14ac:dyDescent="0.25">
      <c r="A2963">
        <v>2961</v>
      </c>
      <c r="B2963" t="s">
        <v>4111</v>
      </c>
      <c r="C2963">
        <f t="shared" ca="1" si="46"/>
        <v>0.38113360348435654</v>
      </c>
      <c r="D2963" t="e" cm="1">
        <f t="array" aca="1" ref="D2963" ca="1">INDEX($B$2:$B$201, RANK(C2963,$C$2:$C$201), 1)</f>
        <v>#N/A</v>
      </c>
      <c r="F2963">
        <v>2039</v>
      </c>
      <c r="G2963">
        <v>1125</v>
      </c>
      <c r="H2963">
        <v>1</v>
      </c>
      <c r="I2963">
        <v>1</v>
      </c>
      <c r="J2963">
        <v>30</v>
      </c>
      <c r="K2963" s="1">
        <v>44106</v>
      </c>
      <c r="L2963" t="s">
        <v>17</v>
      </c>
      <c r="M2963">
        <v>110729</v>
      </c>
    </row>
    <row r="2964" spans="1:13" x14ac:dyDescent="0.25">
      <c r="A2964">
        <v>2962</v>
      </c>
      <c r="B2964" t="s">
        <v>4112</v>
      </c>
      <c r="C2964">
        <f t="shared" ca="1" si="46"/>
        <v>0.69189622519403804</v>
      </c>
      <c r="D2964" t="e" cm="1">
        <f t="array" aca="1" ref="D2964" ca="1">INDEX($B$2:$B$201, RANK(C2964,$C$2:$C$201), 1)</f>
        <v>#N/A</v>
      </c>
      <c r="E2964" t="s">
        <v>4113</v>
      </c>
      <c r="F2964">
        <v>7661</v>
      </c>
      <c r="G2964">
        <v>10750</v>
      </c>
      <c r="H2964">
        <v>0</v>
      </c>
      <c r="I2964">
        <v>1</v>
      </c>
      <c r="J2964">
        <v>1</v>
      </c>
      <c r="K2964" s="1">
        <v>44106</v>
      </c>
      <c r="L2964" t="s">
        <v>17</v>
      </c>
      <c r="M2964">
        <v>110730</v>
      </c>
    </row>
    <row r="2965" spans="1:13" x14ac:dyDescent="0.25">
      <c r="A2965">
        <v>2963</v>
      </c>
      <c r="B2965" t="s">
        <v>4114</v>
      </c>
      <c r="C2965">
        <f t="shared" ca="1" si="46"/>
        <v>0.24116471323211885</v>
      </c>
      <c r="D2965" t="e" cm="1">
        <f t="array" aca="1" ref="D2965" ca="1">INDEX($B$2:$B$201, RANK(C2965,$C$2:$C$201), 1)</f>
        <v>#N/A</v>
      </c>
      <c r="E2965" t="s">
        <v>3844</v>
      </c>
      <c r="F2965">
        <v>1280</v>
      </c>
      <c r="G2965">
        <v>171</v>
      </c>
      <c r="H2965">
        <v>0</v>
      </c>
      <c r="I2965">
        <v>0</v>
      </c>
      <c r="J2965">
        <v>0</v>
      </c>
      <c r="K2965" s="1">
        <v>44106</v>
      </c>
      <c r="L2965" t="s">
        <v>28</v>
      </c>
      <c r="M2965">
        <v>110731</v>
      </c>
    </row>
    <row r="2966" spans="1:13" x14ac:dyDescent="0.25">
      <c r="A2966">
        <v>2964</v>
      </c>
      <c r="B2966" t="s">
        <v>4115</v>
      </c>
      <c r="C2966">
        <f t="shared" ca="1" si="46"/>
        <v>3.5338006976683434E-2</v>
      </c>
      <c r="D2966" t="e" cm="1">
        <f t="array" aca="1" ref="D2966" ca="1">INDEX($B$2:$B$201, RANK(C2966,$C$2:$C$201), 1)</f>
        <v>#N/A</v>
      </c>
      <c r="E2966" t="s">
        <v>4116</v>
      </c>
      <c r="F2966">
        <v>56</v>
      </c>
      <c r="G2966">
        <v>7</v>
      </c>
      <c r="H2966">
        <v>0</v>
      </c>
      <c r="I2966">
        <v>0</v>
      </c>
      <c r="J2966">
        <v>0</v>
      </c>
      <c r="K2966" s="1">
        <v>44106</v>
      </c>
      <c r="L2966" t="s">
        <v>17</v>
      </c>
      <c r="M2966">
        <v>110732</v>
      </c>
    </row>
    <row r="2967" spans="1:13" ht="409.5" x14ac:dyDescent="0.25">
      <c r="A2967">
        <v>2965</v>
      </c>
      <c r="B2967" s="2" t="s">
        <v>4117</v>
      </c>
      <c r="C2967">
        <f t="shared" ca="1" si="46"/>
        <v>0.33903278363304967</v>
      </c>
      <c r="D2967" t="e" cm="1">
        <f t="array" aca="1" ref="D2967" ca="1">INDEX($B$2:$B$201, RANK(C2967,$C$2:$C$201), 1)</f>
        <v>#N/A</v>
      </c>
      <c r="E2967" t="s">
        <v>160</v>
      </c>
      <c r="F2967">
        <v>2344</v>
      </c>
      <c r="G2967">
        <v>16762</v>
      </c>
      <c r="H2967">
        <v>0</v>
      </c>
      <c r="I2967">
        <v>3</v>
      </c>
      <c r="J2967">
        <v>19</v>
      </c>
      <c r="K2967" s="1">
        <v>44106</v>
      </c>
      <c r="L2967" t="s">
        <v>17</v>
      </c>
      <c r="M2967">
        <v>110733</v>
      </c>
    </row>
    <row r="2968" spans="1:13" x14ac:dyDescent="0.25">
      <c r="A2968">
        <v>2966</v>
      </c>
      <c r="B2968" t="s">
        <v>4118</v>
      </c>
      <c r="C2968">
        <f t="shared" ca="1" si="46"/>
        <v>0.75304838097347138</v>
      </c>
      <c r="D2968" t="e" cm="1">
        <f t="array" aca="1" ref="D2968" ca="1">INDEX($B$2:$B$201, RANK(C2968,$C$2:$C$201), 1)</f>
        <v>#N/A</v>
      </c>
      <c r="E2968" t="s">
        <v>4119</v>
      </c>
      <c r="F2968">
        <v>4997</v>
      </c>
      <c r="G2968">
        <v>1970</v>
      </c>
      <c r="H2968">
        <v>1</v>
      </c>
      <c r="I2968">
        <v>0</v>
      </c>
      <c r="J2968">
        <v>33</v>
      </c>
      <c r="K2968" s="1">
        <v>44106</v>
      </c>
      <c r="L2968" t="s">
        <v>17</v>
      </c>
      <c r="M2968">
        <v>110734</v>
      </c>
    </row>
    <row r="2969" spans="1:13" x14ac:dyDescent="0.25">
      <c r="A2969">
        <v>2967</v>
      </c>
      <c r="B2969" t="s">
        <v>4120</v>
      </c>
      <c r="C2969">
        <f t="shared" ca="1" si="46"/>
        <v>0.24573509419511663</v>
      </c>
      <c r="D2969" t="e" cm="1">
        <f t="array" aca="1" ref="D2969" ca="1">INDEX($B$2:$B$201, RANK(C2969,$C$2:$C$201), 1)</f>
        <v>#N/A</v>
      </c>
      <c r="F2969">
        <v>1203</v>
      </c>
      <c r="G2969">
        <v>1212</v>
      </c>
      <c r="H2969">
        <v>0</v>
      </c>
      <c r="I2969">
        <v>0</v>
      </c>
      <c r="J2969">
        <v>0</v>
      </c>
      <c r="K2969" s="1">
        <v>44106</v>
      </c>
      <c r="L2969" t="s">
        <v>12</v>
      </c>
      <c r="M2969">
        <v>110735</v>
      </c>
    </row>
    <row r="2970" spans="1:13" x14ac:dyDescent="0.25">
      <c r="A2970">
        <v>2968</v>
      </c>
      <c r="B2970" t="s">
        <v>4121</v>
      </c>
      <c r="C2970">
        <f t="shared" ca="1" si="46"/>
        <v>0.4857686996606625</v>
      </c>
      <c r="D2970" t="e" cm="1">
        <f t="array" aca="1" ref="D2970" ca="1">INDEX($B$2:$B$201, RANK(C2970,$C$2:$C$201), 1)</f>
        <v>#N/A</v>
      </c>
      <c r="F2970">
        <v>131</v>
      </c>
      <c r="G2970">
        <v>37</v>
      </c>
      <c r="H2970">
        <v>0</v>
      </c>
      <c r="I2970">
        <v>0</v>
      </c>
      <c r="J2970">
        <v>0</v>
      </c>
      <c r="K2970" s="1">
        <v>44106</v>
      </c>
      <c r="L2970" t="s">
        <v>12</v>
      </c>
      <c r="M2970">
        <v>110736</v>
      </c>
    </row>
    <row r="2971" spans="1:13" ht="409.5" x14ac:dyDescent="0.25">
      <c r="A2971">
        <v>2969</v>
      </c>
      <c r="B2971" s="2" t="s">
        <v>4122</v>
      </c>
      <c r="C2971">
        <f t="shared" ca="1" si="46"/>
        <v>0.13680348378239093</v>
      </c>
      <c r="D2971" t="e" cm="1">
        <f t="array" aca="1" ref="D2971" ca="1">INDEX($B$2:$B$201, RANK(C2971,$C$2:$C$201), 1)</f>
        <v>#N/A</v>
      </c>
      <c r="E2971" t="s">
        <v>4123</v>
      </c>
      <c r="F2971">
        <v>4975</v>
      </c>
      <c r="G2971">
        <v>3504</v>
      </c>
      <c r="H2971">
        <v>4</v>
      </c>
      <c r="I2971">
        <v>1</v>
      </c>
      <c r="J2971">
        <v>76</v>
      </c>
      <c r="K2971" s="1">
        <v>44106</v>
      </c>
      <c r="L2971" t="s">
        <v>17</v>
      </c>
      <c r="M2971">
        <v>110737</v>
      </c>
    </row>
    <row r="2972" spans="1:13" x14ac:dyDescent="0.25">
      <c r="A2972">
        <v>2970</v>
      </c>
      <c r="B2972" t="s">
        <v>4124</v>
      </c>
      <c r="C2972">
        <f t="shared" ca="1" si="46"/>
        <v>0.33894919356792941</v>
      </c>
      <c r="D2972" t="e" cm="1">
        <f t="array" aca="1" ref="D2972" ca="1">INDEX($B$2:$B$201, RANK(C2972,$C$2:$C$201), 1)</f>
        <v>#N/A</v>
      </c>
      <c r="E2972" t="s">
        <v>265</v>
      </c>
      <c r="F2972">
        <v>550</v>
      </c>
      <c r="G2972">
        <v>12</v>
      </c>
      <c r="H2972">
        <v>0</v>
      </c>
      <c r="I2972">
        <v>0</v>
      </c>
      <c r="J2972">
        <v>0</v>
      </c>
      <c r="K2972" s="1">
        <v>44106</v>
      </c>
      <c r="L2972" t="s">
        <v>17</v>
      </c>
      <c r="M2972">
        <v>110738</v>
      </c>
    </row>
    <row r="2973" spans="1:13" x14ac:dyDescent="0.25">
      <c r="A2973">
        <v>2971</v>
      </c>
      <c r="B2973" t="s">
        <v>4125</v>
      </c>
      <c r="C2973">
        <f t="shared" ca="1" si="46"/>
        <v>0.40399953037957947</v>
      </c>
      <c r="D2973" t="e" cm="1">
        <f t="array" aca="1" ref="D2973" ca="1">INDEX($B$2:$B$201, RANK(C2973,$C$2:$C$201), 1)</f>
        <v>#N/A</v>
      </c>
      <c r="F2973">
        <v>132</v>
      </c>
      <c r="G2973">
        <v>28</v>
      </c>
      <c r="H2973">
        <v>0</v>
      </c>
      <c r="I2973">
        <v>0</v>
      </c>
      <c r="J2973">
        <v>0</v>
      </c>
      <c r="K2973" s="1">
        <v>44106</v>
      </c>
      <c r="L2973" t="s">
        <v>12</v>
      </c>
      <c r="M2973">
        <v>110739</v>
      </c>
    </row>
    <row r="2974" spans="1:13" x14ac:dyDescent="0.25">
      <c r="A2974">
        <v>2972</v>
      </c>
      <c r="B2974" t="s">
        <v>3941</v>
      </c>
      <c r="C2974">
        <f t="shared" ca="1" si="46"/>
        <v>0.17404288070233487</v>
      </c>
      <c r="D2974" t="e" cm="1">
        <f t="array" aca="1" ref="D2974" ca="1">INDEX($B$2:$B$201, RANK(C2974,$C$2:$C$201), 1)</f>
        <v>#N/A</v>
      </c>
      <c r="F2974">
        <v>245</v>
      </c>
      <c r="G2974">
        <v>1046</v>
      </c>
      <c r="H2974">
        <v>0</v>
      </c>
      <c r="I2974">
        <v>0</v>
      </c>
      <c r="J2974">
        <v>2</v>
      </c>
      <c r="K2974" s="1">
        <v>44106</v>
      </c>
      <c r="L2974" t="s">
        <v>12</v>
      </c>
      <c r="M2974">
        <v>110740</v>
      </c>
    </row>
    <row r="2975" spans="1:13" ht="240" x14ac:dyDescent="0.25">
      <c r="A2975">
        <v>2973</v>
      </c>
      <c r="B2975" s="2" t="s">
        <v>4126</v>
      </c>
      <c r="C2975">
        <f t="shared" ca="1" si="46"/>
        <v>0.96286813004291438</v>
      </c>
      <c r="D2975" t="e" cm="1">
        <f t="array" aca="1" ref="D2975" ca="1">INDEX($B$2:$B$201, RANK(C2975,$C$2:$C$201), 1)</f>
        <v>#N/A</v>
      </c>
      <c r="E2975" t="s">
        <v>4127</v>
      </c>
      <c r="F2975">
        <v>1877</v>
      </c>
      <c r="G2975">
        <v>1137</v>
      </c>
      <c r="H2975">
        <v>0</v>
      </c>
      <c r="I2975">
        <v>0</v>
      </c>
      <c r="J2975">
        <v>0</v>
      </c>
      <c r="K2975" s="1">
        <v>44106</v>
      </c>
      <c r="L2975" t="s">
        <v>17</v>
      </c>
      <c r="M2975">
        <v>110741</v>
      </c>
    </row>
    <row r="2976" spans="1:13" x14ac:dyDescent="0.25">
      <c r="A2976">
        <v>2974</v>
      </c>
      <c r="B2976" t="s">
        <v>4128</v>
      </c>
      <c r="C2976">
        <f t="shared" ca="1" si="46"/>
        <v>0.12546401233997673</v>
      </c>
      <c r="D2976" t="e" cm="1">
        <f t="array" aca="1" ref="D2976" ca="1">INDEX($B$2:$B$201, RANK(C2976,$C$2:$C$201), 1)</f>
        <v>#N/A</v>
      </c>
      <c r="F2976">
        <v>75</v>
      </c>
      <c r="G2976">
        <v>6</v>
      </c>
      <c r="H2976">
        <v>0</v>
      </c>
      <c r="I2976">
        <v>0</v>
      </c>
      <c r="J2976">
        <v>0</v>
      </c>
      <c r="K2976" s="1">
        <v>44106</v>
      </c>
      <c r="L2976" t="s">
        <v>12</v>
      </c>
      <c r="M2976">
        <v>110742</v>
      </c>
    </row>
    <row r="2977" spans="1:13" ht="165" x14ac:dyDescent="0.25">
      <c r="A2977">
        <v>2975</v>
      </c>
      <c r="B2977" s="2" t="s">
        <v>4129</v>
      </c>
      <c r="C2977">
        <f t="shared" ca="1" si="46"/>
        <v>0.51573760089836707</v>
      </c>
      <c r="D2977" t="e" cm="1">
        <f t="array" aca="1" ref="D2977" ca="1">INDEX($B$2:$B$201, RANK(C2977,$C$2:$C$201), 1)</f>
        <v>#N/A</v>
      </c>
      <c r="F2977">
        <v>574</v>
      </c>
      <c r="G2977">
        <v>660</v>
      </c>
      <c r="H2977">
        <v>0</v>
      </c>
      <c r="I2977">
        <v>0</v>
      </c>
      <c r="J2977">
        <v>0</v>
      </c>
      <c r="K2977" s="1">
        <v>44106</v>
      </c>
      <c r="L2977" t="s">
        <v>17</v>
      </c>
      <c r="M2977">
        <v>110743</v>
      </c>
    </row>
    <row r="2978" spans="1:13" x14ac:dyDescent="0.25">
      <c r="A2978">
        <v>2976</v>
      </c>
      <c r="B2978" t="s">
        <v>4130</v>
      </c>
      <c r="C2978">
        <f t="shared" ca="1" si="46"/>
        <v>0.96336692222124709</v>
      </c>
      <c r="D2978" t="e" cm="1">
        <f t="array" aca="1" ref="D2978" ca="1">INDEX($B$2:$B$201, RANK(C2978,$C$2:$C$201), 1)</f>
        <v>#N/A</v>
      </c>
      <c r="E2978" t="s">
        <v>4131</v>
      </c>
      <c r="F2978">
        <v>734</v>
      </c>
      <c r="G2978">
        <v>304</v>
      </c>
      <c r="H2978">
        <v>0</v>
      </c>
      <c r="I2978">
        <v>0</v>
      </c>
      <c r="J2978">
        <v>1</v>
      </c>
      <c r="K2978" s="1">
        <v>44106</v>
      </c>
      <c r="L2978" t="s">
        <v>12</v>
      </c>
      <c r="M2978">
        <v>110744</v>
      </c>
    </row>
    <row r="2979" spans="1:13" x14ac:dyDescent="0.25">
      <c r="A2979">
        <v>2977</v>
      </c>
      <c r="B2979" t="s">
        <v>4132</v>
      </c>
      <c r="C2979">
        <f t="shared" ca="1" si="46"/>
        <v>0.83293807996941083</v>
      </c>
      <c r="D2979" t="e" cm="1">
        <f t="array" aca="1" ref="D2979" ca="1">INDEX($B$2:$B$201, RANK(C2979,$C$2:$C$201), 1)</f>
        <v>#N/A</v>
      </c>
      <c r="E2979" t="s">
        <v>4133</v>
      </c>
      <c r="F2979">
        <v>2817</v>
      </c>
      <c r="G2979">
        <v>2628</v>
      </c>
      <c r="H2979">
        <v>0</v>
      </c>
      <c r="I2979">
        <v>0</v>
      </c>
      <c r="J2979">
        <v>0</v>
      </c>
      <c r="K2979" s="1">
        <v>44106</v>
      </c>
      <c r="L2979" t="s">
        <v>17</v>
      </c>
      <c r="M2979">
        <v>110745</v>
      </c>
    </row>
    <row r="2980" spans="1:13" x14ac:dyDescent="0.25">
      <c r="A2980">
        <v>2978</v>
      </c>
      <c r="B2980" t="s">
        <v>4134</v>
      </c>
      <c r="C2980">
        <f t="shared" ca="1" si="46"/>
        <v>0.14282196525698132</v>
      </c>
      <c r="D2980" t="e" cm="1">
        <f t="array" aca="1" ref="D2980" ca="1">INDEX($B$2:$B$201, RANK(C2980,$C$2:$C$201), 1)</f>
        <v>#N/A</v>
      </c>
      <c r="F2980">
        <v>371</v>
      </c>
      <c r="G2980">
        <v>263</v>
      </c>
      <c r="H2980">
        <v>0</v>
      </c>
      <c r="I2980">
        <v>0</v>
      </c>
      <c r="J2980">
        <v>0</v>
      </c>
      <c r="K2980" s="1">
        <v>44106</v>
      </c>
      <c r="L2980" t="s">
        <v>12</v>
      </c>
      <c r="M2980">
        <v>110746</v>
      </c>
    </row>
    <row r="2981" spans="1:13" x14ac:dyDescent="0.25">
      <c r="A2981">
        <v>2979</v>
      </c>
      <c r="B2981" t="s">
        <v>4135</v>
      </c>
      <c r="C2981">
        <f t="shared" ca="1" si="46"/>
        <v>0.87879130587800802</v>
      </c>
      <c r="D2981" t="e" cm="1">
        <f t="array" aca="1" ref="D2981" ca="1">INDEX($B$2:$B$201, RANK(C2981,$C$2:$C$201), 1)</f>
        <v>#N/A</v>
      </c>
      <c r="F2981">
        <v>413</v>
      </c>
      <c r="G2981">
        <v>63</v>
      </c>
      <c r="H2981">
        <v>0</v>
      </c>
      <c r="I2981">
        <v>0</v>
      </c>
      <c r="J2981">
        <v>0</v>
      </c>
      <c r="K2981" s="1">
        <v>44106</v>
      </c>
      <c r="L2981" t="s">
        <v>17</v>
      </c>
      <c r="M2981">
        <v>110747</v>
      </c>
    </row>
    <row r="2982" spans="1:13" x14ac:dyDescent="0.25">
      <c r="A2982">
        <v>2980</v>
      </c>
      <c r="B2982" t="s">
        <v>4136</v>
      </c>
      <c r="C2982">
        <f t="shared" ca="1" si="46"/>
        <v>0.55945982662969695</v>
      </c>
      <c r="D2982" t="e" cm="1">
        <f t="array" aca="1" ref="D2982" ca="1">INDEX($B$2:$B$201, RANK(C2982,$C$2:$C$201), 1)</f>
        <v>#N/A</v>
      </c>
      <c r="E2982" t="s">
        <v>4137</v>
      </c>
      <c r="F2982">
        <v>311</v>
      </c>
      <c r="G2982">
        <v>61</v>
      </c>
      <c r="H2982">
        <v>0</v>
      </c>
      <c r="I2982">
        <v>0</v>
      </c>
      <c r="J2982">
        <v>0</v>
      </c>
      <c r="K2982" s="1">
        <v>44106</v>
      </c>
      <c r="L2982" t="s">
        <v>17</v>
      </c>
      <c r="M2982">
        <v>110748</v>
      </c>
    </row>
    <row r="2983" spans="1:13" x14ac:dyDescent="0.25">
      <c r="A2983">
        <v>2981</v>
      </c>
      <c r="B2983" t="s">
        <v>4138</v>
      </c>
      <c r="C2983">
        <f t="shared" ca="1" si="46"/>
        <v>0.33815562148798439</v>
      </c>
      <c r="D2983" t="e" cm="1">
        <f t="array" aca="1" ref="D2983" ca="1">INDEX($B$2:$B$201, RANK(C2983,$C$2:$C$201), 1)</f>
        <v>#N/A</v>
      </c>
      <c r="E2983" t="s">
        <v>4139</v>
      </c>
      <c r="F2983">
        <v>2397</v>
      </c>
      <c r="G2983">
        <v>3394</v>
      </c>
      <c r="H2983">
        <v>0</v>
      </c>
      <c r="I2983">
        <v>0</v>
      </c>
      <c r="J2983">
        <v>0</v>
      </c>
      <c r="K2983" s="1">
        <v>44106</v>
      </c>
      <c r="L2983" t="s">
        <v>17</v>
      </c>
      <c r="M2983">
        <v>110749</v>
      </c>
    </row>
    <row r="2984" spans="1:13" x14ac:dyDescent="0.25">
      <c r="A2984">
        <v>2982</v>
      </c>
      <c r="B2984" t="s">
        <v>4140</v>
      </c>
      <c r="C2984">
        <f t="shared" ca="1" si="46"/>
        <v>0.44943632479715556</v>
      </c>
      <c r="D2984" t="e" cm="1">
        <f t="array" aca="1" ref="D2984" ca="1">INDEX($B$2:$B$201, RANK(C2984,$C$2:$C$201), 1)</f>
        <v>#N/A</v>
      </c>
      <c r="E2984" t="s">
        <v>265</v>
      </c>
      <c r="F2984">
        <v>547</v>
      </c>
      <c r="G2984">
        <v>277</v>
      </c>
      <c r="H2984">
        <v>0</v>
      </c>
      <c r="I2984">
        <v>0</v>
      </c>
      <c r="J2984">
        <v>4</v>
      </c>
      <c r="K2984" s="1">
        <v>44106</v>
      </c>
      <c r="L2984" t="s">
        <v>12</v>
      </c>
      <c r="M2984">
        <v>110750</v>
      </c>
    </row>
    <row r="2985" spans="1:13" x14ac:dyDescent="0.25">
      <c r="A2985">
        <v>2983</v>
      </c>
      <c r="B2985" t="s">
        <v>4141</v>
      </c>
      <c r="C2985">
        <f t="shared" ca="1" si="46"/>
        <v>0.43791048246634301</v>
      </c>
      <c r="D2985" t="e" cm="1">
        <f t="array" aca="1" ref="D2985" ca="1">INDEX($B$2:$B$201, RANK(C2985,$C$2:$C$201), 1)</f>
        <v>#N/A</v>
      </c>
      <c r="E2985" t="s">
        <v>42</v>
      </c>
      <c r="F2985">
        <v>755</v>
      </c>
      <c r="G2985">
        <v>275</v>
      </c>
      <c r="H2985">
        <v>0</v>
      </c>
      <c r="I2985">
        <v>0</v>
      </c>
      <c r="J2985">
        <v>0</v>
      </c>
      <c r="K2985" s="1">
        <v>44106</v>
      </c>
      <c r="L2985" t="s">
        <v>17</v>
      </c>
      <c r="M2985">
        <v>110751</v>
      </c>
    </row>
    <row r="2986" spans="1:13" x14ac:dyDescent="0.25">
      <c r="A2986">
        <v>2984</v>
      </c>
      <c r="B2986" t="s">
        <v>4142</v>
      </c>
      <c r="C2986">
        <f t="shared" ca="1" si="46"/>
        <v>0.37044872539788853</v>
      </c>
      <c r="D2986" t="e" cm="1">
        <f t="array" aca="1" ref="D2986" ca="1">INDEX($B$2:$B$201, RANK(C2986,$C$2:$C$201), 1)</f>
        <v>#N/A</v>
      </c>
      <c r="E2986" t="s">
        <v>4143</v>
      </c>
      <c r="F2986">
        <v>326</v>
      </c>
      <c r="G2986">
        <v>58</v>
      </c>
      <c r="H2986">
        <v>0</v>
      </c>
      <c r="I2986">
        <v>0</v>
      </c>
      <c r="J2986">
        <v>1</v>
      </c>
      <c r="K2986" s="1">
        <v>44106</v>
      </c>
      <c r="L2986" t="s">
        <v>28</v>
      </c>
      <c r="M2986">
        <v>110752</v>
      </c>
    </row>
    <row r="2987" spans="1:13" x14ac:dyDescent="0.25">
      <c r="A2987">
        <v>2985</v>
      </c>
      <c r="B2987" t="s">
        <v>4144</v>
      </c>
      <c r="C2987">
        <f t="shared" ca="1" si="46"/>
        <v>0.19426915113739474</v>
      </c>
      <c r="D2987" t="e" cm="1">
        <f t="array" aca="1" ref="D2987" ca="1">INDEX($B$2:$B$201, RANK(C2987,$C$2:$C$201), 1)</f>
        <v>#N/A</v>
      </c>
      <c r="E2987" t="s">
        <v>4145</v>
      </c>
      <c r="F2987">
        <v>6859</v>
      </c>
      <c r="G2987">
        <v>6307</v>
      </c>
      <c r="H2987">
        <v>4</v>
      </c>
      <c r="I2987">
        <v>3</v>
      </c>
      <c r="J2987">
        <v>31</v>
      </c>
      <c r="K2987" s="1">
        <v>44106</v>
      </c>
      <c r="L2987" t="s">
        <v>12</v>
      </c>
      <c r="M2987">
        <v>110753</v>
      </c>
    </row>
    <row r="2988" spans="1:13" x14ac:dyDescent="0.25">
      <c r="A2988">
        <v>2986</v>
      </c>
      <c r="B2988" t="s">
        <v>4146</v>
      </c>
      <c r="C2988">
        <f t="shared" ca="1" si="46"/>
        <v>0.23707323458316154</v>
      </c>
      <c r="D2988" t="e" cm="1">
        <f t="array" aca="1" ref="D2988" ca="1">INDEX($B$2:$B$201, RANK(C2988,$C$2:$C$201), 1)</f>
        <v>#N/A</v>
      </c>
      <c r="F2988">
        <v>52</v>
      </c>
      <c r="G2988">
        <v>16</v>
      </c>
      <c r="H2988">
        <v>1</v>
      </c>
      <c r="I2988">
        <v>0</v>
      </c>
      <c r="J2988">
        <v>3</v>
      </c>
      <c r="K2988" s="1">
        <v>44106</v>
      </c>
      <c r="L2988" t="s">
        <v>17</v>
      </c>
      <c r="M2988">
        <v>110754</v>
      </c>
    </row>
    <row r="2989" spans="1:13" x14ac:dyDescent="0.25">
      <c r="A2989">
        <v>2987</v>
      </c>
      <c r="B2989" t="s">
        <v>4147</v>
      </c>
      <c r="C2989">
        <f t="shared" ca="1" si="46"/>
        <v>0.41729640093579778</v>
      </c>
      <c r="D2989" t="e" cm="1">
        <f t="array" aca="1" ref="D2989" ca="1">INDEX($B$2:$B$201, RANK(C2989,$C$2:$C$201), 1)</f>
        <v>#N/A</v>
      </c>
      <c r="E2989" t="s">
        <v>3809</v>
      </c>
      <c r="F2989">
        <v>2281</v>
      </c>
      <c r="G2989">
        <v>3862</v>
      </c>
      <c r="H2989">
        <v>0</v>
      </c>
      <c r="I2989">
        <v>0</v>
      </c>
      <c r="J2989">
        <v>2</v>
      </c>
      <c r="K2989" s="1">
        <v>44106</v>
      </c>
      <c r="L2989" t="s">
        <v>17</v>
      </c>
      <c r="M2989">
        <v>110755</v>
      </c>
    </row>
    <row r="2990" spans="1:13" x14ac:dyDescent="0.25">
      <c r="A2990">
        <v>2988</v>
      </c>
      <c r="B2990" t="s">
        <v>4148</v>
      </c>
      <c r="C2990">
        <f t="shared" ca="1" si="46"/>
        <v>0.11761007108783028</v>
      </c>
      <c r="D2990" t="e" cm="1">
        <f t="array" aca="1" ref="D2990" ca="1">INDEX($B$2:$B$201, RANK(C2990,$C$2:$C$201), 1)</f>
        <v>#N/A</v>
      </c>
      <c r="E2990" t="s">
        <v>4149</v>
      </c>
      <c r="F2990">
        <v>5527</v>
      </c>
      <c r="G2990">
        <v>7622</v>
      </c>
      <c r="H2990">
        <v>2</v>
      </c>
      <c r="I2990">
        <v>4</v>
      </c>
      <c r="J2990">
        <v>145</v>
      </c>
      <c r="K2990" s="1">
        <v>44106</v>
      </c>
      <c r="L2990" t="s">
        <v>28</v>
      </c>
      <c r="M2990">
        <v>110756</v>
      </c>
    </row>
    <row r="2991" spans="1:13" x14ac:dyDescent="0.25">
      <c r="A2991">
        <v>2989</v>
      </c>
      <c r="B2991" t="s">
        <v>4150</v>
      </c>
      <c r="C2991">
        <f t="shared" ca="1" si="46"/>
        <v>0.20836857701711442</v>
      </c>
      <c r="D2991" t="e" cm="1">
        <f t="array" aca="1" ref="D2991" ca="1">INDEX($B$2:$B$201, RANK(C2991,$C$2:$C$201), 1)</f>
        <v>#N/A</v>
      </c>
      <c r="E2991" t="s">
        <v>3131</v>
      </c>
      <c r="F2991">
        <v>2176</v>
      </c>
      <c r="G2991">
        <v>7400</v>
      </c>
      <c r="H2991">
        <v>1</v>
      </c>
      <c r="I2991">
        <v>0</v>
      </c>
      <c r="J2991">
        <v>6</v>
      </c>
      <c r="K2991" s="1">
        <v>44106</v>
      </c>
      <c r="L2991" t="s">
        <v>17</v>
      </c>
      <c r="M2991">
        <v>110757</v>
      </c>
    </row>
    <row r="2992" spans="1:13" x14ac:dyDescent="0.25">
      <c r="A2992">
        <v>2990</v>
      </c>
      <c r="B2992" t="s">
        <v>4151</v>
      </c>
      <c r="C2992">
        <f t="shared" ca="1" si="46"/>
        <v>8.3467775126956578E-2</v>
      </c>
      <c r="D2992" t="e" cm="1">
        <f t="array" aca="1" ref="D2992" ca="1">INDEX($B$2:$B$201, RANK(C2992,$C$2:$C$201), 1)</f>
        <v>#N/A</v>
      </c>
      <c r="E2992" t="s">
        <v>195</v>
      </c>
      <c r="F2992">
        <v>935</v>
      </c>
      <c r="G2992">
        <v>84</v>
      </c>
      <c r="H2992">
        <v>1</v>
      </c>
      <c r="I2992">
        <v>5</v>
      </c>
      <c r="J2992">
        <v>87</v>
      </c>
      <c r="K2992" s="1">
        <v>44106</v>
      </c>
      <c r="L2992" t="s">
        <v>17</v>
      </c>
      <c r="M2992">
        <v>110758</v>
      </c>
    </row>
    <row r="2993" spans="1:13" x14ac:dyDescent="0.25">
      <c r="A2993">
        <v>2991</v>
      </c>
      <c r="B2993" t="s">
        <v>4152</v>
      </c>
      <c r="C2993">
        <f t="shared" ca="1" si="46"/>
        <v>0.98298109878205386</v>
      </c>
      <c r="D2993" t="e" cm="1">
        <f t="array" aca="1" ref="D2993" ca="1">INDEX($B$2:$B$201, RANK(C2993,$C$2:$C$201), 1)</f>
        <v>#N/A</v>
      </c>
      <c r="E2993" t="s">
        <v>4153</v>
      </c>
      <c r="F2993">
        <v>84114</v>
      </c>
      <c r="G2993">
        <v>98128</v>
      </c>
      <c r="H2993">
        <v>18</v>
      </c>
      <c r="I2993">
        <v>181</v>
      </c>
      <c r="J2993">
        <v>437</v>
      </c>
      <c r="K2993" s="1">
        <v>44106</v>
      </c>
      <c r="L2993" t="s">
        <v>17</v>
      </c>
      <c r="M2993">
        <v>110759</v>
      </c>
    </row>
    <row r="2994" spans="1:13" x14ac:dyDescent="0.25">
      <c r="A2994">
        <v>2992</v>
      </c>
      <c r="B2994" t="s">
        <v>4154</v>
      </c>
      <c r="C2994">
        <f t="shared" ca="1" si="46"/>
        <v>0.2325897294966166</v>
      </c>
      <c r="D2994" t="e" cm="1">
        <f t="array" aca="1" ref="D2994" ca="1">INDEX($B$2:$B$201, RANK(C2994,$C$2:$C$201), 1)</f>
        <v>#N/A</v>
      </c>
      <c r="F2994">
        <v>10602</v>
      </c>
      <c r="G2994">
        <v>9680</v>
      </c>
      <c r="H2994">
        <v>1</v>
      </c>
      <c r="I2994">
        <v>1</v>
      </c>
      <c r="J2994">
        <v>1</v>
      </c>
      <c r="K2994" s="1">
        <v>44106</v>
      </c>
      <c r="L2994" t="s">
        <v>17</v>
      </c>
      <c r="M2994">
        <v>110760</v>
      </c>
    </row>
    <row r="2995" spans="1:13" x14ac:dyDescent="0.25">
      <c r="A2995">
        <v>2993</v>
      </c>
      <c r="B2995" t="s">
        <v>4155</v>
      </c>
      <c r="C2995">
        <f t="shared" ca="1" si="46"/>
        <v>3.6981711333635703E-2</v>
      </c>
      <c r="D2995" t="e" cm="1">
        <f t="array" aca="1" ref="D2995" ca="1">INDEX($B$2:$B$201, RANK(C2995,$C$2:$C$201), 1)</f>
        <v>#N/A</v>
      </c>
      <c r="F2995">
        <v>2351</v>
      </c>
      <c r="G2995">
        <v>1293</v>
      </c>
      <c r="H2995">
        <v>0</v>
      </c>
      <c r="I2995">
        <v>0</v>
      </c>
      <c r="J2995">
        <v>7</v>
      </c>
      <c r="K2995" s="1">
        <v>44106</v>
      </c>
      <c r="L2995" t="s">
        <v>12</v>
      </c>
      <c r="M2995">
        <v>110761</v>
      </c>
    </row>
    <row r="2996" spans="1:13" x14ac:dyDescent="0.25">
      <c r="A2996">
        <v>2994</v>
      </c>
      <c r="B2996" t="s">
        <v>4156</v>
      </c>
      <c r="C2996">
        <f t="shared" ca="1" si="46"/>
        <v>0.39753599488240754</v>
      </c>
      <c r="D2996" t="e" cm="1">
        <f t="array" aca="1" ref="D2996" ca="1">INDEX($B$2:$B$201, RANK(C2996,$C$2:$C$201), 1)</f>
        <v>#N/A</v>
      </c>
      <c r="F2996">
        <v>4101</v>
      </c>
      <c r="G2996">
        <v>3583</v>
      </c>
      <c r="H2996">
        <v>0</v>
      </c>
      <c r="I2996">
        <v>0</v>
      </c>
      <c r="J2996">
        <v>1</v>
      </c>
      <c r="K2996" s="1">
        <v>44106</v>
      </c>
      <c r="L2996" t="s">
        <v>12</v>
      </c>
      <c r="M2996">
        <v>110762</v>
      </c>
    </row>
    <row r="2997" spans="1:13" x14ac:dyDescent="0.25">
      <c r="A2997">
        <v>2995</v>
      </c>
      <c r="B2997" t="s">
        <v>4157</v>
      </c>
      <c r="C2997">
        <f t="shared" ca="1" si="46"/>
        <v>0.74589556301101145</v>
      </c>
      <c r="D2997" t="e" cm="1">
        <f t="array" aca="1" ref="D2997" ca="1">INDEX($B$2:$B$201, RANK(C2997,$C$2:$C$201), 1)</f>
        <v>#N/A</v>
      </c>
      <c r="F2997">
        <v>1291</v>
      </c>
      <c r="G2997">
        <v>525</v>
      </c>
      <c r="H2997">
        <v>1</v>
      </c>
      <c r="I2997">
        <v>0</v>
      </c>
      <c r="J2997">
        <v>3</v>
      </c>
      <c r="K2997" s="1">
        <v>44106</v>
      </c>
      <c r="L2997" t="s">
        <v>17</v>
      </c>
      <c r="M2997">
        <v>110763</v>
      </c>
    </row>
    <row r="2998" spans="1:13" x14ac:dyDescent="0.25">
      <c r="A2998">
        <v>2996</v>
      </c>
      <c r="B2998" t="s">
        <v>4158</v>
      </c>
      <c r="C2998">
        <f t="shared" ca="1" si="46"/>
        <v>0.6851372597258456</v>
      </c>
      <c r="D2998" t="e" cm="1">
        <f t="array" aca="1" ref="D2998" ca="1">INDEX($B$2:$B$201, RANK(C2998,$C$2:$C$201), 1)</f>
        <v>#N/A</v>
      </c>
      <c r="E2998" t="s">
        <v>4159</v>
      </c>
      <c r="F2998">
        <v>1078</v>
      </c>
      <c r="G2998">
        <v>640</v>
      </c>
      <c r="H2998">
        <v>2</v>
      </c>
      <c r="I2998">
        <v>3</v>
      </c>
      <c r="J2998">
        <v>57</v>
      </c>
      <c r="K2998" s="1">
        <v>44106</v>
      </c>
      <c r="L2998" t="s">
        <v>28</v>
      </c>
      <c r="M2998">
        <v>110764</v>
      </c>
    </row>
    <row r="2999" spans="1:13" x14ac:dyDescent="0.25">
      <c r="A2999">
        <v>2997</v>
      </c>
      <c r="B2999" t="s">
        <v>4160</v>
      </c>
      <c r="C2999">
        <f t="shared" ca="1" si="46"/>
        <v>0.74689732620435323</v>
      </c>
      <c r="D2999" t="e" cm="1">
        <f t="array" aca="1" ref="D2999" ca="1">INDEX($B$2:$B$201, RANK(C2999,$C$2:$C$201), 1)</f>
        <v>#N/A</v>
      </c>
      <c r="E2999" t="s">
        <v>4161</v>
      </c>
      <c r="F2999">
        <v>543</v>
      </c>
      <c r="G2999">
        <v>511</v>
      </c>
      <c r="H2999">
        <v>0</v>
      </c>
      <c r="I2999">
        <v>0</v>
      </c>
      <c r="J2999">
        <v>0</v>
      </c>
      <c r="K2999" s="1">
        <v>44106</v>
      </c>
      <c r="L2999" t="s">
        <v>12</v>
      </c>
      <c r="M2999">
        <v>110765</v>
      </c>
    </row>
    <row r="3000" spans="1:13" x14ac:dyDescent="0.25">
      <c r="A3000">
        <v>2998</v>
      </c>
      <c r="B3000" t="s">
        <v>4162</v>
      </c>
      <c r="C3000">
        <f t="shared" ca="1" si="46"/>
        <v>0.73264931527822097</v>
      </c>
      <c r="D3000" t="e" cm="1">
        <f t="array" aca="1" ref="D3000" ca="1">INDEX($B$2:$B$201, RANK(C3000,$C$2:$C$201), 1)</f>
        <v>#N/A</v>
      </c>
      <c r="E3000" t="s">
        <v>444</v>
      </c>
      <c r="F3000">
        <v>228</v>
      </c>
      <c r="G3000">
        <v>74</v>
      </c>
      <c r="H3000">
        <v>0</v>
      </c>
      <c r="I3000">
        <v>0</v>
      </c>
      <c r="J3000">
        <v>1</v>
      </c>
      <c r="K3000" s="1">
        <v>44106</v>
      </c>
      <c r="L3000" t="s">
        <v>17</v>
      </c>
      <c r="M3000">
        <v>110766</v>
      </c>
    </row>
    <row r="3001" spans="1:13" x14ac:dyDescent="0.25">
      <c r="A3001">
        <v>2999</v>
      </c>
      <c r="B3001" t="s">
        <v>4163</v>
      </c>
      <c r="C3001">
        <f t="shared" ca="1" si="46"/>
        <v>0.61928161504420498</v>
      </c>
      <c r="D3001" t="e" cm="1">
        <f t="array" aca="1" ref="D3001" ca="1">INDEX($B$2:$B$201, RANK(C3001,$C$2:$C$201), 1)</f>
        <v>#N/A</v>
      </c>
      <c r="E3001" t="s">
        <v>4164</v>
      </c>
      <c r="F3001">
        <v>1136</v>
      </c>
      <c r="G3001">
        <v>953</v>
      </c>
      <c r="H3001">
        <v>0</v>
      </c>
      <c r="I3001">
        <v>0</v>
      </c>
      <c r="J3001">
        <v>0</v>
      </c>
      <c r="K3001" s="1">
        <v>44106</v>
      </c>
      <c r="L3001" t="s">
        <v>28</v>
      </c>
      <c r="M3001">
        <v>110767</v>
      </c>
    </row>
    <row r="3002" spans="1:13" x14ac:dyDescent="0.25">
      <c r="A3002">
        <v>3000</v>
      </c>
      <c r="B3002" t="s">
        <v>4165</v>
      </c>
      <c r="C3002">
        <f t="shared" ca="1" si="46"/>
        <v>0.72364489273538135</v>
      </c>
      <c r="D3002" t="e" cm="1">
        <f t="array" aca="1" ref="D3002" ca="1">INDEX($B$2:$B$201, RANK(C3002,$C$2:$C$201), 1)</f>
        <v>#N/A</v>
      </c>
      <c r="F3002">
        <v>1043</v>
      </c>
      <c r="G3002">
        <v>28</v>
      </c>
      <c r="H3002">
        <v>0</v>
      </c>
      <c r="I3002">
        <v>0</v>
      </c>
      <c r="J3002">
        <v>0</v>
      </c>
      <c r="K3002" s="1">
        <v>44106</v>
      </c>
      <c r="L3002" t="s">
        <v>12</v>
      </c>
      <c r="M3002">
        <v>110768</v>
      </c>
    </row>
    <row r="3003" spans="1:13" x14ac:dyDescent="0.25">
      <c r="A3003">
        <v>3001</v>
      </c>
      <c r="B3003" t="s">
        <v>4166</v>
      </c>
      <c r="C3003">
        <f t="shared" ca="1" si="46"/>
        <v>0.39558235449577694</v>
      </c>
      <c r="D3003" t="e" cm="1">
        <f t="array" aca="1" ref="D3003" ca="1">INDEX($B$2:$B$201, RANK(C3003,$C$2:$C$201), 1)</f>
        <v>#N/A</v>
      </c>
      <c r="F3003">
        <v>581</v>
      </c>
      <c r="G3003">
        <v>369</v>
      </c>
      <c r="H3003">
        <v>0</v>
      </c>
      <c r="I3003">
        <v>0</v>
      </c>
      <c r="J3003">
        <v>0</v>
      </c>
      <c r="K3003" s="1">
        <v>44106</v>
      </c>
      <c r="L3003" t="s">
        <v>28</v>
      </c>
      <c r="M3003">
        <v>110769</v>
      </c>
    </row>
    <row r="3004" spans="1:13" x14ac:dyDescent="0.25">
      <c r="A3004">
        <v>3002</v>
      </c>
      <c r="B3004" t="s">
        <v>4167</v>
      </c>
      <c r="C3004">
        <f t="shared" ca="1" si="46"/>
        <v>0.44765952274716714</v>
      </c>
      <c r="D3004" t="e" cm="1">
        <f t="array" aca="1" ref="D3004" ca="1">INDEX($B$2:$B$201, RANK(C3004,$C$2:$C$201), 1)</f>
        <v>#N/A</v>
      </c>
      <c r="E3004" t="s">
        <v>4168</v>
      </c>
      <c r="F3004">
        <v>800</v>
      </c>
      <c r="G3004">
        <v>190</v>
      </c>
      <c r="H3004">
        <v>0</v>
      </c>
      <c r="I3004">
        <v>0</v>
      </c>
      <c r="J3004">
        <v>2</v>
      </c>
      <c r="K3004" s="1">
        <v>44106</v>
      </c>
      <c r="L3004" t="s">
        <v>17</v>
      </c>
      <c r="M3004">
        <v>110770</v>
      </c>
    </row>
    <row r="3005" spans="1:13" x14ac:dyDescent="0.25">
      <c r="A3005">
        <v>3003</v>
      </c>
      <c r="B3005" t="s">
        <v>4169</v>
      </c>
      <c r="C3005">
        <f t="shared" ca="1" si="46"/>
        <v>0.89235604188775386</v>
      </c>
      <c r="D3005" t="e" cm="1">
        <f t="array" aca="1" ref="D3005" ca="1">INDEX($B$2:$B$201, RANK(C3005,$C$2:$C$201), 1)</f>
        <v>#N/A</v>
      </c>
      <c r="E3005" t="s">
        <v>588</v>
      </c>
      <c r="F3005">
        <v>144</v>
      </c>
      <c r="G3005">
        <v>5</v>
      </c>
      <c r="H3005">
        <v>0</v>
      </c>
      <c r="I3005">
        <v>0</v>
      </c>
      <c r="J3005">
        <v>0</v>
      </c>
      <c r="K3005" s="1">
        <v>44106</v>
      </c>
      <c r="L3005" t="s">
        <v>12</v>
      </c>
      <c r="M3005">
        <v>110771</v>
      </c>
    </row>
    <row r="3006" spans="1:13" x14ac:dyDescent="0.25">
      <c r="A3006">
        <v>3004</v>
      </c>
      <c r="B3006" t="s">
        <v>4170</v>
      </c>
      <c r="C3006">
        <f t="shared" ca="1" si="46"/>
        <v>0.27742583558563827</v>
      </c>
      <c r="D3006" t="e" cm="1">
        <f t="array" aca="1" ref="D3006" ca="1">INDEX($B$2:$B$201, RANK(C3006,$C$2:$C$201), 1)</f>
        <v>#N/A</v>
      </c>
      <c r="E3006" t="s">
        <v>42</v>
      </c>
      <c r="F3006">
        <v>1372</v>
      </c>
      <c r="G3006">
        <v>55232</v>
      </c>
      <c r="H3006">
        <v>29</v>
      </c>
      <c r="I3006">
        <v>61</v>
      </c>
      <c r="J3006">
        <v>289</v>
      </c>
      <c r="K3006" s="1">
        <v>44106</v>
      </c>
      <c r="L3006" t="s">
        <v>28</v>
      </c>
      <c r="M3006">
        <v>110772</v>
      </c>
    </row>
    <row r="3007" spans="1:13" ht="210" x14ac:dyDescent="0.25">
      <c r="A3007">
        <v>3005</v>
      </c>
      <c r="B3007" s="2" t="s">
        <v>4171</v>
      </c>
      <c r="C3007">
        <f t="shared" ca="1" si="46"/>
        <v>0.7510741317946622</v>
      </c>
      <c r="D3007" t="e" cm="1">
        <f t="array" aca="1" ref="D3007" ca="1">INDEX($B$2:$B$201, RANK(C3007,$C$2:$C$201), 1)</f>
        <v>#N/A</v>
      </c>
      <c r="F3007">
        <v>173</v>
      </c>
      <c r="G3007">
        <v>311</v>
      </c>
      <c r="H3007">
        <v>0</v>
      </c>
      <c r="I3007">
        <v>0</v>
      </c>
      <c r="J3007">
        <v>3</v>
      </c>
      <c r="K3007" s="1">
        <v>44106</v>
      </c>
      <c r="L3007" t="s">
        <v>12</v>
      </c>
      <c r="M3007">
        <v>110773</v>
      </c>
    </row>
    <row r="3008" spans="1:13" x14ac:dyDescent="0.25">
      <c r="A3008">
        <v>3006</v>
      </c>
      <c r="B3008" t="s">
        <v>4172</v>
      </c>
      <c r="C3008">
        <f t="shared" ca="1" si="46"/>
        <v>0.14295516426963506</v>
      </c>
      <c r="D3008" t="e" cm="1">
        <f t="array" aca="1" ref="D3008" ca="1">INDEX($B$2:$B$201, RANK(C3008,$C$2:$C$201), 1)</f>
        <v>#N/A</v>
      </c>
      <c r="E3008" t="s">
        <v>4173</v>
      </c>
      <c r="F3008">
        <v>3580</v>
      </c>
      <c r="G3008">
        <v>1250</v>
      </c>
      <c r="H3008">
        <v>1</v>
      </c>
      <c r="I3008">
        <v>0</v>
      </c>
      <c r="J3008">
        <v>0</v>
      </c>
      <c r="K3008" s="1">
        <v>44106</v>
      </c>
      <c r="L3008" t="s">
        <v>28</v>
      </c>
      <c r="M3008">
        <v>110774</v>
      </c>
    </row>
    <row r="3009" spans="1:13" x14ac:dyDescent="0.25">
      <c r="A3009">
        <v>3007</v>
      </c>
      <c r="B3009" t="s">
        <v>4174</v>
      </c>
      <c r="C3009">
        <f t="shared" ca="1" si="46"/>
        <v>0.76871565898846739</v>
      </c>
      <c r="D3009" t="e" cm="1">
        <f t="array" aca="1" ref="D3009" ca="1">INDEX($B$2:$B$201, RANK(C3009,$C$2:$C$201), 1)</f>
        <v>#N/A</v>
      </c>
      <c r="E3009" t="s">
        <v>4175</v>
      </c>
      <c r="F3009">
        <v>590</v>
      </c>
      <c r="G3009">
        <v>1000</v>
      </c>
      <c r="H3009">
        <v>0</v>
      </c>
      <c r="I3009">
        <v>0</v>
      </c>
      <c r="J3009">
        <v>1</v>
      </c>
      <c r="K3009" s="1">
        <v>44106</v>
      </c>
      <c r="L3009" t="s">
        <v>12</v>
      </c>
      <c r="M3009">
        <v>110775</v>
      </c>
    </row>
    <row r="3010" spans="1:13" x14ac:dyDescent="0.25">
      <c r="A3010">
        <v>3008</v>
      </c>
      <c r="B3010" t="s">
        <v>4176</v>
      </c>
      <c r="C3010">
        <f t="shared" ca="1" si="46"/>
        <v>0.61461626465595376</v>
      </c>
      <c r="D3010" t="e" cm="1">
        <f t="array" aca="1" ref="D3010" ca="1">INDEX($B$2:$B$201, RANK(C3010,$C$2:$C$201), 1)</f>
        <v>#N/A</v>
      </c>
      <c r="E3010" t="s">
        <v>4177</v>
      </c>
      <c r="F3010">
        <v>541</v>
      </c>
      <c r="G3010">
        <v>1071</v>
      </c>
      <c r="H3010">
        <v>0</v>
      </c>
      <c r="I3010">
        <v>0</v>
      </c>
      <c r="J3010">
        <v>3</v>
      </c>
      <c r="K3010" s="1">
        <v>44106</v>
      </c>
      <c r="L3010" t="s">
        <v>12</v>
      </c>
      <c r="M3010">
        <v>110776</v>
      </c>
    </row>
    <row r="3011" spans="1:13" x14ac:dyDescent="0.25">
      <c r="A3011">
        <v>3009</v>
      </c>
      <c r="B3011" t="s">
        <v>4178</v>
      </c>
      <c r="C3011">
        <f t="shared" ref="C3011:C3074" ca="1" si="47">RAND()</f>
        <v>0.38352933112724996</v>
      </c>
      <c r="D3011" t="e" cm="1">
        <f t="array" aca="1" ref="D3011" ca="1">INDEX($B$2:$B$201, RANK(C3011,$C$2:$C$201), 1)</f>
        <v>#N/A</v>
      </c>
      <c r="F3011">
        <v>2402</v>
      </c>
      <c r="G3011">
        <v>2423</v>
      </c>
      <c r="H3011">
        <v>0</v>
      </c>
      <c r="I3011">
        <v>0</v>
      </c>
      <c r="J3011">
        <v>1</v>
      </c>
      <c r="K3011" s="1">
        <v>44106</v>
      </c>
      <c r="L3011" t="s">
        <v>17</v>
      </c>
      <c r="M3011">
        <v>110777</v>
      </c>
    </row>
    <row r="3012" spans="1:13" x14ac:dyDescent="0.25">
      <c r="A3012">
        <v>3010</v>
      </c>
      <c r="B3012" t="s">
        <v>4179</v>
      </c>
      <c r="C3012">
        <f t="shared" ca="1" si="47"/>
        <v>0.78595681019709629</v>
      </c>
      <c r="D3012" t="e" cm="1">
        <f t="array" aca="1" ref="D3012" ca="1">INDEX($B$2:$B$201, RANK(C3012,$C$2:$C$201), 1)</f>
        <v>#N/A</v>
      </c>
      <c r="E3012" t="s">
        <v>3475</v>
      </c>
      <c r="F3012">
        <v>2784</v>
      </c>
      <c r="G3012">
        <v>2516</v>
      </c>
      <c r="H3012">
        <v>2</v>
      </c>
      <c r="I3012">
        <v>0</v>
      </c>
      <c r="J3012">
        <v>11</v>
      </c>
      <c r="K3012" s="1">
        <v>44106</v>
      </c>
      <c r="L3012" t="s">
        <v>12</v>
      </c>
      <c r="M3012">
        <v>110778</v>
      </c>
    </row>
    <row r="3013" spans="1:13" x14ac:dyDescent="0.25">
      <c r="A3013">
        <v>3011</v>
      </c>
      <c r="B3013" t="s">
        <v>4180</v>
      </c>
      <c r="C3013">
        <f t="shared" ca="1" si="47"/>
        <v>0.26622339993541677</v>
      </c>
      <c r="D3013" t="e" cm="1">
        <f t="array" aca="1" ref="D3013" ca="1">INDEX($B$2:$B$201, RANK(C3013,$C$2:$C$201), 1)</f>
        <v>#N/A</v>
      </c>
      <c r="F3013">
        <v>2148</v>
      </c>
      <c r="G3013">
        <v>1401</v>
      </c>
      <c r="H3013">
        <v>0</v>
      </c>
      <c r="I3013">
        <v>0</v>
      </c>
      <c r="J3013">
        <v>1</v>
      </c>
      <c r="K3013" s="1">
        <v>44106</v>
      </c>
      <c r="L3013" t="s">
        <v>12</v>
      </c>
      <c r="M3013">
        <v>110779</v>
      </c>
    </row>
    <row r="3014" spans="1:13" x14ac:dyDescent="0.25">
      <c r="A3014">
        <v>3012</v>
      </c>
      <c r="B3014" t="s">
        <v>4181</v>
      </c>
      <c r="C3014">
        <f t="shared" ca="1" si="47"/>
        <v>3.68072080967905E-2</v>
      </c>
      <c r="D3014" t="e" cm="1">
        <f t="array" aca="1" ref="D3014" ca="1">INDEX($B$2:$B$201, RANK(C3014,$C$2:$C$201), 1)</f>
        <v>#N/A</v>
      </c>
      <c r="E3014" t="s">
        <v>4182</v>
      </c>
      <c r="F3014">
        <v>848</v>
      </c>
      <c r="G3014">
        <v>296</v>
      </c>
      <c r="H3014">
        <v>1</v>
      </c>
      <c r="I3014">
        <v>0</v>
      </c>
      <c r="J3014">
        <v>10</v>
      </c>
      <c r="K3014" s="1">
        <v>44106</v>
      </c>
      <c r="L3014" t="s">
        <v>12</v>
      </c>
      <c r="M3014">
        <v>110780</v>
      </c>
    </row>
    <row r="3015" spans="1:13" x14ac:dyDescent="0.25">
      <c r="A3015">
        <v>3013</v>
      </c>
      <c r="B3015" t="s">
        <v>4183</v>
      </c>
      <c r="C3015">
        <f t="shared" ca="1" si="47"/>
        <v>0.81921050721346733</v>
      </c>
      <c r="D3015" t="e" cm="1">
        <f t="array" aca="1" ref="D3015" ca="1">INDEX($B$2:$B$201, RANK(C3015,$C$2:$C$201), 1)</f>
        <v>#N/A</v>
      </c>
      <c r="E3015" t="s">
        <v>256</v>
      </c>
      <c r="F3015">
        <v>2334</v>
      </c>
      <c r="G3015">
        <v>1304</v>
      </c>
      <c r="H3015">
        <v>0</v>
      </c>
      <c r="I3015">
        <v>0</v>
      </c>
      <c r="J3015">
        <v>0</v>
      </c>
      <c r="K3015" s="1">
        <v>44106</v>
      </c>
      <c r="L3015" t="s">
        <v>12</v>
      </c>
      <c r="M3015">
        <v>110781</v>
      </c>
    </row>
    <row r="3016" spans="1:13" x14ac:dyDescent="0.25">
      <c r="A3016">
        <v>3014</v>
      </c>
      <c r="B3016" t="s">
        <v>4184</v>
      </c>
      <c r="C3016">
        <f t="shared" ca="1" si="47"/>
        <v>0.63703613306612705</v>
      </c>
      <c r="D3016" t="e" cm="1">
        <f t="array" aca="1" ref="D3016" ca="1">INDEX($B$2:$B$201, RANK(C3016,$C$2:$C$201), 1)</f>
        <v>#N/A</v>
      </c>
      <c r="E3016" t="s">
        <v>2362</v>
      </c>
      <c r="F3016">
        <v>2200</v>
      </c>
      <c r="G3016">
        <v>7485</v>
      </c>
      <c r="H3016">
        <v>20</v>
      </c>
      <c r="I3016">
        <v>30</v>
      </c>
      <c r="J3016">
        <v>887</v>
      </c>
      <c r="K3016" s="1">
        <v>44106</v>
      </c>
      <c r="L3016" t="s">
        <v>12</v>
      </c>
      <c r="M3016">
        <v>110782</v>
      </c>
    </row>
    <row r="3017" spans="1:13" x14ac:dyDescent="0.25">
      <c r="A3017">
        <v>3015</v>
      </c>
      <c r="B3017" t="s">
        <v>4185</v>
      </c>
      <c r="C3017">
        <f t="shared" ca="1" si="47"/>
        <v>0.3387899497042639</v>
      </c>
      <c r="D3017" t="e" cm="1">
        <f t="array" aca="1" ref="D3017" ca="1">INDEX($B$2:$B$201, RANK(C3017,$C$2:$C$201), 1)</f>
        <v>#N/A</v>
      </c>
      <c r="E3017" t="s">
        <v>4186</v>
      </c>
      <c r="F3017">
        <v>835</v>
      </c>
      <c r="G3017">
        <v>250</v>
      </c>
      <c r="H3017">
        <v>1</v>
      </c>
      <c r="I3017">
        <v>0</v>
      </c>
      <c r="J3017">
        <v>1</v>
      </c>
      <c r="K3017" s="1">
        <v>44106</v>
      </c>
      <c r="L3017" t="s">
        <v>28</v>
      </c>
      <c r="M3017">
        <v>110783</v>
      </c>
    </row>
    <row r="3018" spans="1:13" x14ac:dyDescent="0.25">
      <c r="A3018">
        <v>3016</v>
      </c>
      <c r="B3018" t="s">
        <v>4187</v>
      </c>
      <c r="C3018">
        <f t="shared" ca="1" si="47"/>
        <v>0.76342989188319432</v>
      </c>
      <c r="D3018" t="e" cm="1">
        <f t="array" aca="1" ref="D3018" ca="1">INDEX($B$2:$B$201, RANK(C3018,$C$2:$C$201), 1)</f>
        <v>#N/A</v>
      </c>
      <c r="E3018" t="s">
        <v>1443</v>
      </c>
      <c r="F3018">
        <v>23110</v>
      </c>
      <c r="G3018">
        <v>26776</v>
      </c>
      <c r="H3018">
        <v>0</v>
      </c>
      <c r="I3018">
        <v>0</v>
      </c>
      <c r="J3018">
        <v>5</v>
      </c>
      <c r="K3018" s="1">
        <v>44106</v>
      </c>
      <c r="L3018" t="s">
        <v>17</v>
      </c>
      <c r="M3018">
        <v>110784</v>
      </c>
    </row>
    <row r="3019" spans="1:13" x14ac:dyDescent="0.25">
      <c r="A3019">
        <v>3017</v>
      </c>
      <c r="B3019" t="s">
        <v>4188</v>
      </c>
      <c r="C3019">
        <f t="shared" ca="1" si="47"/>
        <v>0.3607913818400863</v>
      </c>
      <c r="D3019" t="e" cm="1">
        <f t="array" aca="1" ref="D3019" ca="1">INDEX($B$2:$B$201, RANK(C3019,$C$2:$C$201), 1)</f>
        <v>#N/A</v>
      </c>
      <c r="E3019" t="s">
        <v>4189</v>
      </c>
      <c r="F3019">
        <v>321</v>
      </c>
      <c r="G3019">
        <v>583</v>
      </c>
      <c r="H3019">
        <v>0</v>
      </c>
      <c r="I3019">
        <v>0</v>
      </c>
      <c r="J3019">
        <v>1</v>
      </c>
      <c r="K3019" s="1">
        <v>44106</v>
      </c>
      <c r="L3019" t="s">
        <v>28</v>
      </c>
      <c r="M3019">
        <v>110785</v>
      </c>
    </row>
    <row r="3020" spans="1:13" x14ac:dyDescent="0.25">
      <c r="A3020">
        <v>3018</v>
      </c>
      <c r="B3020" t="s">
        <v>4190</v>
      </c>
      <c r="C3020">
        <f t="shared" ca="1" si="47"/>
        <v>0.5011872053876818</v>
      </c>
      <c r="D3020" t="e" cm="1">
        <f t="array" aca="1" ref="D3020" ca="1">INDEX($B$2:$B$201, RANK(C3020,$C$2:$C$201), 1)</f>
        <v>#N/A</v>
      </c>
      <c r="E3020" t="s">
        <v>465</v>
      </c>
      <c r="F3020">
        <v>650</v>
      </c>
      <c r="G3020">
        <v>183</v>
      </c>
      <c r="H3020">
        <v>0</v>
      </c>
      <c r="I3020">
        <v>0</v>
      </c>
      <c r="J3020">
        <v>0</v>
      </c>
      <c r="K3020" s="1">
        <v>44106</v>
      </c>
      <c r="L3020" t="s">
        <v>17</v>
      </c>
      <c r="M3020">
        <v>110786</v>
      </c>
    </row>
    <row r="3021" spans="1:13" x14ac:dyDescent="0.25">
      <c r="A3021">
        <v>3019</v>
      </c>
      <c r="B3021" t="s">
        <v>4191</v>
      </c>
      <c r="C3021">
        <f t="shared" ca="1" si="47"/>
        <v>0.98784696395370797</v>
      </c>
      <c r="D3021" t="e" cm="1">
        <f t="array" aca="1" ref="D3021" ca="1">INDEX($B$2:$B$201, RANK(C3021,$C$2:$C$201), 1)</f>
        <v>#N/A</v>
      </c>
      <c r="E3021" t="s">
        <v>4192</v>
      </c>
      <c r="F3021">
        <v>255</v>
      </c>
      <c r="G3021">
        <v>1198</v>
      </c>
      <c r="H3021">
        <v>3</v>
      </c>
      <c r="I3021">
        <v>2</v>
      </c>
      <c r="J3021">
        <v>26</v>
      </c>
      <c r="K3021" s="1">
        <v>44106</v>
      </c>
      <c r="L3021" t="s">
        <v>17</v>
      </c>
      <c r="M3021">
        <v>110787</v>
      </c>
    </row>
    <row r="3022" spans="1:13" x14ac:dyDescent="0.25">
      <c r="A3022">
        <v>3020</v>
      </c>
      <c r="B3022" t="s">
        <v>4193</v>
      </c>
      <c r="C3022">
        <f t="shared" ca="1" si="47"/>
        <v>0.85892674309597239</v>
      </c>
      <c r="D3022" t="e" cm="1">
        <f t="array" aca="1" ref="D3022" ca="1">INDEX($B$2:$B$201, RANK(C3022,$C$2:$C$201), 1)</f>
        <v>#N/A</v>
      </c>
      <c r="E3022" t="s">
        <v>4194</v>
      </c>
      <c r="F3022">
        <v>25</v>
      </c>
      <c r="G3022">
        <v>70</v>
      </c>
      <c r="H3022">
        <v>0</v>
      </c>
      <c r="I3022">
        <v>0</v>
      </c>
      <c r="J3022">
        <v>0</v>
      </c>
      <c r="K3022" s="1">
        <v>44106</v>
      </c>
      <c r="L3022" t="s">
        <v>17</v>
      </c>
      <c r="M3022">
        <v>110788</v>
      </c>
    </row>
    <row r="3023" spans="1:13" x14ac:dyDescent="0.25">
      <c r="A3023">
        <v>3021</v>
      </c>
      <c r="B3023" t="s">
        <v>4195</v>
      </c>
      <c r="C3023">
        <f t="shared" ca="1" si="47"/>
        <v>0.62456318864221794</v>
      </c>
      <c r="D3023" t="e" cm="1">
        <f t="array" aca="1" ref="D3023" ca="1">INDEX($B$2:$B$201, RANK(C3023,$C$2:$C$201), 1)</f>
        <v>#N/A</v>
      </c>
      <c r="E3023" t="s">
        <v>4196</v>
      </c>
      <c r="F3023">
        <v>212</v>
      </c>
      <c r="G3023">
        <v>27</v>
      </c>
      <c r="H3023">
        <v>0</v>
      </c>
      <c r="I3023">
        <v>0</v>
      </c>
      <c r="J3023">
        <v>0</v>
      </c>
      <c r="K3023" s="1">
        <v>44106</v>
      </c>
      <c r="L3023" t="s">
        <v>17</v>
      </c>
      <c r="M3023">
        <v>110789</v>
      </c>
    </row>
    <row r="3024" spans="1:13" x14ac:dyDescent="0.25">
      <c r="A3024">
        <v>3022</v>
      </c>
      <c r="B3024" t="s">
        <v>4197</v>
      </c>
      <c r="C3024">
        <f t="shared" ca="1" si="47"/>
        <v>0.74125202829257808</v>
      </c>
      <c r="D3024" t="e" cm="1">
        <f t="array" aca="1" ref="D3024" ca="1">INDEX($B$2:$B$201, RANK(C3024,$C$2:$C$201), 1)</f>
        <v>#N/A</v>
      </c>
      <c r="F3024">
        <v>216</v>
      </c>
      <c r="G3024">
        <v>75</v>
      </c>
      <c r="H3024">
        <v>0</v>
      </c>
      <c r="I3024">
        <v>1</v>
      </c>
      <c r="J3024">
        <v>0</v>
      </c>
      <c r="K3024" s="1">
        <v>44106</v>
      </c>
      <c r="L3024" t="s">
        <v>28</v>
      </c>
      <c r="M3024">
        <v>110790</v>
      </c>
    </row>
    <row r="3025" spans="1:13" x14ac:dyDescent="0.25">
      <c r="A3025">
        <v>3023</v>
      </c>
      <c r="B3025" t="s">
        <v>4198</v>
      </c>
      <c r="C3025">
        <f t="shared" ca="1" si="47"/>
        <v>0.94975879427684695</v>
      </c>
      <c r="D3025" t="e" cm="1">
        <f t="array" aca="1" ref="D3025" ca="1">INDEX($B$2:$B$201, RANK(C3025,$C$2:$C$201), 1)</f>
        <v>#N/A</v>
      </c>
      <c r="E3025" t="s">
        <v>488</v>
      </c>
      <c r="F3025">
        <v>230</v>
      </c>
      <c r="G3025">
        <v>99</v>
      </c>
      <c r="H3025">
        <v>0</v>
      </c>
      <c r="I3025">
        <v>0</v>
      </c>
      <c r="J3025">
        <v>0</v>
      </c>
      <c r="K3025" s="1">
        <v>44106</v>
      </c>
      <c r="L3025" t="s">
        <v>28</v>
      </c>
      <c r="M3025">
        <v>110791</v>
      </c>
    </row>
    <row r="3026" spans="1:13" x14ac:dyDescent="0.25">
      <c r="A3026">
        <v>3024</v>
      </c>
      <c r="B3026" t="s">
        <v>4199</v>
      </c>
      <c r="C3026">
        <f t="shared" ca="1" si="47"/>
        <v>0.10777386727590788</v>
      </c>
      <c r="D3026" t="e" cm="1">
        <f t="array" aca="1" ref="D3026" ca="1">INDEX($B$2:$B$201, RANK(C3026,$C$2:$C$201), 1)</f>
        <v>#N/A</v>
      </c>
      <c r="E3026" t="s">
        <v>2093</v>
      </c>
      <c r="F3026">
        <v>110</v>
      </c>
      <c r="G3026">
        <v>82</v>
      </c>
      <c r="H3026">
        <v>0</v>
      </c>
      <c r="I3026">
        <v>0</v>
      </c>
      <c r="J3026">
        <v>0</v>
      </c>
      <c r="K3026" s="1">
        <v>44106</v>
      </c>
      <c r="L3026" t="s">
        <v>28</v>
      </c>
      <c r="M3026">
        <v>110792</v>
      </c>
    </row>
    <row r="3027" spans="1:13" x14ac:dyDescent="0.25">
      <c r="A3027">
        <v>3025</v>
      </c>
      <c r="B3027" t="s">
        <v>4200</v>
      </c>
      <c r="C3027">
        <f t="shared" ca="1" si="47"/>
        <v>0.24307041200026347</v>
      </c>
      <c r="D3027" t="e" cm="1">
        <f t="array" aca="1" ref="D3027" ca="1">INDEX($B$2:$B$201, RANK(C3027,$C$2:$C$201), 1)</f>
        <v>#N/A</v>
      </c>
      <c r="E3027">
        <v>818</v>
      </c>
      <c r="F3027">
        <v>119</v>
      </c>
      <c r="G3027">
        <v>19</v>
      </c>
      <c r="H3027">
        <v>0</v>
      </c>
      <c r="I3027">
        <v>0</v>
      </c>
      <c r="J3027">
        <v>0</v>
      </c>
      <c r="K3027" s="1">
        <v>44106</v>
      </c>
      <c r="L3027" t="s">
        <v>28</v>
      </c>
      <c r="M3027">
        <v>110793</v>
      </c>
    </row>
    <row r="3028" spans="1:13" x14ac:dyDescent="0.25">
      <c r="A3028">
        <v>3026</v>
      </c>
      <c r="B3028" t="s">
        <v>4201</v>
      </c>
      <c r="C3028">
        <f t="shared" ca="1" si="47"/>
        <v>0.48056063569240248</v>
      </c>
      <c r="D3028" t="e" cm="1">
        <f t="array" aca="1" ref="D3028" ca="1">INDEX($B$2:$B$201, RANK(C3028,$C$2:$C$201), 1)</f>
        <v>#N/A</v>
      </c>
      <c r="F3028">
        <v>3662</v>
      </c>
      <c r="G3028">
        <v>1147</v>
      </c>
      <c r="H3028">
        <v>0</v>
      </c>
      <c r="I3028">
        <v>0</v>
      </c>
      <c r="J3028">
        <v>0</v>
      </c>
      <c r="K3028" s="1">
        <v>44106</v>
      </c>
      <c r="L3028" t="s">
        <v>28</v>
      </c>
      <c r="M3028">
        <v>110794</v>
      </c>
    </row>
    <row r="3029" spans="1:13" x14ac:dyDescent="0.25">
      <c r="A3029">
        <v>3027</v>
      </c>
      <c r="B3029" t="s">
        <v>4202</v>
      </c>
      <c r="C3029">
        <f t="shared" ca="1" si="47"/>
        <v>0.95334833847277323</v>
      </c>
      <c r="D3029" t="e" cm="1">
        <f t="array" aca="1" ref="D3029" ca="1">INDEX($B$2:$B$201, RANK(C3029,$C$2:$C$201), 1)</f>
        <v>#N/A</v>
      </c>
      <c r="E3029" t="s">
        <v>1207</v>
      </c>
      <c r="F3029">
        <v>162</v>
      </c>
      <c r="G3029">
        <v>19</v>
      </c>
      <c r="H3029">
        <v>0</v>
      </c>
      <c r="I3029">
        <v>0</v>
      </c>
      <c r="J3029">
        <v>0</v>
      </c>
      <c r="K3029" s="1">
        <v>44106</v>
      </c>
      <c r="L3029" t="s">
        <v>12</v>
      </c>
      <c r="M3029">
        <v>110795</v>
      </c>
    </row>
    <row r="3030" spans="1:13" ht="409.5" x14ac:dyDescent="0.25">
      <c r="A3030">
        <v>3028</v>
      </c>
      <c r="B3030" s="2" t="s">
        <v>4203</v>
      </c>
      <c r="C3030">
        <f t="shared" ca="1" si="47"/>
        <v>0.59818175750089631</v>
      </c>
      <c r="D3030" t="e" cm="1">
        <f t="array" aca="1" ref="D3030" ca="1">INDEX($B$2:$B$201, RANK(C3030,$C$2:$C$201), 1)</f>
        <v>#N/A</v>
      </c>
      <c r="E3030" t="s">
        <v>277</v>
      </c>
      <c r="F3030">
        <v>4912</v>
      </c>
      <c r="G3030">
        <v>2685</v>
      </c>
      <c r="H3030">
        <v>0</v>
      </c>
      <c r="I3030">
        <v>1</v>
      </c>
      <c r="J3030">
        <v>3</v>
      </c>
      <c r="K3030" s="1">
        <v>44106</v>
      </c>
      <c r="L3030" t="s">
        <v>17</v>
      </c>
      <c r="M3030">
        <v>110796</v>
      </c>
    </row>
    <row r="3031" spans="1:13" x14ac:dyDescent="0.25">
      <c r="A3031">
        <v>3029</v>
      </c>
      <c r="B3031" t="s">
        <v>4204</v>
      </c>
      <c r="C3031">
        <f t="shared" ca="1" si="47"/>
        <v>0.9708412562387212</v>
      </c>
      <c r="D3031" t="e" cm="1">
        <f t="array" aca="1" ref="D3031" ca="1">INDEX($B$2:$B$201, RANK(C3031,$C$2:$C$201), 1)</f>
        <v>#N/A</v>
      </c>
      <c r="F3031">
        <v>983</v>
      </c>
      <c r="G3031">
        <v>420</v>
      </c>
      <c r="H3031">
        <v>0</v>
      </c>
      <c r="I3031">
        <v>0</v>
      </c>
      <c r="J3031">
        <v>0</v>
      </c>
      <c r="K3031" s="1">
        <v>44106</v>
      </c>
      <c r="L3031" t="s">
        <v>17</v>
      </c>
      <c r="M3031">
        <v>110797</v>
      </c>
    </row>
    <row r="3032" spans="1:13" x14ac:dyDescent="0.25">
      <c r="A3032">
        <v>3030</v>
      </c>
      <c r="B3032" t="s">
        <v>4205</v>
      </c>
      <c r="C3032">
        <f t="shared" ca="1" si="47"/>
        <v>0.23799867263192387</v>
      </c>
      <c r="D3032" t="e" cm="1">
        <f t="array" aca="1" ref="D3032" ca="1">INDEX($B$2:$B$201, RANK(C3032,$C$2:$C$201), 1)</f>
        <v>#N/A</v>
      </c>
      <c r="F3032">
        <v>1551</v>
      </c>
      <c r="G3032">
        <v>64</v>
      </c>
      <c r="H3032">
        <v>0</v>
      </c>
      <c r="I3032">
        <v>0</v>
      </c>
      <c r="J3032">
        <v>0</v>
      </c>
      <c r="K3032" s="1">
        <v>44106</v>
      </c>
      <c r="L3032" t="s">
        <v>12</v>
      </c>
      <c r="M3032">
        <v>110798</v>
      </c>
    </row>
    <row r="3033" spans="1:13" x14ac:dyDescent="0.25">
      <c r="A3033">
        <v>3031</v>
      </c>
      <c r="B3033" t="s">
        <v>4206</v>
      </c>
      <c r="C3033">
        <f t="shared" ca="1" si="47"/>
        <v>0.60428970481429567</v>
      </c>
      <c r="D3033" t="e" cm="1">
        <f t="array" aca="1" ref="D3033" ca="1">INDEX($B$2:$B$201, RANK(C3033,$C$2:$C$201), 1)</f>
        <v>#N/A</v>
      </c>
      <c r="E3033" t="s">
        <v>4207</v>
      </c>
      <c r="F3033">
        <v>190</v>
      </c>
      <c r="G3033">
        <v>116</v>
      </c>
      <c r="H3033">
        <v>0</v>
      </c>
      <c r="I3033">
        <v>0</v>
      </c>
      <c r="J3033">
        <v>0</v>
      </c>
      <c r="K3033" s="1">
        <v>44106</v>
      </c>
      <c r="L3033" t="s">
        <v>17</v>
      </c>
      <c r="M3033">
        <v>110799</v>
      </c>
    </row>
    <row r="3034" spans="1:13" x14ac:dyDescent="0.25">
      <c r="A3034">
        <v>3032</v>
      </c>
      <c r="B3034" t="s">
        <v>4208</v>
      </c>
      <c r="C3034">
        <f t="shared" ca="1" si="47"/>
        <v>3.7281587085039258E-2</v>
      </c>
      <c r="D3034" t="e" cm="1">
        <f t="array" aca="1" ref="D3034" ca="1">INDEX($B$2:$B$201, RANK(C3034,$C$2:$C$201), 1)</f>
        <v>#N/A</v>
      </c>
      <c r="E3034" t="s">
        <v>4209</v>
      </c>
      <c r="F3034">
        <v>1412</v>
      </c>
      <c r="G3034">
        <v>118</v>
      </c>
      <c r="H3034">
        <v>0</v>
      </c>
      <c r="I3034">
        <v>0</v>
      </c>
      <c r="J3034">
        <v>0</v>
      </c>
      <c r="K3034" s="1">
        <v>44106</v>
      </c>
      <c r="L3034" t="s">
        <v>12</v>
      </c>
      <c r="M3034">
        <v>110800</v>
      </c>
    </row>
    <row r="3035" spans="1:13" x14ac:dyDescent="0.25">
      <c r="A3035">
        <v>3033</v>
      </c>
      <c r="B3035" t="s">
        <v>4210</v>
      </c>
      <c r="C3035">
        <f t="shared" ca="1" si="47"/>
        <v>0.89621895765786308</v>
      </c>
      <c r="D3035" t="e" cm="1">
        <f t="array" aca="1" ref="D3035" ca="1">INDEX($B$2:$B$201, RANK(C3035,$C$2:$C$201), 1)</f>
        <v>#N/A</v>
      </c>
      <c r="E3035" t="s">
        <v>352</v>
      </c>
      <c r="F3035">
        <v>234</v>
      </c>
      <c r="G3035">
        <v>84</v>
      </c>
      <c r="H3035">
        <v>0</v>
      </c>
      <c r="I3035">
        <v>0</v>
      </c>
      <c r="J3035">
        <v>1</v>
      </c>
      <c r="K3035" s="1">
        <v>44106</v>
      </c>
      <c r="L3035" t="s">
        <v>12</v>
      </c>
      <c r="M3035">
        <v>110801</v>
      </c>
    </row>
    <row r="3036" spans="1:13" x14ac:dyDescent="0.25">
      <c r="A3036">
        <v>3034</v>
      </c>
      <c r="B3036" t="s">
        <v>3203</v>
      </c>
      <c r="C3036">
        <f t="shared" ca="1" si="47"/>
        <v>0.6492128487923462</v>
      </c>
      <c r="D3036" t="e" cm="1">
        <f t="array" aca="1" ref="D3036" ca="1">INDEX($B$2:$B$201, RANK(C3036,$C$2:$C$201), 1)</f>
        <v>#N/A</v>
      </c>
      <c r="E3036" t="s">
        <v>4211</v>
      </c>
      <c r="F3036">
        <v>382</v>
      </c>
      <c r="G3036">
        <v>425</v>
      </c>
      <c r="H3036">
        <v>1</v>
      </c>
      <c r="I3036">
        <v>0</v>
      </c>
      <c r="J3036">
        <v>1</v>
      </c>
      <c r="K3036" s="1">
        <v>44106</v>
      </c>
      <c r="L3036" t="s">
        <v>12</v>
      </c>
      <c r="M3036">
        <v>110802</v>
      </c>
    </row>
    <row r="3037" spans="1:13" ht="409.5" x14ac:dyDescent="0.25">
      <c r="A3037">
        <v>3035</v>
      </c>
      <c r="B3037" s="2" t="s">
        <v>4212</v>
      </c>
      <c r="C3037">
        <f t="shared" ca="1" si="47"/>
        <v>0.42791844294609416</v>
      </c>
      <c r="D3037" t="e" cm="1">
        <f t="array" aca="1" ref="D3037" ca="1">INDEX($B$2:$B$201, RANK(C3037,$C$2:$C$201), 1)</f>
        <v>#N/A</v>
      </c>
      <c r="E3037" t="s">
        <v>3131</v>
      </c>
      <c r="F3037">
        <v>2176</v>
      </c>
      <c r="G3037">
        <v>7400</v>
      </c>
      <c r="H3037">
        <v>1</v>
      </c>
      <c r="I3037">
        <v>1</v>
      </c>
      <c r="J3037">
        <v>10</v>
      </c>
      <c r="K3037" s="1">
        <v>44106</v>
      </c>
      <c r="L3037" t="s">
        <v>17</v>
      </c>
      <c r="M3037">
        <v>110803</v>
      </c>
    </row>
    <row r="3038" spans="1:13" ht="409.5" x14ac:dyDescent="0.25">
      <c r="A3038">
        <v>3036</v>
      </c>
      <c r="B3038" s="2" t="s">
        <v>4213</v>
      </c>
      <c r="C3038">
        <f t="shared" ca="1" si="47"/>
        <v>0.50258299101839954</v>
      </c>
      <c r="D3038" t="e" cm="1">
        <f t="array" aca="1" ref="D3038" ca="1">INDEX($B$2:$B$201, RANK(C3038,$C$2:$C$201), 1)</f>
        <v>#N/A</v>
      </c>
      <c r="E3038" t="s">
        <v>4214</v>
      </c>
      <c r="F3038">
        <v>1466</v>
      </c>
      <c r="G3038">
        <v>81633</v>
      </c>
      <c r="H3038">
        <v>13</v>
      </c>
      <c r="I3038">
        <v>14</v>
      </c>
      <c r="J3038">
        <v>77</v>
      </c>
      <c r="K3038" s="1">
        <v>44106</v>
      </c>
      <c r="L3038" t="s">
        <v>17</v>
      </c>
      <c r="M3038">
        <v>110804</v>
      </c>
    </row>
    <row r="3039" spans="1:13" x14ac:dyDescent="0.25">
      <c r="A3039">
        <v>3037</v>
      </c>
      <c r="B3039" t="s">
        <v>4215</v>
      </c>
      <c r="C3039">
        <f t="shared" ca="1" si="47"/>
        <v>0.69335118341448176</v>
      </c>
      <c r="D3039" t="e" cm="1">
        <f t="array" aca="1" ref="D3039" ca="1">INDEX($B$2:$B$201, RANK(C3039,$C$2:$C$201), 1)</f>
        <v>#N/A</v>
      </c>
      <c r="E3039" t="s">
        <v>3595</v>
      </c>
      <c r="F3039">
        <v>535</v>
      </c>
      <c r="G3039">
        <v>40</v>
      </c>
      <c r="H3039">
        <v>0</v>
      </c>
      <c r="I3039">
        <v>0</v>
      </c>
      <c r="J3039">
        <v>2</v>
      </c>
      <c r="K3039" s="1">
        <v>44106</v>
      </c>
      <c r="L3039" t="s">
        <v>28</v>
      </c>
      <c r="M3039">
        <v>110805</v>
      </c>
    </row>
    <row r="3040" spans="1:13" x14ac:dyDescent="0.25">
      <c r="A3040">
        <v>3038</v>
      </c>
      <c r="B3040" t="s">
        <v>4216</v>
      </c>
      <c r="C3040">
        <f t="shared" ca="1" si="47"/>
        <v>0.67168837924792191</v>
      </c>
      <c r="D3040" t="e" cm="1">
        <f t="array" aca="1" ref="D3040" ca="1">INDEX($B$2:$B$201, RANK(C3040,$C$2:$C$201), 1)</f>
        <v>#N/A</v>
      </c>
      <c r="F3040">
        <v>8624</v>
      </c>
      <c r="G3040">
        <v>48534</v>
      </c>
      <c r="H3040">
        <v>9</v>
      </c>
      <c r="I3040">
        <v>4</v>
      </c>
      <c r="J3040">
        <v>34</v>
      </c>
      <c r="K3040" s="1">
        <v>44106</v>
      </c>
      <c r="L3040" t="s">
        <v>17</v>
      </c>
      <c r="M3040">
        <v>110806</v>
      </c>
    </row>
    <row r="3041" spans="1:13" x14ac:dyDescent="0.25">
      <c r="A3041">
        <v>3039</v>
      </c>
      <c r="B3041" t="s">
        <v>4217</v>
      </c>
      <c r="C3041">
        <f t="shared" ca="1" si="47"/>
        <v>0.88838561369757363</v>
      </c>
      <c r="D3041" t="e" cm="1">
        <f t="array" aca="1" ref="D3041" ca="1">INDEX($B$2:$B$201, RANK(C3041,$C$2:$C$201), 1)</f>
        <v>#N/A</v>
      </c>
      <c r="E3041" t="s">
        <v>4218</v>
      </c>
      <c r="F3041">
        <v>9865</v>
      </c>
      <c r="G3041">
        <v>12594</v>
      </c>
      <c r="H3041">
        <v>0</v>
      </c>
      <c r="I3041">
        <v>1</v>
      </c>
      <c r="J3041">
        <v>1</v>
      </c>
      <c r="K3041" s="1">
        <v>44106</v>
      </c>
      <c r="L3041" t="s">
        <v>17</v>
      </c>
      <c r="M3041">
        <v>110807</v>
      </c>
    </row>
    <row r="3042" spans="1:13" x14ac:dyDescent="0.25">
      <c r="A3042">
        <v>3040</v>
      </c>
      <c r="B3042" t="s">
        <v>4219</v>
      </c>
      <c r="C3042">
        <f t="shared" ca="1" si="47"/>
        <v>0.39163400712341978</v>
      </c>
      <c r="D3042" t="e" cm="1">
        <f t="array" aca="1" ref="D3042" ca="1">INDEX($B$2:$B$201, RANK(C3042,$C$2:$C$201), 1)</f>
        <v>#N/A</v>
      </c>
      <c r="F3042">
        <v>2483</v>
      </c>
      <c r="G3042">
        <v>814</v>
      </c>
      <c r="H3042">
        <v>0</v>
      </c>
      <c r="I3042">
        <v>0</v>
      </c>
      <c r="J3042">
        <v>0</v>
      </c>
      <c r="K3042" s="1">
        <v>44106</v>
      </c>
      <c r="L3042" t="s">
        <v>17</v>
      </c>
      <c r="M3042">
        <v>110808</v>
      </c>
    </row>
    <row r="3043" spans="1:13" x14ac:dyDescent="0.25">
      <c r="A3043">
        <v>3041</v>
      </c>
      <c r="B3043" t="s">
        <v>4220</v>
      </c>
      <c r="C3043">
        <f t="shared" ca="1" si="47"/>
        <v>0.43966960957419998</v>
      </c>
      <c r="D3043" t="e" cm="1">
        <f t="array" aca="1" ref="D3043" ca="1">INDEX($B$2:$B$201, RANK(C3043,$C$2:$C$201), 1)</f>
        <v>#N/A</v>
      </c>
      <c r="E3043" t="s">
        <v>1721</v>
      </c>
      <c r="F3043">
        <v>219</v>
      </c>
      <c r="G3043">
        <v>95</v>
      </c>
      <c r="H3043">
        <v>1</v>
      </c>
      <c r="I3043">
        <v>0</v>
      </c>
      <c r="J3043">
        <v>0</v>
      </c>
      <c r="K3043" s="1">
        <v>44106</v>
      </c>
      <c r="L3043" t="s">
        <v>12</v>
      </c>
      <c r="M3043">
        <v>110809</v>
      </c>
    </row>
    <row r="3044" spans="1:13" x14ac:dyDescent="0.25">
      <c r="A3044">
        <v>3042</v>
      </c>
      <c r="B3044" t="s">
        <v>4221</v>
      </c>
      <c r="C3044">
        <f t="shared" ca="1" si="47"/>
        <v>0.36790950348969831</v>
      </c>
      <c r="D3044" t="e" cm="1">
        <f t="array" aca="1" ref="D3044" ca="1">INDEX($B$2:$B$201, RANK(C3044,$C$2:$C$201), 1)</f>
        <v>#N/A</v>
      </c>
      <c r="E3044" t="s">
        <v>1285</v>
      </c>
      <c r="F3044">
        <v>133</v>
      </c>
      <c r="G3044">
        <v>19</v>
      </c>
      <c r="H3044">
        <v>0</v>
      </c>
      <c r="I3044">
        <v>0</v>
      </c>
      <c r="J3044">
        <v>1</v>
      </c>
      <c r="K3044" s="1">
        <v>44106</v>
      </c>
      <c r="L3044" t="s">
        <v>12</v>
      </c>
      <c r="M3044">
        <v>110810</v>
      </c>
    </row>
    <row r="3045" spans="1:13" x14ac:dyDescent="0.25">
      <c r="A3045">
        <v>3043</v>
      </c>
      <c r="B3045" t="s">
        <v>4222</v>
      </c>
      <c r="C3045">
        <f t="shared" ca="1" si="47"/>
        <v>0.69156584548925248</v>
      </c>
      <c r="D3045" t="e" cm="1">
        <f t="array" aca="1" ref="D3045" ca="1">INDEX($B$2:$B$201, RANK(C3045,$C$2:$C$201), 1)</f>
        <v>#N/A</v>
      </c>
      <c r="F3045">
        <v>118</v>
      </c>
      <c r="G3045">
        <v>22</v>
      </c>
      <c r="H3045">
        <v>0</v>
      </c>
      <c r="I3045">
        <v>0</v>
      </c>
      <c r="J3045">
        <v>1</v>
      </c>
      <c r="K3045" s="1">
        <v>44106</v>
      </c>
      <c r="L3045" t="s">
        <v>12</v>
      </c>
      <c r="M3045">
        <v>110811</v>
      </c>
    </row>
    <row r="3046" spans="1:13" x14ac:dyDescent="0.25">
      <c r="A3046">
        <v>3044</v>
      </c>
      <c r="B3046" t="s">
        <v>4223</v>
      </c>
      <c r="C3046">
        <f t="shared" ca="1" si="47"/>
        <v>0.84426077014085765</v>
      </c>
      <c r="D3046" t="e" cm="1">
        <f t="array" aca="1" ref="D3046" ca="1">INDEX($B$2:$B$201, RANK(C3046,$C$2:$C$201), 1)</f>
        <v>#N/A</v>
      </c>
      <c r="F3046">
        <v>67</v>
      </c>
      <c r="G3046">
        <v>249</v>
      </c>
      <c r="H3046">
        <v>0</v>
      </c>
      <c r="I3046">
        <v>0</v>
      </c>
      <c r="J3046">
        <v>0</v>
      </c>
      <c r="K3046" s="1">
        <v>44106</v>
      </c>
      <c r="L3046" t="s">
        <v>12</v>
      </c>
      <c r="M3046">
        <v>110812</v>
      </c>
    </row>
    <row r="3047" spans="1:13" x14ac:dyDescent="0.25">
      <c r="A3047">
        <v>3045</v>
      </c>
      <c r="B3047" t="s">
        <v>4224</v>
      </c>
      <c r="C3047">
        <f t="shared" ca="1" si="47"/>
        <v>0.60200526690422085</v>
      </c>
      <c r="D3047" t="e" cm="1">
        <f t="array" aca="1" ref="D3047" ca="1">INDEX($B$2:$B$201, RANK(C3047,$C$2:$C$201), 1)</f>
        <v>#N/A</v>
      </c>
      <c r="E3047" t="s">
        <v>65</v>
      </c>
      <c r="F3047">
        <v>160</v>
      </c>
      <c r="G3047">
        <v>17</v>
      </c>
      <c r="H3047">
        <v>0</v>
      </c>
      <c r="I3047">
        <v>0</v>
      </c>
      <c r="J3047">
        <v>0</v>
      </c>
      <c r="K3047" s="1">
        <v>44106</v>
      </c>
      <c r="L3047" t="s">
        <v>17</v>
      </c>
      <c r="M3047">
        <v>110813</v>
      </c>
    </row>
    <row r="3048" spans="1:13" x14ac:dyDescent="0.25">
      <c r="A3048">
        <v>3046</v>
      </c>
      <c r="B3048" t="s">
        <v>4225</v>
      </c>
      <c r="C3048">
        <f t="shared" ca="1" si="47"/>
        <v>0.78805105835869294</v>
      </c>
      <c r="D3048" t="e" cm="1">
        <f t="array" aca="1" ref="D3048" ca="1">INDEX($B$2:$B$201, RANK(C3048,$C$2:$C$201), 1)</f>
        <v>#N/A</v>
      </c>
      <c r="E3048" t="s">
        <v>131</v>
      </c>
      <c r="F3048">
        <v>285</v>
      </c>
      <c r="G3048">
        <v>271</v>
      </c>
      <c r="H3048">
        <v>0</v>
      </c>
      <c r="I3048">
        <v>0</v>
      </c>
      <c r="J3048">
        <v>0</v>
      </c>
      <c r="K3048" s="1">
        <v>44106</v>
      </c>
      <c r="L3048" t="s">
        <v>12</v>
      </c>
      <c r="M3048">
        <v>110814</v>
      </c>
    </row>
    <row r="3049" spans="1:13" x14ac:dyDescent="0.25">
      <c r="A3049">
        <v>3047</v>
      </c>
      <c r="B3049" t="s">
        <v>4226</v>
      </c>
      <c r="C3049">
        <f t="shared" ca="1" si="47"/>
        <v>0.20340120171381293</v>
      </c>
      <c r="D3049" t="e" cm="1">
        <f t="array" aca="1" ref="D3049" ca="1">INDEX($B$2:$B$201, RANK(C3049,$C$2:$C$201), 1)</f>
        <v>#N/A</v>
      </c>
      <c r="F3049">
        <v>691</v>
      </c>
      <c r="G3049">
        <v>121</v>
      </c>
      <c r="H3049">
        <v>0</v>
      </c>
      <c r="I3049">
        <v>0</v>
      </c>
      <c r="J3049">
        <v>0</v>
      </c>
      <c r="K3049" s="1">
        <v>44106</v>
      </c>
      <c r="L3049" t="s">
        <v>17</v>
      </c>
      <c r="M3049">
        <v>110815</v>
      </c>
    </row>
    <row r="3050" spans="1:13" x14ac:dyDescent="0.25">
      <c r="A3050">
        <v>3048</v>
      </c>
      <c r="B3050" t="s">
        <v>4227</v>
      </c>
      <c r="C3050">
        <f t="shared" ca="1" si="47"/>
        <v>0.13110306995589938</v>
      </c>
      <c r="D3050" t="e" cm="1">
        <f t="array" aca="1" ref="D3050" ca="1">INDEX($B$2:$B$201, RANK(C3050,$C$2:$C$201), 1)</f>
        <v>#N/A</v>
      </c>
      <c r="E3050" t="s">
        <v>1653</v>
      </c>
      <c r="F3050">
        <v>574</v>
      </c>
      <c r="G3050">
        <v>118</v>
      </c>
      <c r="H3050">
        <v>0</v>
      </c>
      <c r="I3050">
        <v>0</v>
      </c>
      <c r="J3050">
        <v>0</v>
      </c>
      <c r="K3050" s="1">
        <v>44106</v>
      </c>
      <c r="L3050" t="s">
        <v>12</v>
      </c>
      <c r="M3050">
        <v>110816</v>
      </c>
    </row>
    <row r="3051" spans="1:13" x14ac:dyDescent="0.25">
      <c r="A3051">
        <v>3049</v>
      </c>
      <c r="B3051" t="s">
        <v>4228</v>
      </c>
      <c r="C3051">
        <f t="shared" ca="1" si="47"/>
        <v>0.81870961214269855</v>
      </c>
      <c r="D3051" t="e" cm="1">
        <f t="array" aca="1" ref="D3051" ca="1">INDEX($B$2:$B$201, RANK(C3051,$C$2:$C$201), 1)</f>
        <v>#N/A</v>
      </c>
      <c r="E3051" t="s">
        <v>392</v>
      </c>
      <c r="F3051">
        <v>152</v>
      </c>
      <c r="G3051">
        <v>21</v>
      </c>
      <c r="H3051">
        <v>1</v>
      </c>
      <c r="I3051">
        <v>0</v>
      </c>
      <c r="J3051">
        <v>2</v>
      </c>
      <c r="K3051" s="1">
        <v>44106</v>
      </c>
      <c r="L3051" t="s">
        <v>17</v>
      </c>
      <c r="M3051">
        <v>110817</v>
      </c>
    </row>
    <row r="3052" spans="1:13" x14ac:dyDescent="0.25">
      <c r="A3052">
        <v>3050</v>
      </c>
      <c r="B3052" t="s">
        <v>4229</v>
      </c>
      <c r="C3052">
        <f t="shared" ca="1" si="47"/>
        <v>0.23828269207301866</v>
      </c>
      <c r="D3052" t="e" cm="1">
        <f t="array" aca="1" ref="D3052" ca="1">INDEX($B$2:$B$201, RANK(C3052,$C$2:$C$201), 1)</f>
        <v>#N/A</v>
      </c>
      <c r="E3052" t="s">
        <v>4230</v>
      </c>
      <c r="F3052">
        <v>4986</v>
      </c>
      <c r="G3052">
        <v>2532</v>
      </c>
      <c r="H3052">
        <v>0</v>
      </c>
      <c r="I3052">
        <v>0</v>
      </c>
      <c r="J3052">
        <v>0</v>
      </c>
      <c r="K3052" s="1">
        <v>44106</v>
      </c>
      <c r="L3052" t="s">
        <v>17</v>
      </c>
      <c r="M3052">
        <v>110818</v>
      </c>
    </row>
    <row r="3053" spans="1:13" x14ac:dyDescent="0.25">
      <c r="A3053">
        <v>3051</v>
      </c>
      <c r="B3053" t="s">
        <v>4231</v>
      </c>
      <c r="C3053">
        <f t="shared" ca="1" si="47"/>
        <v>0.32116190096212816</v>
      </c>
      <c r="D3053" t="e" cm="1">
        <f t="array" aca="1" ref="D3053" ca="1">INDEX($B$2:$B$201, RANK(C3053,$C$2:$C$201), 1)</f>
        <v>#N/A</v>
      </c>
      <c r="E3053" t="s">
        <v>4232</v>
      </c>
      <c r="F3053">
        <v>659</v>
      </c>
      <c r="G3053">
        <v>5198</v>
      </c>
      <c r="H3053">
        <v>0</v>
      </c>
      <c r="I3053">
        <v>3</v>
      </c>
      <c r="J3053">
        <v>18</v>
      </c>
      <c r="K3053" s="1">
        <v>44106</v>
      </c>
      <c r="L3053" t="s">
        <v>17</v>
      </c>
      <c r="M3053">
        <v>110819</v>
      </c>
    </row>
    <row r="3054" spans="1:13" ht="150" x14ac:dyDescent="0.25">
      <c r="A3054">
        <v>3052</v>
      </c>
      <c r="B3054" s="2" t="s">
        <v>4233</v>
      </c>
      <c r="C3054">
        <f t="shared" ca="1" si="47"/>
        <v>0.49149045147329329</v>
      </c>
      <c r="D3054" t="e" cm="1">
        <f t="array" aca="1" ref="D3054" ca="1">INDEX($B$2:$B$201, RANK(C3054,$C$2:$C$201), 1)</f>
        <v>#N/A</v>
      </c>
      <c r="E3054" t="s">
        <v>3653</v>
      </c>
      <c r="F3054">
        <v>1255</v>
      </c>
      <c r="G3054">
        <v>683</v>
      </c>
      <c r="H3054">
        <v>0</v>
      </c>
      <c r="I3054">
        <v>0</v>
      </c>
      <c r="J3054">
        <v>0</v>
      </c>
      <c r="K3054" s="1">
        <v>44106</v>
      </c>
      <c r="L3054" t="s">
        <v>17</v>
      </c>
      <c r="M3054">
        <v>110820</v>
      </c>
    </row>
    <row r="3055" spans="1:13" x14ac:dyDescent="0.25">
      <c r="A3055">
        <v>3053</v>
      </c>
      <c r="B3055" t="s">
        <v>4234</v>
      </c>
      <c r="C3055">
        <f t="shared" ca="1" si="47"/>
        <v>0.88541792614602255</v>
      </c>
      <c r="D3055" t="e" cm="1">
        <f t="array" aca="1" ref="D3055" ca="1">INDEX($B$2:$B$201, RANK(C3055,$C$2:$C$201), 1)</f>
        <v>#N/A</v>
      </c>
      <c r="E3055" t="s">
        <v>1192</v>
      </c>
      <c r="F3055">
        <v>1941</v>
      </c>
      <c r="G3055">
        <v>379</v>
      </c>
      <c r="H3055">
        <v>0</v>
      </c>
      <c r="I3055">
        <v>0</v>
      </c>
      <c r="J3055">
        <v>0</v>
      </c>
      <c r="K3055" s="1">
        <v>44106</v>
      </c>
      <c r="L3055" t="s">
        <v>12</v>
      </c>
      <c r="M3055">
        <v>110821</v>
      </c>
    </row>
    <row r="3056" spans="1:13" x14ac:dyDescent="0.25">
      <c r="A3056">
        <v>3054</v>
      </c>
      <c r="B3056" t="s">
        <v>4235</v>
      </c>
      <c r="C3056">
        <f t="shared" ca="1" si="47"/>
        <v>0.72634145862063704</v>
      </c>
      <c r="D3056" t="e" cm="1">
        <f t="array" aca="1" ref="D3056" ca="1">INDEX($B$2:$B$201, RANK(C3056,$C$2:$C$201), 1)</f>
        <v>#N/A</v>
      </c>
      <c r="F3056">
        <v>2314</v>
      </c>
      <c r="G3056">
        <v>7789</v>
      </c>
      <c r="H3056">
        <v>1</v>
      </c>
      <c r="I3056">
        <v>0</v>
      </c>
      <c r="J3056">
        <v>4</v>
      </c>
      <c r="K3056" s="1">
        <v>44106</v>
      </c>
      <c r="L3056" t="s">
        <v>17</v>
      </c>
      <c r="M3056">
        <v>110822</v>
      </c>
    </row>
    <row r="3057" spans="1:13" x14ac:dyDescent="0.25">
      <c r="A3057">
        <v>3055</v>
      </c>
      <c r="B3057" t="s">
        <v>4236</v>
      </c>
      <c r="C3057">
        <f t="shared" ca="1" si="47"/>
        <v>0.49859329350965098</v>
      </c>
      <c r="D3057" t="e" cm="1">
        <f t="array" aca="1" ref="D3057" ca="1">INDEX($B$2:$B$201, RANK(C3057,$C$2:$C$201), 1)</f>
        <v>#N/A</v>
      </c>
      <c r="E3057" t="s">
        <v>566</v>
      </c>
      <c r="F3057">
        <v>147</v>
      </c>
      <c r="G3057">
        <v>60</v>
      </c>
      <c r="H3057">
        <v>0</v>
      </c>
      <c r="I3057">
        <v>0</v>
      </c>
      <c r="J3057">
        <v>0</v>
      </c>
      <c r="K3057" s="1">
        <v>44106</v>
      </c>
      <c r="L3057" t="s">
        <v>12</v>
      </c>
      <c r="M3057">
        <v>110823</v>
      </c>
    </row>
    <row r="3058" spans="1:13" x14ac:dyDescent="0.25">
      <c r="A3058">
        <v>3056</v>
      </c>
      <c r="B3058" t="s">
        <v>4237</v>
      </c>
      <c r="C3058">
        <f t="shared" ca="1" si="47"/>
        <v>0.69213831399513637</v>
      </c>
      <c r="D3058" t="e" cm="1">
        <f t="array" aca="1" ref="D3058" ca="1">INDEX($B$2:$B$201, RANK(C3058,$C$2:$C$201), 1)</f>
        <v>#N/A</v>
      </c>
      <c r="E3058" t="s">
        <v>392</v>
      </c>
      <c r="F3058">
        <v>114</v>
      </c>
      <c r="G3058">
        <v>70</v>
      </c>
      <c r="H3058">
        <v>0</v>
      </c>
      <c r="I3058">
        <v>1</v>
      </c>
      <c r="J3058">
        <v>1</v>
      </c>
      <c r="K3058" s="1">
        <v>44106</v>
      </c>
      <c r="L3058" t="s">
        <v>12</v>
      </c>
      <c r="M3058">
        <v>110824</v>
      </c>
    </row>
    <row r="3059" spans="1:13" x14ac:dyDescent="0.25">
      <c r="A3059">
        <v>3057</v>
      </c>
      <c r="B3059" t="s">
        <v>4238</v>
      </c>
      <c r="C3059">
        <f t="shared" ca="1" si="47"/>
        <v>0.27730083282988927</v>
      </c>
      <c r="D3059" t="e" cm="1">
        <f t="array" aca="1" ref="D3059" ca="1">INDEX($B$2:$B$201, RANK(C3059,$C$2:$C$201), 1)</f>
        <v>#N/A</v>
      </c>
      <c r="E3059" t="s">
        <v>3169</v>
      </c>
      <c r="F3059">
        <v>469</v>
      </c>
      <c r="G3059">
        <v>152</v>
      </c>
      <c r="H3059">
        <v>0</v>
      </c>
      <c r="I3059">
        <v>0</v>
      </c>
      <c r="J3059">
        <v>1</v>
      </c>
      <c r="K3059" s="1">
        <v>44106</v>
      </c>
      <c r="L3059" t="s">
        <v>12</v>
      </c>
      <c r="M3059">
        <v>110825</v>
      </c>
    </row>
    <row r="3060" spans="1:13" x14ac:dyDescent="0.25">
      <c r="A3060">
        <v>3058</v>
      </c>
      <c r="B3060" t="s">
        <v>4239</v>
      </c>
      <c r="C3060">
        <f t="shared" ca="1" si="47"/>
        <v>0.33276140044157865</v>
      </c>
      <c r="D3060" t="e" cm="1">
        <f t="array" aca="1" ref="D3060" ca="1">INDEX($B$2:$B$201, RANK(C3060,$C$2:$C$201), 1)</f>
        <v>#N/A</v>
      </c>
      <c r="E3060" t="s">
        <v>549</v>
      </c>
      <c r="F3060">
        <v>1204</v>
      </c>
      <c r="G3060">
        <v>701</v>
      </c>
      <c r="H3060">
        <v>0</v>
      </c>
      <c r="I3060">
        <v>0</v>
      </c>
      <c r="J3060">
        <v>0</v>
      </c>
      <c r="K3060" s="1">
        <v>44106</v>
      </c>
      <c r="L3060" t="s">
        <v>28</v>
      </c>
      <c r="M3060">
        <v>110826</v>
      </c>
    </row>
    <row r="3061" spans="1:13" x14ac:dyDescent="0.25">
      <c r="A3061">
        <v>3059</v>
      </c>
      <c r="B3061" t="s">
        <v>4240</v>
      </c>
      <c r="C3061">
        <f t="shared" ca="1" si="47"/>
        <v>0.82369981044239582</v>
      </c>
      <c r="D3061" t="e" cm="1">
        <f t="array" aca="1" ref="D3061" ca="1">INDEX($B$2:$B$201, RANK(C3061,$C$2:$C$201), 1)</f>
        <v>#N/A</v>
      </c>
      <c r="E3061" t="s">
        <v>4241</v>
      </c>
      <c r="F3061">
        <v>171</v>
      </c>
      <c r="G3061">
        <v>271</v>
      </c>
      <c r="H3061">
        <v>0</v>
      </c>
      <c r="I3061">
        <v>0</v>
      </c>
      <c r="J3061">
        <v>0</v>
      </c>
      <c r="K3061" s="1">
        <v>44106</v>
      </c>
      <c r="L3061" t="s">
        <v>17</v>
      </c>
      <c r="M3061">
        <v>110827</v>
      </c>
    </row>
    <row r="3062" spans="1:13" x14ac:dyDescent="0.25">
      <c r="A3062">
        <v>3060</v>
      </c>
      <c r="B3062" t="s">
        <v>4242</v>
      </c>
      <c r="C3062">
        <f t="shared" ca="1" si="47"/>
        <v>0.10485494269403905</v>
      </c>
      <c r="D3062" t="e" cm="1">
        <f t="array" aca="1" ref="D3062" ca="1">INDEX($B$2:$B$201, RANK(C3062,$C$2:$C$201), 1)</f>
        <v>#N/A</v>
      </c>
      <c r="E3062" t="s">
        <v>209</v>
      </c>
      <c r="F3062">
        <v>2733</v>
      </c>
      <c r="G3062">
        <v>2706</v>
      </c>
      <c r="H3062">
        <v>0</v>
      </c>
      <c r="I3062">
        <v>0</v>
      </c>
      <c r="J3062">
        <v>2</v>
      </c>
      <c r="K3062" s="1">
        <v>44106</v>
      </c>
      <c r="L3062" t="s">
        <v>12</v>
      </c>
      <c r="M3062">
        <v>110828</v>
      </c>
    </row>
    <row r="3063" spans="1:13" ht="409.5" x14ac:dyDescent="0.25">
      <c r="A3063">
        <v>3061</v>
      </c>
      <c r="B3063" s="2" t="s">
        <v>4243</v>
      </c>
      <c r="C3063">
        <f t="shared" ca="1" si="47"/>
        <v>0.77776436062657983</v>
      </c>
      <c r="D3063" t="e" cm="1">
        <f t="array" aca="1" ref="D3063" ca="1">INDEX($B$2:$B$201, RANK(C3063,$C$2:$C$201), 1)</f>
        <v>#N/A</v>
      </c>
      <c r="E3063" t="s">
        <v>4244</v>
      </c>
      <c r="F3063">
        <v>980</v>
      </c>
      <c r="G3063">
        <v>697</v>
      </c>
      <c r="H3063">
        <v>1</v>
      </c>
      <c r="I3063">
        <v>0</v>
      </c>
      <c r="J3063">
        <v>0</v>
      </c>
      <c r="K3063" s="1">
        <v>44106</v>
      </c>
      <c r="L3063" t="s">
        <v>17</v>
      </c>
      <c r="M3063">
        <v>110829</v>
      </c>
    </row>
    <row r="3064" spans="1:13" ht="390" x14ac:dyDescent="0.25">
      <c r="A3064">
        <v>3062</v>
      </c>
      <c r="B3064" s="2" t="s">
        <v>4245</v>
      </c>
      <c r="C3064">
        <f t="shared" ca="1" si="47"/>
        <v>0.74593024185479428</v>
      </c>
      <c r="D3064" t="e" cm="1">
        <f t="array" aca="1" ref="D3064" ca="1">INDEX($B$2:$B$201, RANK(C3064,$C$2:$C$201), 1)</f>
        <v>#N/A</v>
      </c>
      <c r="E3064" t="s">
        <v>42</v>
      </c>
      <c r="F3064">
        <v>6126</v>
      </c>
      <c r="G3064">
        <v>9435</v>
      </c>
      <c r="H3064">
        <v>0</v>
      </c>
      <c r="I3064">
        <v>2</v>
      </c>
      <c r="J3064">
        <v>4</v>
      </c>
      <c r="K3064" s="1">
        <v>44106</v>
      </c>
      <c r="L3064" t="s">
        <v>17</v>
      </c>
      <c r="M3064">
        <v>110830</v>
      </c>
    </row>
    <row r="3065" spans="1:13" x14ac:dyDescent="0.25">
      <c r="A3065">
        <v>3063</v>
      </c>
      <c r="B3065" t="s">
        <v>4246</v>
      </c>
      <c r="C3065">
        <f t="shared" ca="1" si="47"/>
        <v>0.95154305464454969</v>
      </c>
      <c r="D3065" t="e" cm="1">
        <f t="array" aca="1" ref="D3065" ca="1">INDEX($B$2:$B$201, RANK(C3065,$C$2:$C$201), 1)</f>
        <v>#N/A</v>
      </c>
      <c r="E3065" t="s">
        <v>42</v>
      </c>
      <c r="F3065">
        <v>568</v>
      </c>
      <c r="G3065">
        <v>271</v>
      </c>
      <c r="H3065">
        <v>0</v>
      </c>
      <c r="I3065">
        <v>0</v>
      </c>
      <c r="J3065">
        <v>0</v>
      </c>
      <c r="K3065" s="1">
        <v>44106</v>
      </c>
      <c r="L3065" t="s">
        <v>28</v>
      </c>
      <c r="M3065">
        <v>110831</v>
      </c>
    </row>
    <row r="3066" spans="1:13" x14ac:dyDescent="0.25">
      <c r="A3066">
        <v>3064</v>
      </c>
      <c r="B3066" t="s">
        <v>4247</v>
      </c>
      <c r="C3066">
        <f t="shared" ca="1" si="47"/>
        <v>0.9165483643350365</v>
      </c>
      <c r="D3066" t="e" cm="1">
        <f t="array" aca="1" ref="D3066" ca="1">INDEX($B$2:$B$201, RANK(C3066,$C$2:$C$201), 1)</f>
        <v>#N/A</v>
      </c>
      <c r="F3066">
        <v>76</v>
      </c>
      <c r="G3066">
        <v>14</v>
      </c>
      <c r="H3066">
        <v>0</v>
      </c>
      <c r="I3066">
        <v>0</v>
      </c>
      <c r="J3066">
        <v>0</v>
      </c>
      <c r="K3066" s="1">
        <v>44106</v>
      </c>
      <c r="L3066" t="s">
        <v>28</v>
      </c>
      <c r="M3066">
        <v>110832</v>
      </c>
    </row>
    <row r="3067" spans="1:13" ht="409.5" x14ac:dyDescent="0.25">
      <c r="A3067">
        <v>3065</v>
      </c>
      <c r="B3067" s="2" t="s">
        <v>4248</v>
      </c>
      <c r="C3067">
        <f t="shared" ca="1" si="47"/>
        <v>0.48032029071939975</v>
      </c>
      <c r="D3067" t="e" cm="1">
        <f t="array" aca="1" ref="D3067" ca="1">INDEX($B$2:$B$201, RANK(C3067,$C$2:$C$201), 1)</f>
        <v>#N/A</v>
      </c>
      <c r="F3067">
        <v>5093</v>
      </c>
      <c r="G3067">
        <v>4735</v>
      </c>
      <c r="H3067">
        <v>0</v>
      </c>
      <c r="I3067">
        <v>1</v>
      </c>
      <c r="J3067">
        <v>5</v>
      </c>
      <c r="K3067" s="1">
        <v>44106</v>
      </c>
      <c r="L3067" t="s">
        <v>17</v>
      </c>
      <c r="M3067">
        <v>110833</v>
      </c>
    </row>
    <row r="3068" spans="1:13" x14ac:dyDescent="0.25">
      <c r="A3068">
        <v>3066</v>
      </c>
      <c r="B3068" t="s">
        <v>4249</v>
      </c>
      <c r="C3068">
        <f t="shared" ca="1" si="47"/>
        <v>0.22744153489341856</v>
      </c>
      <c r="D3068" t="e" cm="1">
        <f t="array" aca="1" ref="D3068" ca="1">INDEX($B$2:$B$201, RANK(C3068,$C$2:$C$201), 1)</f>
        <v>#N/A</v>
      </c>
      <c r="F3068">
        <v>1921</v>
      </c>
      <c r="G3068">
        <v>1795</v>
      </c>
      <c r="H3068">
        <v>0</v>
      </c>
      <c r="I3068">
        <v>0</v>
      </c>
      <c r="J3068">
        <v>9</v>
      </c>
      <c r="K3068" s="1">
        <v>44106</v>
      </c>
      <c r="L3068" t="s">
        <v>17</v>
      </c>
      <c r="M3068">
        <v>110834</v>
      </c>
    </row>
    <row r="3069" spans="1:13" x14ac:dyDescent="0.25">
      <c r="A3069">
        <v>3067</v>
      </c>
      <c r="B3069" t="s">
        <v>4250</v>
      </c>
      <c r="C3069">
        <f t="shared" ca="1" si="47"/>
        <v>0.32954312334686831</v>
      </c>
      <c r="D3069" t="e" cm="1">
        <f t="array" aca="1" ref="D3069" ca="1">INDEX($B$2:$B$201, RANK(C3069,$C$2:$C$201), 1)</f>
        <v>#N/A</v>
      </c>
      <c r="E3069" t="s">
        <v>806</v>
      </c>
      <c r="F3069">
        <v>396</v>
      </c>
      <c r="G3069">
        <v>245</v>
      </c>
      <c r="H3069">
        <v>0</v>
      </c>
      <c r="I3069">
        <v>0</v>
      </c>
      <c r="J3069">
        <v>0</v>
      </c>
      <c r="K3069" s="1">
        <v>44106</v>
      </c>
      <c r="L3069" t="s">
        <v>12</v>
      </c>
      <c r="M3069">
        <v>110835</v>
      </c>
    </row>
    <row r="3070" spans="1:13" x14ac:dyDescent="0.25">
      <c r="A3070">
        <v>3068</v>
      </c>
      <c r="B3070" t="s">
        <v>4251</v>
      </c>
      <c r="C3070">
        <f t="shared" ca="1" si="47"/>
        <v>0.13368416611995515</v>
      </c>
      <c r="D3070" t="e" cm="1">
        <f t="array" aca="1" ref="D3070" ca="1">INDEX($B$2:$B$201, RANK(C3070,$C$2:$C$201), 1)</f>
        <v>#N/A</v>
      </c>
      <c r="E3070" t="s">
        <v>4252</v>
      </c>
      <c r="F3070">
        <v>2015</v>
      </c>
      <c r="G3070">
        <v>2270</v>
      </c>
      <c r="H3070">
        <v>0</v>
      </c>
      <c r="I3070">
        <v>0</v>
      </c>
      <c r="J3070">
        <v>0</v>
      </c>
      <c r="K3070" s="1">
        <v>44106</v>
      </c>
      <c r="L3070" t="s">
        <v>17</v>
      </c>
      <c r="M3070">
        <v>110836</v>
      </c>
    </row>
    <row r="3071" spans="1:13" ht="255" x14ac:dyDescent="0.25">
      <c r="A3071">
        <v>3069</v>
      </c>
      <c r="B3071" s="2" t="s">
        <v>4253</v>
      </c>
      <c r="C3071">
        <f t="shared" ca="1" si="47"/>
        <v>0.13531408899965458</v>
      </c>
      <c r="D3071" t="e" cm="1">
        <f t="array" aca="1" ref="D3071" ca="1">INDEX($B$2:$B$201, RANK(C3071,$C$2:$C$201), 1)</f>
        <v>#N/A</v>
      </c>
      <c r="F3071">
        <v>318</v>
      </c>
      <c r="G3071">
        <v>74</v>
      </c>
      <c r="H3071">
        <v>0</v>
      </c>
      <c r="I3071">
        <v>0</v>
      </c>
      <c r="J3071">
        <v>0</v>
      </c>
      <c r="K3071" s="1">
        <v>44106</v>
      </c>
      <c r="L3071" t="s">
        <v>28</v>
      </c>
      <c r="M3071">
        <v>110837</v>
      </c>
    </row>
    <row r="3072" spans="1:13" x14ac:dyDescent="0.25">
      <c r="A3072">
        <v>3070</v>
      </c>
      <c r="B3072" t="s">
        <v>4254</v>
      </c>
      <c r="C3072">
        <f t="shared" ca="1" si="47"/>
        <v>0.13223319582948878</v>
      </c>
      <c r="D3072" t="e" cm="1">
        <f t="array" aca="1" ref="D3072" ca="1">INDEX($B$2:$B$201, RANK(C3072,$C$2:$C$201), 1)</f>
        <v>#N/A</v>
      </c>
      <c r="F3072">
        <v>1016</v>
      </c>
      <c r="G3072">
        <v>184</v>
      </c>
      <c r="H3072">
        <v>0</v>
      </c>
      <c r="I3072">
        <v>0</v>
      </c>
      <c r="J3072">
        <v>0</v>
      </c>
      <c r="K3072" s="1">
        <v>44106</v>
      </c>
      <c r="L3072" t="s">
        <v>17</v>
      </c>
      <c r="M3072">
        <v>110838</v>
      </c>
    </row>
    <row r="3073" spans="1:13" x14ac:dyDescent="0.25">
      <c r="A3073">
        <v>3071</v>
      </c>
      <c r="B3073" t="s">
        <v>4255</v>
      </c>
      <c r="C3073">
        <f t="shared" ca="1" si="47"/>
        <v>0.27854258946616761</v>
      </c>
      <c r="D3073" t="e" cm="1">
        <f t="array" aca="1" ref="D3073" ca="1">INDEX($B$2:$B$201, RANK(C3073,$C$2:$C$201), 1)</f>
        <v>#N/A</v>
      </c>
      <c r="E3073" t="s">
        <v>265</v>
      </c>
      <c r="F3073">
        <v>775</v>
      </c>
      <c r="G3073">
        <v>341</v>
      </c>
      <c r="H3073">
        <v>0</v>
      </c>
      <c r="I3073">
        <v>0</v>
      </c>
      <c r="J3073">
        <v>1</v>
      </c>
      <c r="K3073" s="1">
        <v>44106</v>
      </c>
      <c r="L3073" t="s">
        <v>17</v>
      </c>
      <c r="M3073">
        <v>110839</v>
      </c>
    </row>
    <row r="3074" spans="1:13" x14ac:dyDescent="0.25">
      <c r="A3074">
        <v>3072</v>
      </c>
      <c r="B3074" t="s">
        <v>4256</v>
      </c>
      <c r="C3074">
        <f t="shared" ca="1" si="47"/>
        <v>0.67911820690605729</v>
      </c>
      <c r="D3074" t="e" cm="1">
        <f t="array" aca="1" ref="D3074" ca="1">INDEX($B$2:$B$201, RANK(C3074,$C$2:$C$201), 1)</f>
        <v>#N/A</v>
      </c>
      <c r="E3074" t="s">
        <v>3085</v>
      </c>
      <c r="F3074">
        <v>917</v>
      </c>
      <c r="G3074">
        <v>3620</v>
      </c>
      <c r="H3074">
        <v>4</v>
      </c>
      <c r="I3074">
        <v>0</v>
      </c>
      <c r="J3074">
        <v>17</v>
      </c>
      <c r="K3074" s="1">
        <v>44106</v>
      </c>
      <c r="L3074" t="s">
        <v>12</v>
      </c>
      <c r="M3074">
        <v>110840</v>
      </c>
    </row>
    <row r="3075" spans="1:13" x14ac:dyDescent="0.25">
      <c r="A3075">
        <v>3073</v>
      </c>
      <c r="B3075" t="s">
        <v>4257</v>
      </c>
      <c r="C3075">
        <f t="shared" ref="C3075:C3138" ca="1" si="48">RAND()</f>
        <v>2.1084931735557477E-2</v>
      </c>
      <c r="D3075" t="e" cm="1">
        <f t="array" aca="1" ref="D3075" ca="1">INDEX($B$2:$B$201, RANK(C3075,$C$2:$C$201), 1)</f>
        <v>#N/A</v>
      </c>
      <c r="F3075">
        <v>262</v>
      </c>
      <c r="G3075">
        <v>12</v>
      </c>
      <c r="H3075">
        <v>0</v>
      </c>
      <c r="I3075">
        <v>0</v>
      </c>
      <c r="J3075">
        <v>0</v>
      </c>
      <c r="K3075" s="1">
        <v>44106</v>
      </c>
      <c r="L3075" t="s">
        <v>28</v>
      </c>
      <c r="M3075">
        <v>110841</v>
      </c>
    </row>
    <row r="3076" spans="1:13" x14ac:dyDescent="0.25">
      <c r="A3076">
        <v>3074</v>
      </c>
      <c r="B3076" t="s">
        <v>4258</v>
      </c>
      <c r="C3076">
        <f t="shared" ca="1" si="48"/>
        <v>0.19788254370985359</v>
      </c>
      <c r="D3076" t="e" cm="1">
        <f t="array" aca="1" ref="D3076" ca="1">INDEX($B$2:$B$201, RANK(C3076,$C$2:$C$201), 1)</f>
        <v>#N/A</v>
      </c>
      <c r="E3076" t="s">
        <v>3783</v>
      </c>
      <c r="F3076">
        <v>1461</v>
      </c>
      <c r="G3076">
        <v>5577</v>
      </c>
      <c r="H3076">
        <v>1</v>
      </c>
      <c r="I3076">
        <v>0</v>
      </c>
      <c r="J3076">
        <v>18</v>
      </c>
      <c r="K3076" s="1">
        <v>44106</v>
      </c>
      <c r="L3076" t="s">
        <v>17</v>
      </c>
      <c r="M3076">
        <v>110842</v>
      </c>
    </row>
    <row r="3077" spans="1:13" ht="409.5" x14ac:dyDescent="0.25">
      <c r="A3077">
        <v>3075</v>
      </c>
      <c r="B3077" s="2" t="s">
        <v>4259</v>
      </c>
      <c r="C3077">
        <f t="shared" ca="1" si="48"/>
        <v>0.23906617167276245</v>
      </c>
      <c r="D3077" t="e" cm="1">
        <f t="array" aca="1" ref="D3077" ca="1">INDEX($B$2:$B$201, RANK(C3077,$C$2:$C$201), 1)</f>
        <v>#N/A</v>
      </c>
      <c r="E3077" t="s">
        <v>4260</v>
      </c>
      <c r="F3077">
        <v>25727</v>
      </c>
      <c r="G3077">
        <v>26560</v>
      </c>
      <c r="H3077">
        <v>6</v>
      </c>
      <c r="I3077">
        <v>3</v>
      </c>
      <c r="J3077">
        <v>58</v>
      </c>
      <c r="K3077" s="1">
        <v>44106</v>
      </c>
      <c r="L3077" t="s">
        <v>17</v>
      </c>
      <c r="M3077">
        <v>110843</v>
      </c>
    </row>
    <row r="3078" spans="1:13" x14ac:dyDescent="0.25">
      <c r="A3078">
        <v>3076</v>
      </c>
      <c r="B3078" t="s">
        <v>4261</v>
      </c>
      <c r="C3078">
        <f t="shared" ca="1" si="48"/>
        <v>0.28031630480711278</v>
      </c>
      <c r="D3078" t="e" cm="1">
        <f t="array" aca="1" ref="D3078" ca="1">INDEX($B$2:$B$201, RANK(C3078,$C$2:$C$201), 1)</f>
        <v>#N/A</v>
      </c>
      <c r="E3078" t="s">
        <v>661</v>
      </c>
      <c r="F3078">
        <v>974</v>
      </c>
      <c r="G3078">
        <v>60381</v>
      </c>
      <c r="H3078">
        <v>4</v>
      </c>
      <c r="I3078">
        <v>2</v>
      </c>
      <c r="J3078">
        <v>28</v>
      </c>
      <c r="K3078" s="1">
        <v>44106</v>
      </c>
      <c r="L3078" t="s">
        <v>28</v>
      </c>
      <c r="M3078">
        <v>110844</v>
      </c>
    </row>
    <row r="3079" spans="1:13" x14ac:dyDescent="0.25">
      <c r="A3079">
        <v>3077</v>
      </c>
      <c r="B3079" t="s">
        <v>4262</v>
      </c>
      <c r="C3079">
        <f t="shared" ca="1" si="48"/>
        <v>3.7987802252074432E-2</v>
      </c>
      <c r="D3079" t="e" cm="1">
        <f t="array" aca="1" ref="D3079" ca="1">INDEX($B$2:$B$201, RANK(C3079,$C$2:$C$201), 1)</f>
        <v>#N/A</v>
      </c>
      <c r="E3079" t="s">
        <v>4263</v>
      </c>
      <c r="F3079">
        <v>469</v>
      </c>
      <c r="G3079">
        <v>83</v>
      </c>
      <c r="H3079">
        <v>0</v>
      </c>
      <c r="I3079">
        <v>0</v>
      </c>
      <c r="J3079">
        <v>1</v>
      </c>
      <c r="K3079" s="1">
        <v>44106</v>
      </c>
      <c r="L3079" t="s">
        <v>17</v>
      </c>
      <c r="M3079">
        <v>110845</v>
      </c>
    </row>
    <row r="3080" spans="1:13" x14ac:dyDescent="0.25">
      <c r="A3080">
        <v>3078</v>
      </c>
      <c r="B3080" t="s">
        <v>4264</v>
      </c>
      <c r="C3080">
        <f t="shared" ca="1" si="48"/>
        <v>0.57026718383634245</v>
      </c>
      <c r="D3080" t="e" cm="1">
        <f t="array" aca="1" ref="D3080" ca="1">INDEX($B$2:$B$201, RANK(C3080,$C$2:$C$201), 1)</f>
        <v>#N/A</v>
      </c>
      <c r="F3080">
        <v>294</v>
      </c>
      <c r="G3080">
        <v>49</v>
      </c>
      <c r="H3080">
        <v>0</v>
      </c>
      <c r="I3080">
        <v>0</v>
      </c>
      <c r="J3080">
        <v>1</v>
      </c>
      <c r="K3080" s="1">
        <v>44106</v>
      </c>
      <c r="L3080" t="s">
        <v>17</v>
      </c>
      <c r="M3080">
        <v>110846</v>
      </c>
    </row>
    <row r="3081" spans="1:13" x14ac:dyDescent="0.25">
      <c r="A3081">
        <v>3079</v>
      </c>
      <c r="B3081" t="s">
        <v>4265</v>
      </c>
      <c r="C3081">
        <f t="shared" ca="1" si="48"/>
        <v>3.8366473416894142E-2</v>
      </c>
      <c r="D3081" t="e" cm="1">
        <f t="array" aca="1" ref="D3081" ca="1">INDEX($B$2:$B$201, RANK(C3081,$C$2:$C$201), 1)</f>
        <v>#N/A</v>
      </c>
      <c r="E3081" t="s">
        <v>3958</v>
      </c>
      <c r="F3081">
        <v>197</v>
      </c>
      <c r="G3081">
        <v>107</v>
      </c>
      <c r="H3081">
        <v>0</v>
      </c>
      <c r="I3081">
        <v>0</v>
      </c>
      <c r="J3081">
        <v>0</v>
      </c>
      <c r="K3081" s="1">
        <v>44106</v>
      </c>
      <c r="L3081" t="s">
        <v>17</v>
      </c>
      <c r="M3081">
        <v>110847</v>
      </c>
    </row>
    <row r="3082" spans="1:13" x14ac:dyDescent="0.25">
      <c r="A3082">
        <v>3080</v>
      </c>
      <c r="B3082" t="s">
        <v>4266</v>
      </c>
      <c r="C3082">
        <f t="shared" ca="1" si="48"/>
        <v>0.27131548258472582</v>
      </c>
      <c r="D3082" t="e" cm="1">
        <f t="array" aca="1" ref="D3082" ca="1">INDEX($B$2:$B$201, RANK(C3082,$C$2:$C$201), 1)</f>
        <v>#N/A</v>
      </c>
      <c r="F3082">
        <v>12</v>
      </c>
      <c r="G3082">
        <v>1</v>
      </c>
      <c r="H3082">
        <v>0</v>
      </c>
      <c r="I3082">
        <v>0</v>
      </c>
      <c r="J3082">
        <v>0</v>
      </c>
      <c r="K3082" s="1">
        <v>44106</v>
      </c>
      <c r="L3082" t="s">
        <v>28</v>
      </c>
      <c r="M3082">
        <v>110848</v>
      </c>
    </row>
    <row r="3083" spans="1:13" x14ac:dyDescent="0.25">
      <c r="A3083">
        <v>3081</v>
      </c>
      <c r="B3083" t="s">
        <v>4267</v>
      </c>
      <c r="C3083">
        <f t="shared" ca="1" si="48"/>
        <v>0.7397631158792578</v>
      </c>
      <c r="D3083" t="e" cm="1">
        <f t="array" aca="1" ref="D3083" ca="1">INDEX($B$2:$B$201, RANK(C3083,$C$2:$C$201), 1)</f>
        <v>#N/A</v>
      </c>
      <c r="E3083" t="s">
        <v>643</v>
      </c>
      <c r="F3083">
        <v>273</v>
      </c>
      <c r="G3083">
        <v>42</v>
      </c>
      <c r="H3083">
        <v>0</v>
      </c>
      <c r="I3083">
        <v>0</v>
      </c>
      <c r="J3083">
        <v>0</v>
      </c>
      <c r="K3083" s="1">
        <v>44106</v>
      </c>
      <c r="L3083" t="s">
        <v>17</v>
      </c>
      <c r="M3083">
        <v>110849</v>
      </c>
    </row>
    <row r="3084" spans="1:13" x14ac:dyDescent="0.25">
      <c r="A3084">
        <v>3082</v>
      </c>
      <c r="B3084" t="s">
        <v>4268</v>
      </c>
      <c r="C3084">
        <f t="shared" ca="1" si="48"/>
        <v>0.28417468911144339</v>
      </c>
      <c r="D3084" t="e" cm="1">
        <f t="array" aca="1" ref="D3084" ca="1">INDEX($B$2:$B$201, RANK(C3084,$C$2:$C$201), 1)</f>
        <v>#N/A</v>
      </c>
      <c r="E3084" t="s">
        <v>3968</v>
      </c>
      <c r="F3084">
        <v>141</v>
      </c>
      <c r="G3084">
        <v>40</v>
      </c>
      <c r="H3084">
        <v>0</v>
      </c>
      <c r="I3084">
        <v>0</v>
      </c>
      <c r="J3084">
        <v>0</v>
      </c>
      <c r="K3084" s="1">
        <v>44106</v>
      </c>
      <c r="L3084" t="s">
        <v>17</v>
      </c>
      <c r="M3084">
        <v>110850</v>
      </c>
    </row>
    <row r="3085" spans="1:13" x14ac:dyDescent="0.25">
      <c r="A3085">
        <v>3083</v>
      </c>
      <c r="B3085" t="s">
        <v>4269</v>
      </c>
      <c r="C3085">
        <f t="shared" ca="1" si="48"/>
        <v>0.2097615225937447</v>
      </c>
      <c r="D3085" t="e" cm="1">
        <f t="array" aca="1" ref="D3085" ca="1">INDEX($B$2:$B$201, RANK(C3085,$C$2:$C$201), 1)</f>
        <v>#N/A</v>
      </c>
      <c r="E3085" t="s">
        <v>4270</v>
      </c>
      <c r="F3085">
        <v>599</v>
      </c>
      <c r="G3085">
        <v>1197</v>
      </c>
      <c r="H3085">
        <v>0</v>
      </c>
      <c r="I3085">
        <v>0</v>
      </c>
      <c r="J3085">
        <v>1</v>
      </c>
      <c r="K3085" s="1">
        <v>44106</v>
      </c>
      <c r="L3085" t="s">
        <v>12</v>
      </c>
      <c r="M3085">
        <v>110851</v>
      </c>
    </row>
    <row r="3086" spans="1:13" x14ac:dyDescent="0.25">
      <c r="A3086">
        <v>3084</v>
      </c>
      <c r="B3086" t="s">
        <v>4271</v>
      </c>
      <c r="C3086">
        <f t="shared" ca="1" si="48"/>
        <v>0.23412000612244632</v>
      </c>
      <c r="D3086" t="e" cm="1">
        <f t="array" aca="1" ref="D3086" ca="1">INDEX($B$2:$B$201, RANK(C3086,$C$2:$C$201), 1)</f>
        <v>#N/A</v>
      </c>
      <c r="E3086" t="s">
        <v>695</v>
      </c>
      <c r="F3086">
        <v>693</v>
      </c>
      <c r="G3086">
        <v>5079</v>
      </c>
      <c r="H3086">
        <v>0</v>
      </c>
      <c r="I3086">
        <v>3</v>
      </c>
      <c r="J3086">
        <v>5</v>
      </c>
      <c r="K3086" s="1">
        <v>44106</v>
      </c>
      <c r="L3086" t="s">
        <v>12</v>
      </c>
      <c r="M3086">
        <v>110852</v>
      </c>
    </row>
    <row r="3087" spans="1:13" x14ac:dyDescent="0.25">
      <c r="A3087">
        <v>3085</v>
      </c>
      <c r="B3087" t="s">
        <v>4272</v>
      </c>
      <c r="C3087">
        <f t="shared" ca="1" si="48"/>
        <v>0.15472437544172946</v>
      </c>
      <c r="D3087" t="e" cm="1">
        <f t="array" aca="1" ref="D3087" ca="1">INDEX($B$2:$B$201, RANK(C3087,$C$2:$C$201), 1)</f>
        <v>#N/A</v>
      </c>
      <c r="E3087" t="s">
        <v>3958</v>
      </c>
      <c r="F3087">
        <v>197</v>
      </c>
      <c r="G3087">
        <v>107</v>
      </c>
      <c r="H3087">
        <v>0</v>
      </c>
      <c r="I3087">
        <v>0</v>
      </c>
      <c r="J3087">
        <v>0</v>
      </c>
      <c r="K3087" s="1">
        <v>44106</v>
      </c>
      <c r="L3087" t="s">
        <v>17</v>
      </c>
      <c r="M3087">
        <v>110853</v>
      </c>
    </row>
    <row r="3088" spans="1:13" x14ac:dyDescent="0.25">
      <c r="A3088">
        <v>3086</v>
      </c>
      <c r="B3088" t="s">
        <v>4273</v>
      </c>
      <c r="C3088">
        <f t="shared" ca="1" si="48"/>
        <v>0.58136612217344186</v>
      </c>
      <c r="D3088" t="e" cm="1">
        <f t="array" aca="1" ref="D3088" ca="1">INDEX($B$2:$B$201, RANK(C3088,$C$2:$C$201), 1)</f>
        <v>#N/A</v>
      </c>
      <c r="E3088" t="s">
        <v>4274</v>
      </c>
      <c r="F3088">
        <v>214</v>
      </c>
      <c r="G3088">
        <v>3</v>
      </c>
      <c r="H3088">
        <v>0</v>
      </c>
      <c r="I3088">
        <v>0</v>
      </c>
      <c r="J3088">
        <v>0</v>
      </c>
      <c r="K3088" s="1">
        <v>44106</v>
      </c>
      <c r="L3088" t="s">
        <v>17</v>
      </c>
      <c r="M3088">
        <v>110854</v>
      </c>
    </row>
    <row r="3089" spans="1:13" x14ac:dyDescent="0.25">
      <c r="A3089">
        <v>3087</v>
      </c>
      <c r="B3089" t="s">
        <v>4275</v>
      </c>
      <c r="C3089">
        <f t="shared" ca="1" si="48"/>
        <v>0.44472239251762213</v>
      </c>
      <c r="D3089" t="e" cm="1">
        <f t="array" aca="1" ref="D3089" ca="1">INDEX($B$2:$B$201, RANK(C3089,$C$2:$C$201), 1)</f>
        <v>#N/A</v>
      </c>
      <c r="E3089" t="s">
        <v>4276</v>
      </c>
      <c r="F3089">
        <v>914</v>
      </c>
      <c r="G3089">
        <v>128</v>
      </c>
      <c r="H3089">
        <v>0</v>
      </c>
      <c r="I3089">
        <v>0</v>
      </c>
      <c r="J3089">
        <v>0</v>
      </c>
      <c r="K3089" s="1">
        <v>44106</v>
      </c>
      <c r="L3089" t="s">
        <v>12</v>
      </c>
      <c r="M3089">
        <v>110855</v>
      </c>
    </row>
    <row r="3090" spans="1:13" x14ac:dyDescent="0.25">
      <c r="A3090">
        <v>3088</v>
      </c>
      <c r="B3090" t="s">
        <v>4277</v>
      </c>
      <c r="C3090">
        <f t="shared" ca="1" si="48"/>
        <v>9.4834941538816442E-2</v>
      </c>
      <c r="D3090" t="e" cm="1">
        <f t="array" aca="1" ref="D3090" ca="1">INDEX($B$2:$B$201, RANK(C3090,$C$2:$C$201), 1)</f>
        <v>#N/A</v>
      </c>
      <c r="E3090" t="s">
        <v>2763</v>
      </c>
      <c r="F3090">
        <v>443</v>
      </c>
      <c r="G3090">
        <v>354</v>
      </c>
      <c r="H3090">
        <v>0</v>
      </c>
      <c r="I3090">
        <v>0</v>
      </c>
      <c r="J3090">
        <v>0</v>
      </c>
      <c r="K3090" s="1">
        <v>44106</v>
      </c>
      <c r="L3090" t="s">
        <v>12</v>
      </c>
      <c r="M3090">
        <v>110856</v>
      </c>
    </row>
    <row r="3091" spans="1:13" x14ac:dyDescent="0.25">
      <c r="A3091">
        <v>3089</v>
      </c>
      <c r="B3091" t="s">
        <v>4278</v>
      </c>
      <c r="C3091">
        <f t="shared" ca="1" si="48"/>
        <v>0.81863371517582761</v>
      </c>
      <c r="D3091" t="e" cm="1">
        <f t="array" aca="1" ref="D3091" ca="1">INDEX($B$2:$B$201, RANK(C3091,$C$2:$C$201), 1)</f>
        <v>#N/A</v>
      </c>
      <c r="E3091" t="s">
        <v>4279</v>
      </c>
      <c r="F3091">
        <v>4989</v>
      </c>
      <c r="G3091">
        <v>1283</v>
      </c>
      <c r="H3091">
        <v>0</v>
      </c>
      <c r="I3091">
        <v>0</v>
      </c>
      <c r="J3091">
        <v>0</v>
      </c>
      <c r="K3091" s="1">
        <v>44106</v>
      </c>
      <c r="L3091" t="s">
        <v>17</v>
      </c>
      <c r="M3091">
        <v>110857</v>
      </c>
    </row>
    <row r="3092" spans="1:13" x14ac:dyDescent="0.25">
      <c r="A3092">
        <v>3090</v>
      </c>
      <c r="B3092" t="s">
        <v>4280</v>
      </c>
      <c r="C3092">
        <f t="shared" ca="1" si="48"/>
        <v>0.12057433252036753</v>
      </c>
      <c r="D3092" t="e" cm="1">
        <f t="array" aca="1" ref="D3092" ca="1">INDEX($B$2:$B$201, RANK(C3092,$C$2:$C$201), 1)</f>
        <v>#N/A</v>
      </c>
      <c r="E3092" t="s">
        <v>4281</v>
      </c>
      <c r="F3092">
        <v>922</v>
      </c>
      <c r="G3092">
        <v>78</v>
      </c>
      <c r="H3092">
        <v>0</v>
      </c>
      <c r="I3092">
        <v>0</v>
      </c>
      <c r="J3092">
        <v>0</v>
      </c>
      <c r="K3092" s="1">
        <v>44106</v>
      </c>
      <c r="L3092" t="s">
        <v>17</v>
      </c>
      <c r="M3092">
        <v>110858</v>
      </c>
    </row>
    <row r="3093" spans="1:13" x14ac:dyDescent="0.25">
      <c r="A3093">
        <v>3091</v>
      </c>
      <c r="B3093" t="s">
        <v>4282</v>
      </c>
      <c r="C3093">
        <f t="shared" ca="1" si="48"/>
        <v>0.93362613864234067</v>
      </c>
      <c r="D3093" t="e" cm="1">
        <f t="array" aca="1" ref="D3093" ca="1">INDEX($B$2:$B$201, RANK(C3093,$C$2:$C$201), 1)</f>
        <v>#N/A</v>
      </c>
      <c r="F3093">
        <v>645</v>
      </c>
      <c r="G3093">
        <v>558</v>
      </c>
      <c r="H3093">
        <v>2</v>
      </c>
      <c r="I3093">
        <v>0</v>
      </c>
      <c r="J3093">
        <v>38</v>
      </c>
      <c r="K3093" s="1">
        <v>44106</v>
      </c>
      <c r="L3093" t="s">
        <v>12</v>
      </c>
      <c r="M3093">
        <v>110859</v>
      </c>
    </row>
    <row r="3094" spans="1:13" ht="300" x14ac:dyDescent="0.25">
      <c r="A3094">
        <v>3092</v>
      </c>
      <c r="B3094" s="2" t="s">
        <v>4283</v>
      </c>
      <c r="C3094">
        <f t="shared" ca="1" si="48"/>
        <v>0.23185348479639289</v>
      </c>
      <c r="D3094" t="e" cm="1">
        <f t="array" aca="1" ref="D3094" ca="1">INDEX($B$2:$B$201, RANK(C3094,$C$2:$C$201), 1)</f>
        <v>#N/A</v>
      </c>
      <c r="F3094">
        <v>122</v>
      </c>
      <c r="G3094">
        <v>373</v>
      </c>
      <c r="H3094">
        <v>0</v>
      </c>
      <c r="I3094">
        <v>0</v>
      </c>
      <c r="J3094">
        <v>0</v>
      </c>
      <c r="K3094" s="1">
        <v>44106</v>
      </c>
      <c r="L3094" t="s">
        <v>28</v>
      </c>
      <c r="M3094">
        <v>110860</v>
      </c>
    </row>
    <row r="3095" spans="1:13" ht="315" x14ac:dyDescent="0.25">
      <c r="A3095">
        <v>3093</v>
      </c>
      <c r="B3095" s="2" t="s">
        <v>4284</v>
      </c>
      <c r="C3095">
        <f t="shared" ca="1" si="48"/>
        <v>0.9514222106758301</v>
      </c>
      <c r="D3095" t="e" cm="1">
        <f t="array" aca="1" ref="D3095" ca="1">INDEX($B$2:$B$201, RANK(C3095,$C$2:$C$201), 1)</f>
        <v>#N/A</v>
      </c>
      <c r="F3095">
        <v>679</v>
      </c>
      <c r="G3095">
        <v>672</v>
      </c>
      <c r="H3095">
        <v>0</v>
      </c>
      <c r="I3095">
        <v>0</v>
      </c>
      <c r="J3095">
        <v>0</v>
      </c>
      <c r="K3095" s="1">
        <v>44106</v>
      </c>
      <c r="L3095" t="s">
        <v>12</v>
      </c>
      <c r="M3095">
        <v>110861</v>
      </c>
    </row>
    <row r="3096" spans="1:13" ht="210" x14ac:dyDescent="0.25">
      <c r="A3096">
        <v>3094</v>
      </c>
      <c r="B3096" s="2" t="s">
        <v>4285</v>
      </c>
      <c r="C3096">
        <f t="shared" ca="1" si="48"/>
        <v>0.98164398494548177</v>
      </c>
      <c r="D3096" t="e" cm="1">
        <f t="array" aca="1" ref="D3096" ca="1">INDEX($B$2:$B$201, RANK(C3096,$C$2:$C$201), 1)</f>
        <v>#N/A</v>
      </c>
      <c r="E3096" t="s">
        <v>509</v>
      </c>
      <c r="F3096">
        <v>467</v>
      </c>
      <c r="G3096">
        <v>282</v>
      </c>
      <c r="H3096">
        <v>0</v>
      </c>
      <c r="I3096">
        <v>0</v>
      </c>
      <c r="J3096">
        <v>0</v>
      </c>
      <c r="K3096" s="1">
        <v>44106</v>
      </c>
      <c r="L3096" t="s">
        <v>17</v>
      </c>
      <c r="M3096">
        <v>110862</v>
      </c>
    </row>
    <row r="3097" spans="1:13" x14ac:dyDescent="0.25">
      <c r="A3097">
        <v>3095</v>
      </c>
      <c r="B3097" t="s">
        <v>4286</v>
      </c>
      <c r="C3097">
        <f t="shared" ca="1" si="48"/>
        <v>0.35433119949055703</v>
      </c>
      <c r="D3097" t="e" cm="1">
        <f t="array" aca="1" ref="D3097" ca="1">INDEX($B$2:$B$201, RANK(C3097,$C$2:$C$201), 1)</f>
        <v>#N/A</v>
      </c>
      <c r="E3097" t="s">
        <v>4287</v>
      </c>
      <c r="F3097">
        <v>641</v>
      </c>
      <c r="G3097">
        <v>276</v>
      </c>
      <c r="H3097">
        <v>0</v>
      </c>
      <c r="I3097">
        <v>0</v>
      </c>
      <c r="J3097">
        <v>0</v>
      </c>
      <c r="K3097" s="1">
        <v>44106</v>
      </c>
      <c r="L3097" t="s">
        <v>17</v>
      </c>
      <c r="M3097">
        <v>110863</v>
      </c>
    </row>
    <row r="3098" spans="1:13" x14ac:dyDescent="0.25">
      <c r="A3098">
        <v>3096</v>
      </c>
      <c r="B3098" t="s">
        <v>4288</v>
      </c>
      <c r="C3098">
        <f t="shared" ca="1" si="48"/>
        <v>0.82266406328205655</v>
      </c>
      <c r="D3098" t="e" cm="1">
        <f t="array" aca="1" ref="D3098" ca="1">INDEX($B$2:$B$201, RANK(C3098,$C$2:$C$201), 1)</f>
        <v>#N/A</v>
      </c>
      <c r="E3098" t="s">
        <v>4289</v>
      </c>
      <c r="F3098">
        <v>835</v>
      </c>
      <c r="G3098">
        <v>142</v>
      </c>
      <c r="H3098">
        <v>0</v>
      </c>
      <c r="I3098">
        <v>1</v>
      </c>
      <c r="J3098">
        <v>3</v>
      </c>
      <c r="K3098" s="1">
        <v>44106</v>
      </c>
      <c r="L3098" t="s">
        <v>17</v>
      </c>
      <c r="M3098">
        <v>110864</v>
      </c>
    </row>
    <row r="3099" spans="1:13" x14ac:dyDescent="0.25">
      <c r="A3099">
        <v>3097</v>
      </c>
      <c r="B3099" t="s">
        <v>4290</v>
      </c>
      <c r="C3099">
        <f t="shared" ca="1" si="48"/>
        <v>0.30457554287562649</v>
      </c>
      <c r="D3099" t="e" cm="1">
        <f t="array" aca="1" ref="D3099" ca="1">INDEX($B$2:$B$201, RANK(C3099,$C$2:$C$201), 1)</f>
        <v>#N/A</v>
      </c>
      <c r="F3099">
        <v>162</v>
      </c>
      <c r="G3099">
        <v>134</v>
      </c>
      <c r="H3099">
        <v>0</v>
      </c>
      <c r="I3099">
        <v>0</v>
      </c>
      <c r="J3099">
        <v>0</v>
      </c>
      <c r="K3099" s="1">
        <v>44106</v>
      </c>
      <c r="L3099" t="s">
        <v>17</v>
      </c>
      <c r="M3099">
        <v>110865</v>
      </c>
    </row>
    <row r="3100" spans="1:13" x14ac:dyDescent="0.25">
      <c r="A3100">
        <v>3098</v>
      </c>
      <c r="B3100" t="s">
        <v>4291</v>
      </c>
      <c r="C3100">
        <f t="shared" ca="1" si="48"/>
        <v>0.56419687052544154</v>
      </c>
      <c r="D3100" t="e" cm="1">
        <f t="array" aca="1" ref="D3100" ca="1">INDEX($B$2:$B$201, RANK(C3100,$C$2:$C$201), 1)</f>
        <v>#N/A</v>
      </c>
      <c r="F3100">
        <v>328</v>
      </c>
      <c r="G3100">
        <v>120</v>
      </c>
      <c r="H3100">
        <v>0</v>
      </c>
      <c r="I3100">
        <v>0</v>
      </c>
      <c r="J3100">
        <v>0</v>
      </c>
      <c r="K3100" s="1">
        <v>44106</v>
      </c>
      <c r="L3100" t="s">
        <v>17</v>
      </c>
      <c r="M3100">
        <v>110866</v>
      </c>
    </row>
    <row r="3101" spans="1:13" x14ac:dyDescent="0.25">
      <c r="A3101">
        <v>3099</v>
      </c>
      <c r="B3101" t="s">
        <v>4292</v>
      </c>
      <c r="C3101">
        <f t="shared" ca="1" si="48"/>
        <v>8.9842041505795778E-2</v>
      </c>
      <c r="D3101" t="e" cm="1">
        <f t="array" aca="1" ref="D3101" ca="1">INDEX($B$2:$B$201, RANK(C3101,$C$2:$C$201), 1)</f>
        <v>#N/A</v>
      </c>
      <c r="F3101">
        <v>547</v>
      </c>
      <c r="G3101">
        <v>428</v>
      </c>
      <c r="H3101">
        <v>1</v>
      </c>
      <c r="I3101">
        <v>0</v>
      </c>
      <c r="J3101">
        <v>5</v>
      </c>
      <c r="K3101" s="1">
        <v>44106</v>
      </c>
      <c r="L3101" t="s">
        <v>28</v>
      </c>
      <c r="M3101">
        <v>110867</v>
      </c>
    </row>
    <row r="3102" spans="1:13" x14ac:dyDescent="0.25">
      <c r="A3102">
        <v>3100</v>
      </c>
      <c r="B3102" t="s">
        <v>2303</v>
      </c>
      <c r="C3102">
        <f t="shared" ca="1" si="48"/>
        <v>0.63120777026833663</v>
      </c>
      <c r="D3102" t="e" cm="1">
        <f t="array" aca="1" ref="D3102" ca="1">INDEX($B$2:$B$201, RANK(C3102,$C$2:$C$201), 1)</f>
        <v>#N/A</v>
      </c>
      <c r="F3102">
        <v>437</v>
      </c>
      <c r="G3102">
        <v>200</v>
      </c>
      <c r="H3102">
        <v>0</v>
      </c>
      <c r="I3102">
        <v>0</v>
      </c>
      <c r="J3102">
        <v>0</v>
      </c>
      <c r="K3102" s="1">
        <v>44106</v>
      </c>
      <c r="L3102" t="s">
        <v>17</v>
      </c>
      <c r="M3102">
        <v>110868</v>
      </c>
    </row>
    <row r="3103" spans="1:13" x14ac:dyDescent="0.25">
      <c r="A3103">
        <v>3101</v>
      </c>
      <c r="B3103" t="s">
        <v>4293</v>
      </c>
      <c r="C3103">
        <f t="shared" ca="1" si="48"/>
        <v>0.21300903665831439</v>
      </c>
      <c r="D3103" t="e" cm="1">
        <f t="array" aca="1" ref="D3103" ca="1">INDEX($B$2:$B$201, RANK(C3103,$C$2:$C$201), 1)</f>
        <v>#N/A</v>
      </c>
      <c r="E3103" t="s">
        <v>4294</v>
      </c>
      <c r="F3103">
        <v>520</v>
      </c>
      <c r="G3103">
        <v>86</v>
      </c>
      <c r="H3103">
        <v>0</v>
      </c>
      <c r="I3103">
        <v>0</v>
      </c>
      <c r="J3103">
        <v>0</v>
      </c>
      <c r="K3103" s="1">
        <v>44106</v>
      </c>
      <c r="L3103" t="s">
        <v>12</v>
      </c>
      <c r="M3103">
        <v>110869</v>
      </c>
    </row>
    <row r="3104" spans="1:13" ht="409.5" x14ac:dyDescent="0.25">
      <c r="A3104">
        <v>3102</v>
      </c>
      <c r="B3104" s="2" t="s">
        <v>4295</v>
      </c>
      <c r="C3104">
        <f t="shared" ca="1" si="48"/>
        <v>1.8830711472330286E-2</v>
      </c>
      <c r="D3104" t="e" cm="1">
        <f t="array" aca="1" ref="D3104" ca="1">INDEX($B$2:$B$201, RANK(C3104,$C$2:$C$201), 1)</f>
        <v>#N/A</v>
      </c>
      <c r="E3104" t="s">
        <v>4296</v>
      </c>
      <c r="F3104">
        <v>599</v>
      </c>
      <c r="G3104">
        <v>80034</v>
      </c>
      <c r="H3104">
        <v>0</v>
      </c>
      <c r="I3104">
        <v>0</v>
      </c>
      <c r="J3104">
        <v>3</v>
      </c>
      <c r="K3104" s="1">
        <v>44106</v>
      </c>
      <c r="L3104" t="s">
        <v>17</v>
      </c>
      <c r="M3104">
        <v>110870</v>
      </c>
    </row>
    <row r="3105" spans="1:13" ht="195" x14ac:dyDescent="0.25">
      <c r="A3105">
        <v>3103</v>
      </c>
      <c r="B3105" s="2" t="s">
        <v>4297</v>
      </c>
      <c r="C3105">
        <f t="shared" ca="1" si="48"/>
        <v>0.59712495468537885</v>
      </c>
      <c r="D3105" t="e" cm="1">
        <f t="array" aca="1" ref="D3105" ca="1">INDEX($B$2:$B$201, RANK(C3105,$C$2:$C$201), 1)</f>
        <v>#N/A</v>
      </c>
      <c r="E3105" t="s">
        <v>919</v>
      </c>
      <c r="F3105">
        <v>1789</v>
      </c>
      <c r="G3105">
        <v>1412</v>
      </c>
      <c r="H3105">
        <v>2</v>
      </c>
      <c r="I3105">
        <v>1</v>
      </c>
      <c r="J3105">
        <v>33</v>
      </c>
      <c r="K3105" s="1">
        <v>44106</v>
      </c>
      <c r="L3105" t="s">
        <v>28</v>
      </c>
      <c r="M3105">
        <v>110871</v>
      </c>
    </row>
    <row r="3106" spans="1:13" ht="409.5" x14ac:dyDescent="0.25">
      <c r="A3106">
        <v>3104</v>
      </c>
      <c r="B3106" s="2" t="s">
        <v>4298</v>
      </c>
      <c r="C3106">
        <f t="shared" ca="1" si="48"/>
        <v>0.78318491208856122</v>
      </c>
      <c r="D3106" t="e" cm="1">
        <f t="array" aca="1" ref="D3106" ca="1">INDEX($B$2:$B$201, RANK(C3106,$C$2:$C$201), 1)</f>
        <v>#N/A</v>
      </c>
      <c r="E3106" t="s">
        <v>431</v>
      </c>
      <c r="F3106">
        <v>4801</v>
      </c>
      <c r="G3106">
        <v>5140</v>
      </c>
      <c r="H3106">
        <v>0</v>
      </c>
      <c r="I3106">
        <v>2</v>
      </c>
      <c r="J3106">
        <v>8</v>
      </c>
      <c r="K3106" s="1">
        <v>44106</v>
      </c>
      <c r="L3106" t="s">
        <v>17</v>
      </c>
      <c r="M3106">
        <v>110872</v>
      </c>
    </row>
    <row r="3107" spans="1:13" x14ac:dyDescent="0.25">
      <c r="A3107">
        <v>3105</v>
      </c>
      <c r="B3107" t="s">
        <v>4299</v>
      </c>
      <c r="C3107">
        <f t="shared" ca="1" si="48"/>
        <v>0.82960973006110383</v>
      </c>
      <c r="D3107" t="e" cm="1">
        <f t="array" aca="1" ref="D3107" ca="1">INDEX($B$2:$B$201, RANK(C3107,$C$2:$C$201), 1)</f>
        <v>#N/A</v>
      </c>
      <c r="E3107" t="s">
        <v>4300</v>
      </c>
      <c r="F3107">
        <v>122</v>
      </c>
      <c r="G3107">
        <v>77</v>
      </c>
      <c r="H3107">
        <v>0</v>
      </c>
      <c r="I3107">
        <v>0</v>
      </c>
      <c r="J3107">
        <v>0</v>
      </c>
      <c r="K3107" s="1">
        <v>44106</v>
      </c>
      <c r="L3107" t="s">
        <v>12</v>
      </c>
      <c r="M3107">
        <v>110873</v>
      </c>
    </row>
    <row r="3108" spans="1:13" ht="409.5" x14ac:dyDescent="0.25">
      <c r="A3108">
        <v>3106</v>
      </c>
      <c r="B3108" s="2" t="s">
        <v>4301</v>
      </c>
      <c r="C3108">
        <f t="shared" ca="1" si="48"/>
        <v>0.27099580758978048</v>
      </c>
      <c r="D3108" t="e" cm="1">
        <f t="array" aca="1" ref="D3108" ca="1">INDEX($B$2:$B$201, RANK(C3108,$C$2:$C$201), 1)</f>
        <v>#N/A</v>
      </c>
      <c r="E3108" t="s">
        <v>689</v>
      </c>
      <c r="F3108">
        <v>156</v>
      </c>
      <c r="G3108">
        <v>98</v>
      </c>
      <c r="H3108">
        <v>0</v>
      </c>
      <c r="I3108">
        <v>0</v>
      </c>
      <c r="J3108">
        <v>0</v>
      </c>
      <c r="K3108" s="1">
        <v>44106</v>
      </c>
      <c r="L3108" t="s">
        <v>17</v>
      </c>
      <c r="M3108">
        <v>110874</v>
      </c>
    </row>
    <row r="3109" spans="1:13" ht="330" x14ac:dyDescent="0.25">
      <c r="A3109">
        <v>3107</v>
      </c>
      <c r="B3109" s="2" t="s">
        <v>4302</v>
      </c>
      <c r="C3109">
        <f t="shared" ca="1" si="48"/>
        <v>0.3409280576604159</v>
      </c>
      <c r="D3109" t="e" cm="1">
        <f t="array" aca="1" ref="D3109" ca="1">INDEX($B$2:$B$201, RANK(C3109,$C$2:$C$201), 1)</f>
        <v>#N/A</v>
      </c>
      <c r="E3109" t="s">
        <v>4303</v>
      </c>
      <c r="F3109">
        <v>760</v>
      </c>
      <c r="G3109">
        <v>2240</v>
      </c>
      <c r="H3109">
        <v>0</v>
      </c>
      <c r="I3109">
        <v>0</v>
      </c>
      <c r="J3109">
        <v>1</v>
      </c>
      <c r="K3109" s="1">
        <v>44106</v>
      </c>
      <c r="L3109" t="s">
        <v>17</v>
      </c>
      <c r="M3109">
        <v>110875</v>
      </c>
    </row>
    <row r="3110" spans="1:13" x14ac:dyDescent="0.25">
      <c r="A3110">
        <v>3108</v>
      </c>
      <c r="B3110" t="s">
        <v>4304</v>
      </c>
      <c r="C3110">
        <f t="shared" ca="1" si="48"/>
        <v>0.64550211770110699</v>
      </c>
      <c r="D3110" t="e" cm="1">
        <f t="array" aca="1" ref="D3110" ca="1">INDEX($B$2:$B$201, RANK(C3110,$C$2:$C$201), 1)</f>
        <v>#N/A</v>
      </c>
      <c r="E3110" t="s">
        <v>3844</v>
      </c>
      <c r="F3110">
        <v>1280</v>
      </c>
      <c r="G3110">
        <v>171</v>
      </c>
      <c r="H3110">
        <v>0</v>
      </c>
      <c r="I3110">
        <v>0</v>
      </c>
      <c r="J3110">
        <v>0</v>
      </c>
      <c r="K3110" s="1">
        <v>44106</v>
      </c>
      <c r="L3110" t="s">
        <v>28</v>
      </c>
      <c r="M3110">
        <v>110876</v>
      </c>
    </row>
    <row r="3111" spans="1:13" x14ac:dyDescent="0.25">
      <c r="A3111">
        <v>3109</v>
      </c>
      <c r="B3111" t="s">
        <v>4305</v>
      </c>
      <c r="C3111">
        <f t="shared" ca="1" si="48"/>
        <v>0.37913260176670727</v>
      </c>
      <c r="D3111" t="e" cm="1">
        <f t="array" aca="1" ref="D3111" ca="1">INDEX($B$2:$B$201, RANK(C3111,$C$2:$C$201), 1)</f>
        <v>#N/A</v>
      </c>
      <c r="E3111" t="s">
        <v>1799</v>
      </c>
      <c r="F3111">
        <v>10253</v>
      </c>
      <c r="G3111">
        <v>10446</v>
      </c>
      <c r="H3111">
        <v>0</v>
      </c>
      <c r="I3111">
        <v>0</v>
      </c>
      <c r="J3111">
        <v>0</v>
      </c>
      <c r="K3111" s="1">
        <v>44106</v>
      </c>
      <c r="L3111" t="s">
        <v>17</v>
      </c>
      <c r="M3111">
        <v>110877</v>
      </c>
    </row>
    <row r="3112" spans="1:13" x14ac:dyDescent="0.25">
      <c r="A3112">
        <v>3110</v>
      </c>
      <c r="B3112" t="s">
        <v>4306</v>
      </c>
      <c r="C3112">
        <f t="shared" ca="1" si="48"/>
        <v>0.6148510375581917</v>
      </c>
      <c r="D3112" t="e" cm="1">
        <f t="array" aca="1" ref="D3112" ca="1">INDEX($B$2:$B$201, RANK(C3112,$C$2:$C$201), 1)</f>
        <v>#N/A</v>
      </c>
      <c r="F3112">
        <v>360</v>
      </c>
      <c r="G3112">
        <v>81</v>
      </c>
      <c r="H3112">
        <v>1</v>
      </c>
      <c r="I3112">
        <v>2</v>
      </c>
      <c r="J3112">
        <v>1</v>
      </c>
      <c r="K3112" s="1">
        <v>44106</v>
      </c>
      <c r="L3112" t="s">
        <v>17</v>
      </c>
      <c r="M3112">
        <v>110878</v>
      </c>
    </row>
    <row r="3113" spans="1:13" x14ac:dyDescent="0.25">
      <c r="A3113">
        <v>3111</v>
      </c>
      <c r="B3113" t="s">
        <v>4307</v>
      </c>
      <c r="C3113">
        <f t="shared" ca="1" si="48"/>
        <v>0.32530329465865515</v>
      </c>
      <c r="D3113" t="e" cm="1">
        <f t="array" aca="1" ref="D3113" ca="1">INDEX($B$2:$B$201, RANK(C3113,$C$2:$C$201), 1)</f>
        <v>#N/A</v>
      </c>
      <c r="F3113">
        <v>793</v>
      </c>
      <c r="G3113">
        <v>40</v>
      </c>
      <c r="H3113">
        <v>0</v>
      </c>
      <c r="I3113">
        <v>0</v>
      </c>
      <c r="J3113">
        <v>0</v>
      </c>
      <c r="K3113" s="1">
        <v>44106</v>
      </c>
      <c r="L3113" t="s">
        <v>12</v>
      </c>
      <c r="M3113">
        <v>110879</v>
      </c>
    </row>
    <row r="3114" spans="1:13" x14ac:dyDescent="0.25">
      <c r="A3114">
        <v>3112</v>
      </c>
      <c r="B3114" t="s">
        <v>4308</v>
      </c>
      <c r="C3114">
        <f t="shared" ca="1" si="48"/>
        <v>0.68917966007820497</v>
      </c>
      <c r="D3114" t="e" cm="1">
        <f t="array" aca="1" ref="D3114" ca="1">INDEX($B$2:$B$201, RANK(C3114,$C$2:$C$201), 1)</f>
        <v>#N/A</v>
      </c>
      <c r="E3114" t="s">
        <v>4309</v>
      </c>
      <c r="F3114">
        <v>841</v>
      </c>
      <c r="G3114">
        <v>862</v>
      </c>
      <c r="H3114">
        <v>0</v>
      </c>
      <c r="I3114">
        <v>0</v>
      </c>
      <c r="J3114">
        <v>0</v>
      </c>
      <c r="K3114" s="1">
        <v>44106</v>
      </c>
      <c r="L3114" t="s">
        <v>12</v>
      </c>
      <c r="M3114">
        <v>110880</v>
      </c>
    </row>
    <row r="3115" spans="1:13" x14ac:dyDescent="0.25">
      <c r="A3115">
        <v>3113</v>
      </c>
      <c r="B3115" t="s">
        <v>4310</v>
      </c>
      <c r="C3115">
        <f t="shared" ca="1" si="48"/>
        <v>0.31084549810248618</v>
      </c>
      <c r="D3115" t="e" cm="1">
        <f t="array" aca="1" ref="D3115" ca="1">INDEX($B$2:$B$201, RANK(C3115,$C$2:$C$201), 1)</f>
        <v>#N/A</v>
      </c>
      <c r="F3115">
        <v>579</v>
      </c>
      <c r="G3115">
        <v>181</v>
      </c>
      <c r="H3115">
        <v>3</v>
      </c>
      <c r="I3115">
        <v>0</v>
      </c>
      <c r="J3115">
        <v>60</v>
      </c>
      <c r="K3115" s="1">
        <v>44106</v>
      </c>
      <c r="L3115" t="s">
        <v>17</v>
      </c>
      <c r="M3115">
        <v>110881</v>
      </c>
    </row>
    <row r="3116" spans="1:13" x14ac:dyDescent="0.25">
      <c r="A3116">
        <v>3114</v>
      </c>
      <c r="B3116" t="s">
        <v>4311</v>
      </c>
      <c r="C3116">
        <f t="shared" ca="1" si="48"/>
        <v>0.35919267728884596</v>
      </c>
      <c r="D3116" t="e" cm="1">
        <f t="array" aca="1" ref="D3116" ca="1">INDEX($B$2:$B$201, RANK(C3116,$C$2:$C$201), 1)</f>
        <v>#N/A</v>
      </c>
      <c r="E3116" t="s">
        <v>1906</v>
      </c>
      <c r="F3116">
        <v>133</v>
      </c>
      <c r="G3116">
        <v>52</v>
      </c>
      <c r="H3116">
        <v>0</v>
      </c>
      <c r="I3116">
        <v>0</v>
      </c>
      <c r="J3116">
        <v>0</v>
      </c>
      <c r="K3116" s="1">
        <v>44106</v>
      </c>
      <c r="L3116" t="s">
        <v>17</v>
      </c>
      <c r="M3116">
        <v>110882</v>
      </c>
    </row>
    <row r="3117" spans="1:13" x14ac:dyDescent="0.25">
      <c r="A3117">
        <v>3115</v>
      </c>
      <c r="B3117" t="s">
        <v>4312</v>
      </c>
      <c r="C3117">
        <f t="shared" ca="1" si="48"/>
        <v>9.2900012098827589E-2</v>
      </c>
      <c r="D3117" t="e" cm="1">
        <f t="array" aca="1" ref="D3117" ca="1">INDEX($B$2:$B$201, RANK(C3117,$C$2:$C$201), 1)</f>
        <v>#N/A</v>
      </c>
      <c r="F3117">
        <v>348</v>
      </c>
      <c r="G3117">
        <v>3817</v>
      </c>
      <c r="H3117">
        <v>2</v>
      </c>
      <c r="I3117">
        <v>6</v>
      </c>
      <c r="J3117">
        <v>14</v>
      </c>
      <c r="K3117" s="1">
        <v>44106</v>
      </c>
      <c r="L3117" t="s">
        <v>12</v>
      </c>
      <c r="M3117">
        <v>110883</v>
      </c>
    </row>
    <row r="3118" spans="1:13" x14ac:dyDescent="0.25">
      <c r="A3118">
        <v>3116</v>
      </c>
      <c r="B3118" t="s">
        <v>4313</v>
      </c>
      <c r="C3118">
        <f t="shared" ca="1" si="48"/>
        <v>0.98854160691698634</v>
      </c>
      <c r="D3118" t="e" cm="1">
        <f t="array" aca="1" ref="D3118" ca="1">INDEX($B$2:$B$201, RANK(C3118,$C$2:$C$201), 1)</f>
        <v>#N/A</v>
      </c>
      <c r="E3118" t="s">
        <v>290</v>
      </c>
      <c r="F3118">
        <v>1202</v>
      </c>
      <c r="G3118">
        <v>1003</v>
      </c>
      <c r="H3118">
        <v>0</v>
      </c>
      <c r="I3118">
        <v>0</v>
      </c>
      <c r="J3118">
        <v>0</v>
      </c>
      <c r="K3118" s="1">
        <v>44106</v>
      </c>
      <c r="L3118" t="s">
        <v>17</v>
      </c>
      <c r="M3118">
        <v>110884</v>
      </c>
    </row>
    <row r="3119" spans="1:13" x14ac:dyDescent="0.25">
      <c r="A3119">
        <v>3117</v>
      </c>
      <c r="B3119" t="s">
        <v>4002</v>
      </c>
      <c r="C3119">
        <f t="shared" ca="1" si="48"/>
        <v>0.65275487831793388</v>
      </c>
      <c r="D3119" t="e" cm="1">
        <f t="array" aca="1" ref="D3119" ca="1">INDEX($B$2:$B$201, RANK(C3119,$C$2:$C$201), 1)</f>
        <v>#N/A</v>
      </c>
      <c r="E3119" t="s">
        <v>4314</v>
      </c>
      <c r="F3119">
        <v>1062</v>
      </c>
      <c r="G3119">
        <v>184</v>
      </c>
      <c r="H3119">
        <v>0</v>
      </c>
      <c r="I3119">
        <v>0</v>
      </c>
      <c r="J3119">
        <v>0</v>
      </c>
      <c r="K3119" s="1">
        <v>44106</v>
      </c>
      <c r="L3119" t="s">
        <v>12</v>
      </c>
      <c r="M3119">
        <v>110885</v>
      </c>
    </row>
    <row r="3120" spans="1:13" x14ac:dyDescent="0.25">
      <c r="A3120">
        <v>3118</v>
      </c>
      <c r="B3120" t="s">
        <v>4315</v>
      </c>
      <c r="C3120">
        <f t="shared" ca="1" si="48"/>
        <v>0.9306729802914071</v>
      </c>
      <c r="D3120" t="e" cm="1">
        <f t="array" aca="1" ref="D3120" ca="1">INDEX($B$2:$B$201, RANK(C3120,$C$2:$C$201), 1)</f>
        <v>#N/A</v>
      </c>
      <c r="E3120" t="s">
        <v>51</v>
      </c>
      <c r="F3120">
        <v>131</v>
      </c>
      <c r="G3120">
        <v>12</v>
      </c>
      <c r="H3120">
        <v>1</v>
      </c>
      <c r="I3120">
        <v>0</v>
      </c>
      <c r="J3120">
        <v>1</v>
      </c>
      <c r="K3120" s="1">
        <v>44106</v>
      </c>
      <c r="L3120" t="s">
        <v>28</v>
      </c>
      <c r="M3120">
        <v>110886</v>
      </c>
    </row>
    <row r="3121" spans="1:13" x14ac:dyDescent="0.25">
      <c r="A3121">
        <v>3119</v>
      </c>
      <c r="B3121" t="s">
        <v>4316</v>
      </c>
      <c r="C3121">
        <f t="shared" ca="1" si="48"/>
        <v>0.31216842975277492</v>
      </c>
      <c r="D3121" t="e" cm="1">
        <f t="array" aca="1" ref="D3121" ca="1">INDEX($B$2:$B$201, RANK(C3121,$C$2:$C$201), 1)</f>
        <v>#N/A</v>
      </c>
      <c r="E3121" t="s">
        <v>4317</v>
      </c>
      <c r="F3121">
        <v>660</v>
      </c>
      <c r="G3121">
        <v>1115</v>
      </c>
      <c r="H3121">
        <v>1</v>
      </c>
      <c r="I3121">
        <v>0</v>
      </c>
      <c r="J3121">
        <v>1</v>
      </c>
      <c r="K3121" s="1">
        <v>44106</v>
      </c>
      <c r="L3121" t="s">
        <v>17</v>
      </c>
      <c r="M3121">
        <v>110887</v>
      </c>
    </row>
    <row r="3122" spans="1:13" x14ac:dyDescent="0.25">
      <c r="A3122">
        <v>3120</v>
      </c>
      <c r="B3122" t="s">
        <v>4318</v>
      </c>
      <c r="C3122">
        <f t="shared" ca="1" si="48"/>
        <v>8.9844167155673116E-2</v>
      </c>
      <c r="D3122" t="e" cm="1">
        <f t="array" aca="1" ref="D3122" ca="1">INDEX($B$2:$B$201, RANK(C3122,$C$2:$C$201), 1)</f>
        <v>#N/A</v>
      </c>
      <c r="E3122" t="s">
        <v>1777</v>
      </c>
      <c r="F3122">
        <v>695</v>
      </c>
      <c r="G3122">
        <v>218</v>
      </c>
      <c r="H3122">
        <v>1</v>
      </c>
      <c r="I3122">
        <v>0</v>
      </c>
      <c r="J3122">
        <v>1</v>
      </c>
      <c r="K3122" s="1">
        <v>44106</v>
      </c>
      <c r="L3122" t="s">
        <v>12</v>
      </c>
      <c r="M3122">
        <v>110888</v>
      </c>
    </row>
    <row r="3123" spans="1:13" x14ac:dyDescent="0.25">
      <c r="A3123">
        <v>3121</v>
      </c>
      <c r="B3123" t="s">
        <v>4319</v>
      </c>
      <c r="C3123">
        <f t="shared" ca="1" si="48"/>
        <v>0.97240605214588871</v>
      </c>
      <c r="D3123" t="e" cm="1">
        <f t="array" aca="1" ref="D3123" ca="1">INDEX($B$2:$B$201, RANK(C3123,$C$2:$C$201), 1)</f>
        <v>#N/A</v>
      </c>
      <c r="E3123" t="s">
        <v>465</v>
      </c>
      <c r="F3123">
        <v>3086</v>
      </c>
      <c r="G3123">
        <v>3093</v>
      </c>
      <c r="H3123">
        <v>6</v>
      </c>
      <c r="I3123">
        <v>11</v>
      </c>
      <c r="J3123">
        <v>176</v>
      </c>
      <c r="K3123" s="1">
        <v>44106</v>
      </c>
      <c r="L3123" t="s">
        <v>17</v>
      </c>
      <c r="M3123">
        <v>110889</v>
      </c>
    </row>
    <row r="3124" spans="1:13" x14ac:dyDescent="0.25">
      <c r="A3124">
        <v>3122</v>
      </c>
      <c r="B3124" t="s">
        <v>4320</v>
      </c>
      <c r="C3124">
        <f t="shared" ca="1" si="48"/>
        <v>0.27739984281763386</v>
      </c>
      <c r="D3124" t="e" cm="1">
        <f t="array" aca="1" ref="D3124" ca="1">INDEX($B$2:$B$201, RANK(C3124,$C$2:$C$201), 1)</f>
        <v>#N/A</v>
      </c>
      <c r="E3124" t="s">
        <v>182</v>
      </c>
      <c r="F3124">
        <v>935</v>
      </c>
      <c r="G3124">
        <v>400</v>
      </c>
      <c r="H3124">
        <v>4</v>
      </c>
      <c r="I3124">
        <v>0</v>
      </c>
      <c r="J3124">
        <v>35</v>
      </c>
      <c r="K3124" s="1">
        <v>44106</v>
      </c>
      <c r="L3124" t="s">
        <v>17</v>
      </c>
      <c r="M3124">
        <v>110890</v>
      </c>
    </row>
    <row r="3125" spans="1:13" x14ac:dyDescent="0.25">
      <c r="A3125">
        <v>3123</v>
      </c>
      <c r="B3125" t="s">
        <v>4321</v>
      </c>
      <c r="C3125">
        <f t="shared" ca="1" si="48"/>
        <v>0.40028185973524377</v>
      </c>
      <c r="D3125" t="e" cm="1">
        <f t="array" aca="1" ref="D3125" ca="1">INDEX($B$2:$B$201, RANK(C3125,$C$2:$C$201), 1)</f>
        <v>#N/A</v>
      </c>
      <c r="F3125">
        <v>411</v>
      </c>
      <c r="G3125">
        <v>210</v>
      </c>
      <c r="H3125">
        <v>0</v>
      </c>
      <c r="I3125">
        <v>0</v>
      </c>
      <c r="J3125">
        <v>0</v>
      </c>
      <c r="K3125" s="1">
        <v>44106</v>
      </c>
      <c r="L3125" t="s">
        <v>12</v>
      </c>
      <c r="M3125">
        <v>110891</v>
      </c>
    </row>
    <row r="3126" spans="1:13" x14ac:dyDescent="0.25">
      <c r="A3126">
        <v>3124</v>
      </c>
      <c r="B3126" t="s">
        <v>4322</v>
      </c>
      <c r="C3126">
        <f t="shared" ca="1" si="48"/>
        <v>0.15818051599395733</v>
      </c>
      <c r="D3126" t="e" cm="1">
        <f t="array" aca="1" ref="D3126" ca="1">INDEX($B$2:$B$201, RANK(C3126,$C$2:$C$201), 1)</f>
        <v>#N/A</v>
      </c>
      <c r="E3126" t="s">
        <v>155</v>
      </c>
      <c r="F3126">
        <v>2233</v>
      </c>
      <c r="G3126">
        <v>608933</v>
      </c>
      <c r="H3126">
        <v>94</v>
      </c>
      <c r="I3126">
        <v>786</v>
      </c>
      <c r="J3126">
        <v>4725</v>
      </c>
      <c r="K3126" s="1">
        <v>44106</v>
      </c>
      <c r="L3126" t="s">
        <v>17</v>
      </c>
      <c r="M3126">
        <v>110892</v>
      </c>
    </row>
    <row r="3127" spans="1:13" x14ac:dyDescent="0.25">
      <c r="A3127">
        <v>3125</v>
      </c>
      <c r="B3127" t="s">
        <v>4323</v>
      </c>
      <c r="C3127">
        <f t="shared" ca="1" si="48"/>
        <v>0.64370966521356399</v>
      </c>
      <c r="D3127" t="e" cm="1">
        <f t="array" aca="1" ref="D3127" ca="1">INDEX($B$2:$B$201, RANK(C3127,$C$2:$C$201), 1)</f>
        <v>#N/A</v>
      </c>
      <c r="E3127" t="s">
        <v>4324</v>
      </c>
      <c r="F3127">
        <v>3002</v>
      </c>
      <c r="G3127">
        <v>1126</v>
      </c>
      <c r="H3127">
        <v>0</v>
      </c>
      <c r="I3127">
        <v>0</v>
      </c>
      <c r="J3127">
        <v>0</v>
      </c>
      <c r="K3127" s="1">
        <v>44106</v>
      </c>
      <c r="L3127" t="s">
        <v>12</v>
      </c>
      <c r="M3127">
        <v>110893</v>
      </c>
    </row>
    <row r="3128" spans="1:13" x14ac:dyDescent="0.25">
      <c r="A3128">
        <v>3126</v>
      </c>
      <c r="B3128" t="s">
        <v>4325</v>
      </c>
      <c r="C3128">
        <f t="shared" ca="1" si="48"/>
        <v>0.45679380313482809</v>
      </c>
      <c r="D3128" t="e" cm="1">
        <f t="array" aca="1" ref="D3128" ca="1">INDEX($B$2:$B$201, RANK(C3128,$C$2:$C$201), 1)</f>
        <v>#N/A</v>
      </c>
      <c r="F3128">
        <v>1572</v>
      </c>
      <c r="G3128">
        <v>1171</v>
      </c>
      <c r="H3128">
        <v>0</v>
      </c>
      <c r="I3128">
        <v>4</v>
      </c>
      <c r="J3128">
        <v>5</v>
      </c>
      <c r="K3128" s="1">
        <v>44106</v>
      </c>
      <c r="L3128" t="s">
        <v>17</v>
      </c>
      <c r="M3128">
        <v>110894</v>
      </c>
    </row>
    <row r="3129" spans="1:13" x14ac:dyDescent="0.25">
      <c r="A3129">
        <v>3127</v>
      </c>
      <c r="B3129" t="s">
        <v>4326</v>
      </c>
      <c r="C3129">
        <f t="shared" ca="1" si="48"/>
        <v>0.38126898310215662</v>
      </c>
      <c r="D3129" t="e" cm="1">
        <f t="array" aca="1" ref="D3129" ca="1">INDEX($B$2:$B$201, RANK(C3129,$C$2:$C$201), 1)</f>
        <v>#N/A</v>
      </c>
      <c r="E3129" t="s">
        <v>1777</v>
      </c>
      <c r="F3129">
        <v>608</v>
      </c>
      <c r="G3129">
        <v>219</v>
      </c>
      <c r="H3129">
        <v>0</v>
      </c>
      <c r="I3129">
        <v>0</v>
      </c>
      <c r="J3129">
        <v>0</v>
      </c>
      <c r="K3129" s="1">
        <v>44106</v>
      </c>
      <c r="L3129" t="s">
        <v>12</v>
      </c>
      <c r="M3129">
        <v>110895</v>
      </c>
    </row>
    <row r="3130" spans="1:13" x14ac:dyDescent="0.25">
      <c r="A3130">
        <v>3128</v>
      </c>
      <c r="B3130" t="s">
        <v>4327</v>
      </c>
      <c r="C3130">
        <f t="shared" ca="1" si="48"/>
        <v>0.48158087694182983</v>
      </c>
      <c r="D3130" t="e" cm="1">
        <f t="array" aca="1" ref="D3130" ca="1">INDEX($B$2:$B$201, RANK(C3130,$C$2:$C$201), 1)</f>
        <v>#N/A</v>
      </c>
      <c r="E3130" t="s">
        <v>4328</v>
      </c>
      <c r="F3130">
        <v>415</v>
      </c>
      <c r="G3130">
        <v>188</v>
      </c>
      <c r="H3130">
        <v>0</v>
      </c>
      <c r="I3130">
        <v>0</v>
      </c>
      <c r="J3130">
        <v>0</v>
      </c>
      <c r="K3130" s="1">
        <v>44106</v>
      </c>
      <c r="L3130" t="s">
        <v>12</v>
      </c>
      <c r="M3130">
        <v>110896</v>
      </c>
    </row>
    <row r="3131" spans="1:13" x14ac:dyDescent="0.25">
      <c r="A3131">
        <v>3129</v>
      </c>
      <c r="B3131" t="s">
        <v>4329</v>
      </c>
      <c r="C3131">
        <f t="shared" ca="1" si="48"/>
        <v>0.54200951962548338</v>
      </c>
      <c r="D3131" t="e" cm="1">
        <f t="array" aca="1" ref="D3131" ca="1">INDEX($B$2:$B$201, RANK(C3131,$C$2:$C$201), 1)</f>
        <v>#N/A</v>
      </c>
      <c r="F3131">
        <v>129</v>
      </c>
      <c r="G3131">
        <v>31</v>
      </c>
      <c r="H3131">
        <v>0</v>
      </c>
      <c r="I3131">
        <v>0</v>
      </c>
      <c r="J3131">
        <v>0</v>
      </c>
      <c r="K3131" s="1">
        <v>44106</v>
      </c>
      <c r="L3131" t="s">
        <v>12</v>
      </c>
      <c r="M3131">
        <v>110897</v>
      </c>
    </row>
    <row r="3132" spans="1:13" ht="409.5" x14ac:dyDescent="0.25">
      <c r="A3132">
        <v>3130</v>
      </c>
      <c r="B3132" s="2" t="s">
        <v>4330</v>
      </c>
      <c r="C3132">
        <f t="shared" ca="1" si="48"/>
        <v>0.76557993306182615</v>
      </c>
      <c r="D3132" t="e" cm="1">
        <f t="array" aca="1" ref="D3132" ca="1">INDEX($B$2:$B$201, RANK(C3132,$C$2:$C$201), 1)</f>
        <v>#N/A</v>
      </c>
      <c r="E3132" t="s">
        <v>65</v>
      </c>
      <c r="F3132">
        <v>48624</v>
      </c>
      <c r="G3132">
        <v>122426</v>
      </c>
      <c r="H3132">
        <v>12</v>
      </c>
      <c r="I3132">
        <v>25</v>
      </c>
      <c r="J3132">
        <v>40</v>
      </c>
      <c r="K3132" s="1">
        <v>44106</v>
      </c>
      <c r="L3132" t="s">
        <v>12</v>
      </c>
      <c r="M3132">
        <v>110898</v>
      </c>
    </row>
    <row r="3133" spans="1:13" x14ac:dyDescent="0.25">
      <c r="A3133">
        <v>3131</v>
      </c>
      <c r="B3133" t="s">
        <v>4331</v>
      </c>
      <c r="C3133">
        <f t="shared" ca="1" si="48"/>
        <v>0.58535892395263223</v>
      </c>
      <c r="D3133" t="e" cm="1">
        <f t="array" aca="1" ref="D3133" ca="1">INDEX($B$2:$B$201, RANK(C3133,$C$2:$C$201), 1)</f>
        <v>#N/A</v>
      </c>
      <c r="E3133" t="s">
        <v>3798</v>
      </c>
      <c r="F3133">
        <v>2210</v>
      </c>
      <c r="G3133">
        <v>462</v>
      </c>
      <c r="H3133">
        <v>0</v>
      </c>
      <c r="I3133">
        <v>0</v>
      </c>
      <c r="J3133">
        <v>0</v>
      </c>
      <c r="K3133" s="1">
        <v>44106</v>
      </c>
      <c r="L3133" t="s">
        <v>17</v>
      </c>
      <c r="M3133">
        <v>110899</v>
      </c>
    </row>
    <row r="3134" spans="1:13" x14ac:dyDescent="0.25">
      <c r="A3134">
        <v>3132</v>
      </c>
      <c r="B3134" t="s">
        <v>4332</v>
      </c>
      <c r="C3134">
        <f t="shared" ca="1" si="48"/>
        <v>0.83620752961546518</v>
      </c>
      <c r="D3134" t="e" cm="1">
        <f t="array" aca="1" ref="D3134" ca="1">INDEX($B$2:$B$201, RANK(C3134,$C$2:$C$201), 1)</f>
        <v>#N/A</v>
      </c>
      <c r="E3134" t="s">
        <v>4333</v>
      </c>
      <c r="F3134">
        <v>7826</v>
      </c>
      <c r="G3134">
        <v>22888</v>
      </c>
      <c r="H3134">
        <v>5</v>
      </c>
      <c r="I3134">
        <v>21</v>
      </c>
      <c r="J3134">
        <v>117</v>
      </c>
      <c r="K3134" s="1">
        <v>44106</v>
      </c>
      <c r="L3134" t="s">
        <v>12</v>
      </c>
      <c r="M3134">
        <v>110900</v>
      </c>
    </row>
    <row r="3135" spans="1:13" x14ac:dyDescent="0.25">
      <c r="A3135">
        <v>3133</v>
      </c>
      <c r="B3135" t="s">
        <v>4334</v>
      </c>
      <c r="C3135">
        <f t="shared" ca="1" si="48"/>
        <v>1.437125602181677E-3</v>
      </c>
      <c r="D3135" t="e" cm="1">
        <f t="array" aca="1" ref="D3135" ca="1">INDEX($B$2:$B$201, RANK(C3135,$C$2:$C$201), 1)</f>
        <v>#N/A</v>
      </c>
      <c r="F3135">
        <v>227</v>
      </c>
      <c r="G3135">
        <v>128</v>
      </c>
      <c r="H3135">
        <v>0</v>
      </c>
      <c r="I3135">
        <v>0</v>
      </c>
      <c r="J3135">
        <v>0</v>
      </c>
      <c r="K3135" s="1">
        <v>44106</v>
      </c>
      <c r="L3135" t="s">
        <v>17</v>
      </c>
      <c r="M3135">
        <v>110901</v>
      </c>
    </row>
    <row r="3136" spans="1:13" x14ac:dyDescent="0.25">
      <c r="A3136">
        <v>3134</v>
      </c>
      <c r="B3136" t="s">
        <v>4335</v>
      </c>
      <c r="C3136">
        <f t="shared" ca="1" si="48"/>
        <v>0.11967689094929645</v>
      </c>
      <c r="D3136" t="e" cm="1">
        <f t="array" aca="1" ref="D3136" ca="1">INDEX($B$2:$B$201, RANK(C3136,$C$2:$C$201), 1)</f>
        <v>#N/A</v>
      </c>
      <c r="F3136">
        <v>579</v>
      </c>
      <c r="G3136">
        <v>181</v>
      </c>
      <c r="H3136">
        <v>0</v>
      </c>
      <c r="I3136">
        <v>0</v>
      </c>
      <c r="J3136">
        <v>0</v>
      </c>
      <c r="K3136" s="1">
        <v>44106</v>
      </c>
      <c r="L3136" t="s">
        <v>12</v>
      </c>
      <c r="M3136">
        <v>110902</v>
      </c>
    </row>
    <row r="3137" spans="1:13" x14ac:dyDescent="0.25">
      <c r="A3137">
        <v>3135</v>
      </c>
      <c r="B3137" t="s">
        <v>4336</v>
      </c>
      <c r="C3137">
        <f t="shared" ca="1" si="48"/>
        <v>0.66202130630502132</v>
      </c>
      <c r="D3137" t="e" cm="1">
        <f t="array" aca="1" ref="D3137" ca="1">INDEX($B$2:$B$201, RANK(C3137,$C$2:$C$201), 1)</f>
        <v>#N/A</v>
      </c>
      <c r="E3137" t="s">
        <v>4337</v>
      </c>
      <c r="F3137">
        <v>2122</v>
      </c>
      <c r="G3137">
        <v>573</v>
      </c>
      <c r="H3137">
        <v>0</v>
      </c>
      <c r="I3137">
        <v>0</v>
      </c>
      <c r="J3137">
        <v>0</v>
      </c>
      <c r="K3137" s="1">
        <v>44106</v>
      </c>
      <c r="L3137" t="s">
        <v>17</v>
      </c>
      <c r="M3137">
        <v>110903</v>
      </c>
    </row>
    <row r="3138" spans="1:13" x14ac:dyDescent="0.25">
      <c r="A3138">
        <v>3136</v>
      </c>
      <c r="B3138" t="s">
        <v>4338</v>
      </c>
      <c r="C3138">
        <f t="shared" ca="1" si="48"/>
        <v>0.24106409872920498</v>
      </c>
      <c r="D3138" t="e" cm="1">
        <f t="array" aca="1" ref="D3138" ca="1">INDEX($B$2:$B$201, RANK(C3138,$C$2:$C$201), 1)</f>
        <v>#N/A</v>
      </c>
      <c r="F3138">
        <v>704</v>
      </c>
      <c r="G3138">
        <v>1128</v>
      </c>
      <c r="H3138">
        <v>0</v>
      </c>
      <c r="I3138">
        <v>0</v>
      </c>
      <c r="J3138">
        <v>0</v>
      </c>
      <c r="K3138" s="1">
        <v>44106</v>
      </c>
      <c r="L3138" t="s">
        <v>28</v>
      </c>
      <c r="M3138">
        <v>110904</v>
      </c>
    </row>
    <row r="3139" spans="1:13" ht="315" x14ac:dyDescent="0.25">
      <c r="A3139">
        <v>3137</v>
      </c>
      <c r="B3139" s="2" t="s">
        <v>4339</v>
      </c>
      <c r="C3139">
        <f t="shared" ref="C3139:C3202" ca="1" si="49">RAND()</f>
        <v>0.75791024069808788</v>
      </c>
      <c r="D3139" t="e" cm="1">
        <f t="array" aca="1" ref="D3139" ca="1">INDEX($B$2:$B$201, RANK(C3139,$C$2:$C$201), 1)</f>
        <v>#N/A</v>
      </c>
      <c r="F3139">
        <v>45</v>
      </c>
      <c r="G3139">
        <v>24</v>
      </c>
      <c r="H3139">
        <v>0</v>
      </c>
      <c r="I3139">
        <v>1</v>
      </c>
      <c r="J3139">
        <v>0</v>
      </c>
      <c r="K3139" s="1">
        <v>44106</v>
      </c>
      <c r="L3139" t="s">
        <v>28</v>
      </c>
      <c r="M3139">
        <v>110905</v>
      </c>
    </row>
    <row r="3140" spans="1:13" x14ac:dyDescent="0.25">
      <c r="A3140">
        <v>3138</v>
      </c>
      <c r="B3140" t="s">
        <v>4340</v>
      </c>
      <c r="C3140">
        <f t="shared" ca="1" si="49"/>
        <v>0.93712743462354453</v>
      </c>
      <c r="D3140" t="e" cm="1">
        <f t="array" aca="1" ref="D3140" ca="1">INDEX($B$2:$B$201, RANK(C3140,$C$2:$C$201), 1)</f>
        <v>#N/A</v>
      </c>
      <c r="E3140" t="s">
        <v>4161</v>
      </c>
      <c r="F3140">
        <v>57</v>
      </c>
      <c r="G3140">
        <v>17</v>
      </c>
      <c r="H3140">
        <v>0</v>
      </c>
      <c r="I3140">
        <v>0</v>
      </c>
      <c r="J3140">
        <v>0</v>
      </c>
      <c r="K3140" s="1">
        <v>44106</v>
      </c>
      <c r="L3140" t="s">
        <v>12</v>
      </c>
      <c r="M3140">
        <v>110906</v>
      </c>
    </row>
    <row r="3141" spans="1:13" x14ac:dyDescent="0.25">
      <c r="A3141">
        <v>3139</v>
      </c>
      <c r="B3141" t="s">
        <v>4341</v>
      </c>
      <c r="C3141">
        <f t="shared" ca="1" si="49"/>
        <v>0.40290383678115671</v>
      </c>
      <c r="D3141" t="e" cm="1">
        <f t="array" aca="1" ref="D3141" ca="1">INDEX($B$2:$B$201, RANK(C3141,$C$2:$C$201), 1)</f>
        <v>#N/A</v>
      </c>
      <c r="F3141">
        <v>141</v>
      </c>
      <c r="G3141">
        <v>1048</v>
      </c>
      <c r="H3141">
        <v>1</v>
      </c>
      <c r="I3141">
        <v>0</v>
      </c>
      <c r="J3141">
        <v>5</v>
      </c>
      <c r="K3141" s="1">
        <v>44106</v>
      </c>
      <c r="L3141" t="s">
        <v>12</v>
      </c>
      <c r="M3141">
        <v>110907</v>
      </c>
    </row>
    <row r="3142" spans="1:13" x14ac:dyDescent="0.25">
      <c r="A3142">
        <v>3140</v>
      </c>
      <c r="B3142" t="s">
        <v>4342</v>
      </c>
      <c r="C3142">
        <f t="shared" ca="1" si="49"/>
        <v>0.13723364963207418</v>
      </c>
      <c r="D3142" t="e" cm="1">
        <f t="array" aca="1" ref="D3142" ca="1">INDEX($B$2:$B$201, RANK(C3142,$C$2:$C$201), 1)</f>
        <v>#N/A</v>
      </c>
      <c r="F3142">
        <v>0</v>
      </c>
      <c r="G3142">
        <v>0</v>
      </c>
      <c r="H3142">
        <v>0</v>
      </c>
      <c r="I3142">
        <v>0</v>
      </c>
      <c r="J3142">
        <v>0</v>
      </c>
      <c r="K3142" s="1">
        <v>44106</v>
      </c>
      <c r="L3142" t="s">
        <v>28</v>
      </c>
      <c r="M3142">
        <v>110908</v>
      </c>
    </row>
    <row r="3143" spans="1:13" x14ac:dyDescent="0.25">
      <c r="A3143">
        <v>3141</v>
      </c>
      <c r="B3143" t="s">
        <v>4343</v>
      </c>
      <c r="C3143">
        <f t="shared" ca="1" si="49"/>
        <v>5.026040476078808E-2</v>
      </c>
      <c r="D3143" t="e" cm="1">
        <f t="array" aca="1" ref="D3143" ca="1">INDEX($B$2:$B$201, RANK(C3143,$C$2:$C$201), 1)</f>
        <v>#N/A</v>
      </c>
      <c r="F3143">
        <v>339</v>
      </c>
      <c r="G3143">
        <v>33</v>
      </c>
      <c r="H3143">
        <v>0</v>
      </c>
      <c r="I3143">
        <v>0</v>
      </c>
      <c r="J3143">
        <v>1</v>
      </c>
      <c r="K3143" s="1">
        <v>44106</v>
      </c>
      <c r="L3143" t="s">
        <v>28</v>
      </c>
      <c r="M3143">
        <v>110909</v>
      </c>
    </row>
    <row r="3144" spans="1:13" ht="409.5" x14ac:dyDescent="0.25">
      <c r="A3144">
        <v>3142</v>
      </c>
      <c r="B3144" s="2" t="s">
        <v>4344</v>
      </c>
      <c r="C3144">
        <f t="shared" ca="1" si="49"/>
        <v>0.70834069530117627</v>
      </c>
      <c r="D3144" t="e" cm="1">
        <f t="array" aca="1" ref="D3144" ca="1">INDEX($B$2:$B$201, RANK(C3144,$C$2:$C$201), 1)</f>
        <v>#N/A</v>
      </c>
      <c r="E3144" t="s">
        <v>4345</v>
      </c>
      <c r="F3144">
        <v>1728</v>
      </c>
      <c r="G3144">
        <v>387</v>
      </c>
      <c r="H3144">
        <v>0</v>
      </c>
      <c r="I3144">
        <v>0</v>
      </c>
      <c r="J3144">
        <v>0</v>
      </c>
      <c r="K3144" s="1">
        <v>44106</v>
      </c>
      <c r="L3144" t="s">
        <v>12</v>
      </c>
      <c r="M3144">
        <v>110910</v>
      </c>
    </row>
    <row r="3145" spans="1:13" x14ac:dyDescent="0.25">
      <c r="A3145">
        <v>3143</v>
      </c>
      <c r="B3145" t="s">
        <v>4346</v>
      </c>
      <c r="C3145">
        <f t="shared" ca="1" si="49"/>
        <v>2.6470772529529896E-3</v>
      </c>
      <c r="D3145" t="e" cm="1">
        <f t="array" aca="1" ref="D3145" ca="1">INDEX($B$2:$B$201, RANK(C3145,$C$2:$C$201), 1)</f>
        <v>#N/A</v>
      </c>
      <c r="E3145" t="s">
        <v>42</v>
      </c>
      <c r="F3145">
        <v>1432</v>
      </c>
      <c r="G3145">
        <v>1035</v>
      </c>
      <c r="H3145">
        <v>0</v>
      </c>
      <c r="I3145">
        <v>0</v>
      </c>
      <c r="J3145">
        <v>0</v>
      </c>
      <c r="K3145" s="1">
        <v>44106</v>
      </c>
      <c r="L3145" t="s">
        <v>17</v>
      </c>
      <c r="M3145">
        <v>110911</v>
      </c>
    </row>
    <row r="3146" spans="1:13" x14ac:dyDescent="0.25">
      <c r="A3146">
        <v>3144</v>
      </c>
      <c r="B3146" t="s">
        <v>4347</v>
      </c>
      <c r="C3146">
        <f t="shared" ca="1" si="49"/>
        <v>0.78032122693296402</v>
      </c>
      <c r="D3146" t="e" cm="1">
        <f t="array" aca="1" ref="D3146" ca="1">INDEX($B$2:$B$201, RANK(C3146,$C$2:$C$201), 1)</f>
        <v>#N/A</v>
      </c>
      <c r="E3146" t="s">
        <v>4348</v>
      </c>
      <c r="F3146">
        <v>308</v>
      </c>
      <c r="G3146">
        <v>226</v>
      </c>
      <c r="H3146">
        <v>0</v>
      </c>
      <c r="I3146">
        <v>0</v>
      </c>
      <c r="J3146">
        <v>0</v>
      </c>
      <c r="K3146" s="1">
        <v>44106</v>
      </c>
      <c r="L3146" t="s">
        <v>17</v>
      </c>
      <c r="M3146">
        <v>110912</v>
      </c>
    </row>
    <row r="3147" spans="1:13" x14ac:dyDescent="0.25">
      <c r="A3147">
        <v>3145</v>
      </c>
      <c r="B3147" t="s">
        <v>4349</v>
      </c>
      <c r="C3147">
        <f t="shared" ca="1" si="49"/>
        <v>0.81494287355991302</v>
      </c>
      <c r="D3147" t="e" cm="1">
        <f t="array" aca="1" ref="D3147" ca="1">INDEX($B$2:$B$201, RANK(C3147,$C$2:$C$201), 1)</f>
        <v>#N/A</v>
      </c>
      <c r="F3147">
        <v>3510</v>
      </c>
      <c r="G3147">
        <v>285</v>
      </c>
      <c r="H3147">
        <v>1</v>
      </c>
      <c r="I3147">
        <v>0</v>
      </c>
      <c r="J3147">
        <v>0</v>
      </c>
      <c r="K3147" s="1">
        <v>44106</v>
      </c>
      <c r="L3147" t="s">
        <v>17</v>
      </c>
      <c r="M3147">
        <v>110913</v>
      </c>
    </row>
    <row r="3148" spans="1:13" x14ac:dyDescent="0.25">
      <c r="A3148">
        <v>3146</v>
      </c>
      <c r="B3148" t="s">
        <v>4350</v>
      </c>
      <c r="C3148">
        <f t="shared" ca="1" si="49"/>
        <v>0.36605573706666894</v>
      </c>
      <c r="D3148" t="e" cm="1">
        <f t="array" aca="1" ref="D3148" ca="1">INDEX($B$2:$B$201, RANK(C3148,$C$2:$C$201), 1)</f>
        <v>#N/A</v>
      </c>
      <c r="E3148" t="s">
        <v>874</v>
      </c>
      <c r="F3148">
        <v>116</v>
      </c>
      <c r="G3148">
        <v>95</v>
      </c>
      <c r="H3148">
        <v>0</v>
      </c>
      <c r="I3148">
        <v>0</v>
      </c>
      <c r="J3148">
        <v>0</v>
      </c>
      <c r="K3148" s="1">
        <v>44106</v>
      </c>
      <c r="L3148" t="s">
        <v>17</v>
      </c>
      <c r="M3148">
        <v>110914</v>
      </c>
    </row>
    <row r="3149" spans="1:13" x14ac:dyDescent="0.25">
      <c r="A3149">
        <v>3147</v>
      </c>
      <c r="B3149" t="s">
        <v>4351</v>
      </c>
      <c r="C3149">
        <f t="shared" ca="1" si="49"/>
        <v>0.18440732512076319</v>
      </c>
      <c r="D3149" t="e" cm="1">
        <f t="array" aca="1" ref="D3149" ca="1">INDEX($B$2:$B$201, RANK(C3149,$C$2:$C$201), 1)</f>
        <v>#N/A</v>
      </c>
      <c r="F3149">
        <v>2130</v>
      </c>
      <c r="G3149">
        <v>2133</v>
      </c>
      <c r="H3149">
        <v>0</v>
      </c>
      <c r="I3149">
        <v>0</v>
      </c>
      <c r="J3149">
        <v>0</v>
      </c>
      <c r="K3149" s="1">
        <v>44106</v>
      </c>
      <c r="L3149" t="s">
        <v>28</v>
      </c>
      <c r="M3149">
        <v>110915</v>
      </c>
    </row>
    <row r="3150" spans="1:13" x14ac:dyDescent="0.25">
      <c r="A3150">
        <v>3148</v>
      </c>
      <c r="B3150" t="s">
        <v>4352</v>
      </c>
      <c r="C3150">
        <f t="shared" ca="1" si="49"/>
        <v>0.37064560859532125</v>
      </c>
      <c r="D3150" t="e" cm="1">
        <f t="array" aca="1" ref="D3150" ca="1">INDEX($B$2:$B$201, RANK(C3150,$C$2:$C$201), 1)</f>
        <v>#N/A</v>
      </c>
      <c r="F3150">
        <v>326</v>
      </c>
      <c r="G3150">
        <v>256</v>
      </c>
      <c r="H3150">
        <v>0</v>
      </c>
      <c r="I3150">
        <v>0</v>
      </c>
      <c r="J3150">
        <v>0</v>
      </c>
      <c r="K3150" s="1">
        <v>44106</v>
      </c>
      <c r="L3150" t="s">
        <v>12</v>
      </c>
      <c r="M3150">
        <v>110916</v>
      </c>
    </row>
    <row r="3151" spans="1:13" x14ac:dyDescent="0.25">
      <c r="A3151">
        <v>3149</v>
      </c>
      <c r="B3151" t="s">
        <v>4353</v>
      </c>
      <c r="C3151">
        <f t="shared" ca="1" si="49"/>
        <v>0.72022301561355473</v>
      </c>
      <c r="D3151" t="e" cm="1">
        <f t="array" aca="1" ref="D3151" ca="1">INDEX($B$2:$B$201, RANK(C3151,$C$2:$C$201), 1)</f>
        <v>#N/A</v>
      </c>
      <c r="F3151">
        <v>407</v>
      </c>
      <c r="G3151">
        <v>2446</v>
      </c>
      <c r="H3151">
        <v>20</v>
      </c>
      <c r="I3151">
        <v>17</v>
      </c>
      <c r="J3151">
        <v>561</v>
      </c>
      <c r="K3151" s="1">
        <v>44106</v>
      </c>
      <c r="L3151" t="s">
        <v>17</v>
      </c>
      <c r="M3151">
        <v>110917</v>
      </c>
    </row>
    <row r="3152" spans="1:13" ht="210" x14ac:dyDescent="0.25">
      <c r="A3152">
        <v>3150</v>
      </c>
      <c r="B3152" s="2" t="s">
        <v>4354</v>
      </c>
      <c r="C3152">
        <f t="shared" ca="1" si="49"/>
        <v>0.66838648006289358</v>
      </c>
      <c r="D3152" t="e" cm="1">
        <f t="array" aca="1" ref="D3152" ca="1">INDEX($B$2:$B$201, RANK(C3152,$C$2:$C$201), 1)</f>
        <v>#N/A</v>
      </c>
      <c r="E3152" t="s">
        <v>4355</v>
      </c>
      <c r="F3152">
        <v>130</v>
      </c>
      <c r="G3152">
        <v>50</v>
      </c>
      <c r="H3152">
        <v>0</v>
      </c>
      <c r="I3152">
        <v>0</v>
      </c>
      <c r="J3152">
        <v>0</v>
      </c>
      <c r="K3152" s="1">
        <v>44106</v>
      </c>
      <c r="L3152" t="s">
        <v>17</v>
      </c>
      <c r="M3152">
        <v>110918</v>
      </c>
    </row>
    <row r="3153" spans="1:13" x14ac:dyDescent="0.25">
      <c r="A3153">
        <v>3151</v>
      </c>
      <c r="B3153" t="s">
        <v>4356</v>
      </c>
      <c r="C3153">
        <f t="shared" ca="1" si="49"/>
        <v>4.6679384930242485E-2</v>
      </c>
      <c r="D3153" t="e" cm="1">
        <f t="array" aca="1" ref="D3153" ca="1">INDEX($B$2:$B$201, RANK(C3153,$C$2:$C$201), 1)</f>
        <v>#N/A</v>
      </c>
      <c r="F3153">
        <v>45</v>
      </c>
      <c r="G3153">
        <v>62</v>
      </c>
      <c r="H3153">
        <v>0</v>
      </c>
      <c r="I3153">
        <v>0</v>
      </c>
      <c r="J3153">
        <v>3</v>
      </c>
      <c r="K3153" s="1">
        <v>44106</v>
      </c>
      <c r="L3153" t="s">
        <v>28</v>
      </c>
      <c r="M3153">
        <v>110919</v>
      </c>
    </row>
    <row r="3154" spans="1:13" x14ac:dyDescent="0.25">
      <c r="A3154">
        <v>3152</v>
      </c>
      <c r="B3154" t="s">
        <v>4357</v>
      </c>
      <c r="C3154">
        <f t="shared" ca="1" si="49"/>
        <v>0.23373441866483458</v>
      </c>
      <c r="D3154" t="e" cm="1">
        <f t="array" aca="1" ref="D3154" ca="1">INDEX($B$2:$B$201, RANK(C3154,$C$2:$C$201), 1)</f>
        <v>#N/A</v>
      </c>
      <c r="E3154" t="s">
        <v>273</v>
      </c>
      <c r="F3154">
        <v>914</v>
      </c>
      <c r="G3154">
        <v>265</v>
      </c>
      <c r="H3154">
        <v>0</v>
      </c>
      <c r="I3154">
        <v>0</v>
      </c>
      <c r="J3154">
        <v>0</v>
      </c>
      <c r="K3154" s="1">
        <v>44106</v>
      </c>
      <c r="L3154" t="s">
        <v>17</v>
      </c>
      <c r="M3154">
        <v>110920</v>
      </c>
    </row>
    <row r="3155" spans="1:13" x14ac:dyDescent="0.25">
      <c r="A3155">
        <v>3153</v>
      </c>
      <c r="B3155" t="s">
        <v>4358</v>
      </c>
      <c r="C3155">
        <f t="shared" ca="1" si="49"/>
        <v>0.10669349432006292</v>
      </c>
      <c r="D3155" t="e" cm="1">
        <f t="array" aca="1" ref="D3155" ca="1">INDEX($B$2:$B$201, RANK(C3155,$C$2:$C$201), 1)</f>
        <v>#N/A</v>
      </c>
      <c r="E3155" t="s">
        <v>155</v>
      </c>
      <c r="F3155">
        <v>2066</v>
      </c>
      <c r="G3155">
        <v>1033</v>
      </c>
      <c r="H3155">
        <v>0</v>
      </c>
      <c r="I3155">
        <v>0</v>
      </c>
      <c r="J3155">
        <v>0</v>
      </c>
      <c r="K3155" s="1">
        <v>44106</v>
      </c>
      <c r="L3155" t="s">
        <v>17</v>
      </c>
      <c r="M3155">
        <v>110921</v>
      </c>
    </row>
    <row r="3156" spans="1:13" x14ac:dyDescent="0.25">
      <c r="A3156">
        <v>3154</v>
      </c>
      <c r="B3156" t="s">
        <v>4359</v>
      </c>
      <c r="C3156">
        <f t="shared" ca="1" si="49"/>
        <v>0.35779348551717527</v>
      </c>
      <c r="D3156" t="e" cm="1">
        <f t="array" aca="1" ref="D3156" ca="1">INDEX($B$2:$B$201, RANK(C3156,$C$2:$C$201), 1)</f>
        <v>#N/A</v>
      </c>
      <c r="E3156" t="s">
        <v>4360</v>
      </c>
      <c r="F3156">
        <v>366</v>
      </c>
      <c r="G3156">
        <v>88</v>
      </c>
      <c r="H3156">
        <v>0</v>
      </c>
      <c r="I3156">
        <v>0</v>
      </c>
      <c r="J3156">
        <v>0</v>
      </c>
      <c r="K3156" s="1">
        <v>44106</v>
      </c>
      <c r="L3156" t="s">
        <v>28</v>
      </c>
      <c r="M3156">
        <v>110922</v>
      </c>
    </row>
    <row r="3157" spans="1:13" x14ac:dyDescent="0.25">
      <c r="A3157">
        <v>3155</v>
      </c>
      <c r="B3157" t="s">
        <v>4361</v>
      </c>
      <c r="C3157">
        <f t="shared" ca="1" si="49"/>
        <v>0.96765347485803899</v>
      </c>
      <c r="D3157" t="e" cm="1">
        <f t="array" aca="1" ref="D3157" ca="1">INDEX($B$2:$B$201, RANK(C3157,$C$2:$C$201), 1)</f>
        <v>#N/A</v>
      </c>
      <c r="E3157" t="s">
        <v>273</v>
      </c>
      <c r="F3157">
        <v>46</v>
      </c>
      <c r="G3157">
        <v>6</v>
      </c>
      <c r="H3157">
        <v>0</v>
      </c>
      <c r="I3157">
        <v>0</v>
      </c>
      <c r="J3157">
        <v>0</v>
      </c>
      <c r="K3157" s="1">
        <v>44106</v>
      </c>
      <c r="L3157" t="s">
        <v>17</v>
      </c>
      <c r="M3157">
        <v>110923</v>
      </c>
    </row>
    <row r="3158" spans="1:13" x14ac:dyDescent="0.25">
      <c r="A3158">
        <v>3156</v>
      </c>
      <c r="B3158" t="s">
        <v>4362</v>
      </c>
      <c r="C3158">
        <f t="shared" ca="1" si="49"/>
        <v>0.20942992302151886</v>
      </c>
      <c r="D3158" t="e" cm="1">
        <f t="array" aca="1" ref="D3158" ca="1">INDEX($B$2:$B$201, RANK(C3158,$C$2:$C$201), 1)</f>
        <v>#N/A</v>
      </c>
      <c r="E3158" t="s">
        <v>4363</v>
      </c>
      <c r="F3158">
        <v>124</v>
      </c>
      <c r="G3158">
        <v>202</v>
      </c>
      <c r="H3158">
        <v>0</v>
      </c>
      <c r="I3158">
        <v>0</v>
      </c>
      <c r="J3158">
        <v>0</v>
      </c>
      <c r="K3158" s="1">
        <v>44106</v>
      </c>
      <c r="L3158" t="s">
        <v>28</v>
      </c>
      <c r="M3158">
        <v>110924</v>
      </c>
    </row>
    <row r="3159" spans="1:13" x14ac:dyDescent="0.25">
      <c r="A3159">
        <v>3157</v>
      </c>
      <c r="B3159" t="s">
        <v>4364</v>
      </c>
      <c r="C3159">
        <f t="shared" ca="1" si="49"/>
        <v>0.77094265752323499</v>
      </c>
      <c r="D3159" t="e" cm="1">
        <f t="array" aca="1" ref="D3159" ca="1">INDEX($B$2:$B$201, RANK(C3159,$C$2:$C$201), 1)</f>
        <v>#N/A</v>
      </c>
      <c r="E3159" t="s">
        <v>4365</v>
      </c>
      <c r="F3159">
        <v>58</v>
      </c>
      <c r="G3159">
        <v>13</v>
      </c>
      <c r="H3159">
        <v>0</v>
      </c>
      <c r="I3159">
        <v>0</v>
      </c>
      <c r="J3159">
        <v>0</v>
      </c>
      <c r="K3159" s="1">
        <v>44106</v>
      </c>
      <c r="L3159" t="s">
        <v>17</v>
      </c>
      <c r="M3159">
        <v>110925</v>
      </c>
    </row>
    <row r="3160" spans="1:13" x14ac:dyDescent="0.25">
      <c r="A3160">
        <v>3158</v>
      </c>
      <c r="B3160" t="s">
        <v>4366</v>
      </c>
      <c r="C3160">
        <f t="shared" ca="1" si="49"/>
        <v>0.76926754518753571</v>
      </c>
      <c r="D3160" t="e" cm="1">
        <f t="array" aca="1" ref="D3160" ca="1">INDEX($B$2:$B$201, RANK(C3160,$C$2:$C$201), 1)</f>
        <v>#N/A</v>
      </c>
      <c r="E3160" t="s">
        <v>4367</v>
      </c>
      <c r="F3160">
        <v>1838</v>
      </c>
      <c r="G3160">
        <v>1436</v>
      </c>
      <c r="H3160">
        <v>0</v>
      </c>
      <c r="I3160">
        <v>0</v>
      </c>
      <c r="J3160">
        <v>0</v>
      </c>
      <c r="K3160" s="1">
        <v>44106</v>
      </c>
      <c r="L3160" t="s">
        <v>28</v>
      </c>
      <c r="M3160">
        <v>110926</v>
      </c>
    </row>
    <row r="3161" spans="1:13" x14ac:dyDescent="0.25">
      <c r="A3161">
        <v>3159</v>
      </c>
      <c r="B3161" t="s">
        <v>4368</v>
      </c>
      <c r="C3161">
        <f t="shared" ca="1" si="49"/>
        <v>0.3942128257845966</v>
      </c>
      <c r="D3161" t="e" cm="1">
        <f t="array" aca="1" ref="D3161" ca="1">INDEX($B$2:$B$201, RANK(C3161,$C$2:$C$201), 1)</f>
        <v>#N/A</v>
      </c>
      <c r="E3161" t="s">
        <v>643</v>
      </c>
      <c r="F3161">
        <v>512</v>
      </c>
      <c r="G3161">
        <v>31</v>
      </c>
      <c r="H3161">
        <v>0</v>
      </c>
      <c r="I3161">
        <v>0</v>
      </c>
      <c r="J3161">
        <v>2</v>
      </c>
      <c r="K3161" s="1">
        <v>44106</v>
      </c>
      <c r="L3161" t="s">
        <v>17</v>
      </c>
      <c r="M3161">
        <v>110927</v>
      </c>
    </row>
    <row r="3162" spans="1:13" x14ac:dyDescent="0.25">
      <c r="A3162">
        <v>3160</v>
      </c>
      <c r="B3162" t="s">
        <v>4369</v>
      </c>
      <c r="C3162">
        <f t="shared" ca="1" si="49"/>
        <v>0.52750843650322199</v>
      </c>
      <c r="D3162" t="e" cm="1">
        <f t="array" aca="1" ref="D3162" ca="1">INDEX($B$2:$B$201, RANK(C3162,$C$2:$C$201), 1)</f>
        <v>#N/A</v>
      </c>
      <c r="E3162" t="s">
        <v>4370</v>
      </c>
      <c r="F3162">
        <v>490</v>
      </c>
      <c r="G3162">
        <v>412</v>
      </c>
      <c r="H3162">
        <v>0</v>
      </c>
      <c r="I3162">
        <v>1</v>
      </c>
      <c r="J3162">
        <v>1</v>
      </c>
      <c r="K3162" s="1">
        <v>44106</v>
      </c>
      <c r="L3162" t="s">
        <v>28</v>
      </c>
      <c r="M3162">
        <v>110928</v>
      </c>
    </row>
    <row r="3163" spans="1:13" x14ac:dyDescent="0.25">
      <c r="A3163">
        <v>3161</v>
      </c>
      <c r="B3163" t="s">
        <v>4371</v>
      </c>
      <c r="C3163">
        <f t="shared" ca="1" si="49"/>
        <v>0.23264002826753138</v>
      </c>
      <c r="D3163" t="e" cm="1">
        <f t="array" aca="1" ref="D3163" ca="1">INDEX($B$2:$B$201, RANK(C3163,$C$2:$C$201), 1)</f>
        <v>#N/A</v>
      </c>
      <c r="F3163">
        <v>55</v>
      </c>
      <c r="G3163">
        <v>278</v>
      </c>
      <c r="H3163">
        <v>0</v>
      </c>
      <c r="I3163">
        <v>0</v>
      </c>
      <c r="J3163">
        <v>0</v>
      </c>
      <c r="K3163" s="1">
        <v>44106</v>
      </c>
      <c r="L3163" t="s">
        <v>28</v>
      </c>
      <c r="M3163">
        <v>110929</v>
      </c>
    </row>
    <row r="3164" spans="1:13" x14ac:dyDescent="0.25">
      <c r="A3164">
        <v>3162</v>
      </c>
      <c r="B3164" t="s">
        <v>4372</v>
      </c>
      <c r="C3164">
        <f t="shared" ca="1" si="49"/>
        <v>0.50122496573676889</v>
      </c>
      <c r="D3164" t="e" cm="1">
        <f t="array" aca="1" ref="D3164" ca="1">INDEX($B$2:$B$201, RANK(C3164,$C$2:$C$201), 1)</f>
        <v>#N/A</v>
      </c>
      <c r="F3164">
        <v>506</v>
      </c>
      <c r="G3164">
        <v>818</v>
      </c>
      <c r="H3164">
        <v>0</v>
      </c>
      <c r="I3164">
        <v>0</v>
      </c>
      <c r="J3164">
        <v>0</v>
      </c>
      <c r="K3164" s="1">
        <v>44106</v>
      </c>
      <c r="L3164" t="s">
        <v>28</v>
      </c>
      <c r="M3164">
        <v>110930</v>
      </c>
    </row>
    <row r="3165" spans="1:13" x14ac:dyDescent="0.25">
      <c r="A3165">
        <v>3163</v>
      </c>
      <c r="B3165" t="s">
        <v>4373</v>
      </c>
      <c r="C3165">
        <f t="shared" ca="1" si="49"/>
        <v>0.41434677713361645</v>
      </c>
      <c r="D3165" t="e" cm="1">
        <f t="array" aca="1" ref="D3165" ca="1">INDEX($B$2:$B$201, RANK(C3165,$C$2:$C$201), 1)</f>
        <v>#N/A</v>
      </c>
      <c r="E3165" t="s">
        <v>588</v>
      </c>
      <c r="F3165">
        <v>1289</v>
      </c>
      <c r="G3165">
        <v>1400</v>
      </c>
      <c r="H3165">
        <v>0</v>
      </c>
      <c r="I3165">
        <v>0</v>
      </c>
      <c r="J3165">
        <v>2</v>
      </c>
      <c r="K3165" s="1">
        <v>44106</v>
      </c>
      <c r="L3165" t="s">
        <v>17</v>
      </c>
      <c r="M3165">
        <v>110931</v>
      </c>
    </row>
    <row r="3166" spans="1:13" x14ac:dyDescent="0.25">
      <c r="A3166">
        <v>3164</v>
      </c>
      <c r="B3166" t="s">
        <v>4374</v>
      </c>
      <c r="C3166">
        <f t="shared" ca="1" si="49"/>
        <v>7.9122973400292063E-2</v>
      </c>
      <c r="D3166" t="e" cm="1">
        <f t="array" aca="1" ref="D3166" ca="1">INDEX($B$2:$B$201, RANK(C3166,$C$2:$C$201), 1)</f>
        <v>#N/A</v>
      </c>
      <c r="E3166" t="s">
        <v>2391</v>
      </c>
      <c r="F3166">
        <v>1811</v>
      </c>
      <c r="G3166">
        <v>612</v>
      </c>
      <c r="H3166">
        <v>1</v>
      </c>
      <c r="I3166">
        <v>0</v>
      </c>
      <c r="J3166">
        <v>3</v>
      </c>
      <c r="K3166" s="1">
        <v>44106</v>
      </c>
      <c r="L3166" t="s">
        <v>17</v>
      </c>
      <c r="M3166">
        <v>110932</v>
      </c>
    </row>
    <row r="3167" spans="1:13" x14ac:dyDescent="0.25">
      <c r="A3167">
        <v>3165</v>
      </c>
      <c r="B3167" t="s">
        <v>4375</v>
      </c>
      <c r="C3167">
        <f t="shared" ca="1" si="49"/>
        <v>0.44170320276202024</v>
      </c>
      <c r="D3167" t="e" cm="1">
        <f t="array" aca="1" ref="D3167" ca="1">INDEX($B$2:$B$201, RANK(C3167,$C$2:$C$201), 1)</f>
        <v>#N/A</v>
      </c>
      <c r="E3167" t="s">
        <v>4376</v>
      </c>
      <c r="F3167">
        <v>133</v>
      </c>
      <c r="G3167">
        <v>56</v>
      </c>
      <c r="H3167">
        <v>0</v>
      </c>
      <c r="I3167">
        <v>0</v>
      </c>
      <c r="J3167">
        <v>0</v>
      </c>
      <c r="K3167" s="1">
        <v>44106</v>
      </c>
      <c r="L3167" t="s">
        <v>17</v>
      </c>
      <c r="M3167">
        <v>110933</v>
      </c>
    </row>
    <row r="3168" spans="1:13" x14ac:dyDescent="0.25">
      <c r="A3168">
        <v>3166</v>
      </c>
      <c r="B3168" t="s">
        <v>4377</v>
      </c>
      <c r="C3168">
        <f t="shared" ca="1" si="49"/>
        <v>4.4498977656845851E-2</v>
      </c>
      <c r="D3168" t="e" cm="1">
        <f t="array" aca="1" ref="D3168" ca="1">INDEX($B$2:$B$201, RANK(C3168,$C$2:$C$201), 1)</f>
        <v>#N/A</v>
      </c>
      <c r="E3168" t="s">
        <v>4378</v>
      </c>
      <c r="F3168">
        <v>174</v>
      </c>
      <c r="G3168">
        <v>112</v>
      </c>
      <c r="H3168">
        <v>0</v>
      </c>
      <c r="I3168">
        <v>0</v>
      </c>
      <c r="J3168">
        <v>1</v>
      </c>
      <c r="K3168" s="1">
        <v>44106</v>
      </c>
      <c r="L3168" t="s">
        <v>28</v>
      </c>
      <c r="M3168">
        <v>110934</v>
      </c>
    </row>
    <row r="3169" spans="1:13" x14ac:dyDescent="0.25">
      <c r="A3169">
        <v>3167</v>
      </c>
      <c r="B3169" t="s">
        <v>4379</v>
      </c>
      <c r="C3169">
        <f t="shared" ca="1" si="49"/>
        <v>0.23009097974505166</v>
      </c>
      <c r="D3169" t="e" cm="1">
        <f t="array" aca="1" ref="D3169" ca="1">INDEX($B$2:$B$201, RANK(C3169,$C$2:$C$201), 1)</f>
        <v>#N/A</v>
      </c>
      <c r="E3169" t="s">
        <v>155</v>
      </c>
      <c r="F3169">
        <v>3508</v>
      </c>
      <c r="G3169">
        <v>263</v>
      </c>
      <c r="H3169">
        <v>0</v>
      </c>
      <c r="I3169">
        <v>0</v>
      </c>
      <c r="J3169">
        <v>0</v>
      </c>
      <c r="K3169" s="1">
        <v>44106</v>
      </c>
      <c r="L3169" t="s">
        <v>17</v>
      </c>
      <c r="M3169">
        <v>110935</v>
      </c>
    </row>
    <row r="3170" spans="1:13" x14ac:dyDescent="0.25">
      <c r="A3170">
        <v>3168</v>
      </c>
      <c r="B3170" t="s">
        <v>4380</v>
      </c>
      <c r="C3170">
        <f t="shared" ca="1" si="49"/>
        <v>0.46412921323672962</v>
      </c>
      <c r="D3170" t="e" cm="1">
        <f t="array" aca="1" ref="D3170" ca="1">INDEX($B$2:$B$201, RANK(C3170,$C$2:$C$201), 1)</f>
        <v>#N/A</v>
      </c>
      <c r="F3170">
        <v>1315</v>
      </c>
      <c r="G3170">
        <v>755</v>
      </c>
      <c r="H3170">
        <v>0</v>
      </c>
      <c r="I3170">
        <v>0</v>
      </c>
      <c r="J3170">
        <v>19</v>
      </c>
      <c r="K3170" s="1">
        <v>44106</v>
      </c>
      <c r="L3170" t="s">
        <v>17</v>
      </c>
      <c r="M3170">
        <v>110936</v>
      </c>
    </row>
    <row r="3171" spans="1:13" x14ac:dyDescent="0.25">
      <c r="A3171">
        <v>3169</v>
      </c>
      <c r="B3171" t="s">
        <v>4381</v>
      </c>
      <c r="C3171">
        <f t="shared" ca="1" si="49"/>
        <v>0.10925083797449175</v>
      </c>
      <c r="D3171" t="e" cm="1">
        <f t="array" aca="1" ref="D3171" ca="1">INDEX($B$2:$B$201, RANK(C3171,$C$2:$C$201), 1)</f>
        <v>#N/A</v>
      </c>
      <c r="E3171" t="s">
        <v>3602</v>
      </c>
      <c r="F3171">
        <v>284</v>
      </c>
      <c r="G3171">
        <v>1421</v>
      </c>
      <c r="H3171">
        <v>0</v>
      </c>
      <c r="I3171">
        <v>2</v>
      </c>
      <c r="J3171">
        <v>1</v>
      </c>
      <c r="K3171" s="1">
        <v>44106</v>
      </c>
      <c r="L3171" t="s">
        <v>12</v>
      </c>
      <c r="M3171">
        <v>110937</v>
      </c>
    </row>
    <row r="3172" spans="1:13" x14ac:dyDescent="0.25">
      <c r="A3172">
        <v>3170</v>
      </c>
      <c r="B3172" t="s">
        <v>4382</v>
      </c>
      <c r="C3172">
        <f t="shared" ca="1" si="49"/>
        <v>8.2008374042135679E-2</v>
      </c>
      <c r="D3172" t="e" cm="1">
        <f t="array" aca="1" ref="D3172" ca="1">INDEX($B$2:$B$201, RANK(C3172,$C$2:$C$201), 1)</f>
        <v>#N/A</v>
      </c>
      <c r="E3172" t="s">
        <v>4383</v>
      </c>
      <c r="F3172">
        <v>410</v>
      </c>
      <c r="G3172">
        <v>302</v>
      </c>
      <c r="H3172">
        <v>0</v>
      </c>
      <c r="I3172">
        <v>0</v>
      </c>
      <c r="J3172">
        <v>0</v>
      </c>
      <c r="K3172" s="1">
        <v>44106</v>
      </c>
      <c r="L3172" t="s">
        <v>17</v>
      </c>
      <c r="M3172">
        <v>110938</v>
      </c>
    </row>
    <row r="3173" spans="1:13" x14ac:dyDescent="0.25">
      <c r="A3173">
        <v>3171</v>
      </c>
      <c r="B3173" t="s">
        <v>4384</v>
      </c>
      <c r="C3173">
        <f t="shared" ca="1" si="49"/>
        <v>0.79791334646903245</v>
      </c>
      <c r="D3173" t="e" cm="1">
        <f t="array" aca="1" ref="D3173" ca="1">INDEX($B$2:$B$201, RANK(C3173,$C$2:$C$201), 1)</f>
        <v>#N/A</v>
      </c>
      <c r="E3173" t="s">
        <v>3798</v>
      </c>
      <c r="F3173">
        <v>2210</v>
      </c>
      <c r="G3173">
        <v>462</v>
      </c>
      <c r="H3173">
        <v>0</v>
      </c>
      <c r="I3173">
        <v>0</v>
      </c>
      <c r="J3173">
        <v>0</v>
      </c>
      <c r="K3173" s="1">
        <v>44106</v>
      </c>
      <c r="L3173" t="s">
        <v>17</v>
      </c>
      <c r="M3173">
        <v>110939</v>
      </c>
    </row>
    <row r="3174" spans="1:13" x14ac:dyDescent="0.25">
      <c r="A3174">
        <v>3172</v>
      </c>
      <c r="B3174" t="s">
        <v>4385</v>
      </c>
      <c r="C3174">
        <f t="shared" ca="1" si="49"/>
        <v>0.36313072230309507</v>
      </c>
      <c r="D3174" t="e" cm="1">
        <f t="array" aca="1" ref="D3174" ca="1">INDEX($B$2:$B$201, RANK(C3174,$C$2:$C$201), 1)</f>
        <v>#N/A</v>
      </c>
      <c r="E3174" t="s">
        <v>488</v>
      </c>
      <c r="F3174">
        <v>250</v>
      </c>
      <c r="G3174">
        <v>37</v>
      </c>
      <c r="H3174">
        <v>1</v>
      </c>
      <c r="I3174">
        <v>0</v>
      </c>
      <c r="J3174">
        <v>1</v>
      </c>
      <c r="K3174" s="1">
        <v>44106</v>
      </c>
      <c r="L3174" t="s">
        <v>12</v>
      </c>
      <c r="M3174">
        <v>110940</v>
      </c>
    </row>
    <row r="3175" spans="1:13" x14ac:dyDescent="0.25">
      <c r="A3175">
        <v>3173</v>
      </c>
      <c r="B3175" t="s">
        <v>4386</v>
      </c>
      <c r="C3175">
        <f t="shared" ca="1" si="49"/>
        <v>0.76744332370732127</v>
      </c>
      <c r="D3175" t="e" cm="1">
        <f t="array" aca="1" ref="D3175" ca="1">INDEX($B$2:$B$201, RANK(C3175,$C$2:$C$201), 1)</f>
        <v>#N/A</v>
      </c>
      <c r="E3175" t="s">
        <v>4303</v>
      </c>
      <c r="F3175">
        <v>7677</v>
      </c>
      <c r="G3175">
        <v>8411</v>
      </c>
      <c r="H3175">
        <v>2</v>
      </c>
      <c r="I3175">
        <v>4</v>
      </c>
      <c r="J3175">
        <v>12</v>
      </c>
      <c r="K3175" s="1">
        <v>44106</v>
      </c>
      <c r="L3175" t="s">
        <v>17</v>
      </c>
      <c r="M3175">
        <v>110941</v>
      </c>
    </row>
    <row r="3176" spans="1:13" x14ac:dyDescent="0.25">
      <c r="A3176">
        <v>3174</v>
      </c>
      <c r="B3176" t="s">
        <v>4387</v>
      </c>
      <c r="C3176">
        <f t="shared" ca="1" si="49"/>
        <v>0.32874284537769738</v>
      </c>
      <c r="D3176" t="e" cm="1">
        <f t="array" aca="1" ref="D3176" ca="1">INDEX($B$2:$B$201, RANK(C3176,$C$2:$C$201), 1)</f>
        <v>#N/A</v>
      </c>
      <c r="E3176" t="s">
        <v>4388</v>
      </c>
      <c r="F3176">
        <v>1367</v>
      </c>
      <c r="G3176">
        <v>1332</v>
      </c>
      <c r="H3176">
        <v>0</v>
      </c>
      <c r="I3176">
        <v>0</v>
      </c>
      <c r="J3176">
        <v>0</v>
      </c>
      <c r="K3176" s="1">
        <v>44106</v>
      </c>
      <c r="L3176" t="s">
        <v>12</v>
      </c>
      <c r="M3176">
        <v>110942</v>
      </c>
    </row>
    <row r="3177" spans="1:13" x14ac:dyDescent="0.25">
      <c r="A3177">
        <v>3175</v>
      </c>
      <c r="B3177" t="s">
        <v>4389</v>
      </c>
      <c r="C3177">
        <f t="shared" ca="1" si="49"/>
        <v>0.28304885842738292</v>
      </c>
      <c r="D3177" t="e" cm="1">
        <f t="array" aca="1" ref="D3177" ca="1">INDEX($B$2:$B$201, RANK(C3177,$C$2:$C$201), 1)</f>
        <v>#N/A</v>
      </c>
      <c r="E3177" t="s">
        <v>481</v>
      </c>
      <c r="F3177">
        <v>10938</v>
      </c>
      <c r="G3177">
        <v>10805</v>
      </c>
      <c r="H3177">
        <v>1</v>
      </c>
      <c r="I3177">
        <v>0</v>
      </c>
      <c r="J3177">
        <v>6</v>
      </c>
      <c r="K3177" s="1">
        <v>44106</v>
      </c>
      <c r="L3177" t="s">
        <v>17</v>
      </c>
      <c r="M3177">
        <v>110943</v>
      </c>
    </row>
    <row r="3178" spans="1:13" x14ac:dyDescent="0.25">
      <c r="A3178">
        <v>3176</v>
      </c>
      <c r="B3178" t="s">
        <v>4390</v>
      </c>
      <c r="C3178">
        <f t="shared" ca="1" si="49"/>
        <v>0.40944139492805487</v>
      </c>
      <c r="D3178" t="e" cm="1">
        <f t="array" aca="1" ref="D3178" ca="1">INDEX($B$2:$B$201, RANK(C3178,$C$2:$C$201), 1)</f>
        <v>#N/A</v>
      </c>
      <c r="E3178" t="s">
        <v>2030</v>
      </c>
      <c r="F3178">
        <v>577</v>
      </c>
      <c r="G3178">
        <v>44212</v>
      </c>
      <c r="H3178">
        <v>6</v>
      </c>
      <c r="I3178">
        <v>9</v>
      </c>
      <c r="J3178">
        <v>12</v>
      </c>
      <c r="K3178" s="1">
        <v>44106</v>
      </c>
      <c r="L3178" t="s">
        <v>12</v>
      </c>
      <c r="M3178">
        <v>110944</v>
      </c>
    </row>
    <row r="3179" spans="1:13" x14ac:dyDescent="0.25">
      <c r="A3179">
        <v>3177</v>
      </c>
      <c r="B3179" t="s">
        <v>4391</v>
      </c>
      <c r="C3179">
        <f t="shared" ca="1" si="49"/>
        <v>0.64375003575264156</v>
      </c>
      <c r="D3179" t="e" cm="1">
        <f t="array" aca="1" ref="D3179" ca="1">INDEX($B$2:$B$201, RANK(C3179,$C$2:$C$201), 1)</f>
        <v>#N/A</v>
      </c>
      <c r="F3179">
        <v>394</v>
      </c>
      <c r="G3179">
        <v>234</v>
      </c>
      <c r="H3179">
        <v>3</v>
      </c>
      <c r="I3179">
        <v>7</v>
      </c>
      <c r="J3179">
        <v>72</v>
      </c>
      <c r="K3179" s="1">
        <v>44106</v>
      </c>
      <c r="L3179" t="s">
        <v>12</v>
      </c>
      <c r="M3179">
        <v>110945</v>
      </c>
    </row>
    <row r="3180" spans="1:13" x14ac:dyDescent="0.25">
      <c r="A3180">
        <v>3178</v>
      </c>
      <c r="B3180" t="s">
        <v>4392</v>
      </c>
      <c r="C3180">
        <f t="shared" ca="1" si="49"/>
        <v>0.63536432334921056</v>
      </c>
      <c r="D3180" t="e" cm="1">
        <f t="array" aca="1" ref="D3180" ca="1">INDEX($B$2:$B$201, RANK(C3180,$C$2:$C$201), 1)</f>
        <v>#N/A</v>
      </c>
      <c r="E3180" t="s">
        <v>1100</v>
      </c>
      <c r="F3180">
        <v>1206</v>
      </c>
      <c r="G3180">
        <v>104</v>
      </c>
      <c r="H3180">
        <v>0</v>
      </c>
      <c r="I3180">
        <v>0</v>
      </c>
      <c r="J3180">
        <v>0</v>
      </c>
      <c r="K3180" s="1">
        <v>44106</v>
      </c>
      <c r="L3180" t="s">
        <v>12</v>
      </c>
      <c r="M3180">
        <v>110946</v>
      </c>
    </row>
    <row r="3181" spans="1:13" x14ac:dyDescent="0.25">
      <c r="A3181">
        <v>3179</v>
      </c>
      <c r="B3181" t="s">
        <v>4393</v>
      </c>
      <c r="C3181">
        <f t="shared" ca="1" si="49"/>
        <v>5.3155103674731419E-2</v>
      </c>
      <c r="D3181" t="e" cm="1">
        <f t="array" aca="1" ref="D3181" ca="1">INDEX($B$2:$B$201, RANK(C3181,$C$2:$C$201), 1)</f>
        <v>#N/A</v>
      </c>
      <c r="E3181" t="s">
        <v>195</v>
      </c>
      <c r="F3181">
        <v>349</v>
      </c>
      <c r="G3181">
        <v>142</v>
      </c>
      <c r="H3181">
        <v>0</v>
      </c>
      <c r="I3181">
        <v>0</v>
      </c>
      <c r="J3181">
        <v>0</v>
      </c>
      <c r="K3181" s="1">
        <v>44106</v>
      </c>
      <c r="L3181" t="s">
        <v>12</v>
      </c>
      <c r="M3181">
        <v>110947</v>
      </c>
    </row>
    <row r="3182" spans="1:13" x14ac:dyDescent="0.25">
      <c r="A3182">
        <v>3180</v>
      </c>
      <c r="B3182" t="s">
        <v>4394</v>
      </c>
      <c r="C3182">
        <f t="shared" ca="1" si="49"/>
        <v>1.2400589707657117E-2</v>
      </c>
      <c r="D3182" t="e" cm="1">
        <f t="array" aca="1" ref="D3182" ca="1">INDEX($B$2:$B$201, RANK(C3182,$C$2:$C$201), 1)</f>
        <v>#N/A</v>
      </c>
      <c r="E3182" t="s">
        <v>3809</v>
      </c>
      <c r="F3182">
        <v>2281</v>
      </c>
      <c r="G3182">
        <v>3862</v>
      </c>
      <c r="H3182">
        <v>0</v>
      </c>
      <c r="I3182">
        <v>1</v>
      </c>
      <c r="J3182">
        <v>0</v>
      </c>
      <c r="K3182" s="1">
        <v>44106</v>
      </c>
      <c r="L3182" t="s">
        <v>17</v>
      </c>
      <c r="M3182">
        <v>110948</v>
      </c>
    </row>
    <row r="3183" spans="1:13" x14ac:dyDescent="0.25">
      <c r="A3183">
        <v>3181</v>
      </c>
      <c r="B3183" t="s">
        <v>4395</v>
      </c>
      <c r="C3183">
        <f t="shared" ca="1" si="49"/>
        <v>0.28170412958666913</v>
      </c>
      <c r="D3183" t="e" cm="1">
        <f t="array" aca="1" ref="D3183" ca="1">INDEX($B$2:$B$201, RANK(C3183,$C$2:$C$201), 1)</f>
        <v>#N/A</v>
      </c>
      <c r="E3183" t="s">
        <v>4396</v>
      </c>
      <c r="F3183">
        <v>276</v>
      </c>
      <c r="G3183">
        <v>323</v>
      </c>
      <c r="H3183">
        <v>0</v>
      </c>
      <c r="I3183">
        <v>0</v>
      </c>
      <c r="J3183">
        <v>0</v>
      </c>
      <c r="K3183" s="1">
        <v>44106</v>
      </c>
      <c r="L3183" t="s">
        <v>12</v>
      </c>
      <c r="M3183">
        <v>110949</v>
      </c>
    </row>
    <row r="3184" spans="1:13" x14ac:dyDescent="0.25">
      <c r="A3184">
        <v>3182</v>
      </c>
      <c r="B3184" t="s">
        <v>4397</v>
      </c>
      <c r="C3184">
        <f t="shared" ca="1" si="49"/>
        <v>0.43694694724340877</v>
      </c>
      <c r="D3184" t="e" cm="1">
        <f t="array" aca="1" ref="D3184" ca="1">INDEX($B$2:$B$201, RANK(C3184,$C$2:$C$201), 1)</f>
        <v>#N/A</v>
      </c>
      <c r="F3184">
        <v>75</v>
      </c>
      <c r="G3184">
        <v>35</v>
      </c>
      <c r="H3184">
        <v>0</v>
      </c>
      <c r="I3184">
        <v>0</v>
      </c>
      <c r="J3184">
        <v>1</v>
      </c>
      <c r="K3184" s="1">
        <v>44106</v>
      </c>
      <c r="L3184" t="s">
        <v>17</v>
      </c>
      <c r="M3184">
        <v>110950</v>
      </c>
    </row>
    <row r="3185" spans="1:13" x14ac:dyDescent="0.25">
      <c r="A3185">
        <v>3183</v>
      </c>
      <c r="B3185" t="s">
        <v>4398</v>
      </c>
      <c r="C3185">
        <f t="shared" ca="1" si="49"/>
        <v>0.40225560543455396</v>
      </c>
      <c r="D3185" t="e" cm="1">
        <f t="array" aca="1" ref="D3185" ca="1">INDEX($B$2:$B$201, RANK(C3185,$C$2:$C$201), 1)</f>
        <v>#N/A</v>
      </c>
      <c r="E3185" t="s">
        <v>3592</v>
      </c>
      <c r="F3185">
        <v>3410</v>
      </c>
      <c r="G3185">
        <v>4543</v>
      </c>
      <c r="H3185">
        <v>0</v>
      </c>
      <c r="I3185">
        <v>0</v>
      </c>
      <c r="J3185">
        <v>0</v>
      </c>
      <c r="K3185" s="1">
        <v>44106</v>
      </c>
      <c r="L3185" t="s">
        <v>17</v>
      </c>
      <c r="M3185">
        <v>110951</v>
      </c>
    </row>
    <row r="3186" spans="1:13" x14ac:dyDescent="0.25">
      <c r="A3186">
        <v>3184</v>
      </c>
      <c r="B3186" t="s">
        <v>4399</v>
      </c>
      <c r="C3186">
        <f t="shared" ca="1" si="49"/>
        <v>0.18797476328378859</v>
      </c>
      <c r="D3186" t="e" cm="1">
        <f t="array" aca="1" ref="D3186" ca="1">INDEX($B$2:$B$201, RANK(C3186,$C$2:$C$201), 1)</f>
        <v>#N/A</v>
      </c>
      <c r="E3186" t="s">
        <v>4400</v>
      </c>
      <c r="F3186">
        <v>3080</v>
      </c>
      <c r="G3186">
        <v>3236</v>
      </c>
      <c r="H3186">
        <v>1</v>
      </c>
      <c r="I3186">
        <v>0</v>
      </c>
      <c r="J3186">
        <v>10</v>
      </c>
      <c r="K3186" s="1">
        <v>44106</v>
      </c>
      <c r="L3186" t="s">
        <v>12</v>
      </c>
      <c r="M3186">
        <v>110952</v>
      </c>
    </row>
    <row r="3187" spans="1:13" ht="150" x14ac:dyDescent="0.25">
      <c r="A3187">
        <v>3185</v>
      </c>
      <c r="B3187" s="2" t="s">
        <v>4401</v>
      </c>
      <c r="C3187">
        <f t="shared" ca="1" si="49"/>
        <v>0.98607167353833947</v>
      </c>
      <c r="D3187" t="e" cm="1">
        <f t="array" aca="1" ref="D3187" ca="1">INDEX($B$2:$B$201, RANK(C3187,$C$2:$C$201), 1)</f>
        <v>#N/A</v>
      </c>
      <c r="E3187" t="s">
        <v>4402</v>
      </c>
      <c r="F3187">
        <v>2234</v>
      </c>
      <c r="G3187">
        <v>1972</v>
      </c>
      <c r="H3187">
        <v>0</v>
      </c>
      <c r="I3187">
        <v>0</v>
      </c>
      <c r="J3187">
        <v>0</v>
      </c>
      <c r="K3187" s="1">
        <v>44106</v>
      </c>
      <c r="L3187" t="s">
        <v>28</v>
      </c>
      <c r="M3187">
        <v>110953</v>
      </c>
    </row>
    <row r="3188" spans="1:13" x14ac:dyDescent="0.25">
      <c r="A3188">
        <v>3186</v>
      </c>
      <c r="B3188" t="s">
        <v>4403</v>
      </c>
      <c r="C3188">
        <f t="shared" ca="1" si="49"/>
        <v>0.59174077367006883</v>
      </c>
      <c r="D3188" t="e" cm="1">
        <f t="array" aca="1" ref="D3188" ca="1">INDEX($B$2:$B$201, RANK(C3188,$C$2:$C$201), 1)</f>
        <v>#N/A</v>
      </c>
      <c r="E3188" t="s">
        <v>11</v>
      </c>
      <c r="F3188">
        <v>1075</v>
      </c>
      <c r="G3188">
        <v>174</v>
      </c>
      <c r="H3188">
        <v>0</v>
      </c>
      <c r="I3188">
        <v>0</v>
      </c>
      <c r="J3188">
        <v>0</v>
      </c>
      <c r="K3188" s="1">
        <v>44106</v>
      </c>
      <c r="L3188" t="s">
        <v>28</v>
      </c>
      <c r="M3188">
        <v>110954</v>
      </c>
    </row>
    <row r="3189" spans="1:13" x14ac:dyDescent="0.25">
      <c r="A3189">
        <v>3187</v>
      </c>
      <c r="B3189" t="s">
        <v>4404</v>
      </c>
      <c r="C3189">
        <f t="shared" ca="1" si="49"/>
        <v>3.9155536072537078E-2</v>
      </c>
      <c r="D3189" t="e" cm="1">
        <f t="array" aca="1" ref="D3189" ca="1">INDEX($B$2:$B$201, RANK(C3189,$C$2:$C$201), 1)</f>
        <v>#N/A</v>
      </c>
      <c r="E3189" t="s">
        <v>4405</v>
      </c>
      <c r="F3189">
        <v>1360</v>
      </c>
      <c r="G3189">
        <v>1836</v>
      </c>
      <c r="H3189">
        <v>0</v>
      </c>
      <c r="I3189">
        <v>0</v>
      </c>
      <c r="J3189">
        <v>0</v>
      </c>
      <c r="K3189" s="1">
        <v>44106</v>
      </c>
      <c r="L3189" t="s">
        <v>12</v>
      </c>
      <c r="M3189">
        <v>110955</v>
      </c>
    </row>
    <row r="3190" spans="1:13" x14ac:dyDescent="0.25">
      <c r="A3190">
        <v>3188</v>
      </c>
      <c r="B3190" t="s">
        <v>4406</v>
      </c>
      <c r="C3190">
        <f t="shared" ca="1" si="49"/>
        <v>0.1619647219037561</v>
      </c>
      <c r="D3190" t="e" cm="1">
        <f t="array" aca="1" ref="D3190" ca="1">INDEX($B$2:$B$201, RANK(C3190,$C$2:$C$201), 1)</f>
        <v>#N/A</v>
      </c>
      <c r="E3190" t="s">
        <v>67</v>
      </c>
      <c r="F3190">
        <v>166</v>
      </c>
      <c r="G3190">
        <v>137</v>
      </c>
      <c r="H3190">
        <v>0</v>
      </c>
      <c r="I3190">
        <v>0</v>
      </c>
      <c r="J3190">
        <v>9</v>
      </c>
      <c r="K3190" s="1">
        <v>44106</v>
      </c>
      <c r="L3190" t="s">
        <v>12</v>
      </c>
      <c r="M3190">
        <v>110956</v>
      </c>
    </row>
    <row r="3191" spans="1:13" x14ac:dyDescent="0.25">
      <c r="A3191">
        <v>3189</v>
      </c>
      <c r="B3191" t="s">
        <v>4407</v>
      </c>
      <c r="C3191">
        <f t="shared" ca="1" si="49"/>
        <v>0.38473933819088957</v>
      </c>
      <c r="D3191" t="e" cm="1">
        <f t="array" aca="1" ref="D3191" ca="1">INDEX($B$2:$B$201, RANK(C3191,$C$2:$C$201), 1)</f>
        <v>#N/A</v>
      </c>
      <c r="E3191" t="s">
        <v>4408</v>
      </c>
      <c r="F3191">
        <v>1124</v>
      </c>
      <c r="G3191">
        <v>698</v>
      </c>
      <c r="H3191">
        <v>2</v>
      </c>
      <c r="I3191">
        <v>1</v>
      </c>
      <c r="J3191">
        <v>5</v>
      </c>
      <c r="K3191" s="1">
        <v>44106</v>
      </c>
      <c r="L3191" t="s">
        <v>12</v>
      </c>
      <c r="M3191">
        <v>110957</v>
      </c>
    </row>
    <row r="3192" spans="1:13" x14ac:dyDescent="0.25">
      <c r="A3192">
        <v>3190</v>
      </c>
      <c r="B3192" t="s">
        <v>4409</v>
      </c>
      <c r="C3192">
        <f t="shared" ca="1" si="49"/>
        <v>0.16912356038179277</v>
      </c>
      <c r="D3192" t="e" cm="1">
        <f t="array" aca="1" ref="D3192" ca="1">INDEX($B$2:$B$201, RANK(C3192,$C$2:$C$201), 1)</f>
        <v>#N/A</v>
      </c>
      <c r="E3192" t="s">
        <v>2065</v>
      </c>
      <c r="F3192">
        <v>62</v>
      </c>
      <c r="G3192">
        <v>48</v>
      </c>
      <c r="H3192">
        <v>0</v>
      </c>
      <c r="I3192">
        <v>0</v>
      </c>
      <c r="J3192">
        <v>0</v>
      </c>
      <c r="K3192" s="1">
        <v>44106</v>
      </c>
      <c r="L3192" t="s">
        <v>17</v>
      </c>
      <c r="M3192">
        <v>110958</v>
      </c>
    </row>
    <row r="3193" spans="1:13" x14ac:dyDescent="0.25">
      <c r="A3193">
        <v>3191</v>
      </c>
      <c r="B3193" t="s">
        <v>4410</v>
      </c>
      <c r="C3193">
        <f t="shared" ca="1" si="49"/>
        <v>0.25467196636475253</v>
      </c>
      <c r="D3193" t="e" cm="1">
        <f t="array" aca="1" ref="D3193" ca="1">INDEX($B$2:$B$201, RANK(C3193,$C$2:$C$201), 1)</f>
        <v>#N/A</v>
      </c>
      <c r="F3193">
        <v>2093</v>
      </c>
      <c r="G3193">
        <v>5075</v>
      </c>
      <c r="H3193">
        <v>0</v>
      </c>
      <c r="I3193">
        <v>0</v>
      </c>
      <c r="J3193">
        <v>0</v>
      </c>
      <c r="K3193" s="1">
        <v>44106</v>
      </c>
      <c r="L3193" t="s">
        <v>17</v>
      </c>
      <c r="M3193">
        <v>110959</v>
      </c>
    </row>
    <row r="3194" spans="1:13" x14ac:dyDescent="0.25">
      <c r="A3194">
        <v>3192</v>
      </c>
      <c r="B3194" t="s">
        <v>4411</v>
      </c>
      <c r="C3194">
        <f t="shared" ca="1" si="49"/>
        <v>3.6197672320575469E-2</v>
      </c>
      <c r="D3194" t="e" cm="1">
        <f t="array" aca="1" ref="D3194" ca="1">INDEX($B$2:$B$201, RANK(C3194,$C$2:$C$201), 1)</f>
        <v>#N/A</v>
      </c>
      <c r="E3194" t="s">
        <v>277</v>
      </c>
      <c r="F3194">
        <v>2003</v>
      </c>
      <c r="G3194">
        <v>3876</v>
      </c>
      <c r="H3194">
        <v>0</v>
      </c>
      <c r="I3194">
        <v>0</v>
      </c>
      <c r="J3194">
        <v>0</v>
      </c>
      <c r="K3194" s="1">
        <v>44106</v>
      </c>
      <c r="L3194" t="s">
        <v>17</v>
      </c>
      <c r="M3194">
        <v>110960</v>
      </c>
    </row>
    <row r="3195" spans="1:13" x14ac:dyDescent="0.25">
      <c r="A3195">
        <v>3193</v>
      </c>
      <c r="B3195" t="s">
        <v>4412</v>
      </c>
      <c r="C3195">
        <f t="shared" ca="1" si="49"/>
        <v>0.42837704847889868</v>
      </c>
      <c r="D3195" t="e" cm="1">
        <f t="array" aca="1" ref="D3195" ca="1">INDEX($B$2:$B$201, RANK(C3195,$C$2:$C$201), 1)</f>
        <v>#N/A</v>
      </c>
      <c r="F3195">
        <v>2372</v>
      </c>
      <c r="G3195">
        <v>404</v>
      </c>
      <c r="H3195">
        <v>0</v>
      </c>
      <c r="I3195">
        <v>0</v>
      </c>
      <c r="J3195">
        <v>0</v>
      </c>
      <c r="K3195" s="1">
        <v>44106</v>
      </c>
      <c r="L3195" t="s">
        <v>17</v>
      </c>
      <c r="M3195">
        <v>110961</v>
      </c>
    </row>
    <row r="3196" spans="1:13" x14ac:dyDescent="0.25">
      <c r="A3196">
        <v>3194</v>
      </c>
      <c r="B3196" t="s">
        <v>4413</v>
      </c>
      <c r="C3196">
        <f t="shared" ca="1" si="49"/>
        <v>0.34319980309676101</v>
      </c>
      <c r="D3196" t="e" cm="1">
        <f t="array" aca="1" ref="D3196" ca="1">INDEX($B$2:$B$201, RANK(C3196,$C$2:$C$201), 1)</f>
        <v>#N/A</v>
      </c>
      <c r="E3196" t="s">
        <v>4143</v>
      </c>
      <c r="F3196">
        <v>1025</v>
      </c>
      <c r="G3196">
        <v>3432</v>
      </c>
      <c r="H3196">
        <v>0</v>
      </c>
      <c r="I3196">
        <v>0</v>
      </c>
      <c r="J3196">
        <v>1</v>
      </c>
      <c r="K3196" s="1">
        <v>44106</v>
      </c>
      <c r="L3196" t="s">
        <v>12</v>
      </c>
      <c r="M3196">
        <v>110962</v>
      </c>
    </row>
    <row r="3197" spans="1:13" x14ac:dyDescent="0.25">
      <c r="A3197">
        <v>3195</v>
      </c>
      <c r="B3197" t="s">
        <v>4414</v>
      </c>
      <c r="C3197">
        <f t="shared" ca="1" si="49"/>
        <v>0.69084191630182457</v>
      </c>
      <c r="D3197" t="e" cm="1">
        <f t="array" aca="1" ref="D3197" ca="1">INDEX($B$2:$B$201, RANK(C3197,$C$2:$C$201), 1)</f>
        <v>#N/A</v>
      </c>
      <c r="E3197" t="s">
        <v>1408</v>
      </c>
      <c r="F3197">
        <v>635</v>
      </c>
      <c r="G3197">
        <v>304</v>
      </c>
      <c r="H3197">
        <v>2</v>
      </c>
      <c r="I3197">
        <v>0</v>
      </c>
      <c r="J3197">
        <v>89</v>
      </c>
      <c r="K3197" s="1">
        <v>44106</v>
      </c>
      <c r="L3197" t="s">
        <v>17</v>
      </c>
      <c r="M3197">
        <v>110963</v>
      </c>
    </row>
    <row r="3198" spans="1:13" x14ac:dyDescent="0.25">
      <c r="A3198">
        <v>3196</v>
      </c>
      <c r="B3198" t="s">
        <v>4415</v>
      </c>
      <c r="C3198">
        <f t="shared" ca="1" si="49"/>
        <v>0.58483621274574149</v>
      </c>
      <c r="D3198" t="e" cm="1">
        <f t="array" aca="1" ref="D3198" ca="1">INDEX($B$2:$B$201, RANK(C3198,$C$2:$C$201), 1)</f>
        <v>#N/A</v>
      </c>
      <c r="F3198">
        <v>48</v>
      </c>
      <c r="G3198">
        <v>3</v>
      </c>
      <c r="H3198">
        <v>1</v>
      </c>
      <c r="I3198">
        <v>1</v>
      </c>
      <c r="J3198">
        <v>39</v>
      </c>
      <c r="K3198" s="1">
        <v>44106</v>
      </c>
      <c r="L3198" t="s">
        <v>12</v>
      </c>
      <c r="M3198">
        <v>110964</v>
      </c>
    </row>
    <row r="3199" spans="1:13" x14ac:dyDescent="0.25">
      <c r="A3199">
        <v>3197</v>
      </c>
      <c r="B3199" t="s">
        <v>4416</v>
      </c>
      <c r="C3199">
        <f t="shared" ca="1" si="49"/>
        <v>0.96936232293027713</v>
      </c>
      <c r="D3199" t="e" cm="1">
        <f t="array" aca="1" ref="D3199" ca="1">INDEX($B$2:$B$201, RANK(C3199,$C$2:$C$201), 1)</f>
        <v>#N/A</v>
      </c>
      <c r="E3199" t="s">
        <v>4417</v>
      </c>
      <c r="F3199">
        <v>1567</v>
      </c>
      <c r="G3199">
        <v>678</v>
      </c>
      <c r="H3199">
        <v>0</v>
      </c>
      <c r="I3199">
        <v>0</v>
      </c>
      <c r="J3199">
        <v>2</v>
      </c>
      <c r="K3199" s="1">
        <v>44106</v>
      </c>
      <c r="L3199" t="s">
        <v>17</v>
      </c>
      <c r="M3199">
        <v>110965</v>
      </c>
    </row>
    <row r="3200" spans="1:13" x14ac:dyDescent="0.25">
      <c r="A3200">
        <v>3198</v>
      </c>
      <c r="B3200" t="s">
        <v>4418</v>
      </c>
      <c r="C3200">
        <f t="shared" ca="1" si="49"/>
        <v>0.89005935604930531</v>
      </c>
      <c r="D3200" t="e" cm="1">
        <f t="array" aca="1" ref="D3200" ca="1">INDEX($B$2:$B$201, RANK(C3200,$C$2:$C$201), 1)</f>
        <v>#N/A</v>
      </c>
      <c r="E3200" t="s">
        <v>4419</v>
      </c>
      <c r="F3200">
        <v>120</v>
      </c>
      <c r="G3200">
        <v>30</v>
      </c>
      <c r="H3200">
        <v>0</v>
      </c>
      <c r="I3200">
        <v>0</v>
      </c>
      <c r="J3200">
        <v>1</v>
      </c>
      <c r="K3200" s="1">
        <v>44106</v>
      </c>
      <c r="L3200" t="s">
        <v>17</v>
      </c>
      <c r="M3200">
        <v>110966</v>
      </c>
    </row>
    <row r="3201" spans="1:13" x14ac:dyDescent="0.25">
      <c r="A3201">
        <v>3199</v>
      </c>
      <c r="B3201" t="s">
        <v>4420</v>
      </c>
      <c r="C3201">
        <f t="shared" ca="1" si="49"/>
        <v>0.31192078008776802</v>
      </c>
      <c r="D3201" t="e" cm="1">
        <f t="array" aca="1" ref="D3201" ca="1">INDEX($B$2:$B$201, RANK(C3201,$C$2:$C$201), 1)</f>
        <v>#N/A</v>
      </c>
      <c r="E3201" t="s">
        <v>4421</v>
      </c>
      <c r="F3201">
        <v>249</v>
      </c>
      <c r="G3201">
        <v>50</v>
      </c>
      <c r="H3201">
        <v>0</v>
      </c>
      <c r="I3201">
        <v>0</v>
      </c>
      <c r="J3201">
        <v>0</v>
      </c>
      <c r="K3201" s="1">
        <v>44106</v>
      </c>
      <c r="L3201" t="s">
        <v>12</v>
      </c>
      <c r="M3201">
        <v>110967</v>
      </c>
    </row>
    <row r="3202" spans="1:13" x14ac:dyDescent="0.25">
      <c r="A3202">
        <v>3200</v>
      </c>
      <c r="B3202" t="s">
        <v>4422</v>
      </c>
      <c r="C3202">
        <f t="shared" ca="1" si="49"/>
        <v>0.37281086022519516</v>
      </c>
      <c r="D3202" t="e" cm="1">
        <f t="array" aca="1" ref="D3202" ca="1">INDEX($B$2:$B$201, RANK(C3202,$C$2:$C$201), 1)</f>
        <v>#N/A</v>
      </c>
      <c r="F3202">
        <v>1203</v>
      </c>
      <c r="G3202">
        <v>1212</v>
      </c>
      <c r="H3202">
        <v>0</v>
      </c>
      <c r="I3202">
        <v>0</v>
      </c>
      <c r="J3202">
        <v>0</v>
      </c>
      <c r="K3202" s="1">
        <v>44106</v>
      </c>
      <c r="L3202" t="s">
        <v>12</v>
      </c>
      <c r="M3202">
        <v>110968</v>
      </c>
    </row>
    <row r="3203" spans="1:13" x14ac:dyDescent="0.25">
      <c r="A3203">
        <v>3201</v>
      </c>
      <c r="B3203" t="s">
        <v>4423</v>
      </c>
      <c r="C3203">
        <f t="shared" ref="C3203:C3266" ca="1" si="50">RAND()</f>
        <v>6.79640440166982E-2</v>
      </c>
      <c r="D3203" t="e" cm="1">
        <f t="array" aca="1" ref="D3203" ca="1">INDEX($B$2:$B$201, RANK(C3203,$C$2:$C$201), 1)</f>
        <v>#N/A</v>
      </c>
      <c r="E3203" t="s">
        <v>3512</v>
      </c>
      <c r="F3203">
        <v>1267</v>
      </c>
      <c r="G3203">
        <v>593</v>
      </c>
      <c r="H3203">
        <v>0</v>
      </c>
      <c r="I3203">
        <v>0</v>
      </c>
      <c r="J3203">
        <v>0</v>
      </c>
      <c r="K3203" s="1">
        <v>44106</v>
      </c>
      <c r="L3203" t="s">
        <v>12</v>
      </c>
      <c r="M3203">
        <v>110969</v>
      </c>
    </row>
    <row r="3204" spans="1:13" x14ac:dyDescent="0.25">
      <c r="A3204">
        <v>3202</v>
      </c>
      <c r="B3204" t="s">
        <v>4424</v>
      </c>
      <c r="C3204">
        <f t="shared" ca="1" si="50"/>
        <v>0.89869736707907055</v>
      </c>
      <c r="D3204" t="e" cm="1">
        <f t="array" aca="1" ref="D3204" ca="1">INDEX($B$2:$B$201, RANK(C3204,$C$2:$C$201), 1)</f>
        <v>#N/A</v>
      </c>
      <c r="E3204" t="s">
        <v>256</v>
      </c>
      <c r="F3204">
        <v>11467</v>
      </c>
      <c r="G3204">
        <v>124770</v>
      </c>
      <c r="H3204">
        <v>63</v>
      </c>
      <c r="I3204">
        <v>288</v>
      </c>
      <c r="J3204">
        <v>821</v>
      </c>
      <c r="K3204" s="1">
        <v>44106</v>
      </c>
      <c r="L3204" t="s">
        <v>17</v>
      </c>
      <c r="M3204">
        <v>110970</v>
      </c>
    </row>
    <row r="3205" spans="1:13" x14ac:dyDescent="0.25">
      <c r="A3205">
        <v>3203</v>
      </c>
      <c r="B3205" t="s">
        <v>4425</v>
      </c>
      <c r="C3205">
        <f t="shared" ca="1" si="50"/>
        <v>0.3677679881595517</v>
      </c>
      <c r="D3205" t="e" cm="1">
        <f t="array" aca="1" ref="D3205" ca="1">INDEX($B$2:$B$201, RANK(C3205,$C$2:$C$201), 1)</f>
        <v>#N/A</v>
      </c>
      <c r="E3205" t="s">
        <v>4426</v>
      </c>
      <c r="F3205">
        <v>1183</v>
      </c>
      <c r="G3205">
        <v>1038</v>
      </c>
      <c r="H3205">
        <v>0</v>
      </c>
      <c r="I3205">
        <v>0</v>
      </c>
      <c r="J3205">
        <v>0</v>
      </c>
      <c r="K3205" s="1">
        <v>44106</v>
      </c>
      <c r="L3205" t="s">
        <v>12</v>
      </c>
      <c r="M3205">
        <v>110971</v>
      </c>
    </row>
    <row r="3206" spans="1:13" x14ac:dyDescent="0.25">
      <c r="A3206">
        <v>3204</v>
      </c>
      <c r="B3206" t="s">
        <v>4427</v>
      </c>
      <c r="C3206">
        <f t="shared" ca="1" si="50"/>
        <v>0.75024432647877526</v>
      </c>
      <c r="D3206" t="e" cm="1">
        <f t="array" aca="1" ref="D3206" ca="1">INDEX($B$2:$B$201, RANK(C3206,$C$2:$C$201), 1)</f>
        <v>#N/A</v>
      </c>
      <c r="E3206" t="s">
        <v>65</v>
      </c>
      <c r="F3206">
        <v>282</v>
      </c>
      <c r="G3206">
        <v>8</v>
      </c>
      <c r="H3206">
        <v>0</v>
      </c>
      <c r="I3206">
        <v>0</v>
      </c>
      <c r="J3206">
        <v>0</v>
      </c>
      <c r="K3206" s="1">
        <v>44106</v>
      </c>
      <c r="L3206" t="s">
        <v>17</v>
      </c>
      <c r="M3206">
        <v>110972</v>
      </c>
    </row>
    <row r="3207" spans="1:13" ht="409.5" x14ac:dyDescent="0.25">
      <c r="A3207">
        <v>3205</v>
      </c>
      <c r="B3207" s="2" t="s">
        <v>4428</v>
      </c>
      <c r="C3207">
        <f t="shared" ca="1" si="50"/>
        <v>0.48449842195095716</v>
      </c>
      <c r="D3207" t="e" cm="1">
        <f t="array" aca="1" ref="D3207" ca="1">INDEX($B$2:$B$201, RANK(C3207,$C$2:$C$201), 1)</f>
        <v>#N/A</v>
      </c>
      <c r="E3207" t="s">
        <v>3709</v>
      </c>
      <c r="F3207">
        <v>2480</v>
      </c>
      <c r="G3207">
        <v>1509</v>
      </c>
      <c r="H3207">
        <v>0</v>
      </c>
      <c r="I3207">
        <v>0</v>
      </c>
      <c r="J3207">
        <v>0</v>
      </c>
      <c r="K3207" s="1">
        <v>44106</v>
      </c>
      <c r="L3207" t="s">
        <v>28</v>
      </c>
      <c r="M3207">
        <v>110973</v>
      </c>
    </row>
    <row r="3208" spans="1:13" x14ac:dyDescent="0.25">
      <c r="A3208">
        <v>3206</v>
      </c>
      <c r="B3208" t="s">
        <v>4429</v>
      </c>
      <c r="C3208">
        <f t="shared" ca="1" si="50"/>
        <v>0.45186005615325353</v>
      </c>
      <c r="D3208" t="e" cm="1">
        <f t="array" aca="1" ref="D3208" ca="1">INDEX($B$2:$B$201, RANK(C3208,$C$2:$C$201), 1)</f>
        <v>#N/A</v>
      </c>
      <c r="E3208" t="s">
        <v>4430</v>
      </c>
      <c r="F3208">
        <v>2097</v>
      </c>
      <c r="G3208">
        <v>4457</v>
      </c>
      <c r="H3208">
        <v>4</v>
      </c>
      <c r="I3208">
        <v>0</v>
      </c>
      <c r="J3208">
        <v>101</v>
      </c>
      <c r="K3208" s="1">
        <v>44106</v>
      </c>
      <c r="L3208" t="s">
        <v>17</v>
      </c>
      <c r="M3208">
        <v>110974</v>
      </c>
    </row>
    <row r="3209" spans="1:13" x14ac:dyDescent="0.25">
      <c r="A3209">
        <v>3207</v>
      </c>
      <c r="B3209" t="s">
        <v>4431</v>
      </c>
      <c r="C3209">
        <f t="shared" ca="1" si="50"/>
        <v>0.52282653870977358</v>
      </c>
      <c r="D3209" t="e" cm="1">
        <f t="array" aca="1" ref="D3209" ca="1">INDEX($B$2:$B$201, RANK(C3209,$C$2:$C$201), 1)</f>
        <v>#N/A</v>
      </c>
      <c r="E3209" t="s">
        <v>4432</v>
      </c>
      <c r="F3209">
        <v>327</v>
      </c>
      <c r="G3209">
        <v>343</v>
      </c>
      <c r="H3209">
        <v>0</v>
      </c>
      <c r="I3209">
        <v>0</v>
      </c>
      <c r="J3209">
        <v>1</v>
      </c>
      <c r="K3209" s="1">
        <v>44106</v>
      </c>
      <c r="L3209" t="s">
        <v>12</v>
      </c>
      <c r="M3209">
        <v>110975</v>
      </c>
    </row>
    <row r="3210" spans="1:13" x14ac:dyDescent="0.25">
      <c r="A3210">
        <v>3208</v>
      </c>
      <c r="B3210" t="s">
        <v>4433</v>
      </c>
      <c r="C3210">
        <f t="shared" ca="1" si="50"/>
        <v>3.2486124720075837E-3</v>
      </c>
      <c r="D3210" t="e" cm="1">
        <f t="array" aca="1" ref="D3210" ca="1">INDEX($B$2:$B$201, RANK(C3210,$C$2:$C$201), 1)</f>
        <v>#N/A</v>
      </c>
      <c r="F3210">
        <v>760</v>
      </c>
      <c r="G3210">
        <v>228</v>
      </c>
      <c r="H3210">
        <v>0</v>
      </c>
      <c r="I3210">
        <v>0</v>
      </c>
      <c r="J3210">
        <v>0</v>
      </c>
      <c r="K3210" s="1">
        <v>44106</v>
      </c>
      <c r="L3210" t="s">
        <v>12</v>
      </c>
      <c r="M3210">
        <v>110976</v>
      </c>
    </row>
    <row r="3211" spans="1:13" x14ac:dyDescent="0.25">
      <c r="A3211">
        <v>3209</v>
      </c>
      <c r="B3211" t="s">
        <v>4434</v>
      </c>
      <c r="C3211">
        <f t="shared" ca="1" si="50"/>
        <v>0.32702909972155947</v>
      </c>
      <c r="D3211" t="e" cm="1">
        <f t="array" aca="1" ref="D3211" ca="1">INDEX($B$2:$B$201, RANK(C3211,$C$2:$C$201), 1)</f>
        <v>#N/A</v>
      </c>
      <c r="E3211" t="s">
        <v>65</v>
      </c>
      <c r="F3211">
        <v>226</v>
      </c>
      <c r="G3211">
        <v>61</v>
      </c>
      <c r="H3211">
        <v>0</v>
      </c>
      <c r="I3211">
        <v>0</v>
      </c>
      <c r="J3211">
        <v>0</v>
      </c>
      <c r="K3211" s="1">
        <v>44106</v>
      </c>
      <c r="L3211" t="s">
        <v>12</v>
      </c>
      <c r="M3211">
        <v>110977</v>
      </c>
    </row>
    <row r="3212" spans="1:13" x14ac:dyDescent="0.25">
      <c r="A3212">
        <v>3210</v>
      </c>
      <c r="B3212" t="s">
        <v>4435</v>
      </c>
      <c r="C3212">
        <f t="shared" ca="1" si="50"/>
        <v>0.43326065238239275</v>
      </c>
      <c r="D3212" t="e" cm="1">
        <f t="array" aca="1" ref="D3212" ca="1">INDEX($B$2:$B$201, RANK(C3212,$C$2:$C$201), 1)</f>
        <v>#N/A</v>
      </c>
      <c r="E3212" t="s">
        <v>4436</v>
      </c>
      <c r="F3212">
        <v>1197</v>
      </c>
      <c r="G3212">
        <v>1513</v>
      </c>
      <c r="H3212">
        <v>23</v>
      </c>
      <c r="I3212">
        <v>8</v>
      </c>
      <c r="J3212">
        <v>56</v>
      </c>
      <c r="K3212" s="1">
        <v>44106</v>
      </c>
      <c r="L3212" t="s">
        <v>28</v>
      </c>
      <c r="M3212">
        <v>110978</v>
      </c>
    </row>
    <row r="3213" spans="1:13" x14ac:dyDescent="0.25">
      <c r="A3213">
        <v>3211</v>
      </c>
      <c r="B3213" t="s">
        <v>4437</v>
      </c>
      <c r="C3213">
        <f t="shared" ca="1" si="50"/>
        <v>0.29393980549539134</v>
      </c>
      <c r="D3213" t="e" cm="1">
        <f t="array" aca="1" ref="D3213" ca="1">INDEX($B$2:$B$201, RANK(C3213,$C$2:$C$201), 1)</f>
        <v>#N/A</v>
      </c>
      <c r="E3213" t="s">
        <v>11</v>
      </c>
      <c r="F3213">
        <v>419</v>
      </c>
      <c r="G3213">
        <v>244</v>
      </c>
      <c r="H3213">
        <v>0</v>
      </c>
      <c r="I3213">
        <v>0</v>
      </c>
      <c r="J3213">
        <v>1</v>
      </c>
      <c r="K3213" s="1">
        <v>44106</v>
      </c>
      <c r="L3213" t="s">
        <v>12</v>
      </c>
      <c r="M3213">
        <v>110979</v>
      </c>
    </row>
    <row r="3214" spans="1:13" x14ac:dyDescent="0.25">
      <c r="A3214">
        <v>3212</v>
      </c>
      <c r="B3214" t="s">
        <v>4438</v>
      </c>
      <c r="C3214">
        <f t="shared" ca="1" si="50"/>
        <v>0.42119742549377726</v>
      </c>
      <c r="D3214" t="e" cm="1">
        <f t="array" aca="1" ref="D3214" ca="1">INDEX($B$2:$B$201, RANK(C3214,$C$2:$C$201), 1)</f>
        <v>#N/A</v>
      </c>
      <c r="E3214" t="s">
        <v>4439</v>
      </c>
      <c r="F3214">
        <v>2243</v>
      </c>
      <c r="G3214">
        <v>1348</v>
      </c>
      <c r="H3214">
        <v>1</v>
      </c>
      <c r="I3214">
        <v>2</v>
      </c>
      <c r="J3214">
        <v>2</v>
      </c>
      <c r="K3214" s="1">
        <v>44106</v>
      </c>
      <c r="L3214" t="s">
        <v>12</v>
      </c>
      <c r="M3214">
        <v>110980</v>
      </c>
    </row>
    <row r="3215" spans="1:13" x14ac:dyDescent="0.25">
      <c r="A3215">
        <v>3213</v>
      </c>
      <c r="B3215" t="s">
        <v>4440</v>
      </c>
      <c r="C3215">
        <f t="shared" ca="1" si="50"/>
        <v>0.43041868044087583</v>
      </c>
      <c r="D3215" t="e" cm="1">
        <f t="array" aca="1" ref="D3215" ca="1">INDEX($B$2:$B$201, RANK(C3215,$C$2:$C$201), 1)</f>
        <v>#N/A</v>
      </c>
      <c r="F3215">
        <v>115</v>
      </c>
      <c r="G3215">
        <v>42</v>
      </c>
      <c r="H3215">
        <v>0</v>
      </c>
      <c r="I3215">
        <v>0</v>
      </c>
      <c r="J3215">
        <v>0</v>
      </c>
      <c r="K3215" s="1">
        <v>44106</v>
      </c>
      <c r="L3215" t="s">
        <v>17</v>
      </c>
      <c r="M3215">
        <v>110981</v>
      </c>
    </row>
    <row r="3216" spans="1:13" x14ac:dyDescent="0.25">
      <c r="A3216">
        <v>3214</v>
      </c>
      <c r="B3216" t="s">
        <v>4441</v>
      </c>
      <c r="C3216">
        <f t="shared" ca="1" si="50"/>
        <v>0.37179000368574788</v>
      </c>
      <c r="D3216" t="e" cm="1">
        <f t="array" aca="1" ref="D3216" ca="1">INDEX($B$2:$B$201, RANK(C3216,$C$2:$C$201), 1)</f>
        <v>#N/A</v>
      </c>
      <c r="F3216">
        <v>1394</v>
      </c>
      <c r="G3216">
        <v>1214</v>
      </c>
      <c r="H3216">
        <v>2</v>
      </c>
      <c r="I3216">
        <v>1</v>
      </c>
      <c r="J3216">
        <v>11</v>
      </c>
      <c r="K3216" s="1">
        <v>44106</v>
      </c>
      <c r="L3216" t="s">
        <v>17</v>
      </c>
      <c r="M3216">
        <v>110982</v>
      </c>
    </row>
    <row r="3217" spans="1:13" x14ac:dyDescent="0.25">
      <c r="A3217">
        <v>3215</v>
      </c>
      <c r="B3217" t="s">
        <v>4442</v>
      </c>
      <c r="C3217">
        <f t="shared" ca="1" si="50"/>
        <v>0.42075064607932611</v>
      </c>
      <c r="D3217" t="e" cm="1">
        <f t="array" aca="1" ref="D3217" ca="1">INDEX($B$2:$B$201, RANK(C3217,$C$2:$C$201), 1)</f>
        <v>#N/A</v>
      </c>
      <c r="E3217" t="s">
        <v>1719</v>
      </c>
      <c r="F3217">
        <v>1026</v>
      </c>
      <c r="G3217">
        <v>285</v>
      </c>
      <c r="H3217">
        <v>0</v>
      </c>
      <c r="I3217">
        <v>0</v>
      </c>
      <c r="J3217">
        <v>6</v>
      </c>
      <c r="K3217" s="1">
        <v>44106</v>
      </c>
      <c r="L3217" t="s">
        <v>12</v>
      </c>
      <c r="M3217">
        <v>110983</v>
      </c>
    </row>
    <row r="3218" spans="1:13" x14ac:dyDescent="0.25">
      <c r="A3218">
        <v>3216</v>
      </c>
      <c r="B3218" t="s">
        <v>4443</v>
      </c>
      <c r="C3218">
        <f t="shared" ca="1" si="50"/>
        <v>9.1996866175191427E-2</v>
      </c>
      <c r="D3218" t="e" cm="1">
        <f t="array" aca="1" ref="D3218" ca="1">INDEX($B$2:$B$201, RANK(C3218,$C$2:$C$201), 1)</f>
        <v>#N/A</v>
      </c>
      <c r="F3218">
        <v>411</v>
      </c>
      <c r="G3218">
        <v>210</v>
      </c>
      <c r="H3218">
        <v>0</v>
      </c>
      <c r="I3218">
        <v>0</v>
      </c>
      <c r="J3218">
        <v>0</v>
      </c>
      <c r="K3218" s="1">
        <v>44106</v>
      </c>
      <c r="L3218" t="s">
        <v>17</v>
      </c>
      <c r="M3218">
        <v>110984</v>
      </c>
    </row>
    <row r="3219" spans="1:13" x14ac:dyDescent="0.25">
      <c r="A3219">
        <v>3217</v>
      </c>
      <c r="B3219" t="s">
        <v>4444</v>
      </c>
      <c r="C3219">
        <f t="shared" ca="1" si="50"/>
        <v>9.416412111332817E-2</v>
      </c>
      <c r="D3219" t="e" cm="1">
        <f t="array" aca="1" ref="D3219" ca="1">INDEX($B$2:$B$201, RANK(C3219,$C$2:$C$201), 1)</f>
        <v>#N/A</v>
      </c>
      <c r="E3219" t="s">
        <v>4445</v>
      </c>
      <c r="F3219">
        <v>995</v>
      </c>
      <c r="G3219">
        <v>4148</v>
      </c>
      <c r="H3219">
        <v>0</v>
      </c>
      <c r="I3219">
        <v>1</v>
      </c>
      <c r="J3219">
        <v>1</v>
      </c>
      <c r="K3219" s="1">
        <v>44106</v>
      </c>
      <c r="L3219" t="s">
        <v>12</v>
      </c>
      <c r="M3219">
        <v>110985</v>
      </c>
    </row>
    <row r="3220" spans="1:13" x14ac:dyDescent="0.25">
      <c r="A3220">
        <v>3218</v>
      </c>
      <c r="B3220" t="s">
        <v>3915</v>
      </c>
      <c r="C3220">
        <f t="shared" ca="1" si="50"/>
        <v>0.72380721319439945</v>
      </c>
      <c r="D3220" t="e" cm="1">
        <f t="array" aca="1" ref="D3220" ca="1">INDEX($B$2:$B$201, RANK(C3220,$C$2:$C$201), 1)</f>
        <v>#N/A</v>
      </c>
      <c r="F3220">
        <v>165</v>
      </c>
      <c r="G3220">
        <v>121</v>
      </c>
      <c r="H3220">
        <v>0</v>
      </c>
      <c r="I3220">
        <v>0</v>
      </c>
      <c r="J3220">
        <v>0</v>
      </c>
      <c r="K3220" s="1">
        <v>44106</v>
      </c>
      <c r="L3220" t="s">
        <v>12</v>
      </c>
      <c r="M3220">
        <v>110986</v>
      </c>
    </row>
    <row r="3221" spans="1:13" x14ac:dyDescent="0.25">
      <c r="A3221">
        <v>3219</v>
      </c>
      <c r="B3221" t="s">
        <v>2174</v>
      </c>
      <c r="C3221">
        <f t="shared" ca="1" si="50"/>
        <v>8.5018110337819142E-2</v>
      </c>
      <c r="D3221" t="e" cm="1">
        <f t="array" aca="1" ref="D3221" ca="1">INDEX($B$2:$B$201, RANK(C3221,$C$2:$C$201), 1)</f>
        <v>#N/A</v>
      </c>
      <c r="F3221">
        <v>304</v>
      </c>
      <c r="G3221">
        <v>219</v>
      </c>
      <c r="H3221">
        <v>0</v>
      </c>
      <c r="I3221">
        <v>0</v>
      </c>
      <c r="J3221">
        <v>1</v>
      </c>
      <c r="K3221" s="1">
        <v>44106</v>
      </c>
      <c r="L3221" t="s">
        <v>12</v>
      </c>
      <c r="M3221">
        <v>110987</v>
      </c>
    </row>
    <row r="3222" spans="1:13" ht="330" x14ac:dyDescent="0.25">
      <c r="A3222">
        <v>3220</v>
      </c>
      <c r="B3222" s="2" t="s">
        <v>4446</v>
      </c>
      <c r="C3222">
        <f t="shared" ca="1" si="50"/>
        <v>0.8989273301041919</v>
      </c>
      <c r="D3222" t="e" cm="1">
        <f t="array" aca="1" ref="D3222" ca="1">INDEX($B$2:$B$201, RANK(C3222,$C$2:$C$201), 1)</f>
        <v>#N/A</v>
      </c>
      <c r="E3222" t="s">
        <v>4447</v>
      </c>
      <c r="F3222">
        <v>6373</v>
      </c>
      <c r="G3222">
        <v>92293</v>
      </c>
      <c r="H3222">
        <v>1</v>
      </c>
      <c r="I3222">
        <v>1</v>
      </c>
      <c r="J3222">
        <v>16</v>
      </c>
      <c r="K3222" s="1">
        <v>44106</v>
      </c>
      <c r="L3222" t="s">
        <v>17</v>
      </c>
      <c r="M3222">
        <v>110988</v>
      </c>
    </row>
    <row r="3223" spans="1:13" x14ac:dyDescent="0.25">
      <c r="A3223">
        <v>3221</v>
      </c>
      <c r="B3223" t="s">
        <v>4448</v>
      </c>
      <c r="C3223">
        <f t="shared" ca="1" si="50"/>
        <v>0.60593775422013263</v>
      </c>
      <c r="D3223" t="e" cm="1">
        <f t="array" aca="1" ref="D3223" ca="1">INDEX($B$2:$B$201, RANK(C3223,$C$2:$C$201), 1)</f>
        <v>#N/A</v>
      </c>
      <c r="E3223" t="s">
        <v>4449</v>
      </c>
      <c r="F3223">
        <v>109</v>
      </c>
      <c r="G3223">
        <v>122</v>
      </c>
      <c r="H3223">
        <v>0</v>
      </c>
      <c r="I3223">
        <v>0</v>
      </c>
      <c r="J3223">
        <v>0</v>
      </c>
      <c r="K3223" s="1">
        <v>44106</v>
      </c>
      <c r="L3223" t="s">
        <v>17</v>
      </c>
      <c r="M3223">
        <v>110989</v>
      </c>
    </row>
    <row r="3224" spans="1:13" x14ac:dyDescent="0.25">
      <c r="A3224">
        <v>3222</v>
      </c>
      <c r="B3224" t="s">
        <v>4450</v>
      </c>
      <c r="C3224">
        <f t="shared" ca="1" si="50"/>
        <v>9.9018583550868122E-2</v>
      </c>
      <c r="D3224" t="e" cm="1">
        <f t="array" aca="1" ref="D3224" ca="1">INDEX($B$2:$B$201, RANK(C3224,$C$2:$C$201), 1)</f>
        <v>#N/A</v>
      </c>
      <c r="E3224" t="s">
        <v>492</v>
      </c>
      <c r="F3224">
        <v>1825</v>
      </c>
      <c r="G3224">
        <v>215501</v>
      </c>
      <c r="H3224">
        <v>5</v>
      </c>
      <c r="I3224">
        <v>22</v>
      </c>
      <c r="J3224">
        <v>43</v>
      </c>
      <c r="K3224" s="1">
        <v>44106</v>
      </c>
      <c r="L3224" t="s">
        <v>12</v>
      </c>
      <c r="M3224">
        <v>110990</v>
      </c>
    </row>
    <row r="3225" spans="1:13" x14ac:dyDescent="0.25">
      <c r="A3225">
        <v>3223</v>
      </c>
      <c r="B3225" t="s">
        <v>4451</v>
      </c>
      <c r="C3225">
        <f t="shared" ca="1" si="50"/>
        <v>0.24010651328123844</v>
      </c>
      <c r="D3225" t="e" cm="1">
        <f t="array" aca="1" ref="D3225" ca="1">INDEX($B$2:$B$201, RANK(C3225,$C$2:$C$201), 1)</f>
        <v>#N/A</v>
      </c>
      <c r="F3225">
        <v>583</v>
      </c>
      <c r="G3225">
        <v>140</v>
      </c>
      <c r="H3225">
        <v>0</v>
      </c>
      <c r="I3225">
        <v>0</v>
      </c>
      <c r="J3225">
        <v>0</v>
      </c>
      <c r="K3225" s="1">
        <v>44106</v>
      </c>
      <c r="L3225" t="s">
        <v>17</v>
      </c>
      <c r="M3225">
        <v>110991</v>
      </c>
    </row>
    <row r="3226" spans="1:13" x14ac:dyDescent="0.25">
      <c r="A3226">
        <v>3224</v>
      </c>
      <c r="B3226" t="s">
        <v>4452</v>
      </c>
      <c r="C3226">
        <f t="shared" ca="1" si="50"/>
        <v>0.79955569333546983</v>
      </c>
      <c r="D3226" t="e" cm="1">
        <f t="array" aca="1" ref="D3226" ca="1">INDEX($B$2:$B$201, RANK(C3226,$C$2:$C$201), 1)</f>
        <v>#N/A</v>
      </c>
      <c r="E3226" t="s">
        <v>4159</v>
      </c>
      <c r="F3226">
        <v>1078</v>
      </c>
      <c r="G3226">
        <v>640</v>
      </c>
      <c r="H3226">
        <v>1</v>
      </c>
      <c r="I3226">
        <v>0</v>
      </c>
      <c r="J3226">
        <v>1</v>
      </c>
      <c r="K3226" s="1">
        <v>44106</v>
      </c>
      <c r="L3226" t="s">
        <v>28</v>
      </c>
      <c r="M3226">
        <v>110992</v>
      </c>
    </row>
    <row r="3227" spans="1:13" x14ac:dyDescent="0.25">
      <c r="A3227">
        <v>3225</v>
      </c>
      <c r="B3227" t="s">
        <v>4453</v>
      </c>
      <c r="C3227">
        <f t="shared" ca="1" si="50"/>
        <v>0.28755296288609333</v>
      </c>
      <c r="D3227" t="e" cm="1">
        <f t="array" aca="1" ref="D3227" ca="1">INDEX($B$2:$B$201, RANK(C3227,$C$2:$C$201), 1)</f>
        <v>#N/A</v>
      </c>
      <c r="F3227">
        <v>4996</v>
      </c>
      <c r="G3227">
        <v>3191</v>
      </c>
      <c r="H3227">
        <v>0</v>
      </c>
      <c r="I3227">
        <v>0</v>
      </c>
      <c r="J3227">
        <v>0</v>
      </c>
      <c r="K3227" s="1">
        <v>44106</v>
      </c>
      <c r="L3227" t="s">
        <v>12</v>
      </c>
      <c r="M3227">
        <v>110993</v>
      </c>
    </row>
    <row r="3228" spans="1:13" x14ac:dyDescent="0.25">
      <c r="A3228">
        <v>3226</v>
      </c>
      <c r="B3228" t="s">
        <v>4454</v>
      </c>
      <c r="C3228">
        <f t="shared" ca="1" si="50"/>
        <v>0.39585359702245693</v>
      </c>
      <c r="D3228" t="e" cm="1">
        <f t="array" aca="1" ref="D3228" ca="1">INDEX($B$2:$B$201, RANK(C3228,$C$2:$C$201), 1)</f>
        <v>#N/A</v>
      </c>
      <c r="E3228" t="s">
        <v>4455</v>
      </c>
      <c r="F3228">
        <v>95</v>
      </c>
      <c r="G3228">
        <v>35</v>
      </c>
      <c r="H3228">
        <v>0</v>
      </c>
      <c r="I3228">
        <v>0</v>
      </c>
      <c r="J3228">
        <v>0</v>
      </c>
      <c r="K3228" s="1">
        <v>44106</v>
      </c>
      <c r="L3228" t="s">
        <v>17</v>
      </c>
      <c r="M3228">
        <v>110994</v>
      </c>
    </row>
    <row r="3229" spans="1:13" ht="210" x14ac:dyDescent="0.25">
      <c r="A3229">
        <v>3227</v>
      </c>
      <c r="B3229" s="2" t="s">
        <v>4456</v>
      </c>
      <c r="C3229">
        <f t="shared" ca="1" si="50"/>
        <v>0.38446557756318478</v>
      </c>
      <c r="D3229" t="e" cm="1">
        <f t="array" aca="1" ref="D3229" ca="1">INDEX($B$2:$B$201, RANK(C3229,$C$2:$C$201), 1)</f>
        <v>#N/A</v>
      </c>
      <c r="E3229" t="s">
        <v>4457</v>
      </c>
      <c r="F3229">
        <v>3491</v>
      </c>
      <c r="G3229">
        <v>1802</v>
      </c>
      <c r="H3229">
        <v>0</v>
      </c>
      <c r="I3229">
        <v>0</v>
      </c>
      <c r="J3229">
        <v>1</v>
      </c>
      <c r="K3229" s="1">
        <v>44106</v>
      </c>
      <c r="L3229" t="s">
        <v>17</v>
      </c>
      <c r="M3229">
        <v>110995</v>
      </c>
    </row>
    <row r="3230" spans="1:13" x14ac:dyDescent="0.25">
      <c r="A3230">
        <v>3228</v>
      </c>
      <c r="B3230" t="s">
        <v>4458</v>
      </c>
      <c r="C3230">
        <f t="shared" ca="1" si="50"/>
        <v>8.4787486576757165E-2</v>
      </c>
      <c r="D3230" t="e" cm="1">
        <f t="array" aca="1" ref="D3230" ca="1">INDEX($B$2:$B$201, RANK(C3230,$C$2:$C$201), 1)</f>
        <v>#N/A</v>
      </c>
      <c r="E3230" t="s">
        <v>4459</v>
      </c>
      <c r="F3230">
        <v>666</v>
      </c>
      <c r="G3230">
        <v>359</v>
      </c>
      <c r="H3230">
        <v>0</v>
      </c>
      <c r="I3230">
        <v>0</v>
      </c>
      <c r="J3230">
        <v>0</v>
      </c>
      <c r="K3230" s="1">
        <v>44106</v>
      </c>
      <c r="L3230" t="s">
        <v>12</v>
      </c>
      <c r="M3230">
        <v>110996</v>
      </c>
    </row>
    <row r="3231" spans="1:13" x14ac:dyDescent="0.25">
      <c r="A3231">
        <v>3229</v>
      </c>
      <c r="B3231" t="s">
        <v>4460</v>
      </c>
      <c r="C3231">
        <f t="shared" ca="1" si="50"/>
        <v>0.46974451510442206</v>
      </c>
      <c r="D3231" t="e" cm="1">
        <f t="array" aca="1" ref="D3231" ca="1">INDEX($B$2:$B$201, RANK(C3231,$C$2:$C$201), 1)</f>
        <v>#N/A</v>
      </c>
      <c r="F3231">
        <v>622</v>
      </c>
      <c r="G3231">
        <v>2713</v>
      </c>
      <c r="H3231">
        <v>1</v>
      </c>
      <c r="I3231">
        <v>1</v>
      </c>
      <c r="J3231">
        <v>6</v>
      </c>
      <c r="K3231" s="1">
        <v>44106</v>
      </c>
      <c r="L3231" t="s">
        <v>17</v>
      </c>
      <c r="M3231">
        <v>110997</v>
      </c>
    </row>
    <row r="3232" spans="1:13" x14ac:dyDescent="0.25">
      <c r="A3232">
        <v>3230</v>
      </c>
      <c r="B3232" t="s">
        <v>4461</v>
      </c>
      <c r="C3232">
        <f t="shared" ca="1" si="50"/>
        <v>1.5958786317519125E-2</v>
      </c>
      <c r="D3232" t="e" cm="1">
        <f t="array" aca="1" ref="D3232" ca="1">INDEX($B$2:$B$201, RANK(C3232,$C$2:$C$201), 1)</f>
        <v>#N/A</v>
      </c>
      <c r="F3232">
        <v>1112</v>
      </c>
      <c r="G3232">
        <v>122</v>
      </c>
      <c r="H3232">
        <v>0</v>
      </c>
      <c r="I3232">
        <v>1</v>
      </c>
      <c r="J3232">
        <v>23</v>
      </c>
      <c r="K3232" s="1">
        <v>44106</v>
      </c>
      <c r="L3232" t="s">
        <v>28</v>
      </c>
      <c r="M3232">
        <v>110998</v>
      </c>
    </row>
    <row r="3233" spans="1:13" x14ac:dyDescent="0.25">
      <c r="A3233">
        <v>3231</v>
      </c>
      <c r="B3233" t="s">
        <v>4462</v>
      </c>
      <c r="C3233">
        <f t="shared" ca="1" si="50"/>
        <v>0.52964591292108254</v>
      </c>
      <c r="D3233" t="e" cm="1">
        <f t="array" aca="1" ref="D3233" ca="1">INDEX($B$2:$B$201, RANK(C3233,$C$2:$C$201), 1)</f>
        <v>#N/A</v>
      </c>
      <c r="E3233" t="s">
        <v>4463</v>
      </c>
      <c r="F3233">
        <v>1429</v>
      </c>
      <c r="G3233">
        <v>839</v>
      </c>
      <c r="H3233">
        <v>0</v>
      </c>
      <c r="I3233">
        <v>0</v>
      </c>
      <c r="J3233">
        <v>0</v>
      </c>
      <c r="K3233" s="1">
        <v>44106</v>
      </c>
      <c r="L3233" t="s">
        <v>17</v>
      </c>
      <c r="M3233">
        <v>110999</v>
      </c>
    </row>
    <row r="3234" spans="1:13" x14ac:dyDescent="0.25">
      <c r="A3234">
        <v>3232</v>
      </c>
      <c r="B3234" t="s">
        <v>4464</v>
      </c>
      <c r="C3234">
        <f t="shared" ca="1" si="50"/>
        <v>0.77999490479471245</v>
      </c>
      <c r="D3234" t="e" cm="1">
        <f t="array" aca="1" ref="D3234" ca="1">INDEX($B$2:$B$201, RANK(C3234,$C$2:$C$201), 1)</f>
        <v>#N/A</v>
      </c>
      <c r="E3234" t="s">
        <v>4465</v>
      </c>
      <c r="F3234">
        <v>2343</v>
      </c>
      <c r="G3234">
        <v>34289</v>
      </c>
      <c r="H3234">
        <v>5</v>
      </c>
      <c r="I3234">
        <v>11</v>
      </c>
      <c r="J3234">
        <v>31</v>
      </c>
      <c r="K3234" s="1">
        <v>44106</v>
      </c>
      <c r="L3234" t="s">
        <v>12</v>
      </c>
      <c r="M3234">
        <v>111000</v>
      </c>
    </row>
    <row r="3235" spans="1:13" ht="409.5" x14ac:dyDescent="0.25">
      <c r="A3235">
        <v>3233</v>
      </c>
      <c r="B3235" s="2" t="s">
        <v>4466</v>
      </c>
      <c r="C3235">
        <f t="shared" ca="1" si="50"/>
        <v>0.56741807509369813</v>
      </c>
      <c r="D3235" t="e" cm="1">
        <f t="array" aca="1" ref="D3235" ca="1">INDEX($B$2:$B$201, RANK(C3235,$C$2:$C$201), 1)</f>
        <v>#N/A</v>
      </c>
      <c r="E3235" t="s">
        <v>4467</v>
      </c>
      <c r="F3235">
        <v>233</v>
      </c>
      <c r="G3235">
        <v>157</v>
      </c>
      <c r="H3235">
        <v>0</v>
      </c>
      <c r="I3235">
        <v>0</v>
      </c>
      <c r="J3235">
        <v>0</v>
      </c>
      <c r="K3235" s="1">
        <v>44106</v>
      </c>
      <c r="L3235" t="s">
        <v>28</v>
      </c>
      <c r="M3235">
        <v>111001</v>
      </c>
    </row>
    <row r="3236" spans="1:13" x14ac:dyDescent="0.25">
      <c r="A3236">
        <v>3234</v>
      </c>
      <c r="B3236" t="s">
        <v>4468</v>
      </c>
      <c r="C3236">
        <f t="shared" ca="1" si="50"/>
        <v>0.42364818075844834</v>
      </c>
      <c r="D3236" t="e" cm="1">
        <f t="array" aca="1" ref="D3236" ca="1">INDEX($B$2:$B$201, RANK(C3236,$C$2:$C$201), 1)</f>
        <v>#N/A</v>
      </c>
      <c r="F3236">
        <v>231</v>
      </c>
      <c r="G3236">
        <v>6432</v>
      </c>
      <c r="H3236">
        <v>5</v>
      </c>
      <c r="I3236">
        <v>9</v>
      </c>
      <c r="J3236">
        <v>99</v>
      </c>
      <c r="K3236" s="1">
        <v>44106</v>
      </c>
      <c r="L3236" t="s">
        <v>17</v>
      </c>
      <c r="M3236">
        <v>111002</v>
      </c>
    </row>
    <row r="3237" spans="1:13" ht="409.5" x14ac:dyDescent="0.25">
      <c r="A3237">
        <v>3235</v>
      </c>
      <c r="B3237" s="2" t="s">
        <v>4469</v>
      </c>
      <c r="C3237">
        <f t="shared" ca="1" si="50"/>
        <v>0.5247180236560447</v>
      </c>
      <c r="D3237" t="e" cm="1">
        <f t="array" aca="1" ref="D3237" ca="1">INDEX($B$2:$B$201, RANK(C3237,$C$2:$C$201), 1)</f>
        <v>#N/A</v>
      </c>
      <c r="E3237" t="s">
        <v>4470</v>
      </c>
      <c r="F3237">
        <v>120</v>
      </c>
      <c r="G3237">
        <v>282</v>
      </c>
      <c r="H3237">
        <v>0</v>
      </c>
      <c r="I3237">
        <v>0</v>
      </c>
      <c r="J3237">
        <v>1</v>
      </c>
      <c r="K3237" s="1">
        <v>44106</v>
      </c>
      <c r="L3237" t="s">
        <v>17</v>
      </c>
      <c r="M3237">
        <v>111003</v>
      </c>
    </row>
    <row r="3238" spans="1:13" x14ac:dyDescent="0.25">
      <c r="A3238">
        <v>3236</v>
      </c>
      <c r="B3238" t="s">
        <v>4471</v>
      </c>
      <c r="C3238">
        <f t="shared" ca="1" si="50"/>
        <v>0.64253507273434818</v>
      </c>
      <c r="D3238" t="e" cm="1">
        <f t="array" aca="1" ref="D3238" ca="1">INDEX($B$2:$B$201, RANK(C3238,$C$2:$C$201), 1)</f>
        <v>#N/A</v>
      </c>
      <c r="E3238" t="s">
        <v>1006</v>
      </c>
      <c r="F3238">
        <v>4080</v>
      </c>
      <c r="G3238">
        <v>1914</v>
      </c>
      <c r="H3238">
        <v>0</v>
      </c>
      <c r="I3238">
        <v>3</v>
      </c>
      <c r="J3238">
        <v>16</v>
      </c>
      <c r="K3238" s="1">
        <v>44106</v>
      </c>
      <c r="L3238" t="s">
        <v>12</v>
      </c>
      <c r="M3238">
        <v>111004</v>
      </c>
    </row>
    <row r="3239" spans="1:13" x14ac:dyDescent="0.25">
      <c r="A3239">
        <v>3237</v>
      </c>
      <c r="B3239" t="s">
        <v>4472</v>
      </c>
      <c r="C3239">
        <f t="shared" ca="1" si="50"/>
        <v>0.33829016054189343</v>
      </c>
      <c r="D3239" t="e" cm="1">
        <f t="array" aca="1" ref="D3239" ca="1">INDEX($B$2:$B$201, RANK(C3239,$C$2:$C$201), 1)</f>
        <v>#N/A</v>
      </c>
      <c r="E3239" t="s">
        <v>4473</v>
      </c>
      <c r="F3239">
        <v>6345</v>
      </c>
      <c r="G3239">
        <v>6684</v>
      </c>
      <c r="H3239">
        <v>0</v>
      </c>
      <c r="I3239">
        <v>0</v>
      </c>
      <c r="J3239">
        <v>6</v>
      </c>
      <c r="K3239" s="1">
        <v>44106</v>
      </c>
      <c r="L3239" t="s">
        <v>28</v>
      </c>
      <c r="M3239">
        <v>111005</v>
      </c>
    </row>
    <row r="3240" spans="1:13" x14ac:dyDescent="0.25">
      <c r="A3240">
        <v>3238</v>
      </c>
      <c r="B3240" t="s">
        <v>4474</v>
      </c>
      <c r="C3240">
        <f t="shared" ca="1" si="50"/>
        <v>0.27723250434865732</v>
      </c>
      <c r="D3240" t="e" cm="1">
        <f t="array" aca="1" ref="D3240" ca="1">INDEX($B$2:$B$201, RANK(C3240,$C$2:$C$201), 1)</f>
        <v>#N/A</v>
      </c>
      <c r="F3240">
        <v>704</v>
      </c>
      <c r="G3240">
        <v>466</v>
      </c>
      <c r="H3240">
        <v>0</v>
      </c>
      <c r="I3240">
        <v>0</v>
      </c>
      <c r="J3240">
        <v>4</v>
      </c>
      <c r="K3240" s="1">
        <v>44106</v>
      </c>
      <c r="L3240" t="s">
        <v>17</v>
      </c>
      <c r="M3240">
        <v>111006</v>
      </c>
    </row>
    <row r="3241" spans="1:13" x14ac:dyDescent="0.25">
      <c r="A3241">
        <v>3239</v>
      </c>
      <c r="B3241" t="s">
        <v>4475</v>
      </c>
      <c r="C3241">
        <f t="shared" ca="1" si="50"/>
        <v>0.43689958445776056</v>
      </c>
      <c r="D3241" t="e" cm="1">
        <f t="array" aca="1" ref="D3241" ca="1">INDEX($B$2:$B$201, RANK(C3241,$C$2:$C$201), 1)</f>
        <v>#N/A</v>
      </c>
      <c r="E3241" t="s">
        <v>392</v>
      </c>
      <c r="F3241">
        <v>8262</v>
      </c>
      <c r="G3241">
        <v>10142</v>
      </c>
      <c r="H3241">
        <v>0</v>
      </c>
      <c r="I3241">
        <v>1</v>
      </c>
      <c r="J3241">
        <v>2</v>
      </c>
      <c r="K3241" s="1">
        <v>44106</v>
      </c>
      <c r="L3241" t="s">
        <v>12</v>
      </c>
      <c r="M3241">
        <v>111007</v>
      </c>
    </row>
    <row r="3242" spans="1:13" x14ac:dyDescent="0.25">
      <c r="A3242">
        <v>3240</v>
      </c>
      <c r="B3242" t="s">
        <v>4476</v>
      </c>
      <c r="C3242">
        <f t="shared" ca="1" si="50"/>
        <v>0.61618062271539398</v>
      </c>
      <c r="D3242" t="e" cm="1">
        <f t="array" aca="1" ref="D3242" ca="1">INDEX($B$2:$B$201, RANK(C3242,$C$2:$C$201), 1)</f>
        <v>#N/A</v>
      </c>
      <c r="E3242" t="s">
        <v>856</v>
      </c>
      <c r="F3242">
        <v>484</v>
      </c>
      <c r="G3242">
        <v>408</v>
      </c>
      <c r="H3242">
        <v>5</v>
      </c>
      <c r="I3242">
        <v>0</v>
      </c>
      <c r="J3242">
        <v>2</v>
      </c>
      <c r="K3242" s="1">
        <v>44106</v>
      </c>
      <c r="L3242" t="s">
        <v>17</v>
      </c>
      <c r="M3242">
        <v>111008</v>
      </c>
    </row>
    <row r="3243" spans="1:13" x14ac:dyDescent="0.25">
      <c r="A3243">
        <v>3241</v>
      </c>
      <c r="B3243" t="s">
        <v>4477</v>
      </c>
      <c r="C3243">
        <f t="shared" ca="1" si="50"/>
        <v>0.15303886641137276</v>
      </c>
      <c r="D3243" t="e" cm="1">
        <f t="array" aca="1" ref="D3243" ca="1">INDEX($B$2:$B$201, RANK(C3243,$C$2:$C$201), 1)</f>
        <v>#N/A</v>
      </c>
      <c r="F3243">
        <v>28</v>
      </c>
      <c r="G3243">
        <v>395</v>
      </c>
      <c r="H3243">
        <v>1</v>
      </c>
      <c r="I3243">
        <v>0</v>
      </c>
      <c r="J3243">
        <v>0</v>
      </c>
      <c r="K3243" s="1">
        <v>44106</v>
      </c>
      <c r="L3243" t="s">
        <v>17</v>
      </c>
      <c r="M3243">
        <v>111009</v>
      </c>
    </row>
    <row r="3244" spans="1:13" ht="285" x14ac:dyDescent="0.25">
      <c r="A3244">
        <v>3242</v>
      </c>
      <c r="B3244" s="2" t="s">
        <v>4478</v>
      </c>
      <c r="C3244">
        <f t="shared" ca="1" si="50"/>
        <v>4.6531102507782029E-2</v>
      </c>
      <c r="D3244" t="e" cm="1">
        <f t="array" aca="1" ref="D3244" ca="1">INDEX($B$2:$B$201, RANK(C3244,$C$2:$C$201), 1)</f>
        <v>#N/A</v>
      </c>
      <c r="F3244">
        <v>1040</v>
      </c>
      <c r="G3244">
        <v>487</v>
      </c>
      <c r="H3244">
        <v>0</v>
      </c>
      <c r="I3244">
        <v>0</v>
      </c>
      <c r="J3244">
        <v>0</v>
      </c>
      <c r="K3244" s="1">
        <v>44106</v>
      </c>
      <c r="L3244" t="s">
        <v>28</v>
      </c>
      <c r="M3244">
        <v>111010</v>
      </c>
    </row>
    <row r="3245" spans="1:13" x14ac:dyDescent="0.25">
      <c r="A3245">
        <v>3243</v>
      </c>
      <c r="B3245" t="s">
        <v>4479</v>
      </c>
      <c r="C3245">
        <f t="shared" ca="1" si="50"/>
        <v>0.70541278164493215</v>
      </c>
      <c r="D3245" t="e" cm="1">
        <f t="array" aca="1" ref="D3245" ca="1">INDEX($B$2:$B$201, RANK(C3245,$C$2:$C$201), 1)</f>
        <v>#N/A</v>
      </c>
      <c r="F3245">
        <v>186</v>
      </c>
      <c r="G3245">
        <v>112</v>
      </c>
      <c r="H3245">
        <v>0</v>
      </c>
      <c r="I3245">
        <v>0</v>
      </c>
      <c r="J3245">
        <v>0</v>
      </c>
      <c r="K3245" s="1">
        <v>44106</v>
      </c>
      <c r="L3245" t="s">
        <v>17</v>
      </c>
      <c r="M3245">
        <v>111011</v>
      </c>
    </row>
    <row r="3246" spans="1:13" ht="300" x14ac:dyDescent="0.25">
      <c r="A3246">
        <v>3244</v>
      </c>
      <c r="B3246" s="2" t="s">
        <v>4480</v>
      </c>
      <c r="C3246">
        <f t="shared" ca="1" si="50"/>
        <v>0.90292013949917604</v>
      </c>
      <c r="D3246" t="e" cm="1">
        <f t="array" aca="1" ref="D3246" ca="1">INDEX($B$2:$B$201, RANK(C3246,$C$2:$C$201), 1)</f>
        <v>#N/A</v>
      </c>
      <c r="F3246">
        <v>1615</v>
      </c>
      <c r="G3246">
        <v>981</v>
      </c>
      <c r="H3246">
        <v>1</v>
      </c>
      <c r="I3246">
        <v>0</v>
      </c>
      <c r="J3246">
        <v>1</v>
      </c>
      <c r="K3246" s="1">
        <v>44106</v>
      </c>
      <c r="L3246" t="s">
        <v>17</v>
      </c>
      <c r="M3246">
        <v>111012</v>
      </c>
    </row>
    <row r="3247" spans="1:13" x14ac:dyDescent="0.25">
      <c r="A3247">
        <v>3245</v>
      </c>
      <c r="B3247" t="s">
        <v>4481</v>
      </c>
      <c r="C3247">
        <f t="shared" ca="1" si="50"/>
        <v>0.16761575425225272</v>
      </c>
      <c r="D3247" t="e" cm="1">
        <f t="array" aca="1" ref="D3247" ca="1">INDEX($B$2:$B$201, RANK(C3247,$C$2:$C$201), 1)</f>
        <v>#N/A</v>
      </c>
      <c r="E3247" t="s">
        <v>492</v>
      </c>
      <c r="F3247">
        <v>332</v>
      </c>
      <c r="G3247">
        <v>90</v>
      </c>
      <c r="H3247">
        <v>1</v>
      </c>
      <c r="I3247">
        <v>0</v>
      </c>
      <c r="J3247">
        <v>1</v>
      </c>
      <c r="K3247" s="1">
        <v>44106</v>
      </c>
      <c r="L3247" t="s">
        <v>17</v>
      </c>
      <c r="M3247">
        <v>111013</v>
      </c>
    </row>
    <row r="3248" spans="1:13" x14ac:dyDescent="0.25">
      <c r="A3248">
        <v>3246</v>
      </c>
      <c r="B3248" t="s">
        <v>4482</v>
      </c>
      <c r="C3248">
        <f t="shared" ca="1" si="50"/>
        <v>0.1466120542292304</v>
      </c>
      <c r="D3248" t="e" cm="1">
        <f t="array" aca="1" ref="D3248" ca="1">INDEX($B$2:$B$201, RANK(C3248,$C$2:$C$201), 1)</f>
        <v>#N/A</v>
      </c>
      <c r="E3248" t="s">
        <v>4483</v>
      </c>
      <c r="F3248">
        <v>4789</v>
      </c>
      <c r="G3248">
        <v>1076</v>
      </c>
      <c r="H3248">
        <v>0</v>
      </c>
      <c r="I3248">
        <v>0</v>
      </c>
      <c r="J3248">
        <v>2</v>
      </c>
      <c r="K3248" s="1">
        <v>44106</v>
      </c>
      <c r="L3248" t="s">
        <v>28</v>
      </c>
      <c r="M3248">
        <v>111014</v>
      </c>
    </row>
    <row r="3249" spans="1:13" x14ac:dyDescent="0.25">
      <c r="A3249">
        <v>3247</v>
      </c>
      <c r="B3249" t="s">
        <v>4484</v>
      </c>
      <c r="C3249">
        <f t="shared" ca="1" si="50"/>
        <v>0.90873960661984787</v>
      </c>
      <c r="D3249" t="e" cm="1">
        <f t="array" aca="1" ref="D3249" ca="1">INDEX($B$2:$B$201, RANK(C3249,$C$2:$C$201), 1)</f>
        <v>#N/A</v>
      </c>
      <c r="E3249" t="s">
        <v>4485</v>
      </c>
      <c r="F3249">
        <v>663</v>
      </c>
      <c r="G3249">
        <v>305</v>
      </c>
      <c r="H3249">
        <v>1</v>
      </c>
      <c r="I3249">
        <v>0</v>
      </c>
      <c r="J3249">
        <v>0</v>
      </c>
      <c r="K3249" s="1">
        <v>44106</v>
      </c>
      <c r="L3249" t="s">
        <v>17</v>
      </c>
      <c r="M3249">
        <v>111015</v>
      </c>
    </row>
    <row r="3250" spans="1:13" x14ac:dyDescent="0.25">
      <c r="A3250">
        <v>3248</v>
      </c>
      <c r="B3250" t="s">
        <v>4486</v>
      </c>
      <c r="C3250">
        <f t="shared" ca="1" si="50"/>
        <v>0.55891936194279102</v>
      </c>
      <c r="D3250" t="e" cm="1">
        <f t="array" aca="1" ref="D3250" ca="1">INDEX($B$2:$B$201, RANK(C3250,$C$2:$C$201), 1)</f>
        <v>#N/A</v>
      </c>
      <c r="F3250">
        <v>732</v>
      </c>
      <c r="G3250">
        <v>75</v>
      </c>
      <c r="H3250">
        <v>0</v>
      </c>
      <c r="I3250">
        <v>0</v>
      </c>
      <c r="J3250">
        <v>0</v>
      </c>
      <c r="K3250" s="1">
        <v>44106</v>
      </c>
      <c r="L3250" t="s">
        <v>12</v>
      </c>
      <c r="M3250">
        <v>111016</v>
      </c>
    </row>
    <row r="3251" spans="1:13" x14ac:dyDescent="0.25">
      <c r="A3251">
        <v>3249</v>
      </c>
      <c r="B3251" t="s">
        <v>4487</v>
      </c>
      <c r="C3251">
        <f t="shared" ca="1" si="50"/>
        <v>0.26268528766610377</v>
      </c>
      <c r="D3251" t="e" cm="1">
        <f t="array" aca="1" ref="D3251" ca="1">INDEX($B$2:$B$201, RANK(C3251,$C$2:$C$201), 1)</f>
        <v>#N/A</v>
      </c>
      <c r="E3251" t="s">
        <v>4488</v>
      </c>
      <c r="F3251">
        <v>339</v>
      </c>
      <c r="G3251">
        <v>278</v>
      </c>
      <c r="H3251">
        <v>0</v>
      </c>
      <c r="I3251">
        <v>0</v>
      </c>
      <c r="J3251">
        <v>3</v>
      </c>
      <c r="K3251" s="1">
        <v>44106</v>
      </c>
      <c r="L3251" t="s">
        <v>17</v>
      </c>
      <c r="M3251">
        <v>111017</v>
      </c>
    </row>
    <row r="3252" spans="1:13" x14ac:dyDescent="0.25">
      <c r="A3252">
        <v>3250</v>
      </c>
      <c r="B3252" t="s">
        <v>4489</v>
      </c>
      <c r="C3252">
        <f t="shared" ca="1" si="50"/>
        <v>0.40833396406514111</v>
      </c>
      <c r="D3252" t="e" cm="1">
        <f t="array" aca="1" ref="D3252" ca="1">INDEX($B$2:$B$201, RANK(C3252,$C$2:$C$201), 1)</f>
        <v>#N/A</v>
      </c>
      <c r="E3252" t="s">
        <v>160</v>
      </c>
      <c r="F3252">
        <v>3080</v>
      </c>
      <c r="G3252">
        <v>24890</v>
      </c>
      <c r="H3252">
        <v>21</v>
      </c>
      <c r="I3252">
        <v>11</v>
      </c>
      <c r="J3252">
        <v>35</v>
      </c>
      <c r="K3252" s="1">
        <v>44106</v>
      </c>
      <c r="L3252" t="s">
        <v>12</v>
      </c>
      <c r="M3252">
        <v>111018</v>
      </c>
    </row>
    <row r="3253" spans="1:13" x14ac:dyDescent="0.25">
      <c r="A3253">
        <v>3251</v>
      </c>
      <c r="B3253" t="s">
        <v>4490</v>
      </c>
      <c r="C3253">
        <f t="shared" ca="1" si="50"/>
        <v>2.2458265700377456E-2</v>
      </c>
      <c r="D3253" t="e" cm="1">
        <f t="array" aca="1" ref="D3253" ca="1">INDEX($B$2:$B$201, RANK(C3253,$C$2:$C$201), 1)</f>
        <v>#N/A</v>
      </c>
      <c r="E3253" t="s">
        <v>4491</v>
      </c>
      <c r="F3253">
        <v>863</v>
      </c>
      <c r="G3253">
        <v>213</v>
      </c>
      <c r="H3253">
        <v>0</v>
      </c>
      <c r="I3253">
        <v>0</v>
      </c>
      <c r="J3253">
        <v>0</v>
      </c>
      <c r="K3253" s="1">
        <v>44106</v>
      </c>
      <c r="L3253" t="s">
        <v>17</v>
      </c>
      <c r="M3253">
        <v>111019</v>
      </c>
    </row>
    <row r="3254" spans="1:13" x14ac:dyDescent="0.25">
      <c r="A3254">
        <v>3252</v>
      </c>
      <c r="B3254" t="s">
        <v>4492</v>
      </c>
      <c r="C3254">
        <f t="shared" ca="1" si="50"/>
        <v>0.41654158395638008</v>
      </c>
      <c r="D3254" t="e" cm="1">
        <f t="array" aca="1" ref="D3254" ca="1">INDEX($B$2:$B$201, RANK(C3254,$C$2:$C$201), 1)</f>
        <v>#N/A</v>
      </c>
      <c r="F3254">
        <v>224</v>
      </c>
      <c r="G3254">
        <v>65</v>
      </c>
      <c r="H3254">
        <v>0</v>
      </c>
      <c r="I3254">
        <v>0</v>
      </c>
      <c r="J3254">
        <v>0</v>
      </c>
      <c r="K3254" s="1">
        <v>44106</v>
      </c>
      <c r="L3254" t="s">
        <v>12</v>
      </c>
      <c r="M3254">
        <v>111020</v>
      </c>
    </row>
    <row r="3255" spans="1:13" ht="270" x14ac:dyDescent="0.25">
      <c r="A3255">
        <v>3253</v>
      </c>
      <c r="B3255" s="2" t="s">
        <v>4493</v>
      </c>
      <c r="C3255">
        <f t="shared" ca="1" si="50"/>
        <v>0.5287792612543466</v>
      </c>
      <c r="D3255" t="e" cm="1">
        <f t="array" aca="1" ref="D3255" ca="1">INDEX($B$2:$B$201, RANK(C3255,$C$2:$C$201), 1)</f>
        <v>#N/A</v>
      </c>
      <c r="E3255" t="s">
        <v>4494</v>
      </c>
      <c r="F3255">
        <v>455</v>
      </c>
      <c r="G3255">
        <v>209</v>
      </c>
      <c r="H3255">
        <v>0</v>
      </c>
      <c r="I3255">
        <v>0</v>
      </c>
      <c r="J3255">
        <v>1</v>
      </c>
      <c r="K3255" s="1">
        <v>44106</v>
      </c>
      <c r="L3255" t="s">
        <v>28</v>
      </c>
      <c r="M3255">
        <v>111021</v>
      </c>
    </row>
    <row r="3256" spans="1:13" x14ac:dyDescent="0.25">
      <c r="A3256">
        <v>3254</v>
      </c>
      <c r="B3256" t="s">
        <v>4495</v>
      </c>
      <c r="C3256">
        <f t="shared" ca="1" si="50"/>
        <v>0.72793353662552529</v>
      </c>
      <c r="D3256" t="e" cm="1">
        <f t="array" aca="1" ref="D3256" ca="1">INDEX($B$2:$B$201, RANK(C3256,$C$2:$C$201), 1)</f>
        <v>#N/A</v>
      </c>
      <c r="E3256" t="s">
        <v>1721</v>
      </c>
      <c r="F3256">
        <v>115</v>
      </c>
      <c r="G3256">
        <v>54</v>
      </c>
      <c r="H3256">
        <v>1</v>
      </c>
      <c r="I3256">
        <v>0</v>
      </c>
      <c r="J3256">
        <v>0</v>
      </c>
      <c r="K3256" s="1">
        <v>44106</v>
      </c>
      <c r="L3256" t="s">
        <v>12</v>
      </c>
      <c r="M3256">
        <v>111022</v>
      </c>
    </row>
    <row r="3257" spans="1:13" x14ac:dyDescent="0.25">
      <c r="A3257">
        <v>3255</v>
      </c>
      <c r="B3257" t="s">
        <v>4496</v>
      </c>
      <c r="C3257">
        <f t="shared" ca="1" si="50"/>
        <v>0.61803276041424793</v>
      </c>
      <c r="D3257" t="e" cm="1">
        <f t="array" aca="1" ref="D3257" ca="1">INDEX($B$2:$B$201, RANK(C3257,$C$2:$C$201), 1)</f>
        <v>#N/A</v>
      </c>
      <c r="F3257">
        <v>27</v>
      </c>
      <c r="G3257">
        <v>7</v>
      </c>
      <c r="H3257">
        <v>0</v>
      </c>
      <c r="I3257">
        <v>0</v>
      </c>
      <c r="J3257">
        <v>0</v>
      </c>
      <c r="K3257" s="1">
        <v>44106</v>
      </c>
      <c r="L3257" t="s">
        <v>28</v>
      </c>
      <c r="M3257">
        <v>111023</v>
      </c>
    </row>
    <row r="3258" spans="1:13" x14ac:dyDescent="0.25">
      <c r="A3258">
        <v>3256</v>
      </c>
      <c r="B3258" t="s">
        <v>4497</v>
      </c>
      <c r="C3258">
        <f t="shared" ca="1" si="50"/>
        <v>0.15652333975191512</v>
      </c>
      <c r="D3258" t="e" cm="1">
        <f t="array" aca="1" ref="D3258" ca="1">INDEX($B$2:$B$201, RANK(C3258,$C$2:$C$201), 1)</f>
        <v>#N/A</v>
      </c>
      <c r="E3258" t="s">
        <v>4498</v>
      </c>
      <c r="F3258">
        <v>1400</v>
      </c>
      <c r="G3258">
        <v>474</v>
      </c>
      <c r="H3258">
        <v>0</v>
      </c>
      <c r="I3258">
        <v>0</v>
      </c>
      <c r="J3258">
        <v>0</v>
      </c>
      <c r="K3258" s="1">
        <v>44106</v>
      </c>
      <c r="L3258" t="s">
        <v>12</v>
      </c>
      <c r="M3258">
        <v>111024</v>
      </c>
    </row>
    <row r="3259" spans="1:13" ht="375" x14ac:dyDescent="0.25">
      <c r="A3259">
        <v>3257</v>
      </c>
      <c r="B3259" s="2" t="s">
        <v>4499</v>
      </c>
      <c r="C3259">
        <f t="shared" ca="1" si="50"/>
        <v>0.91406511102419186</v>
      </c>
      <c r="D3259" t="e" cm="1">
        <f t="array" aca="1" ref="D3259" ca="1">INDEX($B$2:$B$201, RANK(C3259,$C$2:$C$201), 1)</f>
        <v>#N/A</v>
      </c>
      <c r="E3259" t="s">
        <v>392</v>
      </c>
      <c r="F3259">
        <v>168</v>
      </c>
      <c r="G3259">
        <v>85</v>
      </c>
      <c r="H3259">
        <v>1</v>
      </c>
      <c r="I3259">
        <v>0</v>
      </c>
      <c r="J3259">
        <v>0</v>
      </c>
      <c r="K3259" s="1">
        <v>44106</v>
      </c>
      <c r="L3259" t="s">
        <v>28</v>
      </c>
      <c r="M3259">
        <v>111025</v>
      </c>
    </row>
    <row r="3260" spans="1:13" x14ac:dyDescent="0.25">
      <c r="A3260">
        <v>3258</v>
      </c>
      <c r="B3260" t="s">
        <v>4500</v>
      </c>
      <c r="C3260">
        <f t="shared" ca="1" si="50"/>
        <v>0.83680025706320715</v>
      </c>
      <c r="D3260" t="e" cm="1">
        <f t="array" aca="1" ref="D3260" ca="1">INDEX($B$2:$B$201, RANK(C3260,$C$2:$C$201), 1)</f>
        <v>#N/A</v>
      </c>
      <c r="E3260" t="s">
        <v>4501</v>
      </c>
      <c r="F3260">
        <v>714</v>
      </c>
      <c r="G3260">
        <v>1180</v>
      </c>
      <c r="H3260">
        <v>2</v>
      </c>
      <c r="I3260">
        <v>0</v>
      </c>
      <c r="J3260">
        <v>9</v>
      </c>
      <c r="K3260" s="1">
        <v>44106</v>
      </c>
      <c r="L3260" t="s">
        <v>17</v>
      </c>
      <c r="M3260">
        <v>111026</v>
      </c>
    </row>
    <row r="3261" spans="1:13" x14ac:dyDescent="0.25">
      <c r="A3261">
        <v>3259</v>
      </c>
      <c r="B3261" t="s">
        <v>4502</v>
      </c>
      <c r="C3261">
        <f t="shared" ca="1" si="50"/>
        <v>0.65816678797750094</v>
      </c>
      <c r="D3261" t="e" cm="1">
        <f t="array" aca="1" ref="D3261" ca="1">INDEX($B$2:$B$201, RANK(C3261,$C$2:$C$201), 1)</f>
        <v>#N/A</v>
      </c>
      <c r="E3261" t="s">
        <v>4503</v>
      </c>
      <c r="F3261">
        <v>1679</v>
      </c>
      <c r="G3261">
        <v>419</v>
      </c>
      <c r="H3261">
        <v>0</v>
      </c>
      <c r="I3261">
        <v>0</v>
      </c>
      <c r="J3261">
        <v>0</v>
      </c>
      <c r="K3261" s="1">
        <v>44106</v>
      </c>
      <c r="L3261" t="s">
        <v>28</v>
      </c>
      <c r="M3261">
        <v>111027</v>
      </c>
    </row>
    <row r="3262" spans="1:13" x14ac:dyDescent="0.25">
      <c r="A3262">
        <v>3260</v>
      </c>
      <c r="B3262" t="s">
        <v>4504</v>
      </c>
      <c r="C3262">
        <f t="shared" ca="1" si="50"/>
        <v>0.95770003402997106</v>
      </c>
      <c r="D3262" t="e" cm="1">
        <f t="array" aca="1" ref="D3262" ca="1">INDEX($B$2:$B$201, RANK(C3262,$C$2:$C$201), 1)</f>
        <v>#N/A</v>
      </c>
      <c r="E3262" t="s">
        <v>4505</v>
      </c>
      <c r="F3262">
        <v>1786</v>
      </c>
      <c r="G3262">
        <v>389</v>
      </c>
      <c r="H3262">
        <v>0</v>
      </c>
      <c r="I3262">
        <v>0</v>
      </c>
      <c r="J3262">
        <v>1</v>
      </c>
      <c r="K3262" s="1">
        <v>44106</v>
      </c>
      <c r="L3262" t="s">
        <v>12</v>
      </c>
      <c r="M3262">
        <v>111028</v>
      </c>
    </row>
    <row r="3263" spans="1:13" x14ac:dyDescent="0.25">
      <c r="A3263">
        <v>3261</v>
      </c>
      <c r="B3263" t="s">
        <v>4506</v>
      </c>
      <c r="C3263">
        <f t="shared" ca="1" si="50"/>
        <v>0.74114478509705639</v>
      </c>
      <c r="D3263" t="e" cm="1">
        <f t="array" aca="1" ref="D3263" ca="1">INDEX($B$2:$B$201, RANK(C3263,$C$2:$C$201), 1)</f>
        <v>#N/A</v>
      </c>
      <c r="E3263" t="s">
        <v>4507</v>
      </c>
      <c r="F3263">
        <v>229</v>
      </c>
      <c r="G3263">
        <v>2842</v>
      </c>
      <c r="H3263">
        <v>2</v>
      </c>
      <c r="I3263">
        <v>0</v>
      </c>
      <c r="J3263">
        <v>10</v>
      </c>
      <c r="K3263" s="1">
        <v>44106</v>
      </c>
      <c r="L3263" t="s">
        <v>12</v>
      </c>
      <c r="M3263">
        <v>111029</v>
      </c>
    </row>
    <row r="3264" spans="1:13" x14ac:dyDescent="0.25">
      <c r="A3264">
        <v>3262</v>
      </c>
      <c r="B3264" t="s">
        <v>4508</v>
      </c>
      <c r="C3264">
        <f t="shared" ca="1" si="50"/>
        <v>3.845110314908029E-2</v>
      </c>
      <c r="D3264" t="e" cm="1">
        <f t="array" aca="1" ref="D3264" ca="1">INDEX($B$2:$B$201, RANK(C3264,$C$2:$C$201), 1)</f>
        <v>#N/A</v>
      </c>
      <c r="E3264" t="s">
        <v>4509</v>
      </c>
      <c r="F3264">
        <v>0</v>
      </c>
      <c r="G3264">
        <v>4</v>
      </c>
      <c r="H3264">
        <v>0</v>
      </c>
      <c r="I3264">
        <v>0</v>
      </c>
      <c r="J3264">
        <v>0</v>
      </c>
      <c r="K3264" s="1">
        <v>44106</v>
      </c>
      <c r="L3264" t="s">
        <v>12</v>
      </c>
      <c r="M3264">
        <v>111030</v>
      </c>
    </row>
    <row r="3265" spans="1:13" x14ac:dyDescent="0.25">
      <c r="A3265">
        <v>3263</v>
      </c>
      <c r="B3265" t="s">
        <v>4510</v>
      </c>
      <c r="C3265">
        <f t="shared" ca="1" si="50"/>
        <v>0.27590160240610428</v>
      </c>
      <c r="D3265" t="e" cm="1">
        <f t="array" aca="1" ref="D3265" ca="1">INDEX($B$2:$B$201, RANK(C3265,$C$2:$C$201), 1)</f>
        <v>#N/A</v>
      </c>
      <c r="E3265" t="s">
        <v>856</v>
      </c>
      <c r="F3265">
        <v>2488</v>
      </c>
      <c r="G3265">
        <v>1744</v>
      </c>
      <c r="H3265">
        <v>1</v>
      </c>
      <c r="I3265">
        <v>0</v>
      </c>
      <c r="J3265">
        <v>0</v>
      </c>
      <c r="K3265" s="1">
        <v>44106</v>
      </c>
      <c r="L3265" t="s">
        <v>17</v>
      </c>
      <c r="M3265">
        <v>111031</v>
      </c>
    </row>
    <row r="3266" spans="1:13" x14ac:dyDescent="0.25">
      <c r="A3266">
        <v>3264</v>
      </c>
      <c r="B3266" t="s">
        <v>4511</v>
      </c>
      <c r="C3266">
        <f t="shared" ca="1" si="50"/>
        <v>0.62287506984145002</v>
      </c>
      <c r="D3266" t="e" cm="1">
        <f t="array" aca="1" ref="D3266" ca="1">INDEX($B$2:$B$201, RANK(C3266,$C$2:$C$201), 1)</f>
        <v>#N/A</v>
      </c>
      <c r="E3266" t="s">
        <v>1100</v>
      </c>
      <c r="F3266">
        <v>941</v>
      </c>
      <c r="G3266">
        <v>911</v>
      </c>
      <c r="H3266">
        <v>0</v>
      </c>
      <c r="I3266">
        <v>0</v>
      </c>
      <c r="J3266">
        <v>0</v>
      </c>
      <c r="K3266" s="1">
        <v>44106</v>
      </c>
      <c r="L3266" t="s">
        <v>12</v>
      </c>
      <c r="M3266">
        <v>111032</v>
      </c>
    </row>
    <row r="3267" spans="1:13" x14ac:dyDescent="0.25">
      <c r="A3267">
        <v>3265</v>
      </c>
      <c r="B3267" t="s">
        <v>4512</v>
      </c>
      <c r="C3267">
        <f t="shared" ref="C3267:C3330" ca="1" si="51">RAND()</f>
        <v>2.0471069262431252E-2</v>
      </c>
      <c r="D3267" t="e" cm="1">
        <f t="array" aca="1" ref="D3267" ca="1">INDEX($B$2:$B$201, RANK(C3267,$C$2:$C$201), 1)</f>
        <v>#N/A</v>
      </c>
      <c r="F3267">
        <v>1768</v>
      </c>
      <c r="G3267">
        <v>684</v>
      </c>
      <c r="H3267">
        <v>0</v>
      </c>
      <c r="I3267">
        <v>0</v>
      </c>
      <c r="J3267">
        <v>0</v>
      </c>
      <c r="K3267" s="1">
        <v>44106</v>
      </c>
      <c r="L3267" t="s">
        <v>12</v>
      </c>
      <c r="M3267">
        <v>111033</v>
      </c>
    </row>
    <row r="3268" spans="1:13" x14ac:dyDescent="0.25">
      <c r="A3268">
        <v>3266</v>
      </c>
      <c r="B3268" t="s">
        <v>4513</v>
      </c>
      <c r="C3268">
        <f t="shared" ca="1" si="51"/>
        <v>4.7539902286142577E-2</v>
      </c>
      <c r="D3268" t="e" cm="1">
        <f t="array" aca="1" ref="D3268" ca="1">INDEX($B$2:$B$201, RANK(C3268,$C$2:$C$201), 1)</f>
        <v>#N/A</v>
      </c>
      <c r="E3268" t="s">
        <v>42</v>
      </c>
      <c r="F3268">
        <v>12943</v>
      </c>
      <c r="G3268">
        <v>11807</v>
      </c>
      <c r="H3268">
        <v>6</v>
      </c>
      <c r="I3268">
        <v>3</v>
      </c>
      <c r="J3268">
        <v>11</v>
      </c>
      <c r="K3268" s="1">
        <v>44106</v>
      </c>
      <c r="L3268" t="s">
        <v>17</v>
      </c>
      <c r="M3268">
        <v>111034</v>
      </c>
    </row>
    <row r="3269" spans="1:13" ht="409.5" x14ac:dyDescent="0.25">
      <c r="A3269">
        <v>3267</v>
      </c>
      <c r="B3269" s="2" t="s">
        <v>4514</v>
      </c>
      <c r="C3269">
        <f t="shared" ca="1" si="51"/>
        <v>0.81681432467355819</v>
      </c>
      <c r="D3269" t="e" cm="1">
        <f t="array" aca="1" ref="D3269" ca="1">INDEX($B$2:$B$201, RANK(C3269,$C$2:$C$201), 1)</f>
        <v>#N/A</v>
      </c>
      <c r="E3269" t="s">
        <v>4515</v>
      </c>
      <c r="F3269">
        <v>2777</v>
      </c>
      <c r="G3269">
        <v>1703</v>
      </c>
      <c r="H3269">
        <v>0</v>
      </c>
      <c r="I3269">
        <v>0</v>
      </c>
      <c r="J3269">
        <v>0</v>
      </c>
      <c r="K3269" s="1">
        <v>44106</v>
      </c>
      <c r="L3269" t="s">
        <v>28</v>
      </c>
      <c r="M3269">
        <v>111035</v>
      </c>
    </row>
    <row r="3270" spans="1:13" x14ac:dyDescent="0.25">
      <c r="A3270">
        <v>3268</v>
      </c>
      <c r="B3270" t="s">
        <v>4516</v>
      </c>
      <c r="C3270">
        <f t="shared" ca="1" si="51"/>
        <v>0.91096966329321682</v>
      </c>
      <c r="D3270" t="e" cm="1">
        <f t="array" aca="1" ref="D3270" ca="1">INDEX($B$2:$B$201, RANK(C3270,$C$2:$C$201), 1)</f>
        <v>#N/A</v>
      </c>
      <c r="E3270" t="s">
        <v>4517</v>
      </c>
      <c r="F3270">
        <v>3827</v>
      </c>
      <c r="G3270">
        <v>3539</v>
      </c>
      <c r="H3270">
        <v>0</v>
      </c>
      <c r="I3270">
        <v>0</v>
      </c>
      <c r="J3270">
        <v>1</v>
      </c>
      <c r="K3270" s="1">
        <v>44106</v>
      </c>
      <c r="L3270" t="s">
        <v>12</v>
      </c>
      <c r="M3270">
        <v>111036</v>
      </c>
    </row>
    <row r="3271" spans="1:13" ht="409.5" x14ac:dyDescent="0.25">
      <c r="A3271">
        <v>3269</v>
      </c>
      <c r="B3271" s="2" t="s">
        <v>4518</v>
      </c>
      <c r="C3271">
        <f t="shared" ca="1" si="51"/>
        <v>0.63857469596952821</v>
      </c>
      <c r="D3271" t="e" cm="1">
        <f t="array" aca="1" ref="D3271" ca="1">INDEX($B$2:$B$201, RANK(C3271,$C$2:$C$201), 1)</f>
        <v>#N/A</v>
      </c>
      <c r="F3271">
        <v>5275</v>
      </c>
      <c r="G3271">
        <v>4819</v>
      </c>
      <c r="H3271">
        <v>1</v>
      </c>
      <c r="I3271">
        <v>0</v>
      </c>
      <c r="J3271">
        <v>0</v>
      </c>
      <c r="K3271" s="1">
        <v>44106</v>
      </c>
      <c r="L3271" t="s">
        <v>17</v>
      </c>
      <c r="M3271">
        <v>111037</v>
      </c>
    </row>
    <row r="3272" spans="1:13" x14ac:dyDescent="0.25">
      <c r="A3272">
        <v>3270</v>
      </c>
      <c r="B3272" t="s">
        <v>4519</v>
      </c>
      <c r="C3272">
        <f t="shared" ca="1" si="51"/>
        <v>0.39684823127685964</v>
      </c>
      <c r="D3272" t="e" cm="1">
        <f t="array" aca="1" ref="D3272" ca="1">INDEX($B$2:$B$201, RANK(C3272,$C$2:$C$201), 1)</f>
        <v>#N/A</v>
      </c>
      <c r="E3272" t="s">
        <v>87</v>
      </c>
      <c r="F3272">
        <v>1742</v>
      </c>
      <c r="G3272">
        <v>52332</v>
      </c>
      <c r="H3272">
        <v>15</v>
      </c>
      <c r="I3272">
        <v>72</v>
      </c>
      <c r="J3272">
        <v>143</v>
      </c>
      <c r="K3272" s="1">
        <v>44106</v>
      </c>
      <c r="L3272" t="s">
        <v>12</v>
      </c>
      <c r="M3272">
        <v>111038</v>
      </c>
    </row>
    <row r="3273" spans="1:13" x14ac:dyDescent="0.25">
      <c r="A3273">
        <v>3271</v>
      </c>
      <c r="B3273" t="s">
        <v>4520</v>
      </c>
      <c r="C3273">
        <f t="shared" ca="1" si="51"/>
        <v>0.9953338025143762</v>
      </c>
      <c r="D3273" t="e" cm="1">
        <f t="array" aca="1" ref="D3273" ca="1">INDEX($B$2:$B$201, RANK(C3273,$C$2:$C$201), 1)</f>
        <v>#N/A</v>
      </c>
      <c r="E3273" t="s">
        <v>611</v>
      </c>
      <c r="F3273">
        <v>1592</v>
      </c>
      <c r="G3273">
        <v>774</v>
      </c>
      <c r="H3273">
        <v>0</v>
      </c>
      <c r="I3273">
        <v>2</v>
      </c>
      <c r="J3273">
        <v>3</v>
      </c>
      <c r="K3273" s="1">
        <v>44106</v>
      </c>
      <c r="L3273" t="s">
        <v>12</v>
      </c>
      <c r="M3273">
        <v>111039</v>
      </c>
    </row>
    <row r="3274" spans="1:13" x14ac:dyDescent="0.25">
      <c r="A3274">
        <v>3272</v>
      </c>
      <c r="B3274" t="s">
        <v>4521</v>
      </c>
      <c r="C3274">
        <f t="shared" ca="1" si="51"/>
        <v>0.43814348544961823</v>
      </c>
      <c r="D3274" t="e" cm="1">
        <f t="array" aca="1" ref="D3274" ca="1">INDEX($B$2:$B$201, RANK(C3274,$C$2:$C$201), 1)</f>
        <v>#N/A</v>
      </c>
      <c r="E3274" t="s">
        <v>4522</v>
      </c>
      <c r="F3274">
        <v>1031</v>
      </c>
      <c r="G3274">
        <v>660</v>
      </c>
      <c r="H3274">
        <v>0</v>
      </c>
      <c r="I3274">
        <v>0</v>
      </c>
      <c r="J3274">
        <v>2</v>
      </c>
      <c r="K3274" s="1">
        <v>44106</v>
      </c>
      <c r="L3274" t="s">
        <v>17</v>
      </c>
      <c r="M3274">
        <v>111040</v>
      </c>
    </row>
    <row r="3275" spans="1:13" x14ac:dyDescent="0.25">
      <c r="A3275">
        <v>3273</v>
      </c>
      <c r="B3275" t="s">
        <v>4523</v>
      </c>
      <c r="C3275">
        <f t="shared" ca="1" si="51"/>
        <v>0.89831893540051655</v>
      </c>
      <c r="D3275" t="e" cm="1">
        <f t="array" aca="1" ref="D3275" ca="1">INDEX($B$2:$B$201, RANK(C3275,$C$2:$C$201), 1)</f>
        <v>#N/A</v>
      </c>
      <c r="F3275">
        <v>993</v>
      </c>
      <c r="G3275">
        <v>6291</v>
      </c>
      <c r="H3275">
        <v>2</v>
      </c>
      <c r="I3275">
        <v>15</v>
      </c>
      <c r="J3275">
        <v>44</v>
      </c>
      <c r="K3275" s="1">
        <v>44106</v>
      </c>
      <c r="L3275" t="s">
        <v>17</v>
      </c>
      <c r="M3275">
        <v>111041</v>
      </c>
    </row>
    <row r="3276" spans="1:13" ht="270" x14ac:dyDescent="0.25">
      <c r="A3276">
        <v>3274</v>
      </c>
      <c r="B3276" s="2" t="s">
        <v>4524</v>
      </c>
      <c r="C3276">
        <f t="shared" ca="1" si="51"/>
        <v>0.4913105006063111</v>
      </c>
      <c r="D3276" t="e" cm="1">
        <f t="array" aca="1" ref="D3276" ca="1">INDEX($B$2:$B$201, RANK(C3276,$C$2:$C$201), 1)</f>
        <v>#N/A</v>
      </c>
      <c r="E3276" t="s">
        <v>2133</v>
      </c>
      <c r="F3276">
        <v>1293</v>
      </c>
      <c r="G3276">
        <v>198</v>
      </c>
      <c r="H3276">
        <v>2</v>
      </c>
      <c r="I3276">
        <v>0</v>
      </c>
      <c r="J3276">
        <v>4</v>
      </c>
      <c r="K3276" s="1">
        <v>44106</v>
      </c>
      <c r="L3276" t="s">
        <v>28</v>
      </c>
      <c r="M3276">
        <v>111042</v>
      </c>
    </row>
    <row r="3277" spans="1:13" x14ac:dyDescent="0.25">
      <c r="A3277">
        <v>3275</v>
      </c>
      <c r="B3277" t="s">
        <v>4525</v>
      </c>
      <c r="C3277">
        <f t="shared" ca="1" si="51"/>
        <v>0.69699137021669899</v>
      </c>
      <c r="D3277" t="e" cm="1">
        <f t="array" aca="1" ref="D3277" ca="1">INDEX($B$2:$B$201, RANK(C3277,$C$2:$C$201), 1)</f>
        <v>#N/A</v>
      </c>
      <c r="E3277" t="s">
        <v>361</v>
      </c>
      <c r="F3277">
        <v>536</v>
      </c>
      <c r="G3277">
        <v>393</v>
      </c>
      <c r="H3277">
        <v>0</v>
      </c>
      <c r="I3277">
        <v>0</v>
      </c>
      <c r="J3277">
        <v>0</v>
      </c>
      <c r="K3277" s="1">
        <v>44106</v>
      </c>
      <c r="L3277" t="s">
        <v>17</v>
      </c>
      <c r="M3277">
        <v>111043</v>
      </c>
    </row>
    <row r="3278" spans="1:13" x14ac:dyDescent="0.25">
      <c r="A3278">
        <v>3276</v>
      </c>
      <c r="B3278" t="s">
        <v>4526</v>
      </c>
      <c r="C3278">
        <f t="shared" ca="1" si="51"/>
        <v>0.7790858845682519</v>
      </c>
      <c r="D3278" t="e" cm="1">
        <f t="array" aca="1" ref="D3278" ca="1">INDEX($B$2:$B$201, RANK(C3278,$C$2:$C$201), 1)</f>
        <v>#N/A</v>
      </c>
      <c r="E3278" t="s">
        <v>309</v>
      </c>
      <c r="F3278">
        <v>227</v>
      </c>
      <c r="G3278">
        <v>128</v>
      </c>
      <c r="H3278">
        <v>0</v>
      </c>
      <c r="I3278">
        <v>0</v>
      </c>
      <c r="J3278">
        <v>0</v>
      </c>
      <c r="K3278" s="1">
        <v>44106</v>
      </c>
      <c r="L3278" t="s">
        <v>17</v>
      </c>
      <c r="M3278">
        <v>111044</v>
      </c>
    </row>
    <row r="3279" spans="1:13" x14ac:dyDescent="0.25">
      <c r="A3279">
        <v>3277</v>
      </c>
      <c r="B3279" t="s">
        <v>4527</v>
      </c>
      <c r="C3279">
        <f t="shared" ca="1" si="51"/>
        <v>0.30185114428230442</v>
      </c>
      <c r="D3279" t="e" cm="1">
        <f t="array" aca="1" ref="D3279" ca="1">INDEX($B$2:$B$201, RANK(C3279,$C$2:$C$201), 1)</f>
        <v>#N/A</v>
      </c>
      <c r="F3279">
        <v>309</v>
      </c>
      <c r="G3279">
        <v>0</v>
      </c>
      <c r="H3279">
        <v>0</v>
      </c>
      <c r="I3279">
        <v>0</v>
      </c>
      <c r="J3279">
        <v>0</v>
      </c>
      <c r="K3279" s="1">
        <v>44106</v>
      </c>
      <c r="L3279" t="s">
        <v>17</v>
      </c>
      <c r="M3279">
        <v>111045</v>
      </c>
    </row>
    <row r="3280" spans="1:13" x14ac:dyDescent="0.25">
      <c r="A3280">
        <v>3278</v>
      </c>
      <c r="B3280" t="s">
        <v>4528</v>
      </c>
      <c r="C3280">
        <f t="shared" ca="1" si="51"/>
        <v>0.88570783501162276</v>
      </c>
      <c r="D3280" t="e" cm="1">
        <f t="array" aca="1" ref="D3280" ca="1">INDEX($B$2:$B$201, RANK(C3280,$C$2:$C$201), 1)</f>
        <v>#N/A</v>
      </c>
      <c r="F3280">
        <v>23452</v>
      </c>
      <c r="G3280">
        <v>22824</v>
      </c>
      <c r="H3280">
        <v>0</v>
      </c>
      <c r="I3280">
        <v>1</v>
      </c>
      <c r="J3280">
        <v>1</v>
      </c>
      <c r="K3280" s="1">
        <v>44106</v>
      </c>
      <c r="L3280" t="s">
        <v>12</v>
      </c>
      <c r="M3280">
        <v>111046</v>
      </c>
    </row>
    <row r="3281" spans="1:13" x14ac:dyDescent="0.25">
      <c r="A3281">
        <v>3279</v>
      </c>
      <c r="B3281" t="s">
        <v>4529</v>
      </c>
      <c r="C3281">
        <f t="shared" ca="1" si="51"/>
        <v>0.95277712288003868</v>
      </c>
      <c r="D3281" t="e" cm="1">
        <f t="array" aca="1" ref="D3281" ca="1">INDEX($B$2:$B$201, RANK(C3281,$C$2:$C$201), 1)</f>
        <v>#N/A</v>
      </c>
      <c r="E3281" t="s">
        <v>42</v>
      </c>
      <c r="F3281">
        <v>2220</v>
      </c>
      <c r="G3281">
        <v>2216</v>
      </c>
      <c r="H3281">
        <v>0</v>
      </c>
      <c r="I3281">
        <v>0</v>
      </c>
      <c r="J3281">
        <v>1</v>
      </c>
      <c r="K3281" s="1">
        <v>44106</v>
      </c>
      <c r="L3281" t="s">
        <v>17</v>
      </c>
      <c r="M3281">
        <v>111047</v>
      </c>
    </row>
    <row r="3282" spans="1:13" x14ac:dyDescent="0.25">
      <c r="A3282">
        <v>3280</v>
      </c>
      <c r="B3282" t="s">
        <v>4530</v>
      </c>
      <c r="C3282">
        <f t="shared" ca="1" si="51"/>
        <v>7.0326614300835422E-2</v>
      </c>
      <c r="D3282" t="e" cm="1">
        <f t="array" aca="1" ref="D3282" ca="1">INDEX($B$2:$B$201, RANK(C3282,$C$2:$C$201), 1)</f>
        <v>#N/A</v>
      </c>
      <c r="F3282">
        <v>90</v>
      </c>
      <c r="G3282">
        <v>6</v>
      </c>
      <c r="H3282">
        <v>0</v>
      </c>
      <c r="I3282">
        <v>0</v>
      </c>
      <c r="J3282">
        <v>1</v>
      </c>
      <c r="K3282" s="1">
        <v>44106</v>
      </c>
      <c r="L3282" t="s">
        <v>28</v>
      </c>
      <c r="M3282">
        <v>111048</v>
      </c>
    </row>
    <row r="3283" spans="1:13" x14ac:dyDescent="0.25">
      <c r="A3283">
        <v>3281</v>
      </c>
      <c r="B3283" t="s">
        <v>4531</v>
      </c>
      <c r="C3283">
        <f t="shared" ca="1" si="51"/>
        <v>0.9803764533657563</v>
      </c>
      <c r="D3283" t="e" cm="1">
        <f t="array" aca="1" ref="D3283" ca="1">INDEX($B$2:$B$201, RANK(C3283,$C$2:$C$201), 1)</f>
        <v>#N/A</v>
      </c>
      <c r="E3283" t="s">
        <v>1279</v>
      </c>
      <c r="F3283">
        <v>3950</v>
      </c>
      <c r="G3283">
        <v>4473</v>
      </c>
      <c r="H3283">
        <v>1</v>
      </c>
      <c r="I3283">
        <v>0</v>
      </c>
      <c r="J3283">
        <v>1</v>
      </c>
      <c r="K3283" s="1">
        <v>44106</v>
      </c>
      <c r="L3283" t="s">
        <v>17</v>
      </c>
      <c r="M3283">
        <v>111049</v>
      </c>
    </row>
    <row r="3284" spans="1:13" ht="409.5" x14ac:dyDescent="0.25">
      <c r="A3284">
        <v>3282</v>
      </c>
      <c r="B3284" s="2" t="s">
        <v>4532</v>
      </c>
      <c r="C3284">
        <f t="shared" ca="1" si="51"/>
        <v>0.96758048383345019</v>
      </c>
      <c r="D3284" t="e" cm="1">
        <f t="array" aca="1" ref="D3284" ca="1">INDEX($B$2:$B$201, RANK(C3284,$C$2:$C$201), 1)</f>
        <v>#N/A</v>
      </c>
      <c r="F3284">
        <v>635</v>
      </c>
      <c r="G3284">
        <v>30</v>
      </c>
      <c r="H3284">
        <v>0</v>
      </c>
      <c r="I3284">
        <v>0</v>
      </c>
      <c r="J3284">
        <v>0</v>
      </c>
      <c r="K3284" s="1">
        <v>44106</v>
      </c>
      <c r="L3284" t="s">
        <v>28</v>
      </c>
      <c r="M3284">
        <v>111050</v>
      </c>
    </row>
    <row r="3285" spans="1:13" ht="409.5" x14ac:dyDescent="0.25">
      <c r="A3285">
        <v>3283</v>
      </c>
      <c r="B3285" s="2" t="s">
        <v>4533</v>
      </c>
      <c r="C3285">
        <f t="shared" ca="1" si="51"/>
        <v>0.39207197457448173</v>
      </c>
      <c r="D3285" t="e" cm="1">
        <f t="array" aca="1" ref="D3285" ca="1">INDEX($B$2:$B$201, RANK(C3285,$C$2:$C$201), 1)</f>
        <v>#N/A</v>
      </c>
      <c r="F3285">
        <v>4963</v>
      </c>
      <c r="G3285">
        <v>10617</v>
      </c>
      <c r="H3285">
        <v>38</v>
      </c>
      <c r="I3285">
        <v>41</v>
      </c>
      <c r="J3285">
        <v>301</v>
      </c>
      <c r="K3285" s="1">
        <v>44106</v>
      </c>
      <c r="L3285" t="s">
        <v>28</v>
      </c>
      <c r="M3285">
        <v>111051</v>
      </c>
    </row>
    <row r="3286" spans="1:13" x14ac:dyDescent="0.25">
      <c r="A3286">
        <v>3284</v>
      </c>
      <c r="B3286" t="s">
        <v>4534</v>
      </c>
      <c r="C3286">
        <f t="shared" ca="1" si="51"/>
        <v>6.2893768048217558E-2</v>
      </c>
      <c r="D3286" t="e" cm="1">
        <f t="array" aca="1" ref="D3286" ca="1">INDEX($B$2:$B$201, RANK(C3286,$C$2:$C$201), 1)</f>
        <v>#N/A</v>
      </c>
      <c r="E3286" t="s">
        <v>1006</v>
      </c>
      <c r="F3286">
        <v>4080</v>
      </c>
      <c r="G3286">
        <v>1914</v>
      </c>
      <c r="H3286">
        <v>0</v>
      </c>
      <c r="I3286">
        <v>1</v>
      </c>
      <c r="J3286">
        <v>5</v>
      </c>
      <c r="K3286" s="1">
        <v>44106</v>
      </c>
      <c r="L3286" t="s">
        <v>17</v>
      </c>
      <c r="M3286">
        <v>111052</v>
      </c>
    </row>
    <row r="3287" spans="1:13" x14ac:dyDescent="0.25">
      <c r="A3287">
        <v>3285</v>
      </c>
      <c r="B3287" t="s">
        <v>4535</v>
      </c>
      <c r="C3287">
        <f t="shared" ca="1" si="51"/>
        <v>0.3887577365943945</v>
      </c>
      <c r="D3287" t="e" cm="1">
        <f t="array" aca="1" ref="D3287" ca="1">INDEX($B$2:$B$201, RANK(C3287,$C$2:$C$201), 1)</f>
        <v>#N/A</v>
      </c>
      <c r="F3287">
        <v>411</v>
      </c>
      <c r="G3287">
        <v>210</v>
      </c>
      <c r="H3287">
        <v>0</v>
      </c>
      <c r="I3287">
        <v>0</v>
      </c>
      <c r="J3287">
        <v>0</v>
      </c>
      <c r="K3287" s="1">
        <v>44106</v>
      </c>
      <c r="L3287" t="s">
        <v>28</v>
      </c>
      <c r="M3287">
        <v>111053</v>
      </c>
    </row>
    <row r="3288" spans="1:13" ht="409.5" x14ac:dyDescent="0.25">
      <c r="A3288">
        <v>3286</v>
      </c>
      <c r="B3288" s="2" t="s">
        <v>4536</v>
      </c>
      <c r="C3288">
        <f t="shared" ca="1" si="51"/>
        <v>0.58283591939313339</v>
      </c>
      <c r="D3288" t="e" cm="1">
        <f t="array" aca="1" ref="D3288" ca="1">INDEX($B$2:$B$201, RANK(C3288,$C$2:$C$201), 1)</f>
        <v>#N/A</v>
      </c>
      <c r="E3288" t="s">
        <v>4447</v>
      </c>
      <c r="F3288">
        <v>6373</v>
      </c>
      <c r="G3288">
        <v>92293</v>
      </c>
      <c r="H3288">
        <v>0</v>
      </c>
      <c r="I3288">
        <v>6</v>
      </c>
      <c r="J3288">
        <v>20</v>
      </c>
      <c r="K3288" s="1">
        <v>44106</v>
      </c>
      <c r="L3288" t="s">
        <v>17</v>
      </c>
      <c r="M3288">
        <v>111054</v>
      </c>
    </row>
    <row r="3289" spans="1:13" x14ac:dyDescent="0.25">
      <c r="A3289">
        <v>3287</v>
      </c>
      <c r="B3289" t="s">
        <v>4537</v>
      </c>
      <c r="C3289">
        <f t="shared" ca="1" si="51"/>
        <v>0.68629858698597923</v>
      </c>
      <c r="D3289" t="e" cm="1">
        <f t="array" aca="1" ref="D3289" ca="1">INDEX($B$2:$B$201, RANK(C3289,$C$2:$C$201), 1)</f>
        <v>#N/A</v>
      </c>
      <c r="E3289" t="s">
        <v>42</v>
      </c>
      <c r="F3289">
        <v>568</v>
      </c>
      <c r="G3289">
        <v>271</v>
      </c>
      <c r="H3289">
        <v>2</v>
      </c>
      <c r="I3289">
        <v>1</v>
      </c>
      <c r="J3289">
        <v>3</v>
      </c>
      <c r="K3289" s="1">
        <v>44106</v>
      </c>
      <c r="L3289" t="s">
        <v>28</v>
      </c>
      <c r="M3289">
        <v>111055</v>
      </c>
    </row>
    <row r="3290" spans="1:13" x14ac:dyDescent="0.25">
      <c r="A3290">
        <v>3288</v>
      </c>
      <c r="B3290" t="s">
        <v>4538</v>
      </c>
      <c r="C3290">
        <f t="shared" ca="1" si="51"/>
        <v>0.50695575878239896</v>
      </c>
      <c r="D3290" t="e" cm="1">
        <f t="array" aca="1" ref="D3290" ca="1">INDEX($B$2:$B$201, RANK(C3290,$C$2:$C$201), 1)</f>
        <v>#N/A</v>
      </c>
      <c r="E3290" t="s">
        <v>4539</v>
      </c>
      <c r="F3290">
        <v>104</v>
      </c>
      <c r="G3290">
        <v>111</v>
      </c>
      <c r="H3290">
        <v>0</v>
      </c>
      <c r="I3290">
        <v>0</v>
      </c>
      <c r="J3290">
        <v>0</v>
      </c>
      <c r="K3290" s="1">
        <v>44106</v>
      </c>
      <c r="L3290" t="s">
        <v>17</v>
      </c>
      <c r="M3290">
        <v>111056</v>
      </c>
    </row>
    <row r="3291" spans="1:13" ht="195" x14ac:dyDescent="0.25">
      <c r="A3291">
        <v>3289</v>
      </c>
      <c r="B3291" s="2" t="s">
        <v>4540</v>
      </c>
      <c r="C3291">
        <f t="shared" ca="1" si="51"/>
        <v>0.62380727925860235</v>
      </c>
      <c r="D3291" t="e" cm="1">
        <f t="array" aca="1" ref="D3291" ca="1">INDEX($B$2:$B$201, RANK(C3291,$C$2:$C$201), 1)</f>
        <v>#N/A</v>
      </c>
      <c r="F3291">
        <v>80</v>
      </c>
      <c r="G3291">
        <v>14</v>
      </c>
      <c r="H3291">
        <v>0</v>
      </c>
      <c r="I3291">
        <v>0</v>
      </c>
      <c r="J3291">
        <v>0</v>
      </c>
      <c r="K3291" s="1">
        <v>44106</v>
      </c>
      <c r="L3291" t="s">
        <v>28</v>
      </c>
      <c r="M3291">
        <v>111057</v>
      </c>
    </row>
    <row r="3292" spans="1:13" x14ac:dyDescent="0.25">
      <c r="A3292">
        <v>3290</v>
      </c>
      <c r="B3292" t="s">
        <v>4541</v>
      </c>
      <c r="C3292">
        <f t="shared" ca="1" si="51"/>
        <v>0.82262950327979734</v>
      </c>
      <c r="D3292" t="e" cm="1">
        <f t="array" aca="1" ref="D3292" ca="1">INDEX($B$2:$B$201, RANK(C3292,$C$2:$C$201), 1)</f>
        <v>#N/A</v>
      </c>
      <c r="E3292" t="s">
        <v>4542</v>
      </c>
      <c r="F3292">
        <v>505</v>
      </c>
      <c r="G3292">
        <v>895</v>
      </c>
      <c r="H3292">
        <v>0</v>
      </c>
      <c r="I3292">
        <v>0</v>
      </c>
      <c r="J3292">
        <v>1</v>
      </c>
      <c r="K3292" s="1">
        <v>44106</v>
      </c>
      <c r="L3292" t="s">
        <v>12</v>
      </c>
      <c r="M3292">
        <v>111058</v>
      </c>
    </row>
    <row r="3293" spans="1:13" x14ac:dyDescent="0.25">
      <c r="A3293">
        <v>3291</v>
      </c>
      <c r="B3293" t="s">
        <v>4543</v>
      </c>
      <c r="C3293">
        <f t="shared" ca="1" si="51"/>
        <v>0.83448976018909959</v>
      </c>
      <c r="D3293" t="e" cm="1">
        <f t="array" aca="1" ref="D3293" ca="1">INDEX($B$2:$B$201, RANK(C3293,$C$2:$C$201), 1)</f>
        <v>#N/A</v>
      </c>
      <c r="E3293" t="s">
        <v>37</v>
      </c>
      <c r="F3293">
        <v>975</v>
      </c>
      <c r="G3293">
        <v>54</v>
      </c>
      <c r="H3293">
        <v>0</v>
      </c>
      <c r="I3293">
        <v>0</v>
      </c>
      <c r="J3293">
        <v>0</v>
      </c>
      <c r="K3293" s="1">
        <v>44106</v>
      </c>
      <c r="L3293" t="s">
        <v>28</v>
      </c>
      <c r="M3293">
        <v>111059</v>
      </c>
    </row>
    <row r="3294" spans="1:13" x14ac:dyDescent="0.25">
      <c r="A3294">
        <v>3292</v>
      </c>
      <c r="B3294" t="s">
        <v>4544</v>
      </c>
      <c r="C3294">
        <f t="shared" ca="1" si="51"/>
        <v>0.47262013981875906</v>
      </c>
      <c r="D3294" t="e" cm="1">
        <f t="array" aca="1" ref="D3294" ca="1">INDEX($B$2:$B$201, RANK(C3294,$C$2:$C$201), 1)</f>
        <v>#N/A</v>
      </c>
      <c r="E3294" t="s">
        <v>42</v>
      </c>
      <c r="F3294">
        <v>4114</v>
      </c>
      <c r="G3294">
        <v>3861</v>
      </c>
      <c r="H3294">
        <v>0</v>
      </c>
      <c r="I3294">
        <v>1</v>
      </c>
      <c r="J3294">
        <v>5</v>
      </c>
      <c r="K3294" s="1">
        <v>44106</v>
      </c>
      <c r="L3294" t="s">
        <v>12</v>
      </c>
      <c r="M3294">
        <v>111060</v>
      </c>
    </row>
    <row r="3295" spans="1:13" x14ac:dyDescent="0.25">
      <c r="A3295">
        <v>3293</v>
      </c>
      <c r="B3295" t="s">
        <v>4545</v>
      </c>
      <c r="C3295">
        <f t="shared" ca="1" si="51"/>
        <v>0.49851489772305302</v>
      </c>
      <c r="D3295" t="e" cm="1">
        <f t="array" aca="1" ref="D3295" ca="1">INDEX($B$2:$B$201, RANK(C3295,$C$2:$C$201), 1)</f>
        <v>#N/A</v>
      </c>
      <c r="E3295" t="s">
        <v>4546</v>
      </c>
      <c r="F3295">
        <v>381</v>
      </c>
      <c r="G3295">
        <v>264</v>
      </c>
      <c r="H3295">
        <v>1</v>
      </c>
      <c r="I3295">
        <v>1</v>
      </c>
      <c r="J3295">
        <v>0</v>
      </c>
      <c r="K3295" s="1">
        <v>44106</v>
      </c>
      <c r="L3295" t="s">
        <v>17</v>
      </c>
      <c r="M3295">
        <v>111061</v>
      </c>
    </row>
    <row r="3296" spans="1:13" x14ac:dyDescent="0.25">
      <c r="A3296">
        <v>3294</v>
      </c>
      <c r="B3296" t="s">
        <v>4547</v>
      </c>
      <c r="C3296">
        <f t="shared" ca="1" si="51"/>
        <v>0.56339680022708549</v>
      </c>
      <c r="D3296" t="e" cm="1">
        <f t="array" aca="1" ref="D3296" ca="1">INDEX($B$2:$B$201, RANK(C3296,$C$2:$C$201), 1)</f>
        <v>#N/A</v>
      </c>
      <c r="E3296" t="s">
        <v>4548</v>
      </c>
      <c r="F3296">
        <v>782</v>
      </c>
      <c r="G3296">
        <v>4056</v>
      </c>
      <c r="H3296">
        <v>0</v>
      </c>
      <c r="I3296">
        <v>2</v>
      </c>
      <c r="J3296">
        <v>0</v>
      </c>
      <c r="K3296" s="1">
        <v>44106</v>
      </c>
      <c r="L3296" t="s">
        <v>17</v>
      </c>
      <c r="M3296">
        <v>111062</v>
      </c>
    </row>
    <row r="3297" spans="1:13" x14ac:dyDescent="0.25">
      <c r="A3297">
        <v>3295</v>
      </c>
      <c r="B3297" t="s">
        <v>4549</v>
      </c>
      <c r="C3297">
        <f t="shared" ca="1" si="51"/>
        <v>0.56033616606861614</v>
      </c>
      <c r="D3297" t="e" cm="1">
        <f t="array" aca="1" ref="D3297" ca="1">INDEX($B$2:$B$201, RANK(C3297,$C$2:$C$201), 1)</f>
        <v>#N/A</v>
      </c>
      <c r="E3297" t="s">
        <v>579</v>
      </c>
      <c r="F3297">
        <v>1889</v>
      </c>
      <c r="G3297">
        <v>678</v>
      </c>
      <c r="H3297">
        <v>0</v>
      </c>
      <c r="I3297">
        <v>1</v>
      </c>
      <c r="J3297">
        <v>1</v>
      </c>
      <c r="K3297" s="1">
        <v>44106</v>
      </c>
      <c r="L3297" t="s">
        <v>17</v>
      </c>
      <c r="M3297">
        <v>111063</v>
      </c>
    </row>
    <row r="3298" spans="1:13" x14ac:dyDescent="0.25">
      <c r="A3298">
        <v>3296</v>
      </c>
      <c r="B3298" t="s">
        <v>4550</v>
      </c>
      <c r="C3298">
        <f t="shared" ca="1" si="51"/>
        <v>0.63536347539939508</v>
      </c>
      <c r="D3298" t="e" cm="1">
        <f t="array" aca="1" ref="D3298" ca="1">INDEX($B$2:$B$201, RANK(C3298,$C$2:$C$201), 1)</f>
        <v>#N/A</v>
      </c>
      <c r="F3298">
        <v>413</v>
      </c>
      <c r="G3298">
        <v>2565</v>
      </c>
      <c r="H3298">
        <v>0</v>
      </c>
      <c r="I3298">
        <v>0</v>
      </c>
      <c r="J3298">
        <v>0</v>
      </c>
      <c r="K3298" s="1">
        <v>44106</v>
      </c>
      <c r="L3298" t="s">
        <v>12</v>
      </c>
      <c r="M3298">
        <v>111064</v>
      </c>
    </row>
    <row r="3299" spans="1:13" x14ac:dyDescent="0.25">
      <c r="A3299">
        <v>3297</v>
      </c>
      <c r="B3299" t="s">
        <v>2319</v>
      </c>
      <c r="C3299">
        <f t="shared" ca="1" si="51"/>
        <v>0.8605536093066577</v>
      </c>
      <c r="D3299" t="e" cm="1">
        <f t="array" aca="1" ref="D3299" ca="1">INDEX($B$2:$B$201, RANK(C3299,$C$2:$C$201), 1)</f>
        <v>#N/A</v>
      </c>
      <c r="E3299" t="s">
        <v>4551</v>
      </c>
      <c r="F3299">
        <v>1677</v>
      </c>
      <c r="G3299">
        <v>2687</v>
      </c>
      <c r="H3299">
        <v>1</v>
      </c>
      <c r="I3299">
        <v>4</v>
      </c>
      <c r="J3299">
        <v>9</v>
      </c>
      <c r="K3299" s="1">
        <v>44106</v>
      </c>
      <c r="L3299" t="s">
        <v>12</v>
      </c>
      <c r="M3299">
        <v>111065</v>
      </c>
    </row>
    <row r="3300" spans="1:13" x14ac:dyDescent="0.25">
      <c r="A3300">
        <v>3298</v>
      </c>
      <c r="B3300" t="s">
        <v>4552</v>
      </c>
      <c r="C3300">
        <f t="shared" ca="1" si="51"/>
        <v>0.92990754848512214</v>
      </c>
      <c r="D3300" t="e" cm="1">
        <f t="array" aca="1" ref="D3300" ca="1">INDEX($B$2:$B$201, RANK(C3300,$C$2:$C$201), 1)</f>
        <v>#N/A</v>
      </c>
      <c r="F3300">
        <v>1115</v>
      </c>
      <c r="G3300">
        <v>906</v>
      </c>
      <c r="H3300">
        <v>1</v>
      </c>
      <c r="I3300">
        <v>0</v>
      </c>
      <c r="J3300">
        <v>5</v>
      </c>
      <c r="K3300" s="1">
        <v>44106</v>
      </c>
      <c r="L3300" t="s">
        <v>12</v>
      </c>
      <c r="M3300">
        <v>111066</v>
      </c>
    </row>
    <row r="3301" spans="1:13" ht="270" x14ac:dyDescent="0.25">
      <c r="A3301">
        <v>3299</v>
      </c>
      <c r="B3301" s="2" t="s">
        <v>4553</v>
      </c>
      <c r="C3301">
        <f t="shared" ca="1" si="51"/>
        <v>0.90021689237646441</v>
      </c>
      <c r="D3301" t="e" cm="1">
        <f t="array" aca="1" ref="D3301" ca="1">INDEX($B$2:$B$201, RANK(C3301,$C$2:$C$201), 1)</f>
        <v>#N/A</v>
      </c>
      <c r="F3301">
        <v>725</v>
      </c>
      <c r="G3301">
        <v>61</v>
      </c>
      <c r="H3301">
        <v>0</v>
      </c>
      <c r="I3301">
        <v>0</v>
      </c>
      <c r="J3301">
        <v>0</v>
      </c>
      <c r="K3301" s="1">
        <v>44106</v>
      </c>
      <c r="L3301" t="s">
        <v>17</v>
      </c>
      <c r="M3301">
        <v>111067</v>
      </c>
    </row>
    <row r="3302" spans="1:13" x14ac:dyDescent="0.25">
      <c r="A3302">
        <v>3300</v>
      </c>
      <c r="B3302" t="s">
        <v>4554</v>
      </c>
      <c r="C3302">
        <f t="shared" ca="1" si="51"/>
        <v>0.11435787714135537</v>
      </c>
      <c r="D3302" t="e" cm="1">
        <f t="array" aca="1" ref="D3302" ca="1">INDEX($B$2:$B$201, RANK(C3302,$C$2:$C$201), 1)</f>
        <v>#N/A</v>
      </c>
      <c r="E3302" t="s">
        <v>4555</v>
      </c>
      <c r="F3302">
        <v>3374</v>
      </c>
      <c r="G3302">
        <v>427</v>
      </c>
      <c r="H3302">
        <v>0</v>
      </c>
      <c r="I3302">
        <v>0</v>
      </c>
      <c r="J3302">
        <v>0</v>
      </c>
      <c r="K3302" s="1">
        <v>44106</v>
      </c>
      <c r="L3302" t="s">
        <v>17</v>
      </c>
      <c r="M3302">
        <v>111068</v>
      </c>
    </row>
    <row r="3303" spans="1:13" x14ac:dyDescent="0.25">
      <c r="A3303">
        <v>3301</v>
      </c>
      <c r="B3303" t="s">
        <v>4556</v>
      </c>
      <c r="C3303">
        <f t="shared" ca="1" si="51"/>
        <v>0.61748221876732801</v>
      </c>
      <c r="D3303" t="e" cm="1">
        <f t="array" aca="1" ref="D3303" ca="1">INDEX($B$2:$B$201, RANK(C3303,$C$2:$C$201), 1)</f>
        <v>#N/A</v>
      </c>
      <c r="E3303" t="s">
        <v>4557</v>
      </c>
      <c r="F3303">
        <v>324</v>
      </c>
      <c r="G3303">
        <v>525</v>
      </c>
      <c r="H3303">
        <v>0</v>
      </c>
      <c r="I3303">
        <v>0</v>
      </c>
      <c r="J3303">
        <v>0</v>
      </c>
      <c r="K3303" s="1">
        <v>44106</v>
      </c>
      <c r="L3303" t="s">
        <v>12</v>
      </c>
      <c r="M3303">
        <v>111069</v>
      </c>
    </row>
    <row r="3304" spans="1:13" x14ac:dyDescent="0.25">
      <c r="A3304">
        <v>3302</v>
      </c>
      <c r="B3304" t="s">
        <v>4558</v>
      </c>
      <c r="C3304">
        <f t="shared" ca="1" si="51"/>
        <v>1.2938991921294885E-2</v>
      </c>
      <c r="D3304" t="e" cm="1">
        <f t="array" aca="1" ref="D3304" ca="1">INDEX($B$2:$B$201, RANK(C3304,$C$2:$C$201), 1)</f>
        <v>#N/A</v>
      </c>
      <c r="E3304" t="s">
        <v>87</v>
      </c>
      <c r="F3304">
        <v>1758</v>
      </c>
      <c r="G3304">
        <v>20309</v>
      </c>
      <c r="H3304">
        <v>2</v>
      </c>
      <c r="I3304">
        <v>8</v>
      </c>
      <c r="J3304">
        <v>27</v>
      </c>
      <c r="K3304" s="1">
        <v>44106</v>
      </c>
      <c r="L3304" t="s">
        <v>17</v>
      </c>
      <c r="M3304">
        <v>111070</v>
      </c>
    </row>
    <row r="3305" spans="1:13" x14ac:dyDescent="0.25">
      <c r="A3305">
        <v>3303</v>
      </c>
      <c r="B3305" t="s">
        <v>4559</v>
      </c>
      <c r="C3305">
        <f t="shared" ca="1" si="51"/>
        <v>0.1685395873331913</v>
      </c>
      <c r="D3305" t="e" cm="1">
        <f t="array" aca="1" ref="D3305" ca="1">INDEX($B$2:$B$201, RANK(C3305,$C$2:$C$201), 1)</f>
        <v>#N/A</v>
      </c>
      <c r="F3305">
        <v>100</v>
      </c>
      <c r="G3305">
        <v>3</v>
      </c>
      <c r="H3305">
        <v>1</v>
      </c>
      <c r="I3305">
        <v>0</v>
      </c>
      <c r="J3305">
        <v>60</v>
      </c>
      <c r="K3305" s="1">
        <v>44106</v>
      </c>
      <c r="L3305" t="s">
        <v>12</v>
      </c>
      <c r="M3305">
        <v>111071</v>
      </c>
    </row>
    <row r="3306" spans="1:13" ht="240" x14ac:dyDescent="0.25">
      <c r="A3306">
        <v>3304</v>
      </c>
      <c r="B3306" s="2" t="s">
        <v>4560</v>
      </c>
      <c r="C3306">
        <f t="shared" ca="1" si="51"/>
        <v>0.97283354941904066</v>
      </c>
      <c r="D3306" t="e" cm="1">
        <f t="array" aca="1" ref="D3306" ca="1">INDEX($B$2:$B$201, RANK(C3306,$C$2:$C$201), 1)</f>
        <v>#N/A</v>
      </c>
      <c r="E3306" t="s">
        <v>3846</v>
      </c>
      <c r="F3306">
        <v>455</v>
      </c>
      <c r="G3306">
        <v>76</v>
      </c>
      <c r="H3306">
        <v>0</v>
      </c>
      <c r="I3306">
        <v>0</v>
      </c>
      <c r="J3306">
        <v>0</v>
      </c>
      <c r="K3306" s="1">
        <v>44106</v>
      </c>
      <c r="L3306" t="s">
        <v>12</v>
      </c>
      <c r="M3306">
        <v>111072</v>
      </c>
    </row>
    <row r="3307" spans="1:13" x14ac:dyDescent="0.25">
      <c r="A3307">
        <v>3305</v>
      </c>
      <c r="B3307" t="s">
        <v>4561</v>
      </c>
      <c r="C3307">
        <f t="shared" ca="1" si="51"/>
        <v>0.59306451150119321</v>
      </c>
      <c r="D3307" t="e" cm="1">
        <f t="array" aca="1" ref="D3307" ca="1">INDEX($B$2:$B$201, RANK(C3307,$C$2:$C$201), 1)</f>
        <v>#N/A</v>
      </c>
      <c r="E3307" t="s">
        <v>1721</v>
      </c>
      <c r="F3307">
        <v>153</v>
      </c>
      <c r="G3307">
        <v>18</v>
      </c>
      <c r="H3307">
        <v>0</v>
      </c>
      <c r="I3307">
        <v>0</v>
      </c>
      <c r="J3307">
        <v>2</v>
      </c>
      <c r="K3307" s="1">
        <v>44106</v>
      </c>
      <c r="L3307" t="s">
        <v>12</v>
      </c>
      <c r="M3307">
        <v>111073</v>
      </c>
    </row>
    <row r="3308" spans="1:13" x14ac:dyDescent="0.25">
      <c r="A3308">
        <v>3306</v>
      </c>
      <c r="B3308" t="s">
        <v>4562</v>
      </c>
      <c r="C3308">
        <f t="shared" ca="1" si="51"/>
        <v>0.49428635697544709</v>
      </c>
      <c r="D3308" t="e" cm="1">
        <f t="array" aca="1" ref="D3308" ca="1">INDEX($B$2:$B$201, RANK(C3308,$C$2:$C$201), 1)</f>
        <v>#N/A</v>
      </c>
      <c r="E3308" t="s">
        <v>4563</v>
      </c>
      <c r="F3308">
        <v>148</v>
      </c>
      <c r="G3308">
        <v>61</v>
      </c>
      <c r="H3308">
        <v>0</v>
      </c>
      <c r="I3308">
        <v>0</v>
      </c>
      <c r="J3308">
        <v>11</v>
      </c>
      <c r="K3308" s="1">
        <v>44106</v>
      </c>
      <c r="L3308" t="s">
        <v>17</v>
      </c>
      <c r="M3308">
        <v>111074</v>
      </c>
    </row>
    <row r="3309" spans="1:13" x14ac:dyDescent="0.25">
      <c r="A3309">
        <v>3307</v>
      </c>
      <c r="B3309" t="s">
        <v>4564</v>
      </c>
      <c r="C3309">
        <f t="shared" ca="1" si="51"/>
        <v>0.41354729867564133</v>
      </c>
      <c r="D3309" t="e" cm="1">
        <f t="array" aca="1" ref="D3309" ca="1">INDEX($B$2:$B$201, RANK(C3309,$C$2:$C$201), 1)</f>
        <v>#N/A</v>
      </c>
      <c r="E3309" t="s">
        <v>3866</v>
      </c>
      <c r="F3309">
        <v>415</v>
      </c>
      <c r="G3309">
        <v>467</v>
      </c>
      <c r="H3309">
        <v>0</v>
      </c>
      <c r="I3309">
        <v>0</v>
      </c>
      <c r="J3309">
        <v>0</v>
      </c>
      <c r="K3309" s="1">
        <v>44106</v>
      </c>
      <c r="L3309" t="s">
        <v>17</v>
      </c>
      <c r="M3309">
        <v>111075</v>
      </c>
    </row>
    <row r="3310" spans="1:13" ht="255" x14ac:dyDescent="0.25">
      <c r="A3310">
        <v>3308</v>
      </c>
      <c r="B3310" s="2" t="s">
        <v>4565</v>
      </c>
      <c r="C3310">
        <f t="shared" ca="1" si="51"/>
        <v>0.93472375364051929</v>
      </c>
      <c r="D3310" t="e" cm="1">
        <f t="array" aca="1" ref="D3310" ca="1">INDEX($B$2:$B$201, RANK(C3310,$C$2:$C$201), 1)</f>
        <v>#N/A</v>
      </c>
      <c r="E3310" t="s">
        <v>4566</v>
      </c>
      <c r="F3310">
        <v>657</v>
      </c>
      <c r="G3310">
        <v>267</v>
      </c>
      <c r="H3310">
        <v>0</v>
      </c>
      <c r="I3310">
        <v>0</v>
      </c>
      <c r="J3310">
        <v>1</v>
      </c>
      <c r="K3310" s="1">
        <v>44106</v>
      </c>
      <c r="L3310" t="s">
        <v>28</v>
      </c>
      <c r="M3310">
        <v>111076</v>
      </c>
    </row>
    <row r="3311" spans="1:13" x14ac:dyDescent="0.25">
      <c r="A3311">
        <v>3309</v>
      </c>
      <c r="B3311" t="s">
        <v>4567</v>
      </c>
      <c r="C3311">
        <f t="shared" ca="1" si="51"/>
        <v>0.13708443316505781</v>
      </c>
      <c r="D3311" t="e" cm="1">
        <f t="array" aca="1" ref="D3311" ca="1">INDEX($B$2:$B$201, RANK(C3311,$C$2:$C$201), 1)</f>
        <v>#N/A</v>
      </c>
      <c r="F3311">
        <v>612</v>
      </c>
      <c r="G3311">
        <v>964</v>
      </c>
      <c r="H3311">
        <v>0</v>
      </c>
      <c r="I3311">
        <v>0</v>
      </c>
      <c r="J3311">
        <v>0</v>
      </c>
      <c r="K3311" s="1">
        <v>44106</v>
      </c>
      <c r="L3311" t="s">
        <v>12</v>
      </c>
      <c r="M3311">
        <v>111077</v>
      </c>
    </row>
    <row r="3312" spans="1:13" x14ac:dyDescent="0.25">
      <c r="A3312">
        <v>3310</v>
      </c>
      <c r="B3312" t="s">
        <v>4568</v>
      </c>
      <c r="C3312">
        <f t="shared" ca="1" si="51"/>
        <v>0.37038735420567492</v>
      </c>
      <c r="D3312" t="e" cm="1">
        <f t="array" aca="1" ref="D3312" ca="1">INDEX($B$2:$B$201, RANK(C3312,$C$2:$C$201), 1)</f>
        <v>#N/A</v>
      </c>
      <c r="E3312" t="s">
        <v>3798</v>
      </c>
      <c r="F3312">
        <v>2210</v>
      </c>
      <c r="G3312">
        <v>462</v>
      </c>
      <c r="H3312">
        <v>0</v>
      </c>
      <c r="I3312">
        <v>0</v>
      </c>
      <c r="J3312">
        <v>0</v>
      </c>
      <c r="K3312" s="1">
        <v>44106</v>
      </c>
      <c r="L3312" t="s">
        <v>17</v>
      </c>
      <c r="M3312">
        <v>111078</v>
      </c>
    </row>
    <row r="3313" spans="1:13" x14ac:dyDescent="0.25">
      <c r="A3313">
        <v>3311</v>
      </c>
      <c r="B3313" t="s">
        <v>4569</v>
      </c>
      <c r="C3313">
        <f t="shared" ca="1" si="51"/>
        <v>0.64205413374678633</v>
      </c>
      <c r="D3313" t="e" cm="1">
        <f t="array" aca="1" ref="D3313" ca="1">INDEX($B$2:$B$201, RANK(C3313,$C$2:$C$201), 1)</f>
        <v>#N/A</v>
      </c>
      <c r="F3313">
        <v>136</v>
      </c>
      <c r="G3313">
        <v>2</v>
      </c>
      <c r="H3313">
        <v>0</v>
      </c>
      <c r="I3313">
        <v>1</v>
      </c>
      <c r="J3313">
        <v>1</v>
      </c>
      <c r="K3313" s="1">
        <v>44106</v>
      </c>
      <c r="L3313" t="s">
        <v>17</v>
      </c>
      <c r="M3313">
        <v>111079</v>
      </c>
    </row>
    <row r="3314" spans="1:13" x14ac:dyDescent="0.25">
      <c r="A3314">
        <v>3312</v>
      </c>
      <c r="B3314" t="s">
        <v>4570</v>
      </c>
      <c r="C3314">
        <f t="shared" ca="1" si="51"/>
        <v>0.75599679835963074</v>
      </c>
      <c r="D3314" t="e" cm="1">
        <f t="array" aca="1" ref="D3314" ca="1">INDEX($B$2:$B$201, RANK(C3314,$C$2:$C$201), 1)</f>
        <v>#N/A</v>
      </c>
      <c r="F3314">
        <v>591</v>
      </c>
      <c r="G3314">
        <v>142</v>
      </c>
      <c r="H3314">
        <v>0</v>
      </c>
      <c r="I3314">
        <v>0</v>
      </c>
      <c r="J3314">
        <v>0</v>
      </c>
      <c r="K3314" s="1">
        <v>44106</v>
      </c>
      <c r="L3314" t="s">
        <v>17</v>
      </c>
      <c r="M3314">
        <v>111080</v>
      </c>
    </row>
    <row r="3315" spans="1:13" x14ac:dyDescent="0.25">
      <c r="A3315">
        <v>3313</v>
      </c>
      <c r="B3315" t="s">
        <v>4571</v>
      </c>
      <c r="C3315">
        <f t="shared" ca="1" si="51"/>
        <v>0.80782351672348285</v>
      </c>
      <c r="D3315" t="e" cm="1">
        <f t="array" aca="1" ref="D3315" ca="1">INDEX($B$2:$B$201, RANK(C3315,$C$2:$C$201), 1)</f>
        <v>#N/A</v>
      </c>
      <c r="E3315" t="s">
        <v>337</v>
      </c>
      <c r="F3315">
        <v>795</v>
      </c>
      <c r="G3315">
        <v>264</v>
      </c>
      <c r="H3315">
        <v>2</v>
      </c>
      <c r="I3315">
        <v>1</v>
      </c>
      <c r="J3315">
        <v>88</v>
      </c>
      <c r="K3315" s="1">
        <v>44106</v>
      </c>
      <c r="L3315" t="s">
        <v>17</v>
      </c>
      <c r="M3315">
        <v>111081</v>
      </c>
    </row>
    <row r="3316" spans="1:13" x14ac:dyDescent="0.25">
      <c r="A3316">
        <v>3314</v>
      </c>
      <c r="B3316" t="s">
        <v>4572</v>
      </c>
      <c r="C3316">
        <f t="shared" ca="1" si="51"/>
        <v>2.8566520754308211E-2</v>
      </c>
      <c r="D3316" t="e" cm="1">
        <f t="array" aca="1" ref="D3316" ca="1">INDEX($B$2:$B$201, RANK(C3316,$C$2:$C$201), 1)</f>
        <v>#N/A</v>
      </c>
      <c r="E3316" t="s">
        <v>1443</v>
      </c>
      <c r="F3316">
        <v>285</v>
      </c>
      <c r="G3316">
        <v>20</v>
      </c>
      <c r="H3316">
        <v>0</v>
      </c>
      <c r="I3316">
        <v>0</v>
      </c>
      <c r="J3316">
        <v>0</v>
      </c>
      <c r="K3316" s="1">
        <v>44106</v>
      </c>
      <c r="L3316" t="s">
        <v>28</v>
      </c>
      <c r="M3316">
        <v>111082</v>
      </c>
    </row>
    <row r="3317" spans="1:13" x14ac:dyDescent="0.25">
      <c r="A3317">
        <v>3315</v>
      </c>
      <c r="B3317" t="s">
        <v>4573</v>
      </c>
      <c r="C3317">
        <f t="shared" ca="1" si="51"/>
        <v>0.89019649578030402</v>
      </c>
      <c r="D3317" t="e" cm="1">
        <f t="array" aca="1" ref="D3317" ca="1">INDEX($B$2:$B$201, RANK(C3317,$C$2:$C$201), 1)</f>
        <v>#N/A</v>
      </c>
      <c r="E3317" t="s">
        <v>4574</v>
      </c>
      <c r="F3317">
        <v>554</v>
      </c>
      <c r="G3317">
        <v>158</v>
      </c>
      <c r="H3317">
        <v>1</v>
      </c>
      <c r="I3317">
        <v>0</v>
      </c>
      <c r="J3317">
        <v>1</v>
      </c>
      <c r="K3317" s="1">
        <v>44106</v>
      </c>
      <c r="L3317" t="s">
        <v>28</v>
      </c>
      <c r="M3317">
        <v>111083</v>
      </c>
    </row>
    <row r="3318" spans="1:13" x14ac:dyDescent="0.25">
      <c r="A3318">
        <v>3316</v>
      </c>
      <c r="B3318" t="s">
        <v>4575</v>
      </c>
      <c r="C3318">
        <f t="shared" ca="1" si="51"/>
        <v>6.8890054261573241E-2</v>
      </c>
      <c r="D3318" t="e" cm="1">
        <f t="array" aca="1" ref="D3318" ca="1">INDEX($B$2:$B$201, RANK(C3318,$C$2:$C$201), 1)</f>
        <v>#N/A</v>
      </c>
      <c r="F3318">
        <v>20</v>
      </c>
      <c r="G3318">
        <v>2</v>
      </c>
      <c r="H3318">
        <v>0</v>
      </c>
      <c r="I3318">
        <v>0</v>
      </c>
      <c r="J3318">
        <v>0</v>
      </c>
      <c r="K3318" s="1">
        <v>44106</v>
      </c>
      <c r="L3318" t="s">
        <v>28</v>
      </c>
      <c r="M3318">
        <v>111084</v>
      </c>
    </row>
    <row r="3319" spans="1:13" ht="409.5" x14ac:dyDescent="0.25">
      <c r="A3319">
        <v>3317</v>
      </c>
      <c r="B3319" s="2" t="s">
        <v>4576</v>
      </c>
      <c r="C3319">
        <f t="shared" ca="1" si="51"/>
        <v>0.76927579257102496</v>
      </c>
      <c r="D3319" t="e" cm="1">
        <f t="array" aca="1" ref="D3319" ca="1">INDEX($B$2:$B$201, RANK(C3319,$C$2:$C$201), 1)</f>
        <v>#N/A</v>
      </c>
      <c r="E3319" t="s">
        <v>492</v>
      </c>
      <c r="F3319">
        <v>1427</v>
      </c>
      <c r="G3319">
        <v>26292</v>
      </c>
      <c r="H3319">
        <v>1</v>
      </c>
      <c r="I3319">
        <v>0</v>
      </c>
      <c r="J3319">
        <v>2</v>
      </c>
      <c r="K3319" s="1">
        <v>44106</v>
      </c>
      <c r="L3319" t="s">
        <v>17</v>
      </c>
      <c r="M3319">
        <v>111085</v>
      </c>
    </row>
    <row r="3320" spans="1:13" ht="255" x14ac:dyDescent="0.25">
      <c r="A3320">
        <v>3318</v>
      </c>
      <c r="B3320" s="2" t="s">
        <v>4577</v>
      </c>
      <c r="C3320">
        <f t="shared" ca="1" si="51"/>
        <v>0.35671255371484922</v>
      </c>
      <c r="D3320" t="e" cm="1">
        <f t="array" aca="1" ref="D3320" ca="1">INDEX($B$2:$B$201, RANK(C3320,$C$2:$C$201), 1)</f>
        <v>#N/A</v>
      </c>
      <c r="E3320" t="s">
        <v>4578</v>
      </c>
      <c r="F3320">
        <v>180</v>
      </c>
      <c r="G3320">
        <v>47</v>
      </c>
      <c r="H3320">
        <v>0</v>
      </c>
      <c r="I3320">
        <v>0</v>
      </c>
      <c r="J3320">
        <v>0</v>
      </c>
      <c r="K3320" s="1">
        <v>44106</v>
      </c>
      <c r="L3320" t="s">
        <v>17</v>
      </c>
      <c r="M3320">
        <v>111086</v>
      </c>
    </row>
    <row r="3321" spans="1:13" x14ac:dyDescent="0.25">
      <c r="A3321">
        <v>3319</v>
      </c>
      <c r="B3321" t="s">
        <v>4579</v>
      </c>
      <c r="C3321">
        <f t="shared" ca="1" si="51"/>
        <v>0.50874263466487613</v>
      </c>
      <c r="D3321" t="e" cm="1">
        <f t="array" aca="1" ref="D3321" ca="1">INDEX($B$2:$B$201, RANK(C3321,$C$2:$C$201), 1)</f>
        <v>#N/A</v>
      </c>
      <c r="F3321">
        <v>11</v>
      </c>
      <c r="G3321">
        <v>32</v>
      </c>
      <c r="H3321">
        <v>0</v>
      </c>
      <c r="I3321">
        <v>0</v>
      </c>
      <c r="J3321">
        <v>0</v>
      </c>
      <c r="K3321" s="1">
        <v>44106</v>
      </c>
      <c r="L3321" t="s">
        <v>17</v>
      </c>
      <c r="M3321">
        <v>111087</v>
      </c>
    </row>
    <row r="3322" spans="1:13" x14ac:dyDescent="0.25">
      <c r="A3322">
        <v>3320</v>
      </c>
      <c r="B3322" t="s">
        <v>4580</v>
      </c>
      <c r="C3322">
        <f t="shared" ca="1" si="51"/>
        <v>0.4686643537593872</v>
      </c>
      <c r="D3322" t="e" cm="1">
        <f t="array" aca="1" ref="D3322" ca="1">INDEX($B$2:$B$201, RANK(C3322,$C$2:$C$201), 1)</f>
        <v>#N/A</v>
      </c>
      <c r="E3322" t="s">
        <v>453</v>
      </c>
      <c r="F3322">
        <v>1547</v>
      </c>
      <c r="G3322">
        <v>1215</v>
      </c>
      <c r="H3322">
        <v>0</v>
      </c>
      <c r="I3322">
        <v>0</v>
      </c>
      <c r="J3322">
        <v>1</v>
      </c>
      <c r="K3322" s="1">
        <v>44106</v>
      </c>
      <c r="L3322" t="s">
        <v>17</v>
      </c>
      <c r="M3322">
        <v>111088</v>
      </c>
    </row>
    <row r="3323" spans="1:13" x14ac:dyDescent="0.25">
      <c r="A3323">
        <v>3321</v>
      </c>
      <c r="B3323" t="s">
        <v>1506</v>
      </c>
      <c r="C3323">
        <f t="shared" ca="1" si="51"/>
        <v>0.12001337629138875</v>
      </c>
      <c r="D3323" t="e" cm="1">
        <f t="array" aca="1" ref="D3323" ca="1">INDEX($B$2:$B$201, RANK(C3323,$C$2:$C$201), 1)</f>
        <v>#N/A</v>
      </c>
      <c r="E3323" t="s">
        <v>1418</v>
      </c>
      <c r="F3323">
        <v>365</v>
      </c>
      <c r="G3323">
        <v>91</v>
      </c>
      <c r="H3323">
        <v>0</v>
      </c>
      <c r="I3323">
        <v>0</v>
      </c>
      <c r="J3323">
        <v>0</v>
      </c>
      <c r="K3323" s="1">
        <v>44106</v>
      </c>
      <c r="L3323" t="s">
        <v>12</v>
      </c>
      <c r="M3323">
        <v>111089</v>
      </c>
    </row>
    <row r="3324" spans="1:13" x14ac:dyDescent="0.25">
      <c r="A3324">
        <v>3322</v>
      </c>
      <c r="B3324" t="s">
        <v>4581</v>
      </c>
      <c r="C3324">
        <f t="shared" ca="1" si="51"/>
        <v>0.34792859437013757</v>
      </c>
      <c r="D3324" t="e" cm="1">
        <f t="array" aca="1" ref="D3324" ca="1">INDEX($B$2:$B$201, RANK(C3324,$C$2:$C$201), 1)</f>
        <v>#N/A</v>
      </c>
      <c r="F3324">
        <v>1249</v>
      </c>
      <c r="G3324">
        <v>591</v>
      </c>
      <c r="H3324">
        <v>0</v>
      </c>
      <c r="I3324">
        <v>1</v>
      </c>
      <c r="J3324">
        <v>1</v>
      </c>
      <c r="K3324" s="1">
        <v>44106</v>
      </c>
      <c r="L3324" t="s">
        <v>17</v>
      </c>
      <c r="M3324">
        <v>111090</v>
      </c>
    </row>
    <row r="3325" spans="1:13" x14ac:dyDescent="0.25">
      <c r="A3325">
        <v>3323</v>
      </c>
      <c r="B3325" t="s">
        <v>4582</v>
      </c>
      <c r="C3325">
        <f t="shared" ca="1" si="51"/>
        <v>0.12172855793858361</v>
      </c>
      <c r="D3325" t="e" cm="1">
        <f t="array" aca="1" ref="D3325" ca="1">INDEX($B$2:$B$201, RANK(C3325,$C$2:$C$201), 1)</f>
        <v>#N/A</v>
      </c>
      <c r="E3325" t="s">
        <v>431</v>
      </c>
      <c r="F3325">
        <v>149</v>
      </c>
      <c r="G3325">
        <v>104</v>
      </c>
      <c r="H3325">
        <v>0</v>
      </c>
      <c r="I3325">
        <v>0</v>
      </c>
      <c r="J3325">
        <v>1</v>
      </c>
      <c r="K3325" s="1">
        <v>44106</v>
      </c>
      <c r="L3325" t="s">
        <v>17</v>
      </c>
      <c r="M3325">
        <v>111091</v>
      </c>
    </row>
    <row r="3326" spans="1:13" x14ac:dyDescent="0.25">
      <c r="A3326">
        <v>3324</v>
      </c>
      <c r="B3326" t="s">
        <v>4583</v>
      </c>
      <c r="C3326">
        <f t="shared" ca="1" si="51"/>
        <v>0.42905707705271734</v>
      </c>
      <c r="D3326" t="e" cm="1">
        <f t="array" aca="1" ref="D3326" ca="1">INDEX($B$2:$B$201, RANK(C3326,$C$2:$C$201), 1)</f>
        <v>#N/A</v>
      </c>
      <c r="F3326">
        <v>237</v>
      </c>
      <c r="G3326">
        <v>778</v>
      </c>
      <c r="H3326">
        <v>2</v>
      </c>
      <c r="I3326">
        <v>0</v>
      </c>
      <c r="J3326">
        <v>1</v>
      </c>
      <c r="K3326" s="1">
        <v>44106</v>
      </c>
      <c r="L3326" t="s">
        <v>28</v>
      </c>
      <c r="M3326">
        <v>111092</v>
      </c>
    </row>
    <row r="3327" spans="1:13" x14ac:dyDescent="0.25">
      <c r="A3327">
        <v>3325</v>
      </c>
      <c r="B3327" t="s">
        <v>4584</v>
      </c>
      <c r="C3327">
        <f t="shared" ca="1" si="51"/>
        <v>0.58121046510381824</v>
      </c>
      <c r="D3327" t="e" cm="1">
        <f t="array" aca="1" ref="D3327" ca="1">INDEX($B$2:$B$201, RANK(C3327,$C$2:$C$201), 1)</f>
        <v>#N/A</v>
      </c>
      <c r="E3327" t="s">
        <v>588</v>
      </c>
      <c r="F3327">
        <v>144</v>
      </c>
      <c r="G3327">
        <v>5</v>
      </c>
      <c r="H3327">
        <v>0</v>
      </c>
      <c r="I3327">
        <v>0</v>
      </c>
      <c r="J3327">
        <v>1</v>
      </c>
      <c r="K3327" s="1">
        <v>44106</v>
      </c>
      <c r="L3327" t="s">
        <v>12</v>
      </c>
      <c r="M3327">
        <v>111093</v>
      </c>
    </row>
    <row r="3328" spans="1:13" x14ac:dyDescent="0.25">
      <c r="A3328">
        <v>3326</v>
      </c>
      <c r="B3328" t="s">
        <v>4585</v>
      </c>
      <c r="C3328">
        <f t="shared" ca="1" si="51"/>
        <v>0.48497851163626637</v>
      </c>
      <c r="D3328" t="e" cm="1">
        <f t="array" aca="1" ref="D3328" ca="1">INDEX($B$2:$B$201, RANK(C3328,$C$2:$C$201), 1)</f>
        <v>#N/A</v>
      </c>
      <c r="E3328" t="s">
        <v>4586</v>
      </c>
      <c r="F3328">
        <v>25</v>
      </c>
      <c r="G3328">
        <v>0</v>
      </c>
      <c r="H3328">
        <v>0</v>
      </c>
      <c r="I3328">
        <v>0</v>
      </c>
      <c r="J3328">
        <v>0</v>
      </c>
      <c r="K3328" s="1">
        <v>44106</v>
      </c>
      <c r="L3328" t="s">
        <v>12</v>
      </c>
      <c r="M3328">
        <v>111094</v>
      </c>
    </row>
    <row r="3329" spans="1:13" ht="330" x14ac:dyDescent="0.25">
      <c r="A3329">
        <v>3327</v>
      </c>
      <c r="B3329" s="2" t="s">
        <v>4587</v>
      </c>
      <c r="C3329">
        <f t="shared" ca="1" si="51"/>
        <v>0.66004065779496768</v>
      </c>
      <c r="D3329" t="e" cm="1">
        <f t="array" aca="1" ref="D3329" ca="1">INDEX($B$2:$B$201, RANK(C3329,$C$2:$C$201), 1)</f>
        <v>#N/A</v>
      </c>
      <c r="E3329" t="s">
        <v>4588</v>
      </c>
      <c r="F3329">
        <v>595</v>
      </c>
      <c r="G3329">
        <v>11794</v>
      </c>
      <c r="H3329">
        <v>0</v>
      </c>
      <c r="I3329">
        <v>5</v>
      </c>
      <c r="J3329">
        <v>6</v>
      </c>
      <c r="K3329" s="1">
        <v>44106</v>
      </c>
      <c r="L3329" t="s">
        <v>17</v>
      </c>
      <c r="M3329">
        <v>111095</v>
      </c>
    </row>
    <row r="3330" spans="1:13" x14ac:dyDescent="0.25">
      <c r="A3330">
        <v>3328</v>
      </c>
      <c r="B3330" t="s">
        <v>4589</v>
      </c>
      <c r="C3330">
        <f t="shared" ca="1" si="51"/>
        <v>0.60071822010042564</v>
      </c>
      <c r="D3330" t="e" cm="1">
        <f t="array" aca="1" ref="D3330" ca="1">INDEX($B$2:$B$201, RANK(C3330,$C$2:$C$201), 1)</f>
        <v>#N/A</v>
      </c>
      <c r="E3330" t="s">
        <v>87</v>
      </c>
      <c r="F3330">
        <v>502</v>
      </c>
      <c r="G3330">
        <v>42</v>
      </c>
      <c r="H3330">
        <v>0</v>
      </c>
      <c r="I3330">
        <v>0</v>
      </c>
      <c r="J3330">
        <v>0</v>
      </c>
      <c r="K3330" s="1">
        <v>44106</v>
      </c>
      <c r="L3330" t="s">
        <v>17</v>
      </c>
      <c r="M3330">
        <v>111096</v>
      </c>
    </row>
    <row r="3331" spans="1:13" x14ac:dyDescent="0.25">
      <c r="A3331">
        <v>3329</v>
      </c>
      <c r="B3331" t="s">
        <v>4590</v>
      </c>
      <c r="C3331">
        <f t="shared" ref="C3331:C3394" ca="1" si="52">RAND()</f>
        <v>0.15759192988256054</v>
      </c>
      <c r="D3331" t="e" cm="1">
        <f t="array" aca="1" ref="D3331" ca="1">INDEX($B$2:$B$201, RANK(C3331,$C$2:$C$201), 1)</f>
        <v>#N/A</v>
      </c>
      <c r="F3331">
        <v>4425</v>
      </c>
      <c r="G3331">
        <v>1286</v>
      </c>
      <c r="H3331">
        <v>0</v>
      </c>
      <c r="I3331">
        <v>0</v>
      </c>
      <c r="J3331">
        <v>3</v>
      </c>
      <c r="K3331" s="1">
        <v>44106</v>
      </c>
      <c r="L3331" t="s">
        <v>17</v>
      </c>
      <c r="M3331">
        <v>111097</v>
      </c>
    </row>
    <row r="3332" spans="1:13" x14ac:dyDescent="0.25">
      <c r="A3332">
        <v>3330</v>
      </c>
      <c r="B3332" t="s">
        <v>4591</v>
      </c>
      <c r="C3332">
        <f t="shared" ca="1" si="52"/>
        <v>6.3399651382044508E-2</v>
      </c>
      <c r="D3332" t="e" cm="1">
        <f t="array" aca="1" ref="D3332" ca="1">INDEX($B$2:$B$201, RANK(C3332,$C$2:$C$201), 1)</f>
        <v>#N/A</v>
      </c>
      <c r="E3332" t="s">
        <v>566</v>
      </c>
      <c r="F3332">
        <v>1057</v>
      </c>
      <c r="G3332">
        <v>645</v>
      </c>
      <c r="H3332">
        <v>0</v>
      </c>
      <c r="I3332">
        <v>0</v>
      </c>
      <c r="J3332">
        <v>30</v>
      </c>
      <c r="K3332" s="1">
        <v>44106</v>
      </c>
      <c r="L3332" t="s">
        <v>17</v>
      </c>
      <c r="M3332">
        <v>111098</v>
      </c>
    </row>
    <row r="3333" spans="1:13" x14ac:dyDescent="0.25">
      <c r="A3333">
        <v>3331</v>
      </c>
      <c r="B3333" t="s">
        <v>4592</v>
      </c>
      <c r="C3333">
        <f t="shared" ca="1" si="52"/>
        <v>0.30620176238971253</v>
      </c>
      <c r="D3333" t="e" cm="1">
        <f t="array" aca="1" ref="D3333" ca="1">INDEX($B$2:$B$201, RANK(C3333,$C$2:$C$201), 1)</f>
        <v>#N/A</v>
      </c>
      <c r="F3333">
        <v>1015</v>
      </c>
      <c r="G3333">
        <v>257</v>
      </c>
      <c r="H3333">
        <v>0</v>
      </c>
      <c r="I3333">
        <v>1</v>
      </c>
      <c r="J3333">
        <v>2</v>
      </c>
      <c r="K3333" s="1">
        <v>44106</v>
      </c>
      <c r="L3333" t="s">
        <v>12</v>
      </c>
      <c r="M3333">
        <v>111099</v>
      </c>
    </row>
    <row r="3334" spans="1:13" x14ac:dyDescent="0.25">
      <c r="A3334">
        <v>3332</v>
      </c>
      <c r="B3334" t="s">
        <v>4593</v>
      </c>
      <c r="C3334">
        <f t="shared" ca="1" si="52"/>
        <v>0.75996171377827482</v>
      </c>
      <c r="D3334" t="e" cm="1">
        <f t="array" aca="1" ref="D3334" ca="1">INDEX($B$2:$B$201, RANK(C3334,$C$2:$C$201), 1)</f>
        <v>#N/A</v>
      </c>
      <c r="E3334" t="s">
        <v>4594</v>
      </c>
      <c r="F3334">
        <v>237</v>
      </c>
      <c r="G3334">
        <v>27</v>
      </c>
      <c r="H3334">
        <v>0</v>
      </c>
      <c r="I3334">
        <v>0</v>
      </c>
      <c r="J3334">
        <v>0</v>
      </c>
      <c r="K3334" s="1">
        <v>44106</v>
      </c>
      <c r="L3334" t="s">
        <v>28</v>
      </c>
      <c r="M3334">
        <v>111100</v>
      </c>
    </row>
    <row r="3335" spans="1:13" x14ac:dyDescent="0.25">
      <c r="A3335">
        <v>3333</v>
      </c>
      <c r="B3335" t="s">
        <v>4595</v>
      </c>
      <c r="C3335">
        <f t="shared" ca="1" si="52"/>
        <v>0.85106958216243012</v>
      </c>
      <c r="D3335" t="e" cm="1">
        <f t="array" aca="1" ref="D3335" ca="1">INDEX($B$2:$B$201, RANK(C3335,$C$2:$C$201), 1)</f>
        <v>#N/A</v>
      </c>
      <c r="E3335" t="s">
        <v>816</v>
      </c>
      <c r="F3335">
        <v>420</v>
      </c>
      <c r="G3335">
        <v>25</v>
      </c>
      <c r="H3335">
        <v>0</v>
      </c>
      <c r="I3335">
        <v>0</v>
      </c>
      <c r="J3335">
        <v>0</v>
      </c>
      <c r="K3335" s="1">
        <v>44106</v>
      </c>
      <c r="L3335" t="s">
        <v>28</v>
      </c>
      <c r="M3335">
        <v>111101</v>
      </c>
    </row>
    <row r="3336" spans="1:13" x14ac:dyDescent="0.25">
      <c r="A3336">
        <v>3334</v>
      </c>
      <c r="B3336" t="s">
        <v>4596</v>
      </c>
      <c r="C3336">
        <f t="shared" ca="1" si="52"/>
        <v>0.15040125375665792</v>
      </c>
      <c r="D3336" t="e" cm="1">
        <f t="array" aca="1" ref="D3336" ca="1">INDEX($B$2:$B$201, RANK(C3336,$C$2:$C$201), 1)</f>
        <v>#N/A</v>
      </c>
      <c r="E3336" t="s">
        <v>4597</v>
      </c>
      <c r="F3336">
        <v>1020</v>
      </c>
      <c r="G3336">
        <v>667</v>
      </c>
      <c r="H3336">
        <v>0</v>
      </c>
      <c r="I3336">
        <v>0</v>
      </c>
      <c r="J3336">
        <v>2</v>
      </c>
      <c r="K3336" s="1">
        <v>44106</v>
      </c>
      <c r="L3336" t="s">
        <v>17</v>
      </c>
      <c r="M3336">
        <v>111102</v>
      </c>
    </row>
    <row r="3337" spans="1:13" x14ac:dyDescent="0.25">
      <c r="A3337">
        <v>3335</v>
      </c>
      <c r="B3337" t="s">
        <v>4598</v>
      </c>
      <c r="C3337">
        <f t="shared" ca="1" si="52"/>
        <v>0.96088523490369926</v>
      </c>
      <c r="D3337" t="e" cm="1">
        <f t="array" aca="1" ref="D3337" ca="1">INDEX($B$2:$B$201, RANK(C3337,$C$2:$C$201), 1)</f>
        <v>#N/A</v>
      </c>
      <c r="E3337" t="s">
        <v>1046</v>
      </c>
      <c r="F3337">
        <v>158</v>
      </c>
      <c r="G3337">
        <v>81</v>
      </c>
      <c r="H3337">
        <v>0</v>
      </c>
      <c r="I3337">
        <v>0</v>
      </c>
      <c r="J3337">
        <v>0</v>
      </c>
      <c r="K3337" s="1">
        <v>44106</v>
      </c>
      <c r="L3337" t="s">
        <v>12</v>
      </c>
      <c r="M3337">
        <v>111103</v>
      </c>
    </row>
    <row r="3338" spans="1:13" x14ac:dyDescent="0.25">
      <c r="A3338">
        <v>3336</v>
      </c>
      <c r="B3338" t="s">
        <v>4599</v>
      </c>
      <c r="C3338">
        <f t="shared" ca="1" si="52"/>
        <v>0.26965921068412901</v>
      </c>
      <c r="D3338" t="e" cm="1">
        <f t="array" aca="1" ref="D3338" ca="1">INDEX($B$2:$B$201, RANK(C3338,$C$2:$C$201), 1)</f>
        <v>#N/A</v>
      </c>
      <c r="E3338" t="s">
        <v>1246</v>
      </c>
      <c r="F3338">
        <v>917</v>
      </c>
      <c r="G3338">
        <v>141332</v>
      </c>
      <c r="H3338">
        <v>27</v>
      </c>
      <c r="I3338">
        <v>25</v>
      </c>
      <c r="J3338">
        <v>249</v>
      </c>
      <c r="K3338" s="1">
        <v>44106</v>
      </c>
      <c r="L3338" t="s">
        <v>17</v>
      </c>
      <c r="M3338">
        <v>111104</v>
      </c>
    </row>
    <row r="3339" spans="1:13" x14ac:dyDescent="0.25">
      <c r="A3339">
        <v>3337</v>
      </c>
      <c r="B3339" t="s">
        <v>4600</v>
      </c>
      <c r="C3339">
        <f t="shared" ca="1" si="52"/>
        <v>0.75795282004601672</v>
      </c>
      <c r="D3339" t="e" cm="1">
        <f t="array" aca="1" ref="D3339" ca="1">INDEX($B$2:$B$201, RANK(C3339,$C$2:$C$201), 1)</f>
        <v>#N/A</v>
      </c>
      <c r="E3339" t="s">
        <v>392</v>
      </c>
      <c r="F3339">
        <v>1165</v>
      </c>
      <c r="G3339">
        <v>1141</v>
      </c>
      <c r="H3339">
        <v>1</v>
      </c>
      <c r="I3339">
        <v>0</v>
      </c>
      <c r="J3339">
        <v>0</v>
      </c>
      <c r="K3339" s="1">
        <v>44106</v>
      </c>
      <c r="L3339" t="s">
        <v>17</v>
      </c>
      <c r="M3339">
        <v>111105</v>
      </c>
    </row>
    <row r="3340" spans="1:13" x14ac:dyDescent="0.25">
      <c r="A3340">
        <v>3338</v>
      </c>
      <c r="B3340" t="s">
        <v>4601</v>
      </c>
      <c r="C3340">
        <f t="shared" ca="1" si="52"/>
        <v>0.90845044539532904</v>
      </c>
      <c r="D3340" t="e" cm="1">
        <f t="array" aca="1" ref="D3340" ca="1">INDEX($B$2:$B$201, RANK(C3340,$C$2:$C$201), 1)</f>
        <v>#N/A</v>
      </c>
      <c r="F3340">
        <v>911</v>
      </c>
      <c r="G3340">
        <v>185</v>
      </c>
      <c r="H3340">
        <v>0</v>
      </c>
      <c r="I3340">
        <v>0</v>
      </c>
      <c r="J3340">
        <v>1</v>
      </c>
      <c r="K3340" s="1">
        <v>44106</v>
      </c>
      <c r="L3340" t="s">
        <v>17</v>
      </c>
      <c r="M3340">
        <v>111106</v>
      </c>
    </row>
    <row r="3341" spans="1:13" ht="409.5" x14ac:dyDescent="0.25">
      <c r="A3341">
        <v>3339</v>
      </c>
      <c r="B3341" s="2" t="s">
        <v>4602</v>
      </c>
      <c r="C3341">
        <f t="shared" ca="1" si="52"/>
        <v>0.24950440332893342</v>
      </c>
      <c r="D3341" t="e" cm="1">
        <f t="array" aca="1" ref="D3341" ca="1">INDEX($B$2:$B$201, RANK(C3341,$C$2:$C$201), 1)</f>
        <v>#N/A</v>
      </c>
      <c r="E3341" t="s">
        <v>3584</v>
      </c>
      <c r="F3341">
        <v>82</v>
      </c>
      <c r="G3341">
        <v>26</v>
      </c>
      <c r="H3341">
        <v>1</v>
      </c>
      <c r="I3341">
        <v>0</v>
      </c>
      <c r="J3341">
        <v>4</v>
      </c>
      <c r="K3341" s="1">
        <v>44106</v>
      </c>
      <c r="L3341" t="s">
        <v>17</v>
      </c>
      <c r="M3341">
        <v>111107</v>
      </c>
    </row>
    <row r="3342" spans="1:13" x14ac:dyDescent="0.25">
      <c r="A3342">
        <v>3340</v>
      </c>
      <c r="B3342" t="s">
        <v>4603</v>
      </c>
      <c r="C3342">
        <f t="shared" ca="1" si="52"/>
        <v>0.67395911570449274</v>
      </c>
      <c r="D3342" t="e" cm="1">
        <f t="array" aca="1" ref="D3342" ca="1">INDEX($B$2:$B$201, RANK(C3342,$C$2:$C$201), 1)</f>
        <v>#N/A</v>
      </c>
      <c r="E3342" t="s">
        <v>4604</v>
      </c>
      <c r="F3342">
        <v>1145</v>
      </c>
      <c r="G3342">
        <v>1247</v>
      </c>
      <c r="H3342">
        <v>0</v>
      </c>
      <c r="I3342">
        <v>0</v>
      </c>
      <c r="J3342">
        <v>1</v>
      </c>
      <c r="K3342" s="1">
        <v>44106</v>
      </c>
      <c r="L3342" t="s">
        <v>28</v>
      </c>
      <c r="M3342">
        <v>111108</v>
      </c>
    </row>
    <row r="3343" spans="1:13" x14ac:dyDescent="0.25">
      <c r="A3343">
        <v>3341</v>
      </c>
      <c r="B3343" t="s">
        <v>4605</v>
      </c>
      <c r="C3343">
        <f t="shared" ca="1" si="52"/>
        <v>0.61490357925312122</v>
      </c>
      <c r="D3343" t="e" cm="1">
        <f t="array" aca="1" ref="D3343" ca="1">INDEX($B$2:$B$201, RANK(C3343,$C$2:$C$201), 1)</f>
        <v>#N/A</v>
      </c>
      <c r="F3343">
        <v>106</v>
      </c>
      <c r="G3343">
        <v>354</v>
      </c>
      <c r="H3343">
        <v>0</v>
      </c>
      <c r="I3343">
        <v>1</v>
      </c>
      <c r="J3343">
        <v>1</v>
      </c>
      <c r="K3343" s="1">
        <v>44106</v>
      </c>
      <c r="L3343" t="s">
        <v>28</v>
      </c>
      <c r="M3343">
        <v>111109</v>
      </c>
    </row>
    <row r="3344" spans="1:13" x14ac:dyDescent="0.25">
      <c r="A3344">
        <v>3342</v>
      </c>
      <c r="B3344" t="s">
        <v>4606</v>
      </c>
      <c r="C3344">
        <f t="shared" ca="1" si="52"/>
        <v>0.73293162728135153</v>
      </c>
      <c r="D3344" t="e" cm="1">
        <f t="array" aca="1" ref="D3344" ca="1">INDEX($B$2:$B$201, RANK(C3344,$C$2:$C$201), 1)</f>
        <v>#N/A</v>
      </c>
      <c r="E3344" t="s">
        <v>40</v>
      </c>
      <c r="F3344">
        <v>2382</v>
      </c>
      <c r="G3344">
        <v>25853</v>
      </c>
      <c r="H3344">
        <v>25</v>
      </c>
      <c r="I3344">
        <v>56</v>
      </c>
      <c r="J3344">
        <v>173</v>
      </c>
      <c r="K3344" s="1">
        <v>44106</v>
      </c>
      <c r="L3344" t="s">
        <v>12</v>
      </c>
      <c r="M3344">
        <v>111110</v>
      </c>
    </row>
    <row r="3345" spans="1:13" x14ac:dyDescent="0.25">
      <c r="A3345">
        <v>3343</v>
      </c>
      <c r="B3345" t="s">
        <v>4607</v>
      </c>
      <c r="C3345">
        <f t="shared" ca="1" si="52"/>
        <v>0.8455026160264224</v>
      </c>
      <c r="D3345" t="e" cm="1">
        <f t="array" aca="1" ref="D3345" ca="1">INDEX($B$2:$B$201, RANK(C3345,$C$2:$C$201), 1)</f>
        <v>#N/A</v>
      </c>
      <c r="E3345" t="s">
        <v>4608</v>
      </c>
      <c r="F3345">
        <v>1248</v>
      </c>
      <c r="G3345">
        <v>1384</v>
      </c>
      <c r="H3345">
        <v>2</v>
      </c>
      <c r="I3345">
        <v>0</v>
      </c>
      <c r="J3345">
        <v>3</v>
      </c>
      <c r="K3345" s="1">
        <v>44106</v>
      </c>
      <c r="L3345" t="s">
        <v>28</v>
      </c>
      <c r="M3345">
        <v>111111</v>
      </c>
    </row>
    <row r="3346" spans="1:13" ht="409.5" x14ac:dyDescent="0.25">
      <c r="A3346">
        <v>3344</v>
      </c>
      <c r="B3346" s="2" t="s">
        <v>4609</v>
      </c>
      <c r="C3346">
        <f t="shared" ca="1" si="52"/>
        <v>0.78406027240145104</v>
      </c>
      <c r="D3346" t="e" cm="1">
        <f t="array" aca="1" ref="D3346" ca="1">INDEX($B$2:$B$201, RANK(C3346,$C$2:$C$201), 1)</f>
        <v>#N/A</v>
      </c>
      <c r="E3346" t="s">
        <v>3709</v>
      </c>
      <c r="F3346">
        <v>2480</v>
      </c>
      <c r="G3346">
        <v>1509</v>
      </c>
      <c r="H3346">
        <v>0</v>
      </c>
      <c r="I3346">
        <v>0</v>
      </c>
      <c r="J3346">
        <v>0</v>
      </c>
      <c r="K3346" s="1">
        <v>44106</v>
      </c>
      <c r="L3346" t="s">
        <v>28</v>
      </c>
      <c r="M3346">
        <v>111112</v>
      </c>
    </row>
    <row r="3347" spans="1:13" x14ac:dyDescent="0.25">
      <c r="A3347">
        <v>3345</v>
      </c>
      <c r="B3347" t="s">
        <v>4610</v>
      </c>
      <c r="C3347">
        <f t="shared" ca="1" si="52"/>
        <v>0.11380174180141256</v>
      </c>
      <c r="D3347" t="e" cm="1">
        <f t="array" aca="1" ref="D3347" ca="1">INDEX($B$2:$B$201, RANK(C3347,$C$2:$C$201), 1)</f>
        <v>#N/A</v>
      </c>
      <c r="E3347" t="s">
        <v>799</v>
      </c>
      <c r="F3347">
        <v>363</v>
      </c>
      <c r="G3347">
        <v>38847</v>
      </c>
      <c r="H3347">
        <v>0</v>
      </c>
      <c r="I3347">
        <v>1</v>
      </c>
      <c r="J3347">
        <v>8</v>
      </c>
      <c r="K3347" s="1">
        <v>44106</v>
      </c>
      <c r="L3347" t="s">
        <v>28</v>
      </c>
      <c r="M3347">
        <v>111113</v>
      </c>
    </row>
    <row r="3348" spans="1:13" x14ac:dyDescent="0.25">
      <c r="A3348">
        <v>3346</v>
      </c>
      <c r="B3348" t="s">
        <v>4611</v>
      </c>
      <c r="C3348">
        <f t="shared" ca="1" si="52"/>
        <v>0.7496989860063098</v>
      </c>
      <c r="D3348" t="e" cm="1">
        <f t="array" aca="1" ref="D3348" ca="1">INDEX($B$2:$B$201, RANK(C3348,$C$2:$C$201), 1)</f>
        <v>#N/A</v>
      </c>
      <c r="E3348" t="s">
        <v>4612</v>
      </c>
      <c r="F3348">
        <v>586</v>
      </c>
      <c r="G3348">
        <v>475</v>
      </c>
      <c r="H3348">
        <v>0</v>
      </c>
      <c r="I3348">
        <v>0</v>
      </c>
      <c r="J3348">
        <v>0</v>
      </c>
      <c r="K3348" s="1">
        <v>44106</v>
      </c>
      <c r="L3348" t="s">
        <v>17</v>
      </c>
      <c r="M3348">
        <v>111114</v>
      </c>
    </row>
    <row r="3349" spans="1:13" ht="409.5" x14ac:dyDescent="0.25">
      <c r="A3349">
        <v>3347</v>
      </c>
      <c r="B3349" s="2" t="s">
        <v>4613</v>
      </c>
      <c r="C3349">
        <f t="shared" ca="1" si="52"/>
        <v>0.88000105049707267</v>
      </c>
      <c r="D3349" t="e" cm="1">
        <f t="array" aca="1" ref="D3349" ca="1">INDEX($B$2:$B$201, RANK(C3349,$C$2:$C$201), 1)</f>
        <v>#N/A</v>
      </c>
      <c r="E3349" t="s">
        <v>4614</v>
      </c>
      <c r="F3349">
        <v>210</v>
      </c>
      <c r="G3349">
        <v>119</v>
      </c>
      <c r="H3349">
        <v>1</v>
      </c>
      <c r="I3349">
        <v>0</v>
      </c>
      <c r="J3349">
        <v>3</v>
      </c>
      <c r="K3349" s="1">
        <v>44106</v>
      </c>
      <c r="L3349" t="s">
        <v>17</v>
      </c>
      <c r="M3349">
        <v>111115</v>
      </c>
    </row>
    <row r="3350" spans="1:13" x14ac:dyDescent="0.25">
      <c r="A3350">
        <v>3348</v>
      </c>
      <c r="B3350" t="s">
        <v>4615</v>
      </c>
      <c r="C3350">
        <f t="shared" ca="1" si="52"/>
        <v>0.37476870233251913</v>
      </c>
      <c r="D3350" t="e" cm="1">
        <f t="array" aca="1" ref="D3350" ca="1">INDEX($B$2:$B$201, RANK(C3350,$C$2:$C$201), 1)</f>
        <v>#N/A</v>
      </c>
      <c r="F3350">
        <v>33</v>
      </c>
      <c r="G3350">
        <v>46</v>
      </c>
      <c r="H3350">
        <v>0</v>
      </c>
      <c r="I3350">
        <v>0</v>
      </c>
      <c r="J3350">
        <v>0</v>
      </c>
      <c r="K3350" s="1">
        <v>44106</v>
      </c>
      <c r="L3350" t="s">
        <v>28</v>
      </c>
      <c r="M3350">
        <v>111116</v>
      </c>
    </row>
    <row r="3351" spans="1:13" x14ac:dyDescent="0.25">
      <c r="A3351">
        <v>3349</v>
      </c>
      <c r="B3351" t="s">
        <v>4616</v>
      </c>
      <c r="C3351">
        <f t="shared" ca="1" si="52"/>
        <v>0.70638643554180891</v>
      </c>
      <c r="D3351" t="e" cm="1">
        <f t="array" aca="1" ref="D3351" ca="1">INDEX($B$2:$B$201, RANK(C3351,$C$2:$C$201), 1)</f>
        <v>#N/A</v>
      </c>
      <c r="F3351">
        <v>126</v>
      </c>
      <c r="G3351">
        <v>151</v>
      </c>
      <c r="H3351">
        <v>0</v>
      </c>
      <c r="I3351">
        <v>0</v>
      </c>
      <c r="J3351">
        <v>0</v>
      </c>
      <c r="K3351" s="1">
        <v>44106</v>
      </c>
      <c r="L3351" t="s">
        <v>17</v>
      </c>
      <c r="M3351">
        <v>111117</v>
      </c>
    </row>
    <row r="3352" spans="1:13" x14ac:dyDescent="0.25">
      <c r="A3352">
        <v>3350</v>
      </c>
      <c r="B3352" t="s">
        <v>4617</v>
      </c>
      <c r="C3352">
        <f t="shared" ca="1" si="52"/>
        <v>0.58941230919072629</v>
      </c>
      <c r="D3352" t="e" cm="1">
        <f t="array" aca="1" ref="D3352" ca="1">INDEX($B$2:$B$201, RANK(C3352,$C$2:$C$201), 1)</f>
        <v>#N/A</v>
      </c>
      <c r="E3352" t="s">
        <v>4618</v>
      </c>
      <c r="F3352">
        <v>331</v>
      </c>
      <c r="G3352">
        <v>490</v>
      </c>
      <c r="H3352">
        <v>0</v>
      </c>
      <c r="I3352">
        <v>0</v>
      </c>
      <c r="J3352">
        <v>0</v>
      </c>
      <c r="K3352" s="1">
        <v>44106</v>
      </c>
      <c r="L3352" t="s">
        <v>17</v>
      </c>
      <c r="M3352">
        <v>111118</v>
      </c>
    </row>
    <row r="3353" spans="1:13" x14ac:dyDescent="0.25">
      <c r="A3353">
        <v>3351</v>
      </c>
      <c r="B3353" t="s">
        <v>4619</v>
      </c>
      <c r="C3353">
        <f t="shared" ca="1" si="52"/>
        <v>0.63982052567441838</v>
      </c>
      <c r="D3353" t="e" cm="1">
        <f t="array" aca="1" ref="D3353" ca="1">INDEX($B$2:$B$201, RANK(C3353,$C$2:$C$201), 1)</f>
        <v>#N/A</v>
      </c>
      <c r="E3353" t="s">
        <v>2133</v>
      </c>
      <c r="F3353">
        <v>3572</v>
      </c>
      <c r="G3353">
        <v>17640</v>
      </c>
      <c r="H3353">
        <v>0</v>
      </c>
      <c r="I3353">
        <v>0</v>
      </c>
      <c r="J3353">
        <v>27</v>
      </c>
      <c r="K3353" s="1">
        <v>44106</v>
      </c>
      <c r="L3353" t="s">
        <v>17</v>
      </c>
      <c r="M3353">
        <v>111119</v>
      </c>
    </row>
    <row r="3354" spans="1:13" x14ac:dyDescent="0.25">
      <c r="A3354">
        <v>3352</v>
      </c>
      <c r="B3354" t="s">
        <v>4620</v>
      </c>
      <c r="C3354">
        <f t="shared" ca="1" si="52"/>
        <v>0.88559982622919309</v>
      </c>
      <c r="D3354" t="e" cm="1">
        <f t="array" aca="1" ref="D3354" ca="1">INDEX($B$2:$B$201, RANK(C3354,$C$2:$C$201), 1)</f>
        <v>#N/A</v>
      </c>
      <c r="F3354">
        <v>4967</v>
      </c>
      <c r="G3354">
        <v>3266</v>
      </c>
      <c r="H3354">
        <v>0</v>
      </c>
      <c r="I3354">
        <v>1</v>
      </c>
      <c r="J3354">
        <v>2</v>
      </c>
      <c r="K3354" s="1">
        <v>44106</v>
      </c>
      <c r="L3354" t="s">
        <v>17</v>
      </c>
      <c r="M3354">
        <v>111120</v>
      </c>
    </row>
    <row r="3355" spans="1:13" x14ac:dyDescent="0.25">
      <c r="A3355">
        <v>3353</v>
      </c>
      <c r="B3355" t="s">
        <v>4621</v>
      </c>
      <c r="C3355">
        <f t="shared" ca="1" si="52"/>
        <v>0.75356382041588399</v>
      </c>
      <c r="D3355" t="e" cm="1">
        <f t="array" aca="1" ref="D3355" ca="1">INDEX($B$2:$B$201, RANK(C3355,$C$2:$C$201), 1)</f>
        <v>#N/A</v>
      </c>
      <c r="E3355" t="s">
        <v>4622</v>
      </c>
      <c r="F3355">
        <v>440</v>
      </c>
      <c r="G3355">
        <v>1019</v>
      </c>
      <c r="H3355">
        <v>1</v>
      </c>
      <c r="I3355">
        <v>0</v>
      </c>
      <c r="J3355">
        <v>1</v>
      </c>
      <c r="K3355" s="1">
        <v>44106</v>
      </c>
      <c r="L3355" t="s">
        <v>17</v>
      </c>
      <c r="M3355">
        <v>111121</v>
      </c>
    </row>
    <row r="3356" spans="1:13" ht="409.5" x14ac:dyDescent="0.25">
      <c r="A3356">
        <v>3354</v>
      </c>
      <c r="B3356" s="2" t="s">
        <v>4623</v>
      </c>
      <c r="C3356">
        <f t="shared" ca="1" si="52"/>
        <v>6.8040275702105801E-2</v>
      </c>
      <c r="D3356" t="e" cm="1">
        <f t="array" aca="1" ref="D3356" ca="1">INDEX($B$2:$B$201, RANK(C3356,$C$2:$C$201), 1)</f>
        <v>#N/A</v>
      </c>
      <c r="E3356" t="s">
        <v>195</v>
      </c>
      <c r="F3356">
        <v>641</v>
      </c>
      <c r="G3356">
        <v>51</v>
      </c>
      <c r="H3356">
        <v>0</v>
      </c>
      <c r="I3356">
        <v>0</v>
      </c>
      <c r="J3356">
        <v>0</v>
      </c>
      <c r="K3356" s="1">
        <v>44106</v>
      </c>
      <c r="L3356" t="s">
        <v>17</v>
      </c>
      <c r="M3356">
        <v>111122</v>
      </c>
    </row>
    <row r="3357" spans="1:13" x14ac:dyDescent="0.25">
      <c r="A3357">
        <v>3355</v>
      </c>
      <c r="B3357" t="s">
        <v>4624</v>
      </c>
      <c r="C3357">
        <f t="shared" ca="1" si="52"/>
        <v>3.4517984491637232E-2</v>
      </c>
      <c r="D3357" t="e" cm="1">
        <f t="array" aca="1" ref="D3357" ca="1">INDEX($B$2:$B$201, RANK(C3357,$C$2:$C$201), 1)</f>
        <v>#N/A</v>
      </c>
      <c r="F3357">
        <v>1007</v>
      </c>
      <c r="G3357">
        <v>69</v>
      </c>
      <c r="H3357">
        <v>0</v>
      </c>
      <c r="I3357">
        <v>0</v>
      </c>
      <c r="J3357">
        <v>0</v>
      </c>
      <c r="K3357" s="1">
        <v>44106</v>
      </c>
      <c r="L3357" t="s">
        <v>12</v>
      </c>
      <c r="M3357">
        <v>111123</v>
      </c>
    </row>
    <row r="3358" spans="1:13" x14ac:dyDescent="0.25">
      <c r="A3358">
        <v>3356</v>
      </c>
      <c r="B3358" t="s">
        <v>4625</v>
      </c>
      <c r="C3358">
        <f t="shared" ca="1" si="52"/>
        <v>0.16642446802385358</v>
      </c>
      <c r="D3358" t="e" cm="1">
        <f t="array" aca="1" ref="D3358" ca="1">INDEX($B$2:$B$201, RANK(C3358,$C$2:$C$201), 1)</f>
        <v>#N/A</v>
      </c>
      <c r="F3358">
        <v>31</v>
      </c>
      <c r="G3358">
        <v>24</v>
      </c>
      <c r="H3358">
        <v>0</v>
      </c>
      <c r="I3358">
        <v>0</v>
      </c>
      <c r="J3358">
        <v>0</v>
      </c>
      <c r="K3358" s="1">
        <v>44106</v>
      </c>
      <c r="L3358" t="s">
        <v>17</v>
      </c>
      <c r="M3358">
        <v>111124</v>
      </c>
    </row>
    <row r="3359" spans="1:13" x14ac:dyDescent="0.25">
      <c r="A3359">
        <v>3357</v>
      </c>
      <c r="B3359" t="s">
        <v>4626</v>
      </c>
      <c r="C3359">
        <f t="shared" ca="1" si="52"/>
        <v>0.84393287613232926</v>
      </c>
      <c r="D3359" t="e" cm="1">
        <f t="array" aca="1" ref="D3359" ca="1">INDEX($B$2:$B$201, RANK(C3359,$C$2:$C$201), 1)</f>
        <v>#N/A</v>
      </c>
      <c r="E3359" t="s">
        <v>2093</v>
      </c>
      <c r="F3359">
        <v>110</v>
      </c>
      <c r="G3359">
        <v>82</v>
      </c>
      <c r="H3359">
        <v>0</v>
      </c>
      <c r="I3359">
        <v>0</v>
      </c>
      <c r="J3359">
        <v>2</v>
      </c>
      <c r="K3359" s="1">
        <v>44106</v>
      </c>
      <c r="L3359" t="s">
        <v>28</v>
      </c>
      <c r="M3359">
        <v>111125</v>
      </c>
    </row>
    <row r="3360" spans="1:13" x14ac:dyDescent="0.25">
      <c r="A3360">
        <v>3358</v>
      </c>
      <c r="B3360" t="s">
        <v>4627</v>
      </c>
      <c r="C3360">
        <f t="shared" ca="1" si="52"/>
        <v>0.80169204133575345</v>
      </c>
      <c r="D3360" t="e" cm="1">
        <f t="array" aca="1" ref="D3360" ca="1">INDEX($B$2:$B$201, RANK(C3360,$C$2:$C$201), 1)</f>
        <v>#N/A</v>
      </c>
      <c r="E3360" t="s">
        <v>4628</v>
      </c>
      <c r="F3360">
        <v>215</v>
      </c>
      <c r="G3360">
        <v>59</v>
      </c>
      <c r="H3360">
        <v>0</v>
      </c>
      <c r="I3360">
        <v>0</v>
      </c>
      <c r="J3360">
        <v>1</v>
      </c>
      <c r="K3360" s="1">
        <v>44106</v>
      </c>
      <c r="L3360" t="s">
        <v>17</v>
      </c>
      <c r="M3360">
        <v>111126</v>
      </c>
    </row>
    <row r="3361" spans="1:13" x14ac:dyDescent="0.25">
      <c r="A3361">
        <v>3359</v>
      </c>
      <c r="B3361" t="s">
        <v>4629</v>
      </c>
      <c r="C3361">
        <f t="shared" ca="1" si="52"/>
        <v>0.73259952152112728</v>
      </c>
      <c r="D3361" t="e" cm="1">
        <f t="array" aca="1" ref="D3361" ca="1">INDEX($B$2:$B$201, RANK(C3361,$C$2:$C$201), 1)</f>
        <v>#N/A</v>
      </c>
      <c r="E3361" t="s">
        <v>280</v>
      </c>
      <c r="F3361">
        <v>1929</v>
      </c>
      <c r="G3361">
        <v>430</v>
      </c>
      <c r="H3361">
        <v>0</v>
      </c>
      <c r="I3361">
        <v>0</v>
      </c>
      <c r="J3361">
        <v>0</v>
      </c>
      <c r="K3361" s="1">
        <v>44106</v>
      </c>
      <c r="L3361" t="s">
        <v>17</v>
      </c>
      <c r="M3361">
        <v>111127</v>
      </c>
    </row>
    <row r="3362" spans="1:13" ht="300" x14ac:dyDescent="0.25">
      <c r="A3362">
        <v>3360</v>
      </c>
      <c r="B3362" s="2" t="s">
        <v>4630</v>
      </c>
      <c r="C3362">
        <f t="shared" ca="1" si="52"/>
        <v>0.60670895244075207</v>
      </c>
      <c r="D3362" t="e" cm="1">
        <f t="array" aca="1" ref="D3362" ca="1">INDEX($B$2:$B$201, RANK(C3362,$C$2:$C$201), 1)</f>
        <v>#N/A</v>
      </c>
      <c r="E3362" t="s">
        <v>4631</v>
      </c>
      <c r="F3362">
        <v>501</v>
      </c>
      <c r="G3362">
        <v>106</v>
      </c>
      <c r="H3362">
        <v>1</v>
      </c>
      <c r="I3362">
        <v>0</v>
      </c>
      <c r="J3362">
        <v>2</v>
      </c>
      <c r="K3362" s="1">
        <v>44106</v>
      </c>
      <c r="L3362" t="s">
        <v>28</v>
      </c>
      <c r="M3362">
        <v>111128</v>
      </c>
    </row>
    <row r="3363" spans="1:13" ht="409.5" x14ac:dyDescent="0.25">
      <c r="A3363">
        <v>3361</v>
      </c>
      <c r="B3363" s="2" t="s">
        <v>4632</v>
      </c>
      <c r="C3363">
        <f t="shared" ca="1" si="52"/>
        <v>0.22439440457743598</v>
      </c>
      <c r="D3363" t="e" cm="1">
        <f t="array" aca="1" ref="D3363" ca="1">INDEX($B$2:$B$201, RANK(C3363,$C$2:$C$201), 1)</f>
        <v>#N/A</v>
      </c>
      <c r="E3363" t="s">
        <v>4633</v>
      </c>
      <c r="F3363">
        <v>165</v>
      </c>
      <c r="G3363">
        <v>46</v>
      </c>
      <c r="H3363">
        <v>0</v>
      </c>
      <c r="I3363">
        <v>0</v>
      </c>
      <c r="J3363">
        <v>0</v>
      </c>
      <c r="K3363" s="1">
        <v>44106</v>
      </c>
      <c r="L3363" t="s">
        <v>17</v>
      </c>
      <c r="M3363">
        <v>111129</v>
      </c>
    </row>
    <row r="3364" spans="1:13" x14ac:dyDescent="0.25">
      <c r="A3364">
        <v>3362</v>
      </c>
      <c r="B3364" t="s">
        <v>4634</v>
      </c>
      <c r="C3364">
        <f t="shared" ca="1" si="52"/>
        <v>0.52468737992132652</v>
      </c>
      <c r="D3364" t="e" cm="1">
        <f t="array" aca="1" ref="D3364" ca="1">INDEX($B$2:$B$201, RANK(C3364,$C$2:$C$201), 1)</f>
        <v>#N/A</v>
      </c>
      <c r="E3364" t="s">
        <v>1418</v>
      </c>
      <c r="F3364">
        <v>365</v>
      </c>
      <c r="G3364">
        <v>91</v>
      </c>
      <c r="H3364">
        <v>2</v>
      </c>
      <c r="I3364">
        <v>0</v>
      </c>
      <c r="J3364">
        <v>3</v>
      </c>
      <c r="K3364" s="1">
        <v>44106</v>
      </c>
      <c r="L3364" t="s">
        <v>12</v>
      </c>
      <c r="M3364">
        <v>111130</v>
      </c>
    </row>
    <row r="3365" spans="1:13" x14ac:dyDescent="0.25">
      <c r="A3365">
        <v>3363</v>
      </c>
      <c r="B3365" t="s">
        <v>4635</v>
      </c>
      <c r="C3365">
        <f t="shared" ca="1" si="52"/>
        <v>0.44937376219260861</v>
      </c>
      <c r="D3365" t="e" cm="1">
        <f t="array" aca="1" ref="D3365" ca="1">INDEX($B$2:$B$201, RANK(C3365,$C$2:$C$201), 1)</f>
        <v>#N/A</v>
      </c>
      <c r="E3365" t="s">
        <v>395</v>
      </c>
      <c r="F3365">
        <v>372</v>
      </c>
      <c r="G3365">
        <v>362</v>
      </c>
      <c r="H3365">
        <v>0</v>
      </c>
      <c r="I3365">
        <v>0</v>
      </c>
      <c r="J3365">
        <v>0</v>
      </c>
      <c r="K3365" s="1">
        <v>44106</v>
      </c>
      <c r="L3365" t="s">
        <v>17</v>
      </c>
      <c r="M3365">
        <v>111131</v>
      </c>
    </row>
    <row r="3366" spans="1:13" x14ac:dyDescent="0.25">
      <c r="A3366">
        <v>3364</v>
      </c>
      <c r="B3366" t="s">
        <v>4636</v>
      </c>
      <c r="C3366">
        <f t="shared" ca="1" si="52"/>
        <v>0.23478498377603685</v>
      </c>
      <c r="D3366" t="e" cm="1">
        <f t="array" aca="1" ref="D3366" ca="1">INDEX($B$2:$B$201, RANK(C3366,$C$2:$C$201), 1)</f>
        <v>#N/A</v>
      </c>
      <c r="E3366" t="s">
        <v>4637</v>
      </c>
      <c r="F3366">
        <v>546</v>
      </c>
      <c r="G3366">
        <v>386</v>
      </c>
      <c r="H3366">
        <v>0</v>
      </c>
      <c r="I3366">
        <v>0</v>
      </c>
      <c r="J3366">
        <v>1</v>
      </c>
      <c r="K3366" s="1">
        <v>44106</v>
      </c>
      <c r="L3366" t="s">
        <v>17</v>
      </c>
      <c r="M3366">
        <v>111132</v>
      </c>
    </row>
    <row r="3367" spans="1:13" x14ac:dyDescent="0.25">
      <c r="A3367">
        <v>3365</v>
      </c>
      <c r="B3367" t="s">
        <v>4638</v>
      </c>
      <c r="C3367">
        <f t="shared" ca="1" si="52"/>
        <v>0.65716292464205761</v>
      </c>
      <c r="D3367" t="e" cm="1">
        <f t="array" aca="1" ref="D3367" ca="1">INDEX($B$2:$B$201, RANK(C3367,$C$2:$C$201), 1)</f>
        <v>#N/A</v>
      </c>
      <c r="E3367" t="s">
        <v>290</v>
      </c>
      <c r="F3367">
        <v>627</v>
      </c>
      <c r="G3367">
        <v>332</v>
      </c>
      <c r="H3367">
        <v>0</v>
      </c>
      <c r="I3367">
        <v>2</v>
      </c>
      <c r="J3367">
        <v>13</v>
      </c>
      <c r="K3367" s="1">
        <v>44106</v>
      </c>
      <c r="L3367" t="s">
        <v>12</v>
      </c>
      <c r="M3367">
        <v>111133</v>
      </c>
    </row>
    <row r="3368" spans="1:13" x14ac:dyDescent="0.25">
      <c r="A3368">
        <v>3366</v>
      </c>
      <c r="B3368" t="s">
        <v>4639</v>
      </c>
      <c r="C3368">
        <f t="shared" ca="1" si="52"/>
        <v>0.27330295198840759</v>
      </c>
      <c r="D3368" t="e" cm="1">
        <f t="array" aca="1" ref="D3368" ca="1">INDEX($B$2:$B$201, RANK(C3368,$C$2:$C$201), 1)</f>
        <v>#N/A</v>
      </c>
      <c r="E3368" t="s">
        <v>42</v>
      </c>
      <c r="F3368">
        <v>1192</v>
      </c>
      <c r="G3368">
        <v>178</v>
      </c>
      <c r="H3368">
        <v>0</v>
      </c>
      <c r="I3368">
        <v>0</v>
      </c>
      <c r="J3368">
        <v>0</v>
      </c>
      <c r="K3368" s="1">
        <v>44106</v>
      </c>
      <c r="L3368" t="s">
        <v>17</v>
      </c>
      <c r="M3368">
        <v>111134</v>
      </c>
    </row>
    <row r="3369" spans="1:13" ht="409.5" x14ac:dyDescent="0.25">
      <c r="A3369">
        <v>3367</v>
      </c>
      <c r="B3369" s="2" t="s">
        <v>4640</v>
      </c>
      <c r="C3369">
        <f t="shared" ca="1" si="52"/>
        <v>0.23603309824364671</v>
      </c>
      <c r="D3369" t="e" cm="1">
        <f t="array" aca="1" ref="D3369" ca="1">INDEX($B$2:$B$201, RANK(C3369,$C$2:$C$201), 1)</f>
        <v>#N/A</v>
      </c>
      <c r="E3369" t="s">
        <v>4641</v>
      </c>
      <c r="F3369">
        <v>1745</v>
      </c>
      <c r="G3369">
        <v>612</v>
      </c>
      <c r="H3369">
        <v>1</v>
      </c>
      <c r="I3369">
        <v>0</v>
      </c>
      <c r="J3369">
        <v>0</v>
      </c>
      <c r="K3369" s="1">
        <v>44106</v>
      </c>
      <c r="L3369" t="s">
        <v>17</v>
      </c>
      <c r="M3369">
        <v>111135</v>
      </c>
    </row>
    <row r="3370" spans="1:13" x14ac:dyDescent="0.25">
      <c r="A3370">
        <v>3368</v>
      </c>
      <c r="B3370" t="s">
        <v>4642</v>
      </c>
      <c r="C3370">
        <f t="shared" ca="1" si="52"/>
        <v>0.87693992358703365</v>
      </c>
      <c r="D3370" t="e" cm="1">
        <f t="array" aca="1" ref="D3370" ca="1">INDEX($B$2:$B$201, RANK(C3370,$C$2:$C$201), 1)</f>
        <v>#N/A</v>
      </c>
      <c r="F3370">
        <v>521</v>
      </c>
      <c r="G3370">
        <v>17</v>
      </c>
      <c r="H3370">
        <v>0</v>
      </c>
      <c r="I3370">
        <v>0</v>
      </c>
      <c r="J3370">
        <v>0</v>
      </c>
      <c r="K3370" s="1">
        <v>44106</v>
      </c>
      <c r="L3370" t="s">
        <v>17</v>
      </c>
      <c r="M3370">
        <v>111136</v>
      </c>
    </row>
    <row r="3371" spans="1:13" x14ac:dyDescent="0.25">
      <c r="A3371">
        <v>3369</v>
      </c>
      <c r="B3371" t="s">
        <v>4643</v>
      </c>
      <c r="C3371">
        <f t="shared" ca="1" si="52"/>
        <v>0.93146656886718726</v>
      </c>
      <c r="D3371" t="e" cm="1">
        <f t="array" aca="1" ref="D3371" ca="1">INDEX($B$2:$B$201, RANK(C3371,$C$2:$C$201), 1)</f>
        <v>#N/A</v>
      </c>
      <c r="F3371">
        <v>86</v>
      </c>
      <c r="G3371">
        <v>60</v>
      </c>
      <c r="H3371">
        <v>0</v>
      </c>
      <c r="I3371">
        <v>0</v>
      </c>
      <c r="J3371">
        <v>0</v>
      </c>
      <c r="K3371" s="1">
        <v>44106</v>
      </c>
      <c r="L3371" t="s">
        <v>28</v>
      </c>
      <c r="M3371">
        <v>111137</v>
      </c>
    </row>
    <row r="3372" spans="1:13" x14ac:dyDescent="0.25">
      <c r="A3372">
        <v>3370</v>
      </c>
      <c r="B3372" t="s">
        <v>4644</v>
      </c>
      <c r="C3372">
        <f t="shared" ca="1" si="52"/>
        <v>0.66797265446990295</v>
      </c>
      <c r="D3372" t="e" cm="1">
        <f t="array" aca="1" ref="D3372" ca="1">INDEX($B$2:$B$201, RANK(C3372,$C$2:$C$201), 1)</f>
        <v>#N/A</v>
      </c>
      <c r="F3372">
        <v>139</v>
      </c>
      <c r="G3372">
        <v>35</v>
      </c>
      <c r="H3372">
        <v>1</v>
      </c>
      <c r="I3372">
        <v>0</v>
      </c>
      <c r="J3372">
        <v>0</v>
      </c>
      <c r="K3372" s="1">
        <v>44106</v>
      </c>
      <c r="L3372" t="s">
        <v>28</v>
      </c>
      <c r="M3372">
        <v>111138</v>
      </c>
    </row>
    <row r="3373" spans="1:13" x14ac:dyDescent="0.25">
      <c r="A3373">
        <v>3371</v>
      </c>
      <c r="B3373" t="s">
        <v>4645</v>
      </c>
      <c r="C3373">
        <f t="shared" ca="1" si="52"/>
        <v>0.4946654481720737</v>
      </c>
      <c r="D3373" t="e" cm="1">
        <f t="array" aca="1" ref="D3373" ca="1">INDEX($B$2:$B$201, RANK(C3373,$C$2:$C$201), 1)</f>
        <v>#N/A</v>
      </c>
      <c r="F3373">
        <v>26</v>
      </c>
      <c r="G3373">
        <v>9</v>
      </c>
      <c r="H3373">
        <v>0</v>
      </c>
      <c r="I3373">
        <v>0</v>
      </c>
      <c r="J3373">
        <v>0</v>
      </c>
      <c r="K3373" s="1">
        <v>44106</v>
      </c>
      <c r="L3373" t="s">
        <v>12</v>
      </c>
      <c r="M3373">
        <v>111139</v>
      </c>
    </row>
    <row r="3374" spans="1:13" x14ac:dyDescent="0.25">
      <c r="A3374">
        <v>3372</v>
      </c>
      <c r="B3374" t="s">
        <v>4646</v>
      </c>
      <c r="C3374">
        <f t="shared" ca="1" si="52"/>
        <v>0.28569586095589772</v>
      </c>
      <c r="D3374" t="e" cm="1">
        <f t="array" aca="1" ref="D3374" ca="1">INDEX($B$2:$B$201, RANK(C3374,$C$2:$C$201), 1)</f>
        <v>#N/A</v>
      </c>
      <c r="E3374" t="s">
        <v>4647</v>
      </c>
      <c r="F3374">
        <v>2548</v>
      </c>
      <c r="G3374">
        <v>837</v>
      </c>
      <c r="H3374">
        <v>0</v>
      </c>
      <c r="I3374">
        <v>0</v>
      </c>
      <c r="J3374">
        <v>2</v>
      </c>
      <c r="K3374" s="1">
        <v>44106</v>
      </c>
      <c r="L3374" t="s">
        <v>17</v>
      </c>
      <c r="M3374">
        <v>111140</v>
      </c>
    </row>
    <row r="3375" spans="1:13" x14ac:dyDescent="0.25">
      <c r="A3375">
        <v>3373</v>
      </c>
      <c r="B3375" t="s">
        <v>4648</v>
      </c>
      <c r="C3375">
        <f t="shared" ca="1" si="52"/>
        <v>0.144647458727857</v>
      </c>
      <c r="D3375" t="e" cm="1">
        <f t="array" aca="1" ref="D3375" ca="1">INDEX($B$2:$B$201, RANK(C3375,$C$2:$C$201), 1)</f>
        <v>#N/A</v>
      </c>
      <c r="E3375" t="s">
        <v>4649</v>
      </c>
      <c r="F3375">
        <v>1281</v>
      </c>
      <c r="G3375">
        <v>1161</v>
      </c>
      <c r="H3375">
        <v>0</v>
      </c>
      <c r="I3375">
        <v>0</v>
      </c>
      <c r="J3375">
        <v>0</v>
      </c>
      <c r="K3375" s="1">
        <v>44106</v>
      </c>
      <c r="L3375" t="s">
        <v>28</v>
      </c>
      <c r="M3375">
        <v>111141</v>
      </c>
    </row>
    <row r="3376" spans="1:13" x14ac:dyDescent="0.25">
      <c r="A3376">
        <v>3374</v>
      </c>
      <c r="B3376" t="s">
        <v>4650</v>
      </c>
      <c r="C3376">
        <f t="shared" ca="1" si="52"/>
        <v>0.80425280124177134</v>
      </c>
      <c r="D3376" t="e" cm="1">
        <f t="array" aca="1" ref="D3376" ca="1">INDEX($B$2:$B$201, RANK(C3376,$C$2:$C$201), 1)</f>
        <v>#N/A</v>
      </c>
      <c r="F3376">
        <v>564</v>
      </c>
      <c r="G3376">
        <v>813</v>
      </c>
      <c r="H3376">
        <v>2</v>
      </c>
      <c r="I3376">
        <v>1</v>
      </c>
      <c r="J3376">
        <v>3</v>
      </c>
      <c r="K3376" s="1">
        <v>44106</v>
      </c>
      <c r="L3376" t="s">
        <v>12</v>
      </c>
      <c r="M3376">
        <v>111142</v>
      </c>
    </row>
    <row r="3377" spans="1:13" x14ac:dyDescent="0.25">
      <c r="A3377">
        <v>3375</v>
      </c>
      <c r="B3377" t="s">
        <v>4651</v>
      </c>
      <c r="C3377">
        <f t="shared" ca="1" si="52"/>
        <v>0.35184428626889597</v>
      </c>
      <c r="D3377" t="e" cm="1">
        <f t="array" aca="1" ref="D3377" ca="1">INDEX($B$2:$B$201, RANK(C3377,$C$2:$C$201), 1)</f>
        <v>#N/A</v>
      </c>
      <c r="E3377" t="s">
        <v>4161</v>
      </c>
      <c r="F3377">
        <v>6</v>
      </c>
      <c r="G3377">
        <v>18</v>
      </c>
      <c r="H3377">
        <v>0</v>
      </c>
      <c r="I3377">
        <v>0</v>
      </c>
      <c r="J3377">
        <v>0</v>
      </c>
      <c r="K3377" s="1">
        <v>44106</v>
      </c>
      <c r="L3377" t="s">
        <v>17</v>
      </c>
      <c r="M3377">
        <v>111143</v>
      </c>
    </row>
    <row r="3378" spans="1:13" x14ac:dyDescent="0.25">
      <c r="A3378">
        <v>3376</v>
      </c>
      <c r="B3378" t="s">
        <v>4652</v>
      </c>
      <c r="C3378">
        <f t="shared" ca="1" si="52"/>
        <v>0.32758269440079657</v>
      </c>
      <c r="D3378" t="e" cm="1">
        <f t="array" aca="1" ref="D3378" ca="1">INDEX($B$2:$B$201, RANK(C3378,$C$2:$C$201), 1)</f>
        <v>#N/A</v>
      </c>
      <c r="E3378" t="s">
        <v>1006</v>
      </c>
      <c r="F3378">
        <v>51</v>
      </c>
      <c r="G3378">
        <v>54</v>
      </c>
      <c r="H3378">
        <v>0</v>
      </c>
      <c r="I3378">
        <v>0</v>
      </c>
      <c r="J3378">
        <v>0</v>
      </c>
      <c r="K3378" s="1">
        <v>44106</v>
      </c>
      <c r="L3378" t="s">
        <v>28</v>
      </c>
      <c r="M3378">
        <v>111144</v>
      </c>
    </row>
    <row r="3379" spans="1:13" x14ac:dyDescent="0.25">
      <c r="A3379">
        <v>3377</v>
      </c>
      <c r="B3379" t="s">
        <v>4653</v>
      </c>
      <c r="C3379">
        <f t="shared" ca="1" si="52"/>
        <v>0.58463650735827866</v>
      </c>
      <c r="D3379" t="e" cm="1">
        <f t="array" aca="1" ref="D3379" ca="1">INDEX($B$2:$B$201, RANK(C3379,$C$2:$C$201), 1)</f>
        <v>#N/A</v>
      </c>
      <c r="E3379" t="s">
        <v>65</v>
      </c>
      <c r="F3379">
        <v>304</v>
      </c>
      <c r="G3379">
        <v>571</v>
      </c>
      <c r="H3379">
        <v>0</v>
      </c>
      <c r="I3379">
        <v>0</v>
      </c>
      <c r="J3379">
        <v>0</v>
      </c>
      <c r="K3379" s="1">
        <v>44106</v>
      </c>
      <c r="L3379" t="s">
        <v>28</v>
      </c>
      <c r="M3379">
        <v>111145</v>
      </c>
    </row>
    <row r="3380" spans="1:13" x14ac:dyDescent="0.25">
      <c r="A3380">
        <v>3378</v>
      </c>
      <c r="B3380" t="s">
        <v>4654</v>
      </c>
      <c r="C3380">
        <f t="shared" ca="1" si="52"/>
        <v>0.43409865148778615</v>
      </c>
      <c r="D3380" t="e" cm="1">
        <f t="array" aca="1" ref="D3380" ca="1">INDEX($B$2:$B$201, RANK(C3380,$C$2:$C$201), 1)</f>
        <v>#N/A</v>
      </c>
      <c r="F3380">
        <v>78</v>
      </c>
      <c r="G3380">
        <v>53</v>
      </c>
      <c r="H3380">
        <v>0</v>
      </c>
      <c r="I3380">
        <v>0</v>
      </c>
      <c r="J3380">
        <v>0</v>
      </c>
      <c r="K3380" s="1">
        <v>44106</v>
      </c>
      <c r="L3380" t="s">
        <v>17</v>
      </c>
      <c r="M3380">
        <v>111146</v>
      </c>
    </row>
    <row r="3381" spans="1:13" ht="270" x14ac:dyDescent="0.25">
      <c r="A3381">
        <v>3379</v>
      </c>
      <c r="B3381" s="2" t="s">
        <v>4655</v>
      </c>
      <c r="C3381">
        <f t="shared" ca="1" si="52"/>
        <v>0.11782046393770362</v>
      </c>
      <c r="D3381" t="e" cm="1">
        <f t="array" aca="1" ref="D3381" ca="1">INDEX($B$2:$B$201, RANK(C3381,$C$2:$C$201), 1)</f>
        <v>#N/A</v>
      </c>
      <c r="E3381" t="s">
        <v>4656</v>
      </c>
      <c r="F3381">
        <v>33</v>
      </c>
      <c r="G3381">
        <v>5</v>
      </c>
      <c r="H3381">
        <v>0</v>
      </c>
      <c r="I3381">
        <v>0</v>
      </c>
      <c r="J3381">
        <v>0</v>
      </c>
      <c r="K3381" s="1">
        <v>44106</v>
      </c>
      <c r="L3381" t="s">
        <v>17</v>
      </c>
      <c r="M3381">
        <v>111147</v>
      </c>
    </row>
    <row r="3382" spans="1:13" x14ac:dyDescent="0.25">
      <c r="A3382">
        <v>3380</v>
      </c>
      <c r="B3382" t="s">
        <v>4657</v>
      </c>
      <c r="C3382">
        <f t="shared" ca="1" si="52"/>
        <v>9.0640774674314306E-2</v>
      </c>
      <c r="D3382" t="e" cm="1">
        <f t="array" aca="1" ref="D3382" ca="1">INDEX($B$2:$B$201, RANK(C3382,$C$2:$C$201), 1)</f>
        <v>#N/A</v>
      </c>
      <c r="F3382">
        <v>138</v>
      </c>
      <c r="G3382">
        <v>7</v>
      </c>
      <c r="H3382">
        <v>0</v>
      </c>
      <c r="I3382">
        <v>0</v>
      </c>
      <c r="J3382">
        <v>0</v>
      </c>
      <c r="K3382" s="1">
        <v>44106</v>
      </c>
      <c r="L3382" t="s">
        <v>28</v>
      </c>
      <c r="M3382">
        <v>111148</v>
      </c>
    </row>
    <row r="3383" spans="1:13" x14ac:dyDescent="0.25">
      <c r="A3383">
        <v>3381</v>
      </c>
      <c r="B3383" t="s">
        <v>4658</v>
      </c>
      <c r="C3383">
        <f t="shared" ca="1" si="52"/>
        <v>0.22153506523099054</v>
      </c>
      <c r="D3383" t="e" cm="1">
        <f t="array" aca="1" ref="D3383" ca="1">INDEX($B$2:$B$201, RANK(C3383,$C$2:$C$201), 1)</f>
        <v>#N/A</v>
      </c>
      <c r="E3383" t="s">
        <v>247</v>
      </c>
      <c r="F3383">
        <v>207</v>
      </c>
      <c r="G3383">
        <v>63</v>
      </c>
      <c r="H3383">
        <v>0</v>
      </c>
      <c r="I3383">
        <v>0</v>
      </c>
      <c r="J3383">
        <v>2</v>
      </c>
      <c r="K3383" s="1">
        <v>44106</v>
      </c>
      <c r="L3383" t="s">
        <v>17</v>
      </c>
      <c r="M3383">
        <v>111149</v>
      </c>
    </row>
    <row r="3384" spans="1:13" x14ac:dyDescent="0.25">
      <c r="A3384">
        <v>3382</v>
      </c>
      <c r="B3384" t="s">
        <v>4659</v>
      </c>
      <c r="C3384">
        <f t="shared" ca="1" si="52"/>
        <v>0.10462369684923845</v>
      </c>
      <c r="D3384" t="e" cm="1">
        <f t="array" aca="1" ref="D3384" ca="1">INDEX($B$2:$B$201, RANK(C3384,$C$2:$C$201), 1)</f>
        <v>#N/A</v>
      </c>
      <c r="E3384" t="s">
        <v>4660</v>
      </c>
      <c r="F3384">
        <v>1730</v>
      </c>
      <c r="G3384">
        <v>3426</v>
      </c>
      <c r="H3384">
        <v>0</v>
      </c>
      <c r="I3384">
        <v>0</v>
      </c>
      <c r="J3384">
        <v>0</v>
      </c>
      <c r="K3384" s="1">
        <v>44106</v>
      </c>
      <c r="L3384" t="s">
        <v>28</v>
      </c>
      <c r="M3384">
        <v>111150</v>
      </c>
    </row>
    <row r="3385" spans="1:13" ht="409.5" x14ac:dyDescent="0.25">
      <c r="A3385">
        <v>3383</v>
      </c>
      <c r="B3385" s="2" t="s">
        <v>4661</v>
      </c>
      <c r="C3385">
        <f t="shared" ca="1" si="52"/>
        <v>0.18862986233190415</v>
      </c>
      <c r="D3385" t="e" cm="1">
        <f t="array" aca="1" ref="D3385" ca="1">INDEX($B$2:$B$201, RANK(C3385,$C$2:$C$201), 1)</f>
        <v>#N/A</v>
      </c>
      <c r="E3385" t="s">
        <v>4662</v>
      </c>
      <c r="F3385">
        <v>7081</v>
      </c>
      <c r="G3385">
        <v>13053</v>
      </c>
      <c r="H3385">
        <v>0</v>
      </c>
      <c r="I3385">
        <v>0</v>
      </c>
      <c r="J3385">
        <v>0</v>
      </c>
      <c r="K3385" s="1">
        <v>44106</v>
      </c>
      <c r="L3385" t="s">
        <v>28</v>
      </c>
      <c r="M3385">
        <v>111151</v>
      </c>
    </row>
    <row r="3386" spans="1:13" x14ac:dyDescent="0.25">
      <c r="A3386">
        <v>3384</v>
      </c>
      <c r="B3386" t="s">
        <v>4663</v>
      </c>
      <c r="C3386">
        <f t="shared" ca="1" si="52"/>
        <v>0.59663252418682688</v>
      </c>
      <c r="D3386" t="e" cm="1">
        <f t="array" aca="1" ref="D3386" ca="1">INDEX($B$2:$B$201, RANK(C3386,$C$2:$C$201), 1)</f>
        <v>#N/A</v>
      </c>
      <c r="E3386" t="s">
        <v>1223</v>
      </c>
      <c r="F3386">
        <v>250</v>
      </c>
      <c r="G3386">
        <v>147</v>
      </c>
      <c r="H3386">
        <v>0</v>
      </c>
      <c r="I3386">
        <v>0</v>
      </c>
      <c r="J3386">
        <v>1</v>
      </c>
      <c r="K3386" s="1">
        <v>44106</v>
      </c>
      <c r="L3386" t="s">
        <v>17</v>
      </c>
      <c r="M3386">
        <v>111152</v>
      </c>
    </row>
    <row r="3387" spans="1:13" x14ac:dyDescent="0.25">
      <c r="A3387">
        <v>3385</v>
      </c>
      <c r="B3387" t="s">
        <v>4664</v>
      </c>
      <c r="C3387">
        <f t="shared" ca="1" si="52"/>
        <v>0.30132814682849751</v>
      </c>
      <c r="D3387" t="e" cm="1">
        <f t="array" aca="1" ref="D3387" ca="1">INDEX($B$2:$B$201, RANK(C3387,$C$2:$C$201), 1)</f>
        <v>#N/A</v>
      </c>
      <c r="F3387">
        <v>1578</v>
      </c>
      <c r="G3387">
        <v>791</v>
      </c>
      <c r="H3387">
        <v>0</v>
      </c>
      <c r="I3387">
        <v>0</v>
      </c>
      <c r="J3387">
        <v>0</v>
      </c>
      <c r="K3387" s="1">
        <v>44106</v>
      </c>
      <c r="L3387" t="s">
        <v>17</v>
      </c>
      <c r="M3387">
        <v>111153</v>
      </c>
    </row>
    <row r="3388" spans="1:13" x14ac:dyDescent="0.25">
      <c r="A3388">
        <v>3386</v>
      </c>
      <c r="B3388" t="s">
        <v>4665</v>
      </c>
      <c r="C3388">
        <f t="shared" ca="1" si="52"/>
        <v>5.4475335201108366E-2</v>
      </c>
      <c r="D3388" t="e" cm="1">
        <f t="array" aca="1" ref="D3388" ca="1">INDEX($B$2:$B$201, RANK(C3388,$C$2:$C$201), 1)</f>
        <v>#N/A</v>
      </c>
      <c r="F3388">
        <v>1132</v>
      </c>
      <c r="G3388">
        <v>1740</v>
      </c>
      <c r="H3388">
        <v>0</v>
      </c>
      <c r="I3388">
        <v>0</v>
      </c>
      <c r="J3388">
        <v>1</v>
      </c>
      <c r="K3388" s="1">
        <v>44106</v>
      </c>
      <c r="L3388" t="s">
        <v>17</v>
      </c>
      <c r="M3388">
        <v>111154</v>
      </c>
    </row>
    <row r="3389" spans="1:13" x14ac:dyDescent="0.25">
      <c r="A3389">
        <v>3387</v>
      </c>
      <c r="B3389" t="s">
        <v>4666</v>
      </c>
      <c r="C3389">
        <f t="shared" ca="1" si="52"/>
        <v>0.93902814063489992</v>
      </c>
      <c r="D3389" t="e" cm="1">
        <f t="array" aca="1" ref="D3389" ca="1">INDEX($B$2:$B$201, RANK(C3389,$C$2:$C$201), 1)</f>
        <v>#N/A</v>
      </c>
      <c r="F3389">
        <v>1602</v>
      </c>
      <c r="G3389">
        <v>1685</v>
      </c>
      <c r="H3389">
        <v>1</v>
      </c>
      <c r="I3389">
        <v>1</v>
      </c>
      <c r="J3389">
        <v>9</v>
      </c>
      <c r="K3389" s="1">
        <v>44106</v>
      </c>
      <c r="L3389" t="s">
        <v>17</v>
      </c>
      <c r="M3389">
        <v>111155</v>
      </c>
    </row>
    <row r="3390" spans="1:13" x14ac:dyDescent="0.25">
      <c r="A3390">
        <v>3388</v>
      </c>
      <c r="B3390" t="s">
        <v>4667</v>
      </c>
      <c r="C3390">
        <f t="shared" ca="1" si="52"/>
        <v>0.56382046114767181</v>
      </c>
      <c r="D3390" t="e" cm="1">
        <f t="array" aca="1" ref="D3390" ca="1">INDEX($B$2:$B$201, RANK(C3390,$C$2:$C$201), 1)</f>
        <v>#N/A</v>
      </c>
      <c r="E3390" t="s">
        <v>4309</v>
      </c>
      <c r="F3390">
        <v>1187</v>
      </c>
      <c r="G3390">
        <v>328</v>
      </c>
      <c r="H3390">
        <v>0</v>
      </c>
      <c r="I3390">
        <v>0</v>
      </c>
      <c r="J3390">
        <v>0</v>
      </c>
      <c r="K3390" s="1">
        <v>44106</v>
      </c>
      <c r="L3390" t="s">
        <v>28</v>
      </c>
      <c r="M3390">
        <v>111156</v>
      </c>
    </row>
    <row r="3391" spans="1:13" ht="285" x14ac:dyDescent="0.25">
      <c r="A3391">
        <v>3389</v>
      </c>
      <c r="B3391" s="2" t="s">
        <v>4668</v>
      </c>
      <c r="C3391">
        <f t="shared" ca="1" si="52"/>
        <v>0.79622500313415456</v>
      </c>
      <c r="D3391" t="e" cm="1">
        <f t="array" aca="1" ref="D3391" ca="1">INDEX($B$2:$B$201, RANK(C3391,$C$2:$C$201), 1)</f>
        <v>#N/A</v>
      </c>
      <c r="F3391">
        <v>21</v>
      </c>
      <c r="G3391">
        <v>16</v>
      </c>
      <c r="H3391">
        <v>0</v>
      </c>
      <c r="I3391">
        <v>0</v>
      </c>
      <c r="J3391">
        <v>0</v>
      </c>
      <c r="K3391" s="1">
        <v>44106</v>
      </c>
      <c r="L3391" t="s">
        <v>28</v>
      </c>
      <c r="M3391">
        <v>111157</v>
      </c>
    </row>
    <row r="3392" spans="1:13" x14ac:dyDescent="0.25">
      <c r="A3392">
        <v>3390</v>
      </c>
      <c r="B3392" t="s">
        <v>4669</v>
      </c>
      <c r="C3392">
        <f t="shared" ca="1" si="52"/>
        <v>0.44529058048944437</v>
      </c>
      <c r="D3392" t="e" cm="1">
        <f t="array" aca="1" ref="D3392" ca="1">INDEX($B$2:$B$201, RANK(C3392,$C$2:$C$201), 1)</f>
        <v>#N/A</v>
      </c>
      <c r="F3392">
        <v>766</v>
      </c>
      <c r="G3392">
        <v>1343</v>
      </c>
      <c r="H3392">
        <v>5</v>
      </c>
      <c r="I3392">
        <v>27</v>
      </c>
      <c r="J3392">
        <v>147</v>
      </c>
      <c r="K3392" s="1">
        <v>44106</v>
      </c>
      <c r="L3392" t="s">
        <v>17</v>
      </c>
      <c r="M3392">
        <v>111158</v>
      </c>
    </row>
    <row r="3393" spans="1:13" x14ac:dyDescent="0.25">
      <c r="A3393">
        <v>3391</v>
      </c>
      <c r="B3393" t="s">
        <v>4670</v>
      </c>
      <c r="C3393">
        <f t="shared" ca="1" si="52"/>
        <v>0.16000062780561264</v>
      </c>
      <c r="D3393" t="e" cm="1">
        <f t="array" aca="1" ref="D3393" ca="1">INDEX($B$2:$B$201, RANK(C3393,$C$2:$C$201), 1)</f>
        <v>#N/A</v>
      </c>
      <c r="E3393" t="s">
        <v>4671</v>
      </c>
      <c r="F3393">
        <v>412</v>
      </c>
      <c r="G3393">
        <v>1318</v>
      </c>
      <c r="H3393">
        <v>0</v>
      </c>
      <c r="I3393">
        <v>0</v>
      </c>
      <c r="J3393">
        <v>0</v>
      </c>
      <c r="K3393" s="1">
        <v>44106</v>
      </c>
      <c r="L3393" t="s">
        <v>12</v>
      </c>
      <c r="M3393">
        <v>111159</v>
      </c>
    </row>
    <row r="3394" spans="1:13" x14ac:dyDescent="0.25">
      <c r="A3394">
        <v>3392</v>
      </c>
      <c r="B3394" t="s">
        <v>4672</v>
      </c>
      <c r="C3394">
        <f t="shared" ca="1" si="52"/>
        <v>0.24322750515014258</v>
      </c>
      <c r="D3394" t="e" cm="1">
        <f t="array" aca="1" ref="D3394" ca="1">INDEX($B$2:$B$201, RANK(C3394,$C$2:$C$201), 1)</f>
        <v>#N/A</v>
      </c>
      <c r="E3394" t="s">
        <v>4673</v>
      </c>
      <c r="F3394">
        <v>626</v>
      </c>
      <c r="G3394">
        <v>514</v>
      </c>
      <c r="H3394">
        <v>0</v>
      </c>
      <c r="I3394">
        <v>0</v>
      </c>
      <c r="J3394">
        <v>0</v>
      </c>
      <c r="K3394" s="1">
        <v>44106</v>
      </c>
      <c r="L3394" t="s">
        <v>17</v>
      </c>
      <c r="M3394">
        <v>111160</v>
      </c>
    </row>
    <row r="3395" spans="1:13" ht="255" x14ac:dyDescent="0.25">
      <c r="A3395">
        <v>3393</v>
      </c>
      <c r="B3395" s="2" t="s">
        <v>4674</v>
      </c>
      <c r="C3395">
        <f t="shared" ref="C3395:C3458" ca="1" si="53">RAND()</f>
        <v>0.21370878652217229</v>
      </c>
      <c r="D3395" t="e" cm="1">
        <f t="array" aca="1" ref="D3395" ca="1">INDEX($B$2:$B$201, RANK(C3395,$C$2:$C$201), 1)</f>
        <v>#N/A</v>
      </c>
      <c r="E3395" t="s">
        <v>4675</v>
      </c>
      <c r="F3395">
        <v>627</v>
      </c>
      <c r="G3395">
        <v>941</v>
      </c>
      <c r="H3395">
        <v>0</v>
      </c>
      <c r="I3395">
        <v>0</v>
      </c>
      <c r="J3395">
        <v>3</v>
      </c>
      <c r="K3395" s="1">
        <v>44106</v>
      </c>
      <c r="L3395" t="s">
        <v>12</v>
      </c>
      <c r="M3395">
        <v>111161</v>
      </c>
    </row>
    <row r="3396" spans="1:13" x14ac:dyDescent="0.25">
      <c r="A3396">
        <v>3394</v>
      </c>
      <c r="B3396" t="s">
        <v>4676</v>
      </c>
      <c r="C3396">
        <f t="shared" ca="1" si="53"/>
        <v>0.78326623201397028</v>
      </c>
      <c r="D3396" t="e" cm="1">
        <f t="array" aca="1" ref="D3396" ca="1">INDEX($B$2:$B$201, RANK(C3396,$C$2:$C$201), 1)</f>
        <v>#N/A</v>
      </c>
      <c r="E3396" t="s">
        <v>4677</v>
      </c>
      <c r="F3396">
        <v>426</v>
      </c>
      <c r="G3396">
        <v>217</v>
      </c>
      <c r="H3396">
        <v>0</v>
      </c>
      <c r="I3396">
        <v>0</v>
      </c>
      <c r="J3396">
        <v>5</v>
      </c>
      <c r="K3396" s="1">
        <v>44106</v>
      </c>
      <c r="L3396" t="s">
        <v>17</v>
      </c>
      <c r="M3396">
        <v>111162</v>
      </c>
    </row>
    <row r="3397" spans="1:13" x14ac:dyDescent="0.25">
      <c r="A3397">
        <v>3395</v>
      </c>
      <c r="B3397" t="s">
        <v>4678</v>
      </c>
      <c r="C3397">
        <f t="shared" ca="1" si="53"/>
        <v>0.56952610953241734</v>
      </c>
      <c r="D3397" t="e" cm="1">
        <f t="array" aca="1" ref="D3397" ca="1">INDEX($B$2:$B$201, RANK(C3397,$C$2:$C$201), 1)</f>
        <v>#N/A</v>
      </c>
      <c r="E3397" t="s">
        <v>67</v>
      </c>
      <c r="F3397">
        <v>319</v>
      </c>
      <c r="G3397">
        <v>175</v>
      </c>
      <c r="H3397">
        <v>1</v>
      </c>
      <c r="I3397">
        <v>0</v>
      </c>
      <c r="J3397">
        <v>0</v>
      </c>
      <c r="K3397" s="1">
        <v>44106</v>
      </c>
      <c r="L3397" t="s">
        <v>28</v>
      </c>
      <c r="M3397">
        <v>111163</v>
      </c>
    </row>
    <row r="3398" spans="1:13" ht="135" x14ac:dyDescent="0.25">
      <c r="A3398">
        <v>3396</v>
      </c>
      <c r="B3398" s="2" t="s">
        <v>4679</v>
      </c>
      <c r="C3398">
        <f t="shared" ca="1" si="53"/>
        <v>0.8135346633835383</v>
      </c>
      <c r="D3398" t="e" cm="1">
        <f t="array" aca="1" ref="D3398" ca="1">INDEX($B$2:$B$201, RANK(C3398,$C$2:$C$201), 1)</f>
        <v>#N/A</v>
      </c>
      <c r="E3398" t="s">
        <v>4680</v>
      </c>
      <c r="F3398">
        <v>1439</v>
      </c>
      <c r="G3398">
        <v>375</v>
      </c>
      <c r="H3398">
        <v>0</v>
      </c>
      <c r="I3398">
        <v>0</v>
      </c>
      <c r="J3398">
        <v>0</v>
      </c>
      <c r="K3398" s="1">
        <v>44106</v>
      </c>
      <c r="L3398" t="s">
        <v>28</v>
      </c>
      <c r="M3398">
        <v>111164</v>
      </c>
    </row>
    <row r="3399" spans="1:13" ht="360" x14ac:dyDescent="0.25">
      <c r="A3399">
        <v>3397</v>
      </c>
      <c r="B3399" s="2" t="s">
        <v>4681</v>
      </c>
      <c r="C3399">
        <f t="shared" ca="1" si="53"/>
        <v>0.93804090144753938</v>
      </c>
      <c r="D3399" t="e" cm="1">
        <f t="array" aca="1" ref="D3399" ca="1">INDEX($B$2:$B$201, RANK(C3399,$C$2:$C$201), 1)</f>
        <v>#N/A</v>
      </c>
      <c r="E3399" t="s">
        <v>344</v>
      </c>
      <c r="F3399">
        <v>379</v>
      </c>
      <c r="G3399">
        <v>77</v>
      </c>
      <c r="H3399">
        <v>0</v>
      </c>
      <c r="I3399">
        <v>0</v>
      </c>
      <c r="J3399">
        <v>0</v>
      </c>
      <c r="K3399" s="1">
        <v>44106</v>
      </c>
      <c r="L3399" t="s">
        <v>17</v>
      </c>
      <c r="M3399">
        <v>111165</v>
      </c>
    </row>
    <row r="3400" spans="1:13" x14ac:dyDescent="0.25">
      <c r="A3400">
        <v>3398</v>
      </c>
      <c r="B3400" t="s">
        <v>4682</v>
      </c>
      <c r="C3400">
        <f t="shared" ca="1" si="53"/>
        <v>0.9093413895968806</v>
      </c>
      <c r="D3400" t="e" cm="1">
        <f t="array" aca="1" ref="D3400" ca="1">INDEX($B$2:$B$201, RANK(C3400,$C$2:$C$201), 1)</f>
        <v>#N/A</v>
      </c>
      <c r="E3400" t="s">
        <v>1545</v>
      </c>
      <c r="F3400">
        <v>11022</v>
      </c>
      <c r="G3400">
        <v>10452</v>
      </c>
      <c r="H3400">
        <v>0</v>
      </c>
      <c r="I3400">
        <v>0</v>
      </c>
      <c r="J3400">
        <v>0</v>
      </c>
      <c r="K3400" s="1">
        <v>44106</v>
      </c>
      <c r="L3400" t="s">
        <v>17</v>
      </c>
      <c r="M3400">
        <v>111166</v>
      </c>
    </row>
    <row r="3401" spans="1:13" x14ac:dyDescent="0.25">
      <c r="A3401">
        <v>3399</v>
      </c>
      <c r="B3401" t="s">
        <v>4683</v>
      </c>
      <c r="C3401">
        <f t="shared" ca="1" si="53"/>
        <v>9.1064963553548761E-3</v>
      </c>
      <c r="D3401" t="e" cm="1">
        <f t="array" aca="1" ref="D3401" ca="1">INDEX($B$2:$B$201, RANK(C3401,$C$2:$C$201), 1)</f>
        <v>#N/A</v>
      </c>
      <c r="F3401">
        <v>200</v>
      </c>
      <c r="G3401">
        <v>100</v>
      </c>
      <c r="H3401">
        <v>0</v>
      </c>
      <c r="I3401">
        <v>0</v>
      </c>
      <c r="J3401">
        <v>0</v>
      </c>
      <c r="K3401" s="1">
        <v>44106</v>
      </c>
      <c r="L3401" t="s">
        <v>17</v>
      </c>
      <c r="M3401">
        <v>111167</v>
      </c>
    </row>
    <row r="3402" spans="1:13" x14ac:dyDescent="0.25">
      <c r="A3402">
        <v>3400</v>
      </c>
      <c r="B3402" t="s">
        <v>4684</v>
      </c>
      <c r="C3402">
        <f t="shared" ca="1" si="53"/>
        <v>0.4614116758068646</v>
      </c>
      <c r="D3402" t="e" cm="1">
        <f t="array" aca="1" ref="D3402" ca="1">INDEX($B$2:$B$201, RANK(C3402,$C$2:$C$201), 1)</f>
        <v>#N/A</v>
      </c>
      <c r="F3402">
        <v>29</v>
      </c>
      <c r="G3402">
        <v>2</v>
      </c>
      <c r="H3402">
        <v>0</v>
      </c>
      <c r="I3402">
        <v>0</v>
      </c>
      <c r="J3402">
        <v>0</v>
      </c>
      <c r="K3402" s="1">
        <v>44106</v>
      </c>
      <c r="L3402" t="s">
        <v>28</v>
      </c>
      <c r="M3402">
        <v>111168</v>
      </c>
    </row>
    <row r="3403" spans="1:13" x14ac:dyDescent="0.25">
      <c r="A3403">
        <v>3401</v>
      </c>
      <c r="B3403" t="s">
        <v>4685</v>
      </c>
      <c r="C3403">
        <f t="shared" ca="1" si="53"/>
        <v>0.63483366544131881</v>
      </c>
      <c r="D3403" t="e" cm="1">
        <f t="array" aca="1" ref="D3403" ca="1">INDEX($B$2:$B$201, RANK(C3403,$C$2:$C$201), 1)</f>
        <v>#N/A</v>
      </c>
      <c r="F3403">
        <v>458</v>
      </c>
      <c r="G3403">
        <v>70</v>
      </c>
      <c r="H3403">
        <v>0</v>
      </c>
      <c r="I3403">
        <v>0</v>
      </c>
      <c r="J3403">
        <v>1</v>
      </c>
      <c r="K3403" s="1">
        <v>44106</v>
      </c>
      <c r="L3403" t="s">
        <v>12</v>
      </c>
      <c r="M3403">
        <v>111169</v>
      </c>
    </row>
    <row r="3404" spans="1:13" x14ac:dyDescent="0.25">
      <c r="A3404">
        <v>3402</v>
      </c>
      <c r="B3404" t="s">
        <v>4686</v>
      </c>
      <c r="C3404">
        <f t="shared" ca="1" si="53"/>
        <v>0.40160380057301315</v>
      </c>
      <c r="D3404" t="e" cm="1">
        <f t="array" aca="1" ref="D3404" ca="1">INDEX($B$2:$B$201, RANK(C3404,$C$2:$C$201), 1)</f>
        <v>#N/A</v>
      </c>
      <c r="E3404" t="s">
        <v>4687</v>
      </c>
      <c r="F3404">
        <v>1756</v>
      </c>
      <c r="G3404">
        <v>716</v>
      </c>
      <c r="H3404">
        <v>1</v>
      </c>
      <c r="I3404">
        <v>0</v>
      </c>
      <c r="J3404">
        <v>0</v>
      </c>
      <c r="K3404" s="1">
        <v>44106</v>
      </c>
      <c r="L3404" t="s">
        <v>12</v>
      </c>
      <c r="M3404">
        <v>111170</v>
      </c>
    </row>
    <row r="3405" spans="1:13" x14ac:dyDescent="0.25">
      <c r="A3405">
        <v>3403</v>
      </c>
      <c r="B3405" t="s">
        <v>4688</v>
      </c>
      <c r="C3405">
        <f t="shared" ca="1" si="53"/>
        <v>0.58795931846270699</v>
      </c>
      <c r="D3405" t="e" cm="1">
        <f t="array" aca="1" ref="D3405" ca="1">INDEX($B$2:$B$201, RANK(C3405,$C$2:$C$201), 1)</f>
        <v>#N/A</v>
      </c>
      <c r="E3405" t="s">
        <v>4689</v>
      </c>
      <c r="F3405">
        <v>249</v>
      </c>
      <c r="G3405">
        <v>40</v>
      </c>
      <c r="H3405">
        <v>0</v>
      </c>
      <c r="I3405">
        <v>0</v>
      </c>
      <c r="J3405">
        <v>0</v>
      </c>
      <c r="K3405" s="1">
        <v>44106</v>
      </c>
      <c r="L3405" t="s">
        <v>28</v>
      </c>
      <c r="M3405">
        <v>111171</v>
      </c>
    </row>
    <row r="3406" spans="1:13" x14ac:dyDescent="0.25">
      <c r="A3406">
        <v>3404</v>
      </c>
      <c r="B3406" t="s">
        <v>4690</v>
      </c>
      <c r="C3406">
        <f t="shared" ca="1" si="53"/>
        <v>0.49639840292420756</v>
      </c>
      <c r="D3406" t="e" cm="1">
        <f t="array" aca="1" ref="D3406" ca="1">INDEX($B$2:$B$201, RANK(C3406,$C$2:$C$201), 1)</f>
        <v>#N/A</v>
      </c>
      <c r="F3406">
        <v>254</v>
      </c>
      <c r="G3406">
        <v>35</v>
      </c>
      <c r="H3406">
        <v>0</v>
      </c>
      <c r="I3406">
        <v>0</v>
      </c>
      <c r="J3406">
        <v>0</v>
      </c>
      <c r="K3406" s="1">
        <v>44106</v>
      </c>
      <c r="L3406" t="s">
        <v>28</v>
      </c>
      <c r="M3406">
        <v>111172</v>
      </c>
    </row>
    <row r="3407" spans="1:13" ht="409.5" x14ac:dyDescent="0.25">
      <c r="A3407">
        <v>3405</v>
      </c>
      <c r="B3407" s="2" t="s">
        <v>4691</v>
      </c>
      <c r="C3407">
        <f t="shared" ca="1" si="53"/>
        <v>0.28690594655571544</v>
      </c>
      <c r="D3407" t="e" cm="1">
        <f t="array" aca="1" ref="D3407" ca="1">INDEX($B$2:$B$201, RANK(C3407,$C$2:$C$201), 1)</f>
        <v>#N/A</v>
      </c>
      <c r="F3407">
        <v>4963</v>
      </c>
      <c r="G3407">
        <v>10617</v>
      </c>
      <c r="H3407">
        <v>0</v>
      </c>
      <c r="I3407">
        <v>1</v>
      </c>
      <c r="J3407">
        <v>1</v>
      </c>
      <c r="K3407" s="1">
        <v>44106</v>
      </c>
      <c r="L3407" t="s">
        <v>12</v>
      </c>
      <c r="M3407">
        <v>111173</v>
      </c>
    </row>
    <row r="3408" spans="1:13" x14ac:dyDescent="0.25">
      <c r="A3408">
        <v>3406</v>
      </c>
      <c r="B3408" t="s">
        <v>4692</v>
      </c>
      <c r="C3408">
        <f t="shared" ca="1" si="53"/>
        <v>0.94520306578369651</v>
      </c>
      <c r="D3408" t="e" cm="1">
        <f t="array" aca="1" ref="D3408" ca="1">INDEX($B$2:$B$201, RANK(C3408,$C$2:$C$201), 1)</f>
        <v>#N/A</v>
      </c>
      <c r="E3408" t="s">
        <v>4693</v>
      </c>
      <c r="F3408">
        <v>28</v>
      </c>
      <c r="G3408">
        <v>7</v>
      </c>
      <c r="H3408">
        <v>0</v>
      </c>
      <c r="I3408">
        <v>0</v>
      </c>
      <c r="J3408">
        <v>1</v>
      </c>
      <c r="K3408" s="1">
        <v>44106</v>
      </c>
      <c r="L3408" t="s">
        <v>17</v>
      </c>
      <c r="M3408">
        <v>111174</v>
      </c>
    </row>
    <row r="3409" spans="1:13" x14ac:dyDescent="0.25">
      <c r="A3409">
        <v>3407</v>
      </c>
      <c r="B3409" t="s">
        <v>4694</v>
      </c>
      <c r="C3409">
        <f t="shared" ca="1" si="53"/>
        <v>0.58506234065168627</v>
      </c>
      <c r="D3409" t="e" cm="1">
        <f t="array" aca="1" ref="D3409" ca="1">INDEX($B$2:$B$201, RANK(C3409,$C$2:$C$201), 1)</f>
        <v>#N/A</v>
      </c>
      <c r="F3409">
        <v>250</v>
      </c>
      <c r="G3409">
        <v>86</v>
      </c>
      <c r="H3409">
        <v>0</v>
      </c>
      <c r="I3409">
        <v>0</v>
      </c>
      <c r="J3409">
        <v>0</v>
      </c>
      <c r="K3409" s="1">
        <v>44106</v>
      </c>
      <c r="L3409" t="s">
        <v>17</v>
      </c>
      <c r="M3409">
        <v>111175</v>
      </c>
    </row>
    <row r="3410" spans="1:13" x14ac:dyDescent="0.25">
      <c r="A3410">
        <v>3408</v>
      </c>
      <c r="B3410" t="s">
        <v>4695</v>
      </c>
      <c r="C3410">
        <f t="shared" ca="1" si="53"/>
        <v>0.98867390793704013</v>
      </c>
      <c r="D3410" t="e" cm="1">
        <f t="array" aca="1" ref="D3410" ca="1">INDEX($B$2:$B$201, RANK(C3410,$C$2:$C$201), 1)</f>
        <v>#N/A</v>
      </c>
      <c r="E3410" t="s">
        <v>4696</v>
      </c>
      <c r="F3410">
        <v>477</v>
      </c>
      <c r="G3410">
        <v>780</v>
      </c>
      <c r="H3410">
        <v>0</v>
      </c>
      <c r="I3410">
        <v>0</v>
      </c>
      <c r="J3410">
        <v>2</v>
      </c>
      <c r="K3410" s="1">
        <v>44106</v>
      </c>
      <c r="L3410" t="s">
        <v>17</v>
      </c>
      <c r="M3410">
        <v>111176</v>
      </c>
    </row>
    <row r="3411" spans="1:13" x14ac:dyDescent="0.25">
      <c r="A3411">
        <v>3409</v>
      </c>
      <c r="B3411" t="s">
        <v>4697</v>
      </c>
      <c r="C3411">
        <f t="shared" ca="1" si="53"/>
        <v>0.58789164532326399</v>
      </c>
      <c r="D3411" t="e" cm="1">
        <f t="array" aca="1" ref="D3411" ca="1">INDEX($B$2:$B$201, RANK(C3411,$C$2:$C$201), 1)</f>
        <v>#N/A</v>
      </c>
      <c r="E3411" t="s">
        <v>4698</v>
      </c>
      <c r="F3411">
        <v>6263</v>
      </c>
      <c r="G3411">
        <v>5773</v>
      </c>
      <c r="H3411">
        <v>0</v>
      </c>
      <c r="I3411">
        <v>0</v>
      </c>
      <c r="J3411">
        <v>0</v>
      </c>
      <c r="K3411" s="1">
        <v>44106</v>
      </c>
      <c r="L3411" t="s">
        <v>17</v>
      </c>
      <c r="M3411">
        <v>111177</v>
      </c>
    </row>
    <row r="3412" spans="1:13" ht="409.5" x14ac:dyDescent="0.25">
      <c r="A3412">
        <v>3410</v>
      </c>
      <c r="B3412" s="2" t="s">
        <v>4699</v>
      </c>
      <c r="C3412">
        <f t="shared" ca="1" si="53"/>
        <v>0.32364857679451564</v>
      </c>
      <c r="D3412" t="e" cm="1">
        <f t="array" aca="1" ref="D3412" ca="1">INDEX($B$2:$B$201, RANK(C3412,$C$2:$C$201), 1)</f>
        <v>#N/A</v>
      </c>
      <c r="E3412" t="s">
        <v>2585</v>
      </c>
      <c r="F3412">
        <v>211</v>
      </c>
      <c r="G3412">
        <v>234</v>
      </c>
      <c r="H3412">
        <v>0</v>
      </c>
      <c r="I3412">
        <v>0</v>
      </c>
      <c r="J3412">
        <v>0</v>
      </c>
      <c r="K3412" s="1">
        <v>44106</v>
      </c>
      <c r="L3412" t="s">
        <v>17</v>
      </c>
      <c r="M3412">
        <v>111178</v>
      </c>
    </row>
    <row r="3413" spans="1:13" x14ac:dyDescent="0.25">
      <c r="A3413">
        <v>3411</v>
      </c>
      <c r="B3413" t="s">
        <v>4700</v>
      </c>
      <c r="C3413">
        <f t="shared" ca="1" si="53"/>
        <v>7.3984518431838397E-2</v>
      </c>
      <c r="D3413" t="e" cm="1">
        <f t="array" aca="1" ref="D3413" ca="1">INDEX($B$2:$B$201, RANK(C3413,$C$2:$C$201), 1)</f>
        <v>#N/A</v>
      </c>
      <c r="F3413">
        <v>167</v>
      </c>
      <c r="G3413">
        <v>198</v>
      </c>
      <c r="H3413">
        <v>0</v>
      </c>
      <c r="I3413">
        <v>0</v>
      </c>
      <c r="J3413">
        <v>1</v>
      </c>
      <c r="K3413" s="1">
        <v>44106</v>
      </c>
      <c r="L3413" t="s">
        <v>28</v>
      </c>
      <c r="M3413">
        <v>111179</v>
      </c>
    </row>
    <row r="3414" spans="1:13" x14ac:dyDescent="0.25">
      <c r="A3414">
        <v>3412</v>
      </c>
      <c r="B3414" t="s">
        <v>4701</v>
      </c>
      <c r="C3414">
        <f t="shared" ca="1" si="53"/>
        <v>0.16566218568968571</v>
      </c>
      <c r="D3414" t="e" cm="1">
        <f t="array" aca="1" ref="D3414" ca="1">INDEX($B$2:$B$201, RANK(C3414,$C$2:$C$201), 1)</f>
        <v>#N/A</v>
      </c>
      <c r="F3414">
        <v>345</v>
      </c>
      <c r="G3414">
        <v>3422</v>
      </c>
      <c r="H3414">
        <v>0</v>
      </c>
      <c r="I3414">
        <v>0</v>
      </c>
      <c r="J3414">
        <v>24</v>
      </c>
      <c r="K3414" s="1">
        <v>44106</v>
      </c>
      <c r="L3414" t="s">
        <v>17</v>
      </c>
      <c r="M3414">
        <v>111180</v>
      </c>
    </row>
    <row r="3415" spans="1:13" ht="409.5" x14ac:dyDescent="0.25">
      <c r="A3415">
        <v>3413</v>
      </c>
      <c r="B3415" s="2" t="s">
        <v>4702</v>
      </c>
      <c r="C3415">
        <f t="shared" ca="1" si="53"/>
        <v>0.13861189983500299</v>
      </c>
      <c r="D3415" t="e" cm="1">
        <f t="array" aca="1" ref="D3415" ca="1">INDEX($B$2:$B$201, RANK(C3415,$C$2:$C$201), 1)</f>
        <v>#N/A</v>
      </c>
      <c r="F3415">
        <v>4963</v>
      </c>
      <c r="G3415">
        <v>10617</v>
      </c>
      <c r="H3415">
        <v>1</v>
      </c>
      <c r="I3415">
        <v>14</v>
      </c>
      <c r="J3415">
        <v>34</v>
      </c>
      <c r="K3415" s="1">
        <v>44106</v>
      </c>
      <c r="L3415" t="s">
        <v>12</v>
      </c>
      <c r="M3415">
        <v>111181</v>
      </c>
    </row>
    <row r="3416" spans="1:13" ht="409.5" x14ac:dyDescent="0.25">
      <c r="A3416">
        <v>3414</v>
      </c>
      <c r="B3416" s="2" t="s">
        <v>4703</v>
      </c>
      <c r="C3416">
        <f t="shared" ca="1" si="53"/>
        <v>0.17621605495819737</v>
      </c>
      <c r="D3416" t="e" cm="1">
        <f t="array" aca="1" ref="D3416" ca="1">INDEX($B$2:$B$201, RANK(C3416,$C$2:$C$201), 1)</f>
        <v>#N/A</v>
      </c>
      <c r="E3416" t="s">
        <v>3584</v>
      </c>
      <c r="F3416">
        <v>82</v>
      </c>
      <c r="G3416">
        <v>26</v>
      </c>
      <c r="H3416">
        <v>0</v>
      </c>
      <c r="I3416">
        <v>1</v>
      </c>
      <c r="J3416">
        <v>3</v>
      </c>
      <c r="K3416" s="1">
        <v>44106</v>
      </c>
      <c r="L3416" t="s">
        <v>17</v>
      </c>
      <c r="M3416">
        <v>111182</v>
      </c>
    </row>
    <row r="3417" spans="1:13" x14ac:dyDescent="0.25">
      <c r="A3417">
        <v>3415</v>
      </c>
      <c r="B3417" t="s">
        <v>4704</v>
      </c>
      <c r="C3417">
        <f t="shared" ca="1" si="53"/>
        <v>0.37395064687290114</v>
      </c>
      <c r="D3417" t="e" cm="1">
        <f t="array" aca="1" ref="D3417" ca="1">INDEX($B$2:$B$201, RANK(C3417,$C$2:$C$201), 1)</f>
        <v>#N/A</v>
      </c>
      <c r="F3417">
        <v>361</v>
      </c>
      <c r="G3417">
        <v>87</v>
      </c>
      <c r="H3417">
        <v>1</v>
      </c>
      <c r="I3417">
        <v>0</v>
      </c>
      <c r="J3417">
        <v>0</v>
      </c>
      <c r="K3417" s="1">
        <v>44106</v>
      </c>
      <c r="L3417" t="s">
        <v>28</v>
      </c>
      <c r="M3417">
        <v>111183</v>
      </c>
    </row>
    <row r="3418" spans="1:13" x14ac:dyDescent="0.25">
      <c r="A3418">
        <v>3416</v>
      </c>
      <c r="B3418" t="s">
        <v>4705</v>
      </c>
      <c r="C3418">
        <f t="shared" ca="1" si="53"/>
        <v>7.8482940461282014E-2</v>
      </c>
      <c r="D3418" t="e" cm="1">
        <f t="array" aca="1" ref="D3418" ca="1">INDEX($B$2:$B$201, RANK(C3418,$C$2:$C$201), 1)</f>
        <v>#N/A</v>
      </c>
      <c r="F3418">
        <v>12</v>
      </c>
      <c r="G3418">
        <v>0</v>
      </c>
      <c r="H3418">
        <v>0</v>
      </c>
      <c r="I3418">
        <v>0</v>
      </c>
      <c r="J3418">
        <v>0</v>
      </c>
      <c r="K3418" s="1">
        <v>44106</v>
      </c>
      <c r="L3418" t="s">
        <v>17</v>
      </c>
      <c r="M3418">
        <v>111184</v>
      </c>
    </row>
    <row r="3419" spans="1:13" x14ac:dyDescent="0.25">
      <c r="A3419">
        <v>3417</v>
      </c>
      <c r="B3419" t="s">
        <v>4706</v>
      </c>
      <c r="C3419">
        <f t="shared" ca="1" si="53"/>
        <v>0.87496719320965655</v>
      </c>
      <c r="D3419" t="e" cm="1">
        <f t="array" aca="1" ref="D3419" ca="1">INDEX($B$2:$B$201, RANK(C3419,$C$2:$C$201), 1)</f>
        <v>#N/A</v>
      </c>
      <c r="E3419" t="s">
        <v>4707</v>
      </c>
      <c r="F3419">
        <v>843</v>
      </c>
      <c r="G3419">
        <v>543</v>
      </c>
      <c r="H3419">
        <v>2</v>
      </c>
      <c r="I3419">
        <v>0</v>
      </c>
      <c r="J3419">
        <v>1</v>
      </c>
      <c r="K3419" s="1">
        <v>44106</v>
      </c>
      <c r="L3419" t="s">
        <v>17</v>
      </c>
      <c r="M3419">
        <v>111185</v>
      </c>
    </row>
    <row r="3420" spans="1:13" x14ac:dyDescent="0.25">
      <c r="A3420">
        <v>3418</v>
      </c>
      <c r="B3420" t="s">
        <v>4708</v>
      </c>
      <c r="C3420">
        <f t="shared" ca="1" si="53"/>
        <v>0.17579985741630622</v>
      </c>
      <c r="D3420" t="e" cm="1">
        <f t="array" aca="1" ref="D3420" ca="1">INDEX($B$2:$B$201, RANK(C3420,$C$2:$C$201), 1)</f>
        <v>#N/A</v>
      </c>
      <c r="E3420" t="s">
        <v>209</v>
      </c>
      <c r="F3420">
        <v>250</v>
      </c>
      <c r="G3420">
        <v>569</v>
      </c>
      <c r="H3420">
        <v>0</v>
      </c>
      <c r="I3420">
        <v>0</v>
      </c>
      <c r="J3420">
        <v>0</v>
      </c>
      <c r="K3420" s="1">
        <v>44106</v>
      </c>
      <c r="L3420" t="s">
        <v>12</v>
      </c>
      <c r="M3420">
        <v>111186</v>
      </c>
    </row>
    <row r="3421" spans="1:13" ht="405" x14ac:dyDescent="0.25">
      <c r="A3421">
        <v>3419</v>
      </c>
      <c r="B3421" s="2" t="s">
        <v>4709</v>
      </c>
      <c r="C3421">
        <f t="shared" ca="1" si="53"/>
        <v>0.78325203579225944</v>
      </c>
      <c r="D3421" t="e" cm="1">
        <f t="array" aca="1" ref="D3421" ca="1">INDEX($B$2:$B$201, RANK(C3421,$C$2:$C$201), 1)</f>
        <v>#N/A</v>
      </c>
      <c r="F3421">
        <v>3128</v>
      </c>
      <c r="G3421">
        <v>1253</v>
      </c>
      <c r="H3421">
        <v>0</v>
      </c>
      <c r="I3421">
        <v>0</v>
      </c>
      <c r="J3421">
        <v>0</v>
      </c>
      <c r="K3421" s="1">
        <v>44106</v>
      </c>
      <c r="L3421" t="s">
        <v>28</v>
      </c>
      <c r="M3421">
        <v>111187</v>
      </c>
    </row>
    <row r="3422" spans="1:13" x14ac:dyDescent="0.25">
      <c r="A3422">
        <v>3420</v>
      </c>
      <c r="B3422" t="s">
        <v>4710</v>
      </c>
      <c r="C3422">
        <f t="shared" ca="1" si="53"/>
        <v>0.1274194784321393</v>
      </c>
      <c r="D3422" t="e" cm="1">
        <f t="array" aca="1" ref="D3422" ca="1">INDEX($B$2:$B$201, RANK(C3422,$C$2:$C$201), 1)</f>
        <v>#N/A</v>
      </c>
      <c r="E3422" t="s">
        <v>4711</v>
      </c>
      <c r="F3422">
        <v>328</v>
      </c>
      <c r="G3422">
        <v>169</v>
      </c>
      <c r="H3422">
        <v>0</v>
      </c>
      <c r="I3422">
        <v>0</v>
      </c>
      <c r="J3422">
        <v>0</v>
      </c>
      <c r="K3422" s="1">
        <v>44106</v>
      </c>
      <c r="L3422" t="s">
        <v>17</v>
      </c>
      <c r="M3422">
        <v>111188</v>
      </c>
    </row>
    <row r="3423" spans="1:13" x14ac:dyDescent="0.25">
      <c r="A3423">
        <v>3421</v>
      </c>
      <c r="B3423" t="s">
        <v>4712</v>
      </c>
      <c r="C3423">
        <f t="shared" ca="1" si="53"/>
        <v>0.66831560787129973</v>
      </c>
      <c r="D3423" t="e" cm="1">
        <f t="array" aca="1" ref="D3423" ca="1">INDEX($B$2:$B$201, RANK(C3423,$C$2:$C$201), 1)</f>
        <v>#N/A</v>
      </c>
      <c r="F3423">
        <v>15</v>
      </c>
      <c r="G3423">
        <v>6</v>
      </c>
      <c r="H3423">
        <v>0</v>
      </c>
      <c r="I3423">
        <v>0</v>
      </c>
      <c r="J3423">
        <v>1</v>
      </c>
      <c r="K3423" s="1">
        <v>44106</v>
      </c>
      <c r="L3423" t="s">
        <v>28</v>
      </c>
      <c r="M3423">
        <v>111189</v>
      </c>
    </row>
    <row r="3424" spans="1:13" x14ac:dyDescent="0.25">
      <c r="A3424">
        <v>3422</v>
      </c>
      <c r="B3424" t="s">
        <v>4713</v>
      </c>
      <c r="C3424">
        <f t="shared" ca="1" si="53"/>
        <v>0.27944299281756169</v>
      </c>
      <c r="D3424" t="e" cm="1">
        <f t="array" aca="1" ref="D3424" ca="1">INDEX($B$2:$B$201, RANK(C3424,$C$2:$C$201), 1)</f>
        <v>#N/A</v>
      </c>
      <c r="E3424" t="s">
        <v>51</v>
      </c>
      <c r="F3424">
        <v>122</v>
      </c>
      <c r="G3424">
        <v>69</v>
      </c>
      <c r="H3424">
        <v>0</v>
      </c>
      <c r="I3424">
        <v>0</v>
      </c>
      <c r="J3424">
        <v>0</v>
      </c>
      <c r="K3424" s="1">
        <v>44106</v>
      </c>
      <c r="L3424" t="s">
        <v>17</v>
      </c>
      <c r="M3424">
        <v>111190</v>
      </c>
    </row>
    <row r="3425" spans="1:13" x14ac:dyDescent="0.25">
      <c r="A3425">
        <v>3423</v>
      </c>
      <c r="B3425" t="s">
        <v>4714</v>
      </c>
      <c r="C3425">
        <f t="shared" ca="1" si="53"/>
        <v>2.8461213757123294E-2</v>
      </c>
      <c r="D3425" t="e" cm="1">
        <f t="array" aca="1" ref="D3425" ca="1">INDEX($B$2:$B$201, RANK(C3425,$C$2:$C$201), 1)</f>
        <v>#N/A</v>
      </c>
      <c r="E3425" t="s">
        <v>1989</v>
      </c>
      <c r="F3425">
        <v>189</v>
      </c>
      <c r="G3425">
        <v>222</v>
      </c>
      <c r="H3425">
        <v>0</v>
      </c>
      <c r="I3425">
        <v>1</v>
      </c>
      <c r="J3425">
        <v>0</v>
      </c>
      <c r="K3425" s="1">
        <v>44106</v>
      </c>
      <c r="L3425" t="s">
        <v>28</v>
      </c>
      <c r="M3425">
        <v>111191</v>
      </c>
    </row>
    <row r="3426" spans="1:13" ht="375" x14ac:dyDescent="0.25">
      <c r="A3426">
        <v>3424</v>
      </c>
      <c r="B3426" s="2" t="s">
        <v>4715</v>
      </c>
      <c r="C3426">
        <f t="shared" ca="1" si="53"/>
        <v>0.68226387111659814</v>
      </c>
      <c r="D3426" t="e" cm="1">
        <f t="array" aca="1" ref="D3426" ca="1">INDEX($B$2:$B$201, RANK(C3426,$C$2:$C$201), 1)</f>
        <v>#N/A</v>
      </c>
      <c r="E3426" t="s">
        <v>2585</v>
      </c>
      <c r="F3426">
        <v>211</v>
      </c>
      <c r="G3426">
        <v>234</v>
      </c>
      <c r="H3426">
        <v>0</v>
      </c>
      <c r="I3426">
        <v>1</v>
      </c>
      <c r="J3426">
        <v>1</v>
      </c>
      <c r="K3426" s="1">
        <v>44106</v>
      </c>
      <c r="L3426" t="s">
        <v>17</v>
      </c>
      <c r="M3426">
        <v>111192</v>
      </c>
    </row>
    <row r="3427" spans="1:13" x14ac:dyDescent="0.25">
      <c r="A3427">
        <v>3425</v>
      </c>
      <c r="B3427" t="s">
        <v>4716</v>
      </c>
      <c r="C3427">
        <f t="shared" ca="1" si="53"/>
        <v>0.22686530745896516</v>
      </c>
      <c r="D3427" t="e" cm="1">
        <f t="array" aca="1" ref="D3427" ca="1">INDEX($B$2:$B$201, RANK(C3427,$C$2:$C$201), 1)</f>
        <v>#N/A</v>
      </c>
      <c r="E3427" t="s">
        <v>65</v>
      </c>
      <c r="F3427">
        <v>2361</v>
      </c>
      <c r="G3427">
        <v>2724</v>
      </c>
      <c r="H3427">
        <v>0</v>
      </c>
      <c r="I3427">
        <v>0</v>
      </c>
      <c r="J3427">
        <v>3</v>
      </c>
      <c r="K3427" s="1">
        <v>44106</v>
      </c>
      <c r="L3427" t="s">
        <v>28</v>
      </c>
      <c r="M3427">
        <v>111193</v>
      </c>
    </row>
    <row r="3428" spans="1:13" x14ac:dyDescent="0.25">
      <c r="A3428">
        <v>3426</v>
      </c>
      <c r="B3428" t="s">
        <v>4717</v>
      </c>
      <c r="C3428">
        <f t="shared" ca="1" si="53"/>
        <v>0.79412200700289393</v>
      </c>
      <c r="D3428" t="e" cm="1">
        <f t="array" aca="1" ref="D3428" ca="1">INDEX($B$2:$B$201, RANK(C3428,$C$2:$C$201), 1)</f>
        <v>#N/A</v>
      </c>
      <c r="F3428">
        <v>8962</v>
      </c>
      <c r="G3428">
        <v>9218</v>
      </c>
      <c r="H3428">
        <v>1</v>
      </c>
      <c r="I3428">
        <v>9</v>
      </c>
      <c r="J3428">
        <v>33</v>
      </c>
      <c r="K3428" s="1">
        <v>44106</v>
      </c>
      <c r="L3428" t="s">
        <v>17</v>
      </c>
      <c r="M3428">
        <v>111194</v>
      </c>
    </row>
    <row r="3429" spans="1:13" x14ac:dyDescent="0.25">
      <c r="A3429">
        <v>3427</v>
      </c>
      <c r="B3429" t="s">
        <v>4718</v>
      </c>
      <c r="C3429">
        <f t="shared" ca="1" si="53"/>
        <v>8.2255315030442588E-2</v>
      </c>
      <c r="D3429" t="e" cm="1">
        <f t="array" aca="1" ref="D3429" ca="1">INDEX($B$2:$B$201, RANK(C3429,$C$2:$C$201), 1)</f>
        <v>#N/A</v>
      </c>
      <c r="E3429" t="s">
        <v>195</v>
      </c>
      <c r="F3429">
        <v>759</v>
      </c>
      <c r="G3429">
        <v>2382</v>
      </c>
      <c r="H3429">
        <v>4</v>
      </c>
      <c r="I3429">
        <v>2</v>
      </c>
      <c r="J3429">
        <v>16</v>
      </c>
      <c r="K3429" s="1">
        <v>44106</v>
      </c>
      <c r="L3429" t="s">
        <v>28</v>
      </c>
      <c r="M3429">
        <v>111195</v>
      </c>
    </row>
    <row r="3430" spans="1:13" x14ac:dyDescent="0.25">
      <c r="A3430">
        <v>3428</v>
      </c>
      <c r="B3430" t="s">
        <v>4719</v>
      </c>
      <c r="C3430">
        <f t="shared" ca="1" si="53"/>
        <v>0.82632598892311515</v>
      </c>
      <c r="D3430" t="e" cm="1">
        <f t="array" aca="1" ref="D3430" ca="1">INDEX($B$2:$B$201, RANK(C3430,$C$2:$C$201), 1)</f>
        <v>#N/A</v>
      </c>
      <c r="E3430" t="s">
        <v>2372</v>
      </c>
      <c r="F3430">
        <v>6928</v>
      </c>
      <c r="G3430">
        <v>6351</v>
      </c>
      <c r="H3430">
        <v>0</v>
      </c>
      <c r="I3430">
        <v>0</v>
      </c>
      <c r="J3430">
        <v>1</v>
      </c>
      <c r="K3430" s="1">
        <v>44106</v>
      </c>
      <c r="L3430" t="s">
        <v>12</v>
      </c>
      <c r="M3430">
        <v>111196</v>
      </c>
    </row>
    <row r="3431" spans="1:13" x14ac:dyDescent="0.25">
      <c r="A3431">
        <v>3429</v>
      </c>
      <c r="B3431" t="s">
        <v>4720</v>
      </c>
      <c r="C3431">
        <f t="shared" ca="1" si="53"/>
        <v>0.25183244180773623</v>
      </c>
      <c r="D3431" t="e" cm="1">
        <f t="array" aca="1" ref="D3431" ca="1">INDEX($B$2:$B$201, RANK(C3431,$C$2:$C$201), 1)</f>
        <v>#N/A</v>
      </c>
      <c r="E3431" t="s">
        <v>4721</v>
      </c>
      <c r="F3431">
        <v>411</v>
      </c>
      <c r="G3431">
        <v>183</v>
      </c>
      <c r="H3431">
        <v>0</v>
      </c>
      <c r="I3431">
        <v>0</v>
      </c>
      <c r="J3431">
        <v>0</v>
      </c>
      <c r="K3431" s="1">
        <v>44106</v>
      </c>
      <c r="L3431" t="s">
        <v>17</v>
      </c>
      <c r="M3431">
        <v>111197</v>
      </c>
    </row>
    <row r="3432" spans="1:13" x14ac:dyDescent="0.25">
      <c r="A3432">
        <v>3430</v>
      </c>
      <c r="B3432" t="s">
        <v>4722</v>
      </c>
      <c r="C3432">
        <f t="shared" ca="1" si="53"/>
        <v>0.61849701097386367</v>
      </c>
      <c r="D3432" t="e" cm="1">
        <f t="array" aca="1" ref="D3432" ca="1">INDEX($B$2:$B$201, RANK(C3432,$C$2:$C$201), 1)</f>
        <v>#N/A</v>
      </c>
      <c r="F3432">
        <v>52</v>
      </c>
      <c r="G3432">
        <v>30</v>
      </c>
      <c r="H3432">
        <v>0</v>
      </c>
      <c r="I3432">
        <v>0</v>
      </c>
      <c r="J3432">
        <v>0</v>
      </c>
      <c r="K3432" s="1">
        <v>44106</v>
      </c>
      <c r="L3432" t="s">
        <v>17</v>
      </c>
      <c r="M3432">
        <v>112198</v>
      </c>
    </row>
    <row r="3433" spans="1:13" x14ac:dyDescent="0.25">
      <c r="A3433">
        <v>3431</v>
      </c>
      <c r="B3433" t="s">
        <v>4723</v>
      </c>
      <c r="C3433">
        <f t="shared" ca="1" si="53"/>
        <v>0.81053881348428525</v>
      </c>
      <c r="D3433" t="e" cm="1">
        <f t="array" aca="1" ref="D3433" ca="1">INDEX($B$2:$B$201, RANK(C3433,$C$2:$C$201), 1)</f>
        <v>#N/A</v>
      </c>
      <c r="F3433">
        <v>49</v>
      </c>
      <c r="G3433">
        <v>13</v>
      </c>
      <c r="H3433">
        <v>1</v>
      </c>
      <c r="I3433">
        <v>0</v>
      </c>
      <c r="J3433">
        <v>0</v>
      </c>
      <c r="K3433" s="1">
        <v>44106</v>
      </c>
      <c r="L3433" t="s">
        <v>28</v>
      </c>
      <c r="M3433">
        <v>112199</v>
      </c>
    </row>
    <row r="3434" spans="1:13" ht="409.5" x14ac:dyDescent="0.25">
      <c r="A3434">
        <v>3432</v>
      </c>
      <c r="B3434" s="2" t="s">
        <v>4724</v>
      </c>
      <c r="C3434">
        <f t="shared" ca="1" si="53"/>
        <v>0.42367345194884198</v>
      </c>
      <c r="D3434" t="e" cm="1">
        <f t="array" aca="1" ref="D3434" ca="1">INDEX($B$2:$B$201, RANK(C3434,$C$2:$C$201), 1)</f>
        <v>#N/A</v>
      </c>
      <c r="E3434" t="s">
        <v>4725</v>
      </c>
      <c r="F3434">
        <v>26</v>
      </c>
      <c r="G3434">
        <v>78</v>
      </c>
      <c r="H3434">
        <v>0</v>
      </c>
      <c r="I3434">
        <v>1</v>
      </c>
      <c r="J3434">
        <v>2</v>
      </c>
      <c r="K3434" s="1">
        <v>44106</v>
      </c>
      <c r="L3434" t="s">
        <v>17</v>
      </c>
      <c r="M3434">
        <v>112200</v>
      </c>
    </row>
    <row r="3435" spans="1:13" x14ac:dyDescent="0.25">
      <c r="A3435">
        <v>3433</v>
      </c>
      <c r="B3435" t="s">
        <v>4726</v>
      </c>
      <c r="C3435">
        <f t="shared" ca="1" si="53"/>
        <v>0.53474881532773533</v>
      </c>
      <c r="D3435" t="e" cm="1">
        <f t="array" aca="1" ref="D3435" ca="1">INDEX($B$2:$B$201, RANK(C3435,$C$2:$C$201), 1)</f>
        <v>#N/A</v>
      </c>
      <c r="F3435">
        <v>6070</v>
      </c>
      <c r="G3435">
        <v>5635</v>
      </c>
      <c r="H3435">
        <v>0</v>
      </c>
      <c r="I3435">
        <v>0</v>
      </c>
      <c r="J3435">
        <v>0</v>
      </c>
      <c r="K3435" s="1">
        <v>44106</v>
      </c>
      <c r="L3435" t="s">
        <v>17</v>
      </c>
      <c r="M3435">
        <v>112201</v>
      </c>
    </row>
    <row r="3436" spans="1:13" x14ac:dyDescent="0.25">
      <c r="A3436">
        <v>3434</v>
      </c>
      <c r="B3436" t="s">
        <v>4727</v>
      </c>
      <c r="C3436">
        <f t="shared" ca="1" si="53"/>
        <v>0.35624563700919887</v>
      </c>
      <c r="D3436" t="e" cm="1">
        <f t="array" aca="1" ref="D3436" ca="1">INDEX($B$2:$B$201, RANK(C3436,$C$2:$C$201), 1)</f>
        <v>#N/A</v>
      </c>
      <c r="F3436">
        <v>223</v>
      </c>
      <c r="G3436">
        <v>245</v>
      </c>
      <c r="H3436">
        <v>1</v>
      </c>
      <c r="I3436">
        <v>0</v>
      </c>
      <c r="J3436">
        <v>1</v>
      </c>
      <c r="K3436" s="1">
        <v>44106</v>
      </c>
      <c r="L3436" t="s">
        <v>17</v>
      </c>
      <c r="M3436">
        <v>112202</v>
      </c>
    </row>
    <row r="3437" spans="1:13" ht="409.5" x14ac:dyDescent="0.25">
      <c r="A3437">
        <v>3435</v>
      </c>
      <c r="B3437" s="2" t="s">
        <v>4728</v>
      </c>
      <c r="C3437">
        <f t="shared" ca="1" si="53"/>
        <v>0.29347894110696626</v>
      </c>
      <c r="D3437" t="e" cm="1">
        <f t="array" aca="1" ref="D3437" ca="1">INDEX($B$2:$B$201, RANK(C3437,$C$2:$C$201), 1)</f>
        <v>#N/A</v>
      </c>
      <c r="E3437" t="s">
        <v>990</v>
      </c>
      <c r="F3437">
        <v>2435</v>
      </c>
      <c r="G3437">
        <v>63231</v>
      </c>
      <c r="H3437">
        <v>0</v>
      </c>
      <c r="I3437">
        <v>2</v>
      </c>
      <c r="J3437">
        <v>33</v>
      </c>
      <c r="K3437" s="1">
        <v>44106</v>
      </c>
      <c r="L3437" t="s">
        <v>17</v>
      </c>
      <c r="M3437">
        <v>112203</v>
      </c>
    </row>
    <row r="3438" spans="1:13" ht="409.5" x14ac:dyDescent="0.25">
      <c r="A3438">
        <v>3436</v>
      </c>
      <c r="B3438" s="2" t="s">
        <v>4729</v>
      </c>
      <c r="C3438">
        <f t="shared" ca="1" si="53"/>
        <v>0.79921707094794592</v>
      </c>
      <c r="D3438" t="e" cm="1">
        <f t="array" aca="1" ref="D3438" ca="1">INDEX($B$2:$B$201, RANK(C3438,$C$2:$C$201), 1)</f>
        <v>#N/A</v>
      </c>
      <c r="E3438" t="s">
        <v>75</v>
      </c>
      <c r="F3438">
        <v>430</v>
      </c>
      <c r="G3438">
        <v>389</v>
      </c>
      <c r="H3438">
        <v>1</v>
      </c>
      <c r="I3438">
        <v>0</v>
      </c>
      <c r="J3438">
        <v>3</v>
      </c>
      <c r="K3438" s="1">
        <v>44106</v>
      </c>
      <c r="L3438" t="s">
        <v>17</v>
      </c>
      <c r="M3438">
        <v>112204</v>
      </c>
    </row>
    <row r="3439" spans="1:13" x14ac:dyDescent="0.25">
      <c r="A3439">
        <v>3437</v>
      </c>
      <c r="B3439" t="s">
        <v>4730</v>
      </c>
      <c r="C3439">
        <f t="shared" ca="1" si="53"/>
        <v>0.95987341535195303</v>
      </c>
      <c r="D3439" t="e" cm="1">
        <f t="array" aca="1" ref="D3439" ca="1">INDEX($B$2:$B$201, RANK(C3439,$C$2:$C$201), 1)</f>
        <v>#N/A</v>
      </c>
      <c r="E3439" t="s">
        <v>4731</v>
      </c>
      <c r="F3439">
        <v>751</v>
      </c>
      <c r="G3439">
        <v>276</v>
      </c>
      <c r="H3439">
        <v>0</v>
      </c>
      <c r="I3439">
        <v>0</v>
      </c>
      <c r="J3439">
        <v>2</v>
      </c>
      <c r="K3439" s="1">
        <v>44106</v>
      </c>
      <c r="L3439" t="s">
        <v>17</v>
      </c>
      <c r="M3439">
        <v>112205</v>
      </c>
    </row>
    <row r="3440" spans="1:13" x14ac:dyDescent="0.25">
      <c r="A3440">
        <v>3438</v>
      </c>
      <c r="B3440" t="s">
        <v>4732</v>
      </c>
      <c r="C3440">
        <f t="shared" ca="1" si="53"/>
        <v>0.7716939847775226</v>
      </c>
      <c r="D3440" t="e" cm="1">
        <f t="array" aca="1" ref="D3440" ca="1">INDEX($B$2:$B$201, RANK(C3440,$C$2:$C$201), 1)</f>
        <v>#N/A</v>
      </c>
      <c r="F3440">
        <v>158</v>
      </c>
      <c r="G3440">
        <v>27</v>
      </c>
      <c r="H3440">
        <v>0</v>
      </c>
      <c r="I3440">
        <v>0</v>
      </c>
      <c r="J3440">
        <v>0</v>
      </c>
      <c r="K3440" s="1">
        <v>44106</v>
      </c>
      <c r="L3440" t="s">
        <v>17</v>
      </c>
      <c r="M3440">
        <v>112206</v>
      </c>
    </row>
    <row r="3441" spans="1:13" x14ac:dyDescent="0.25">
      <c r="A3441">
        <v>3439</v>
      </c>
      <c r="B3441" t="s">
        <v>4733</v>
      </c>
      <c r="C3441">
        <f t="shared" ca="1" si="53"/>
        <v>0.77822230808217197</v>
      </c>
      <c r="D3441" t="e" cm="1">
        <f t="array" aca="1" ref="D3441" ca="1">INDEX($B$2:$B$201, RANK(C3441,$C$2:$C$201), 1)</f>
        <v>#N/A</v>
      </c>
      <c r="F3441">
        <v>1483</v>
      </c>
      <c r="G3441">
        <v>699</v>
      </c>
      <c r="H3441">
        <v>0</v>
      </c>
      <c r="I3441">
        <v>0</v>
      </c>
      <c r="J3441">
        <v>0</v>
      </c>
      <c r="K3441" s="1">
        <v>44106</v>
      </c>
      <c r="L3441" t="s">
        <v>17</v>
      </c>
      <c r="M3441">
        <v>112207</v>
      </c>
    </row>
    <row r="3442" spans="1:13" x14ac:dyDescent="0.25">
      <c r="A3442">
        <v>3440</v>
      </c>
      <c r="B3442" t="s">
        <v>4734</v>
      </c>
      <c r="C3442">
        <f t="shared" ca="1" si="53"/>
        <v>0.36939069723857543</v>
      </c>
      <c r="D3442" t="e" cm="1">
        <f t="array" aca="1" ref="D3442" ca="1">INDEX($B$2:$B$201, RANK(C3442,$C$2:$C$201), 1)</f>
        <v>#N/A</v>
      </c>
      <c r="E3442" t="s">
        <v>65</v>
      </c>
      <c r="F3442">
        <v>427</v>
      </c>
      <c r="G3442">
        <v>279</v>
      </c>
      <c r="H3442">
        <v>0</v>
      </c>
      <c r="I3442">
        <v>0</v>
      </c>
      <c r="J3442">
        <v>0</v>
      </c>
      <c r="K3442" s="1">
        <v>44106</v>
      </c>
      <c r="L3442" t="s">
        <v>28</v>
      </c>
      <c r="M3442">
        <v>112208</v>
      </c>
    </row>
    <row r="3443" spans="1:13" x14ac:dyDescent="0.25">
      <c r="A3443">
        <v>3441</v>
      </c>
      <c r="B3443" t="s">
        <v>4735</v>
      </c>
      <c r="C3443">
        <f t="shared" ca="1" si="53"/>
        <v>0.84551962218960186</v>
      </c>
      <c r="D3443" t="e" cm="1">
        <f t="array" aca="1" ref="D3443" ca="1">INDEX($B$2:$B$201, RANK(C3443,$C$2:$C$201), 1)</f>
        <v>#N/A</v>
      </c>
      <c r="E3443" t="s">
        <v>180</v>
      </c>
      <c r="F3443">
        <v>2787</v>
      </c>
      <c r="G3443">
        <v>4406</v>
      </c>
      <c r="H3443">
        <v>0</v>
      </c>
      <c r="I3443">
        <v>1</v>
      </c>
      <c r="J3443">
        <v>4</v>
      </c>
      <c r="K3443" s="1">
        <v>44106</v>
      </c>
      <c r="L3443" t="s">
        <v>17</v>
      </c>
      <c r="M3443">
        <v>112209</v>
      </c>
    </row>
    <row r="3444" spans="1:13" ht="409.5" x14ac:dyDescent="0.25">
      <c r="A3444">
        <v>3442</v>
      </c>
      <c r="B3444" s="2" t="s">
        <v>4736</v>
      </c>
      <c r="C3444">
        <f t="shared" ca="1" si="53"/>
        <v>0.40165410384233191</v>
      </c>
      <c r="D3444" t="e" cm="1">
        <f t="array" aca="1" ref="D3444" ca="1">INDEX($B$2:$B$201, RANK(C3444,$C$2:$C$201), 1)</f>
        <v>#N/A</v>
      </c>
      <c r="F3444">
        <v>4963</v>
      </c>
      <c r="G3444">
        <v>10617</v>
      </c>
      <c r="H3444">
        <v>4</v>
      </c>
      <c r="I3444">
        <v>3</v>
      </c>
      <c r="J3444">
        <v>22</v>
      </c>
      <c r="K3444" s="1">
        <v>44106</v>
      </c>
      <c r="L3444" t="s">
        <v>12</v>
      </c>
      <c r="M3444">
        <v>112210</v>
      </c>
    </row>
    <row r="3445" spans="1:13" ht="330" x14ac:dyDescent="0.25">
      <c r="A3445">
        <v>3443</v>
      </c>
      <c r="B3445" s="2" t="s">
        <v>4737</v>
      </c>
      <c r="C3445">
        <f t="shared" ca="1" si="53"/>
        <v>0.68153971859608942</v>
      </c>
      <c r="D3445" t="e" cm="1">
        <f t="array" aca="1" ref="D3445" ca="1">INDEX($B$2:$B$201, RANK(C3445,$C$2:$C$201), 1)</f>
        <v>#N/A</v>
      </c>
      <c r="E3445" t="s">
        <v>4738</v>
      </c>
      <c r="F3445">
        <v>943</v>
      </c>
      <c r="G3445">
        <v>419</v>
      </c>
      <c r="H3445">
        <v>0</v>
      </c>
      <c r="I3445">
        <v>0</v>
      </c>
      <c r="J3445">
        <v>0</v>
      </c>
      <c r="K3445" s="1">
        <v>44106</v>
      </c>
      <c r="L3445" t="s">
        <v>17</v>
      </c>
      <c r="M3445">
        <v>112211</v>
      </c>
    </row>
    <row r="3446" spans="1:13" x14ac:dyDescent="0.25">
      <c r="A3446">
        <v>3444</v>
      </c>
      <c r="B3446" t="s">
        <v>4739</v>
      </c>
      <c r="C3446">
        <f t="shared" ca="1" si="53"/>
        <v>0.88900499180487857</v>
      </c>
      <c r="D3446" t="e" cm="1">
        <f t="array" aca="1" ref="D3446" ca="1">INDEX($B$2:$B$201, RANK(C3446,$C$2:$C$201), 1)</f>
        <v>#N/A</v>
      </c>
      <c r="F3446">
        <v>61</v>
      </c>
      <c r="G3446">
        <v>16</v>
      </c>
      <c r="H3446">
        <v>0</v>
      </c>
      <c r="I3446">
        <v>0</v>
      </c>
      <c r="J3446">
        <v>0</v>
      </c>
      <c r="K3446" s="1">
        <v>44106</v>
      </c>
      <c r="L3446" t="s">
        <v>17</v>
      </c>
      <c r="M3446">
        <v>112212</v>
      </c>
    </row>
    <row r="3447" spans="1:13" x14ac:dyDescent="0.25">
      <c r="A3447">
        <v>3445</v>
      </c>
      <c r="B3447" t="s">
        <v>4740</v>
      </c>
      <c r="C3447">
        <f t="shared" ca="1" si="53"/>
        <v>0.35076721769944352</v>
      </c>
      <c r="D3447" t="e" cm="1">
        <f t="array" aca="1" ref="D3447" ca="1">INDEX($B$2:$B$201, RANK(C3447,$C$2:$C$201), 1)</f>
        <v>#N/A</v>
      </c>
      <c r="E3447" t="s">
        <v>2035</v>
      </c>
      <c r="F3447">
        <v>362</v>
      </c>
      <c r="G3447">
        <v>65</v>
      </c>
      <c r="H3447">
        <v>0</v>
      </c>
      <c r="I3447">
        <v>0</v>
      </c>
      <c r="J3447">
        <v>0</v>
      </c>
      <c r="K3447" s="1">
        <v>44106</v>
      </c>
      <c r="L3447" t="s">
        <v>28</v>
      </c>
      <c r="M3447">
        <v>112213</v>
      </c>
    </row>
    <row r="3448" spans="1:13" x14ac:dyDescent="0.25">
      <c r="A3448">
        <v>3446</v>
      </c>
      <c r="B3448" t="s">
        <v>4741</v>
      </c>
      <c r="C3448">
        <f t="shared" ca="1" si="53"/>
        <v>0.51843915922481998</v>
      </c>
      <c r="D3448" t="e" cm="1">
        <f t="array" aca="1" ref="D3448" ca="1">INDEX($B$2:$B$201, RANK(C3448,$C$2:$C$201), 1)</f>
        <v>#N/A</v>
      </c>
      <c r="E3448" t="s">
        <v>4742</v>
      </c>
      <c r="F3448">
        <v>1</v>
      </c>
      <c r="G3448">
        <v>76</v>
      </c>
      <c r="H3448">
        <v>0</v>
      </c>
      <c r="I3448">
        <v>0</v>
      </c>
      <c r="J3448">
        <v>0</v>
      </c>
      <c r="K3448" s="1">
        <v>44106</v>
      </c>
      <c r="L3448" t="s">
        <v>28</v>
      </c>
      <c r="M3448">
        <v>112214</v>
      </c>
    </row>
    <row r="3449" spans="1:13" x14ac:dyDescent="0.25">
      <c r="A3449">
        <v>3447</v>
      </c>
      <c r="B3449" t="s">
        <v>4743</v>
      </c>
      <c r="C3449">
        <f t="shared" ca="1" si="53"/>
        <v>0.44782198561069919</v>
      </c>
      <c r="D3449" t="e" cm="1">
        <f t="array" aca="1" ref="D3449" ca="1">INDEX($B$2:$B$201, RANK(C3449,$C$2:$C$201), 1)</f>
        <v>#N/A</v>
      </c>
      <c r="E3449" t="s">
        <v>42</v>
      </c>
      <c r="F3449">
        <v>3807</v>
      </c>
      <c r="G3449">
        <v>3707</v>
      </c>
      <c r="H3449">
        <v>0</v>
      </c>
      <c r="I3449">
        <v>0</v>
      </c>
      <c r="J3449">
        <v>0</v>
      </c>
      <c r="K3449" s="1">
        <v>44106</v>
      </c>
      <c r="L3449" t="s">
        <v>17</v>
      </c>
      <c r="M3449">
        <v>112215</v>
      </c>
    </row>
    <row r="3450" spans="1:13" x14ac:dyDescent="0.25">
      <c r="A3450">
        <v>3448</v>
      </c>
      <c r="B3450" t="s">
        <v>4744</v>
      </c>
      <c r="C3450">
        <f t="shared" ca="1" si="53"/>
        <v>0.90802933739713854</v>
      </c>
      <c r="D3450" t="e" cm="1">
        <f t="array" aca="1" ref="D3450" ca="1">INDEX($B$2:$B$201, RANK(C3450,$C$2:$C$201), 1)</f>
        <v>#N/A</v>
      </c>
      <c r="E3450" t="s">
        <v>4745</v>
      </c>
      <c r="F3450">
        <v>780</v>
      </c>
      <c r="G3450">
        <v>1083</v>
      </c>
      <c r="H3450">
        <v>0</v>
      </c>
      <c r="I3450">
        <v>0</v>
      </c>
      <c r="J3450">
        <v>0</v>
      </c>
      <c r="K3450" s="1">
        <v>44106</v>
      </c>
      <c r="L3450" t="s">
        <v>17</v>
      </c>
      <c r="M3450">
        <v>112216</v>
      </c>
    </row>
    <row r="3451" spans="1:13" x14ac:dyDescent="0.25">
      <c r="A3451">
        <v>3449</v>
      </c>
      <c r="B3451" t="s">
        <v>4746</v>
      </c>
      <c r="C3451">
        <f t="shared" ca="1" si="53"/>
        <v>0.93515620338047967</v>
      </c>
      <c r="D3451" t="e" cm="1">
        <f t="array" aca="1" ref="D3451" ca="1">INDEX($B$2:$B$201, RANK(C3451,$C$2:$C$201), 1)</f>
        <v>#N/A</v>
      </c>
      <c r="E3451" t="s">
        <v>4747</v>
      </c>
      <c r="F3451">
        <v>372</v>
      </c>
      <c r="G3451">
        <v>126</v>
      </c>
      <c r="H3451">
        <v>0</v>
      </c>
      <c r="I3451">
        <v>0</v>
      </c>
      <c r="J3451">
        <v>0</v>
      </c>
      <c r="K3451" s="1">
        <v>44106</v>
      </c>
      <c r="L3451" t="s">
        <v>17</v>
      </c>
      <c r="M3451">
        <v>112217</v>
      </c>
    </row>
    <row r="3452" spans="1:13" ht="409.5" x14ac:dyDescent="0.25">
      <c r="A3452">
        <v>3450</v>
      </c>
      <c r="B3452" s="2" t="s">
        <v>4748</v>
      </c>
      <c r="C3452">
        <f t="shared" ca="1" si="53"/>
        <v>0.48141494552859698</v>
      </c>
      <c r="D3452" t="e" cm="1">
        <f t="array" aca="1" ref="D3452" ca="1">INDEX($B$2:$B$201, RANK(C3452,$C$2:$C$201), 1)</f>
        <v>#N/A</v>
      </c>
      <c r="E3452" t="s">
        <v>40</v>
      </c>
      <c r="F3452">
        <v>1341</v>
      </c>
      <c r="G3452">
        <v>1174</v>
      </c>
      <c r="H3452">
        <v>0</v>
      </c>
      <c r="I3452">
        <v>0</v>
      </c>
      <c r="J3452">
        <v>0</v>
      </c>
      <c r="K3452" s="1">
        <v>44106</v>
      </c>
      <c r="L3452" t="s">
        <v>17</v>
      </c>
      <c r="M3452">
        <v>112218</v>
      </c>
    </row>
    <row r="3453" spans="1:13" x14ac:dyDescent="0.25">
      <c r="A3453">
        <v>3451</v>
      </c>
      <c r="B3453" t="s">
        <v>4749</v>
      </c>
      <c r="C3453">
        <f t="shared" ca="1" si="53"/>
        <v>0.5100310876774764</v>
      </c>
      <c r="D3453" t="e" cm="1">
        <f t="array" aca="1" ref="D3453" ca="1">INDEX($B$2:$B$201, RANK(C3453,$C$2:$C$201), 1)</f>
        <v>#N/A</v>
      </c>
      <c r="E3453" t="s">
        <v>4750</v>
      </c>
      <c r="F3453">
        <v>4939</v>
      </c>
      <c r="G3453">
        <v>5931</v>
      </c>
      <c r="H3453">
        <v>1</v>
      </c>
      <c r="I3453">
        <v>0</v>
      </c>
      <c r="J3453">
        <v>1</v>
      </c>
      <c r="K3453" s="1">
        <v>44106</v>
      </c>
      <c r="L3453" t="s">
        <v>17</v>
      </c>
      <c r="M3453">
        <v>112219</v>
      </c>
    </row>
    <row r="3454" spans="1:13" x14ac:dyDescent="0.25">
      <c r="A3454">
        <v>3452</v>
      </c>
      <c r="B3454" t="s">
        <v>4751</v>
      </c>
      <c r="C3454">
        <f t="shared" ca="1" si="53"/>
        <v>0.44266450022478065</v>
      </c>
      <c r="D3454" t="e" cm="1">
        <f t="array" aca="1" ref="D3454" ca="1">INDEX($B$2:$B$201, RANK(C3454,$C$2:$C$201), 1)</f>
        <v>#N/A</v>
      </c>
      <c r="E3454" t="s">
        <v>4752</v>
      </c>
      <c r="F3454">
        <v>59</v>
      </c>
      <c r="G3454">
        <v>152</v>
      </c>
      <c r="H3454">
        <v>0</v>
      </c>
      <c r="I3454">
        <v>0</v>
      </c>
      <c r="J3454">
        <v>0</v>
      </c>
      <c r="K3454" s="1">
        <v>44106</v>
      </c>
      <c r="L3454" t="s">
        <v>17</v>
      </c>
      <c r="M3454">
        <v>112220</v>
      </c>
    </row>
    <row r="3455" spans="1:13" x14ac:dyDescent="0.25">
      <c r="A3455">
        <v>3453</v>
      </c>
      <c r="B3455" t="s">
        <v>4753</v>
      </c>
      <c r="C3455">
        <f t="shared" ca="1" si="53"/>
        <v>7.9158238987865226E-2</v>
      </c>
      <c r="D3455" t="e" cm="1">
        <f t="array" aca="1" ref="D3455" ca="1">INDEX($B$2:$B$201, RANK(C3455,$C$2:$C$201), 1)</f>
        <v>#N/A</v>
      </c>
      <c r="F3455">
        <v>1040</v>
      </c>
      <c r="G3455">
        <v>487</v>
      </c>
      <c r="H3455">
        <v>0</v>
      </c>
      <c r="I3455">
        <v>0</v>
      </c>
      <c r="J3455">
        <v>1</v>
      </c>
      <c r="K3455" s="1">
        <v>44106</v>
      </c>
      <c r="L3455" t="s">
        <v>17</v>
      </c>
      <c r="M3455">
        <v>112221</v>
      </c>
    </row>
    <row r="3456" spans="1:13" x14ac:dyDescent="0.25">
      <c r="A3456">
        <v>3454</v>
      </c>
      <c r="B3456" t="s">
        <v>4754</v>
      </c>
      <c r="C3456">
        <f t="shared" ca="1" si="53"/>
        <v>0.16936481997226571</v>
      </c>
      <c r="D3456" t="e" cm="1">
        <f t="array" aca="1" ref="D3456" ca="1">INDEX($B$2:$B$201, RANK(C3456,$C$2:$C$201), 1)</f>
        <v>#N/A</v>
      </c>
      <c r="E3456" t="s">
        <v>265</v>
      </c>
      <c r="F3456">
        <v>20</v>
      </c>
      <c r="G3456">
        <v>5</v>
      </c>
      <c r="H3456">
        <v>0</v>
      </c>
      <c r="I3456">
        <v>0</v>
      </c>
      <c r="J3456">
        <v>1</v>
      </c>
      <c r="K3456" s="1">
        <v>44106</v>
      </c>
      <c r="L3456" t="s">
        <v>17</v>
      </c>
      <c r="M3456">
        <v>112222</v>
      </c>
    </row>
    <row r="3457" spans="1:13" x14ac:dyDescent="0.25">
      <c r="A3457">
        <v>3455</v>
      </c>
      <c r="B3457" t="s">
        <v>4755</v>
      </c>
      <c r="C3457">
        <f t="shared" ca="1" si="53"/>
        <v>0.20541717974476814</v>
      </c>
      <c r="D3457" t="e" cm="1">
        <f t="array" aca="1" ref="D3457" ca="1">INDEX($B$2:$B$201, RANK(C3457,$C$2:$C$201), 1)</f>
        <v>#N/A</v>
      </c>
      <c r="F3457">
        <v>221</v>
      </c>
      <c r="G3457">
        <v>54</v>
      </c>
      <c r="H3457">
        <v>0</v>
      </c>
      <c r="I3457">
        <v>0</v>
      </c>
      <c r="J3457">
        <v>1</v>
      </c>
      <c r="K3457" s="1">
        <v>44106</v>
      </c>
      <c r="L3457" t="s">
        <v>17</v>
      </c>
      <c r="M3457">
        <v>112223</v>
      </c>
    </row>
    <row r="3458" spans="1:13" x14ac:dyDescent="0.25">
      <c r="A3458">
        <v>3456</v>
      </c>
      <c r="B3458" t="s">
        <v>4756</v>
      </c>
      <c r="C3458">
        <f t="shared" ca="1" si="53"/>
        <v>0.68175833619263093</v>
      </c>
      <c r="D3458" t="e" cm="1">
        <f t="array" aca="1" ref="D3458" ca="1">INDEX($B$2:$B$201, RANK(C3458,$C$2:$C$201), 1)</f>
        <v>#N/A</v>
      </c>
      <c r="E3458" t="s">
        <v>4757</v>
      </c>
      <c r="F3458">
        <v>4782</v>
      </c>
      <c r="G3458">
        <v>1418</v>
      </c>
      <c r="H3458">
        <v>0</v>
      </c>
      <c r="I3458">
        <v>0</v>
      </c>
      <c r="J3458">
        <v>0</v>
      </c>
      <c r="K3458" s="1">
        <v>44106</v>
      </c>
      <c r="L3458" t="s">
        <v>17</v>
      </c>
      <c r="M3458">
        <v>112224</v>
      </c>
    </row>
    <row r="3459" spans="1:13" ht="409.5" x14ac:dyDescent="0.25">
      <c r="A3459">
        <v>3457</v>
      </c>
      <c r="B3459" s="2" t="s">
        <v>4758</v>
      </c>
      <c r="C3459">
        <f t="shared" ref="C3459:C3522" ca="1" si="54">RAND()</f>
        <v>0.29869363175236041</v>
      </c>
      <c r="D3459" t="e" cm="1">
        <f t="array" aca="1" ref="D3459" ca="1">INDEX($B$2:$B$201, RANK(C3459,$C$2:$C$201), 1)</f>
        <v>#N/A</v>
      </c>
      <c r="E3459" t="s">
        <v>4759</v>
      </c>
      <c r="F3459">
        <v>231</v>
      </c>
      <c r="G3459">
        <v>204</v>
      </c>
      <c r="H3459">
        <v>0</v>
      </c>
      <c r="I3459">
        <v>0</v>
      </c>
      <c r="J3459">
        <v>0</v>
      </c>
      <c r="K3459" s="1">
        <v>44106</v>
      </c>
      <c r="L3459" t="s">
        <v>28</v>
      </c>
      <c r="M3459">
        <v>112225</v>
      </c>
    </row>
    <row r="3460" spans="1:13" ht="409.5" x14ac:dyDescent="0.25">
      <c r="A3460">
        <v>3458</v>
      </c>
      <c r="B3460" s="2" t="s">
        <v>4760</v>
      </c>
      <c r="C3460">
        <f t="shared" ca="1" si="54"/>
        <v>0.859311186195443</v>
      </c>
      <c r="D3460" t="e" cm="1">
        <f t="array" aca="1" ref="D3460" ca="1">INDEX($B$2:$B$201, RANK(C3460,$C$2:$C$201), 1)</f>
        <v>#N/A</v>
      </c>
      <c r="F3460">
        <v>8</v>
      </c>
      <c r="G3460">
        <v>4</v>
      </c>
      <c r="H3460">
        <v>1</v>
      </c>
      <c r="I3460">
        <v>0</v>
      </c>
      <c r="J3460">
        <v>0</v>
      </c>
      <c r="K3460" s="1">
        <v>44106</v>
      </c>
      <c r="L3460" t="s">
        <v>17</v>
      </c>
      <c r="M3460">
        <v>112226</v>
      </c>
    </row>
    <row r="3461" spans="1:13" x14ac:dyDescent="0.25">
      <c r="A3461">
        <v>3459</v>
      </c>
      <c r="B3461" t="s">
        <v>4761</v>
      </c>
      <c r="C3461">
        <f t="shared" ca="1" si="54"/>
        <v>0.94969876542263187</v>
      </c>
      <c r="D3461" t="e" cm="1">
        <f t="array" aca="1" ref="D3461" ca="1">INDEX($B$2:$B$201, RANK(C3461,$C$2:$C$201), 1)</f>
        <v>#N/A</v>
      </c>
      <c r="E3461" t="s">
        <v>4762</v>
      </c>
      <c r="F3461">
        <v>12</v>
      </c>
      <c r="G3461">
        <v>2</v>
      </c>
      <c r="H3461">
        <v>0</v>
      </c>
      <c r="I3461">
        <v>0</v>
      </c>
      <c r="J3461">
        <v>0</v>
      </c>
      <c r="K3461" s="1">
        <v>44106</v>
      </c>
      <c r="L3461" t="s">
        <v>28</v>
      </c>
      <c r="M3461">
        <v>112227</v>
      </c>
    </row>
    <row r="3462" spans="1:13" x14ac:dyDescent="0.25">
      <c r="A3462">
        <v>3460</v>
      </c>
      <c r="B3462" t="s">
        <v>4763</v>
      </c>
      <c r="C3462">
        <f t="shared" ca="1" si="54"/>
        <v>0.43951812622734665</v>
      </c>
      <c r="D3462" t="e" cm="1">
        <f t="array" aca="1" ref="D3462" ca="1">INDEX($B$2:$B$201, RANK(C3462,$C$2:$C$201), 1)</f>
        <v>#N/A</v>
      </c>
      <c r="F3462">
        <v>335</v>
      </c>
      <c r="G3462">
        <v>126</v>
      </c>
      <c r="H3462">
        <v>1</v>
      </c>
      <c r="I3462">
        <v>2</v>
      </c>
      <c r="J3462">
        <v>4</v>
      </c>
      <c r="K3462" s="1">
        <v>44106</v>
      </c>
      <c r="L3462" t="s">
        <v>28</v>
      </c>
      <c r="M3462">
        <v>112228</v>
      </c>
    </row>
    <row r="3463" spans="1:13" x14ac:dyDescent="0.25">
      <c r="A3463">
        <v>3461</v>
      </c>
      <c r="B3463" t="s">
        <v>4764</v>
      </c>
      <c r="C3463">
        <f t="shared" ca="1" si="54"/>
        <v>0.95635731412605385</v>
      </c>
      <c r="D3463" t="e" cm="1">
        <f t="array" aca="1" ref="D3463" ca="1">INDEX($B$2:$B$201, RANK(C3463,$C$2:$C$201), 1)</f>
        <v>#N/A</v>
      </c>
      <c r="E3463" t="s">
        <v>2280</v>
      </c>
      <c r="F3463">
        <v>923</v>
      </c>
      <c r="G3463">
        <v>469</v>
      </c>
      <c r="H3463">
        <v>0</v>
      </c>
      <c r="I3463">
        <v>0</v>
      </c>
      <c r="J3463">
        <v>0</v>
      </c>
      <c r="K3463" s="1">
        <v>44106</v>
      </c>
      <c r="L3463" t="s">
        <v>17</v>
      </c>
      <c r="M3463">
        <v>112229</v>
      </c>
    </row>
    <row r="3464" spans="1:13" x14ac:dyDescent="0.25">
      <c r="A3464">
        <v>3462</v>
      </c>
      <c r="B3464" t="s">
        <v>4765</v>
      </c>
      <c r="C3464">
        <f t="shared" ca="1" si="54"/>
        <v>0.87456408082328507</v>
      </c>
      <c r="D3464" t="e" cm="1">
        <f t="array" aca="1" ref="D3464" ca="1">INDEX($B$2:$B$201, RANK(C3464,$C$2:$C$201), 1)</f>
        <v>#N/A</v>
      </c>
      <c r="F3464">
        <v>231</v>
      </c>
      <c r="G3464">
        <v>88</v>
      </c>
      <c r="H3464">
        <v>0</v>
      </c>
      <c r="I3464">
        <v>0</v>
      </c>
      <c r="J3464">
        <v>0</v>
      </c>
      <c r="K3464" s="1">
        <v>44106</v>
      </c>
      <c r="L3464" t="s">
        <v>28</v>
      </c>
      <c r="M3464">
        <v>112230</v>
      </c>
    </row>
    <row r="3465" spans="1:13" ht="285" x14ac:dyDescent="0.25">
      <c r="A3465">
        <v>3463</v>
      </c>
      <c r="B3465" s="2" t="s">
        <v>4766</v>
      </c>
      <c r="C3465">
        <f t="shared" ca="1" si="54"/>
        <v>0.45456363361856666</v>
      </c>
      <c r="D3465" t="e" cm="1">
        <f t="array" aca="1" ref="D3465" ca="1">INDEX($B$2:$B$201, RANK(C3465,$C$2:$C$201), 1)</f>
        <v>#N/A</v>
      </c>
      <c r="E3465" t="s">
        <v>4767</v>
      </c>
      <c r="F3465">
        <v>4993</v>
      </c>
      <c r="G3465">
        <v>3810</v>
      </c>
      <c r="H3465">
        <v>0</v>
      </c>
      <c r="I3465">
        <v>1</v>
      </c>
      <c r="J3465">
        <v>0</v>
      </c>
      <c r="K3465" s="1">
        <v>44106</v>
      </c>
      <c r="L3465" t="s">
        <v>12</v>
      </c>
      <c r="M3465">
        <v>112231</v>
      </c>
    </row>
    <row r="3466" spans="1:13" x14ac:dyDescent="0.25">
      <c r="A3466">
        <v>3464</v>
      </c>
      <c r="B3466" t="s">
        <v>4768</v>
      </c>
      <c r="C3466">
        <f t="shared" ca="1" si="54"/>
        <v>0.44664764532874845</v>
      </c>
      <c r="D3466" t="e" cm="1">
        <f t="array" aca="1" ref="D3466" ca="1">INDEX($B$2:$B$201, RANK(C3466,$C$2:$C$201), 1)</f>
        <v>#N/A</v>
      </c>
      <c r="E3466" t="s">
        <v>554</v>
      </c>
      <c r="F3466">
        <v>580</v>
      </c>
      <c r="G3466">
        <v>167</v>
      </c>
      <c r="H3466">
        <v>0</v>
      </c>
      <c r="I3466">
        <v>0</v>
      </c>
      <c r="J3466">
        <v>0</v>
      </c>
      <c r="K3466" s="1">
        <v>44106</v>
      </c>
      <c r="L3466" t="s">
        <v>17</v>
      </c>
      <c r="M3466">
        <v>112232</v>
      </c>
    </row>
    <row r="3467" spans="1:13" x14ac:dyDescent="0.25">
      <c r="A3467">
        <v>3465</v>
      </c>
      <c r="B3467" t="s">
        <v>4769</v>
      </c>
      <c r="C3467">
        <f t="shared" ca="1" si="54"/>
        <v>0.63811411032031351</v>
      </c>
      <c r="D3467" t="e" cm="1">
        <f t="array" aca="1" ref="D3467" ca="1">INDEX($B$2:$B$201, RANK(C3467,$C$2:$C$201), 1)</f>
        <v>#N/A</v>
      </c>
      <c r="E3467" t="s">
        <v>1408</v>
      </c>
      <c r="F3467">
        <v>635</v>
      </c>
      <c r="G3467">
        <v>304</v>
      </c>
      <c r="H3467">
        <v>0</v>
      </c>
      <c r="I3467">
        <v>0</v>
      </c>
      <c r="J3467">
        <v>1</v>
      </c>
      <c r="K3467" s="1">
        <v>44106</v>
      </c>
      <c r="L3467" t="s">
        <v>17</v>
      </c>
      <c r="M3467">
        <v>112233</v>
      </c>
    </row>
    <row r="3468" spans="1:13" x14ac:dyDescent="0.25">
      <c r="A3468">
        <v>3466</v>
      </c>
      <c r="B3468" t="s">
        <v>4770</v>
      </c>
      <c r="C3468">
        <f t="shared" ca="1" si="54"/>
        <v>0.4792901322069254</v>
      </c>
      <c r="D3468" t="e" cm="1">
        <f t="array" aca="1" ref="D3468" ca="1">INDEX($B$2:$B$201, RANK(C3468,$C$2:$C$201), 1)</f>
        <v>#N/A</v>
      </c>
      <c r="E3468" t="s">
        <v>4771</v>
      </c>
      <c r="F3468">
        <v>63</v>
      </c>
      <c r="G3468">
        <v>48</v>
      </c>
      <c r="H3468">
        <v>0</v>
      </c>
      <c r="I3468">
        <v>0</v>
      </c>
      <c r="J3468">
        <v>0</v>
      </c>
      <c r="K3468" s="1">
        <v>44106</v>
      </c>
      <c r="L3468" t="s">
        <v>28</v>
      </c>
      <c r="M3468">
        <v>112234</v>
      </c>
    </row>
    <row r="3469" spans="1:13" x14ac:dyDescent="0.25">
      <c r="A3469">
        <v>3467</v>
      </c>
      <c r="B3469" t="s">
        <v>4772</v>
      </c>
      <c r="C3469">
        <f t="shared" ca="1" si="54"/>
        <v>0.60195627055322842</v>
      </c>
      <c r="D3469" t="e" cm="1">
        <f t="array" aca="1" ref="D3469" ca="1">INDEX($B$2:$B$201, RANK(C3469,$C$2:$C$201), 1)</f>
        <v>#N/A</v>
      </c>
      <c r="F3469">
        <v>488</v>
      </c>
      <c r="G3469">
        <v>27</v>
      </c>
      <c r="H3469">
        <v>0</v>
      </c>
      <c r="I3469">
        <v>0</v>
      </c>
      <c r="J3469">
        <v>0</v>
      </c>
      <c r="K3469" s="1">
        <v>44106</v>
      </c>
      <c r="L3469" t="s">
        <v>17</v>
      </c>
      <c r="M3469">
        <v>112235</v>
      </c>
    </row>
    <row r="3470" spans="1:13" x14ac:dyDescent="0.25">
      <c r="A3470">
        <v>3468</v>
      </c>
      <c r="B3470" t="s">
        <v>4773</v>
      </c>
      <c r="C3470">
        <f t="shared" ca="1" si="54"/>
        <v>0.95006100999063881</v>
      </c>
      <c r="D3470" t="e" cm="1">
        <f t="array" aca="1" ref="D3470" ca="1">INDEX($B$2:$B$201, RANK(C3470,$C$2:$C$201), 1)</f>
        <v>#N/A</v>
      </c>
      <c r="F3470">
        <v>85</v>
      </c>
      <c r="G3470">
        <v>28</v>
      </c>
      <c r="H3470">
        <v>0</v>
      </c>
      <c r="I3470">
        <v>0</v>
      </c>
      <c r="J3470">
        <v>0</v>
      </c>
      <c r="K3470" s="1">
        <v>44106</v>
      </c>
      <c r="L3470" t="s">
        <v>28</v>
      </c>
      <c r="M3470">
        <v>112236</v>
      </c>
    </row>
    <row r="3471" spans="1:13" ht="270" x14ac:dyDescent="0.25">
      <c r="A3471">
        <v>3469</v>
      </c>
      <c r="B3471" s="2" t="s">
        <v>4774</v>
      </c>
      <c r="C3471">
        <f t="shared" ca="1" si="54"/>
        <v>9.433747994342323E-2</v>
      </c>
      <c r="D3471" t="e" cm="1">
        <f t="array" aca="1" ref="D3471" ca="1">INDEX($B$2:$B$201, RANK(C3471,$C$2:$C$201), 1)</f>
        <v>#N/A</v>
      </c>
      <c r="E3471" t="s">
        <v>4775</v>
      </c>
      <c r="F3471">
        <v>623</v>
      </c>
      <c r="G3471">
        <v>89</v>
      </c>
      <c r="H3471">
        <v>0</v>
      </c>
      <c r="I3471">
        <v>0</v>
      </c>
      <c r="J3471">
        <v>0</v>
      </c>
      <c r="K3471" s="1">
        <v>44106</v>
      </c>
      <c r="L3471" t="s">
        <v>17</v>
      </c>
      <c r="M3471">
        <v>112237</v>
      </c>
    </row>
    <row r="3472" spans="1:13" x14ac:dyDescent="0.25">
      <c r="A3472">
        <v>3470</v>
      </c>
      <c r="B3472" t="s">
        <v>4776</v>
      </c>
      <c r="C3472">
        <f t="shared" ca="1" si="54"/>
        <v>0.4456152713613184</v>
      </c>
      <c r="D3472" t="e" cm="1">
        <f t="array" aca="1" ref="D3472" ca="1">INDEX($B$2:$B$201, RANK(C3472,$C$2:$C$201), 1)</f>
        <v>#N/A</v>
      </c>
      <c r="F3472">
        <v>90</v>
      </c>
      <c r="G3472">
        <v>192</v>
      </c>
      <c r="H3472">
        <v>1</v>
      </c>
      <c r="I3472">
        <v>0</v>
      </c>
      <c r="J3472">
        <v>3</v>
      </c>
      <c r="K3472" s="1">
        <v>44106</v>
      </c>
      <c r="L3472" t="s">
        <v>28</v>
      </c>
      <c r="M3472">
        <v>112238</v>
      </c>
    </row>
    <row r="3473" spans="1:13" ht="390" x14ac:dyDescent="0.25">
      <c r="A3473">
        <v>3471</v>
      </c>
      <c r="B3473" s="2" t="s">
        <v>4777</v>
      </c>
      <c r="C3473">
        <f t="shared" ca="1" si="54"/>
        <v>0.10614983364876984</v>
      </c>
      <c r="D3473" t="e" cm="1">
        <f t="array" aca="1" ref="D3473" ca="1">INDEX($B$2:$B$201, RANK(C3473,$C$2:$C$201), 1)</f>
        <v>#N/A</v>
      </c>
      <c r="E3473" t="s">
        <v>4778</v>
      </c>
      <c r="F3473">
        <v>183</v>
      </c>
      <c r="G3473">
        <v>57</v>
      </c>
      <c r="H3473">
        <v>0</v>
      </c>
      <c r="I3473">
        <v>0</v>
      </c>
      <c r="J3473">
        <v>0</v>
      </c>
      <c r="K3473" s="1">
        <v>44106</v>
      </c>
      <c r="L3473" t="s">
        <v>17</v>
      </c>
      <c r="M3473">
        <v>112239</v>
      </c>
    </row>
    <row r="3474" spans="1:13" ht="409.5" x14ac:dyDescent="0.25">
      <c r="A3474">
        <v>3472</v>
      </c>
      <c r="B3474" s="2" t="s">
        <v>4779</v>
      </c>
      <c r="C3474">
        <f t="shared" ca="1" si="54"/>
        <v>0.37175975078883983</v>
      </c>
      <c r="D3474" t="e" cm="1">
        <f t="array" aca="1" ref="D3474" ca="1">INDEX($B$2:$B$201, RANK(C3474,$C$2:$C$201), 1)</f>
        <v>#N/A</v>
      </c>
      <c r="E3474" t="s">
        <v>4780</v>
      </c>
      <c r="F3474">
        <v>326</v>
      </c>
      <c r="G3474">
        <v>127</v>
      </c>
      <c r="H3474">
        <v>0</v>
      </c>
      <c r="I3474">
        <v>0</v>
      </c>
      <c r="J3474">
        <v>1</v>
      </c>
      <c r="K3474" s="1">
        <v>44106</v>
      </c>
      <c r="L3474" t="s">
        <v>17</v>
      </c>
      <c r="M3474">
        <v>112240</v>
      </c>
    </row>
    <row r="3475" spans="1:13" x14ac:dyDescent="0.25">
      <c r="A3475">
        <v>3473</v>
      </c>
      <c r="B3475" t="s">
        <v>4781</v>
      </c>
      <c r="C3475">
        <f t="shared" ca="1" si="54"/>
        <v>0.50453085086097305</v>
      </c>
      <c r="D3475" t="e" cm="1">
        <f t="array" aca="1" ref="D3475" ca="1">INDEX($B$2:$B$201, RANK(C3475,$C$2:$C$201), 1)</f>
        <v>#N/A</v>
      </c>
      <c r="E3475" t="s">
        <v>4782</v>
      </c>
      <c r="F3475">
        <v>148</v>
      </c>
      <c r="G3475">
        <v>25</v>
      </c>
      <c r="H3475">
        <v>0</v>
      </c>
      <c r="I3475">
        <v>0</v>
      </c>
      <c r="J3475">
        <v>0</v>
      </c>
      <c r="K3475" s="1">
        <v>44106</v>
      </c>
      <c r="L3475" t="s">
        <v>12</v>
      </c>
      <c r="M3475">
        <v>112241</v>
      </c>
    </row>
    <row r="3476" spans="1:13" x14ac:dyDescent="0.25">
      <c r="A3476">
        <v>3474</v>
      </c>
      <c r="B3476" t="s">
        <v>4783</v>
      </c>
      <c r="C3476">
        <f t="shared" ca="1" si="54"/>
        <v>0.15448432691848668</v>
      </c>
      <c r="D3476" t="e" cm="1">
        <f t="array" aca="1" ref="D3476" ca="1">INDEX($B$2:$B$201, RANK(C3476,$C$2:$C$201), 1)</f>
        <v>#N/A</v>
      </c>
      <c r="F3476">
        <v>172</v>
      </c>
      <c r="G3476">
        <v>65</v>
      </c>
      <c r="H3476">
        <v>0</v>
      </c>
      <c r="I3476">
        <v>0</v>
      </c>
      <c r="J3476">
        <v>0</v>
      </c>
      <c r="K3476" s="1">
        <v>44106</v>
      </c>
      <c r="L3476" t="s">
        <v>17</v>
      </c>
      <c r="M3476">
        <v>112242</v>
      </c>
    </row>
    <row r="3477" spans="1:13" ht="330" x14ac:dyDescent="0.25">
      <c r="A3477">
        <v>3475</v>
      </c>
      <c r="B3477" s="2" t="s">
        <v>4784</v>
      </c>
      <c r="C3477">
        <f t="shared" ca="1" si="54"/>
        <v>0.19391964781538917</v>
      </c>
      <c r="D3477" t="e" cm="1">
        <f t="array" aca="1" ref="D3477" ca="1">INDEX($B$2:$B$201, RANK(C3477,$C$2:$C$201), 1)</f>
        <v>#N/A</v>
      </c>
      <c r="F3477">
        <v>154</v>
      </c>
      <c r="G3477">
        <v>96</v>
      </c>
      <c r="H3477">
        <v>0</v>
      </c>
      <c r="I3477">
        <v>0</v>
      </c>
      <c r="J3477">
        <v>0</v>
      </c>
      <c r="K3477" s="1">
        <v>44106</v>
      </c>
      <c r="L3477" t="s">
        <v>17</v>
      </c>
      <c r="M3477">
        <v>112243</v>
      </c>
    </row>
    <row r="3478" spans="1:13" x14ac:dyDescent="0.25">
      <c r="A3478">
        <v>3476</v>
      </c>
      <c r="B3478" t="s">
        <v>4785</v>
      </c>
      <c r="C3478">
        <f t="shared" ca="1" si="54"/>
        <v>0.26202082940117477</v>
      </c>
      <c r="D3478" t="e" cm="1">
        <f t="array" aca="1" ref="D3478" ca="1">INDEX($B$2:$B$201, RANK(C3478,$C$2:$C$201), 1)</f>
        <v>#N/A</v>
      </c>
      <c r="E3478" t="s">
        <v>4786</v>
      </c>
      <c r="F3478">
        <v>165</v>
      </c>
      <c r="G3478">
        <v>112</v>
      </c>
      <c r="H3478">
        <v>0</v>
      </c>
      <c r="I3478">
        <v>0</v>
      </c>
      <c r="J3478">
        <v>0</v>
      </c>
      <c r="K3478" s="1">
        <v>44106</v>
      </c>
      <c r="L3478" t="s">
        <v>17</v>
      </c>
      <c r="M3478">
        <v>112244</v>
      </c>
    </row>
    <row r="3479" spans="1:13" x14ac:dyDescent="0.25">
      <c r="A3479">
        <v>3477</v>
      </c>
      <c r="B3479" t="s">
        <v>4787</v>
      </c>
      <c r="C3479">
        <f t="shared" ca="1" si="54"/>
        <v>0.97096397999731332</v>
      </c>
      <c r="D3479" t="e" cm="1">
        <f t="array" aca="1" ref="D3479" ca="1">INDEX($B$2:$B$201, RANK(C3479,$C$2:$C$201), 1)</f>
        <v>#N/A</v>
      </c>
      <c r="F3479">
        <v>158</v>
      </c>
      <c r="G3479">
        <v>49</v>
      </c>
      <c r="H3479">
        <v>0</v>
      </c>
      <c r="I3479">
        <v>0</v>
      </c>
      <c r="J3479">
        <v>1</v>
      </c>
      <c r="K3479" s="1">
        <v>44106</v>
      </c>
      <c r="L3479" t="s">
        <v>17</v>
      </c>
      <c r="M3479">
        <v>112245</v>
      </c>
    </row>
    <row r="3480" spans="1:13" ht="409.5" x14ac:dyDescent="0.25">
      <c r="A3480">
        <v>3478</v>
      </c>
      <c r="B3480" s="2" t="s">
        <v>4788</v>
      </c>
      <c r="C3480">
        <f t="shared" ca="1" si="54"/>
        <v>0.99412894932338558</v>
      </c>
      <c r="D3480" t="e" cm="1">
        <f t="array" aca="1" ref="D3480" ca="1">INDEX($B$2:$B$201, RANK(C3480,$C$2:$C$201), 1)</f>
        <v>#N/A</v>
      </c>
      <c r="E3480" t="s">
        <v>4789</v>
      </c>
      <c r="F3480">
        <v>244</v>
      </c>
      <c r="G3480">
        <v>126</v>
      </c>
      <c r="H3480">
        <v>1</v>
      </c>
      <c r="I3480">
        <v>0</v>
      </c>
      <c r="J3480">
        <v>2</v>
      </c>
      <c r="K3480" s="1">
        <v>44106</v>
      </c>
      <c r="L3480" t="s">
        <v>17</v>
      </c>
      <c r="M3480">
        <v>112246</v>
      </c>
    </row>
    <row r="3481" spans="1:13" ht="409.5" x14ac:dyDescent="0.25">
      <c r="A3481">
        <v>3479</v>
      </c>
      <c r="B3481" s="2" t="s">
        <v>4790</v>
      </c>
      <c r="C3481">
        <f t="shared" ca="1" si="54"/>
        <v>0.33862470467265215</v>
      </c>
      <c r="D3481" t="e" cm="1">
        <f t="array" aca="1" ref="D3481" ca="1">INDEX($B$2:$B$201, RANK(C3481,$C$2:$C$201), 1)</f>
        <v>#N/A</v>
      </c>
      <c r="F3481">
        <v>415</v>
      </c>
      <c r="G3481">
        <v>124</v>
      </c>
      <c r="H3481">
        <v>0</v>
      </c>
      <c r="I3481">
        <v>0</v>
      </c>
      <c r="J3481">
        <v>0</v>
      </c>
      <c r="K3481" s="1">
        <v>44106</v>
      </c>
      <c r="L3481" t="s">
        <v>17</v>
      </c>
      <c r="M3481">
        <v>112247</v>
      </c>
    </row>
    <row r="3482" spans="1:13" x14ac:dyDescent="0.25">
      <c r="A3482">
        <v>3480</v>
      </c>
      <c r="B3482" t="s">
        <v>4791</v>
      </c>
      <c r="C3482">
        <f t="shared" ca="1" si="54"/>
        <v>0.52942103895872406</v>
      </c>
      <c r="D3482" t="e" cm="1">
        <f t="array" aca="1" ref="D3482" ca="1">INDEX($B$2:$B$201, RANK(C3482,$C$2:$C$201), 1)</f>
        <v>#N/A</v>
      </c>
      <c r="E3482" t="s">
        <v>3751</v>
      </c>
      <c r="F3482">
        <v>300</v>
      </c>
      <c r="G3482">
        <v>139</v>
      </c>
      <c r="H3482">
        <v>0</v>
      </c>
      <c r="I3482">
        <v>0</v>
      </c>
      <c r="J3482">
        <v>0</v>
      </c>
      <c r="K3482" s="1">
        <v>44106</v>
      </c>
      <c r="L3482" t="s">
        <v>17</v>
      </c>
      <c r="M3482">
        <v>112248</v>
      </c>
    </row>
    <row r="3483" spans="1:13" ht="409.5" x14ac:dyDescent="0.25">
      <c r="A3483">
        <v>3481</v>
      </c>
      <c r="B3483" s="2" t="s">
        <v>4792</v>
      </c>
      <c r="C3483">
        <f t="shared" ca="1" si="54"/>
        <v>0.18482545477784307</v>
      </c>
      <c r="D3483" t="e" cm="1">
        <f t="array" aca="1" ref="D3483" ca="1">INDEX($B$2:$B$201, RANK(C3483,$C$2:$C$201), 1)</f>
        <v>#N/A</v>
      </c>
      <c r="E3483" t="s">
        <v>1566</v>
      </c>
      <c r="F3483">
        <v>516</v>
      </c>
      <c r="G3483">
        <v>249</v>
      </c>
      <c r="H3483">
        <v>2</v>
      </c>
      <c r="I3483">
        <v>1</v>
      </c>
      <c r="J3483">
        <v>4</v>
      </c>
      <c r="K3483" s="1">
        <v>44106</v>
      </c>
      <c r="L3483" t="s">
        <v>17</v>
      </c>
      <c r="M3483">
        <v>112249</v>
      </c>
    </row>
    <row r="3484" spans="1:13" x14ac:dyDescent="0.25">
      <c r="A3484">
        <v>3482</v>
      </c>
      <c r="B3484" t="s">
        <v>4793</v>
      </c>
      <c r="C3484">
        <f t="shared" ca="1" si="54"/>
        <v>0.47580416205708165</v>
      </c>
      <c r="D3484" t="e" cm="1">
        <f t="array" aca="1" ref="D3484" ca="1">INDEX($B$2:$B$201, RANK(C3484,$C$2:$C$201), 1)</f>
        <v>#N/A</v>
      </c>
      <c r="E3484" t="s">
        <v>4794</v>
      </c>
      <c r="F3484">
        <v>1323</v>
      </c>
      <c r="G3484">
        <v>445</v>
      </c>
      <c r="H3484">
        <v>0</v>
      </c>
      <c r="I3484">
        <v>0</v>
      </c>
      <c r="J3484">
        <v>0</v>
      </c>
      <c r="K3484" s="1">
        <v>44106</v>
      </c>
      <c r="L3484" t="s">
        <v>12</v>
      </c>
      <c r="M3484">
        <v>112250</v>
      </c>
    </row>
    <row r="3485" spans="1:13" x14ac:dyDescent="0.25">
      <c r="A3485">
        <v>3483</v>
      </c>
      <c r="B3485" t="s">
        <v>4795</v>
      </c>
      <c r="C3485">
        <f t="shared" ca="1" si="54"/>
        <v>0.56037074305914714</v>
      </c>
      <c r="D3485" t="e" cm="1">
        <f t="array" aca="1" ref="D3485" ca="1">INDEX($B$2:$B$201, RANK(C3485,$C$2:$C$201), 1)</f>
        <v>#N/A</v>
      </c>
      <c r="E3485" t="s">
        <v>4796</v>
      </c>
      <c r="F3485">
        <v>973</v>
      </c>
      <c r="G3485">
        <v>442</v>
      </c>
      <c r="H3485">
        <v>0</v>
      </c>
      <c r="I3485">
        <v>0</v>
      </c>
      <c r="J3485">
        <v>1</v>
      </c>
      <c r="K3485" s="1">
        <v>44106</v>
      </c>
      <c r="L3485" t="s">
        <v>17</v>
      </c>
      <c r="M3485">
        <v>112251</v>
      </c>
    </row>
    <row r="3486" spans="1:13" x14ac:dyDescent="0.25">
      <c r="A3486">
        <v>3484</v>
      </c>
      <c r="B3486" t="s">
        <v>4797</v>
      </c>
      <c r="C3486">
        <f t="shared" ca="1" si="54"/>
        <v>0.48867280001072733</v>
      </c>
      <c r="D3486" t="e" cm="1">
        <f t="array" aca="1" ref="D3486" ca="1">INDEX($B$2:$B$201, RANK(C3486,$C$2:$C$201), 1)</f>
        <v>#N/A</v>
      </c>
      <c r="E3486" t="s">
        <v>4798</v>
      </c>
      <c r="F3486">
        <v>27</v>
      </c>
      <c r="G3486">
        <v>241</v>
      </c>
      <c r="H3486">
        <v>0</v>
      </c>
      <c r="I3486">
        <v>0</v>
      </c>
      <c r="J3486">
        <v>0</v>
      </c>
      <c r="K3486" s="1">
        <v>44106</v>
      </c>
      <c r="L3486" t="s">
        <v>17</v>
      </c>
      <c r="M3486">
        <v>112252</v>
      </c>
    </row>
    <row r="3487" spans="1:13" ht="409.5" x14ac:dyDescent="0.25">
      <c r="A3487">
        <v>3485</v>
      </c>
      <c r="B3487" s="2" t="s">
        <v>4799</v>
      </c>
      <c r="C3487">
        <f t="shared" ca="1" si="54"/>
        <v>0.79942516330782387</v>
      </c>
      <c r="D3487" t="e" cm="1">
        <f t="array" aca="1" ref="D3487" ca="1">INDEX($B$2:$B$201, RANK(C3487,$C$2:$C$201), 1)</f>
        <v>#N/A</v>
      </c>
      <c r="F3487">
        <v>3287</v>
      </c>
      <c r="G3487">
        <v>1354</v>
      </c>
      <c r="H3487">
        <v>0</v>
      </c>
      <c r="I3487">
        <v>1</v>
      </c>
      <c r="J3487">
        <v>0</v>
      </c>
      <c r="K3487" s="1">
        <v>44106</v>
      </c>
      <c r="L3487" t="s">
        <v>17</v>
      </c>
      <c r="M3487">
        <v>112253</v>
      </c>
    </row>
    <row r="3488" spans="1:13" x14ac:dyDescent="0.25">
      <c r="A3488">
        <v>3486</v>
      </c>
      <c r="B3488" t="s">
        <v>4800</v>
      </c>
      <c r="C3488">
        <f t="shared" ca="1" si="54"/>
        <v>0.90133344219636435</v>
      </c>
      <c r="D3488" t="e" cm="1">
        <f t="array" aca="1" ref="D3488" ca="1">INDEX($B$2:$B$201, RANK(C3488,$C$2:$C$201), 1)</f>
        <v>#N/A</v>
      </c>
      <c r="F3488">
        <v>97</v>
      </c>
      <c r="G3488">
        <v>217</v>
      </c>
      <c r="H3488">
        <v>0</v>
      </c>
      <c r="I3488">
        <v>0</v>
      </c>
      <c r="J3488">
        <v>0</v>
      </c>
      <c r="K3488" s="1">
        <v>44106</v>
      </c>
      <c r="L3488" t="s">
        <v>28</v>
      </c>
      <c r="M3488">
        <v>112254</v>
      </c>
    </row>
    <row r="3489" spans="1:13" ht="409.5" x14ac:dyDescent="0.25">
      <c r="A3489">
        <v>3487</v>
      </c>
      <c r="B3489" s="2" t="s">
        <v>4801</v>
      </c>
      <c r="C3489">
        <f t="shared" ca="1" si="54"/>
        <v>0.21678992291864152</v>
      </c>
      <c r="D3489" t="e" cm="1">
        <f t="array" aca="1" ref="D3489" ca="1">INDEX($B$2:$B$201, RANK(C3489,$C$2:$C$201), 1)</f>
        <v>#N/A</v>
      </c>
      <c r="E3489" t="s">
        <v>3709</v>
      </c>
      <c r="F3489">
        <v>2480</v>
      </c>
      <c r="G3489">
        <v>1509</v>
      </c>
      <c r="H3489">
        <v>1</v>
      </c>
      <c r="I3489">
        <v>0</v>
      </c>
      <c r="J3489">
        <v>13</v>
      </c>
      <c r="K3489" s="1">
        <v>44106</v>
      </c>
      <c r="L3489" t="s">
        <v>28</v>
      </c>
      <c r="M3489">
        <v>112255</v>
      </c>
    </row>
    <row r="3490" spans="1:13" ht="409.5" x14ac:dyDescent="0.25">
      <c r="A3490">
        <v>3488</v>
      </c>
      <c r="B3490" s="2" t="s">
        <v>4802</v>
      </c>
      <c r="C3490">
        <f t="shared" ca="1" si="54"/>
        <v>4.710708875562597E-2</v>
      </c>
      <c r="D3490" t="e" cm="1">
        <f t="array" aca="1" ref="D3490" ca="1">INDEX($B$2:$B$201, RANK(C3490,$C$2:$C$201), 1)</f>
        <v>#N/A</v>
      </c>
      <c r="E3490" t="s">
        <v>4803</v>
      </c>
      <c r="F3490">
        <v>4953</v>
      </c>
      <c r="G3490">
        <v>2590</v>
      </c>
      <c r="H3490">
        <v>0</v>
      </c>
      <c r="I3490">
        <v>0</v>
      </c>
      <c r="J3490">
        <v>1</v>
      </c>
      <c r="K3490" s="1">
        <v>44106</v>
      </c>
      <c r="L3490" t="s">
        <v>17</v>
      </c>
      <c r="M3490">
        <v>112256</v>
      </c>
    </row>
    <row r="3491" spans="1:13" x14ac:dyDescent="0.25">
      <c r="A3491">
        <v>3489</v>
      </c>
      <c r="B3491" t="s">
        <v>4804</v>
      </c>
      <c r="C3491">
        <f t="shared" ca="1" si="54"/>
        <v>0.25922998433715805</v>
      </c>
      <c r="D3491" t="e" cm="1">
        <f t="array" aca="1" ref="D3491" ca="1">INDEX($B$2:$B$201, RANK(C3491,$C$2:$C$201), 1)</f>
        <v>#N/A</v>
      </c>
      <c r="E3491" t="s">
        <v>277</v>
      </c>
      <c r="F3491">
        <v>1382</v>
      </c>
      <c r="G3491">
        <v>142</v>
      </c>
      <c r="H3491">
        <v>0</v>
      </c>
      <c r="I3491">
        <v>0</v>
      </c>
      <c r="J3491">
        <v>1</v>
      </c>
      <c r="K3491" s="1">
        <v>44106</v>
      </c>
      <c r="L3491" t="s">
        <v>17</v>
      </c>
      <c r="M3491">
        <v>112257</v>
      </c>
    </row>
    <row r="3492" spans="1:13" x14ac:dyDescent="0.25">
      <c r="A3492">
        <v>3490</v>
      </c>
      <c r="B3492" t="s">
        <v>4805</v>
      </c>
      <c r="C3492">
        <f t="shared" ca="1" si="54"/>
        <v>0.62825877672178376</v>
      </c>
      <c r="D3492" t="e" cm="1">
        <f t="array" aca="1" ref="D3492" ca="1">INDEX($B$2:$B$201, RANK(C3492,$C$2:$C$201), 1)</f>
        <v>#N/A</v>
      </c>
      <c r="F3492">
        <v>19</v>
      </c>
      <c r="G3492">
        <v>2</v>
      </c>
      <c r="H3492">
        <v>0</v>
      </c>
      <c r="I3492">
        <v>0</v>
      </c>
      <c r="J3492">
        <v>0</v>
      </c>
      <c r="K3492" s="1">
        <v>44106</v>
      </c>
      <c r="L3492" t="s">
        <v>17</v>
      </c>
      <c r="M3492">
        <v>112258</v>
      </c>
    </row>
    <row r="3493" spans="1:13" ht="375" x14ac:dyDescent="0.25">
      <c r="A3493">
        <v>3491</v>
      </c>
      <c r="B3493" s="2" t="s">
        <v>4806</v>
      </c>
      <c r="C3493">
        <f t="shared" ca="1" si="54"/>
        <v>0.67095253703558444</v>
      </c>
      <c r="D3493" t="e" cm="1">
        <f t="array" aca="1" ref="D3493" ca="1">INDEX($B$2:$B$201, RANK(C3493,$C$2:$C$201), 1)</f>
        <v>#N/A</v>
      </c>
      <c r="E3493" t="s">
        <v>4807</v>
      </c>
      <c r="F3493">
        <v>522</v>
      </c>
      <c r="G3493">
        <v>400</v>
      </c>
      <c r="H3493">
        <v>0</v>
      </c>
      <c r="I3493">
        <v>0</v>
      </c>
      <c r="J3493">
        <v>0</v>
      </c>
      <c r="K3493" s="1">
        <v>44106</v>
      </c>
      <c r="L3493" t="s">
        <v>17</v>
      </c>
      <c r="M3493">
        <v>112259</v>
      </c>
    </row>
    <row r="3494" spans="1:13" x14ac:dyDescent="0.25">
      <c r="A3494">
        <v>3492</v>
      </c>
      <c r="B3494" t="s">
        <v>4808</v>
      </c>
      <c r="C3494">
        <f t="shared" ca="1" si="54"/>
        <v>0.56090835488182889</v>
      </c>
      <c r="D3494" t="e" cm="1">
        <f t="array" aca="1" ref="D3494" ca="1">INDEX($B$2:$B$201, RANK(C3494,$C$2:$C$201), 1)</f>
        <v>#N/A</v>
      </c>
      <c r="E3494" t="s">
        <v>721</v>
      </c>
      <c r="F3494">
        <v>110</v>
      </c>
      <c r="G3494">
        <v>22</v>
      </c>
      <c r="H3494">
        <v>1</v>
      </c>
      <c r="I3494">
        <v>0</v>
      </c>
      <c r="J3494">
        <v>0</v>
      </c>
      <c r="K3494" s="1">
        <v>44106</v>
      </c>
      <c r="L3494" t="s">
        <v>17</v>
      </c>
      <c r="M3494">
        <v>112260</v>
      </c>
    </row>
    <row r="3495" spans="1:13" x14ac:dyDescent="0.25">
      <c r="A3495">
        <v>3493</v>
      </c>
      <c r="B3495" t="s">
        <v>4809</v>
      </c>
      <c r="C3495">
        <f t="shared" ca="1" si="54"/>
        <v>1.2105255253001102E-2</v>
      </c>
      <c r="D3495" t="e" cm="1">
        <f t="array" aca="1" ref="D3495" ca="1">INDEX($B$2:$B$201, RANK(C3495,$C$2:$C$201), 1)</f>
        <v>#N/A</v>
      </c>
      <c r="E3495" t="s">
        <v>1315</v>
      </c>
      <c r="F3495">
        <v>2080</v>
      </c>
      <c r="G3495">
        <v>418</v>
      </c>
      <c r="H3495">
        <v>0</v>
      </c>
      <c r="I3495">
        <v>0</v>
      </c>
      <c r="J3495">
        <v>1</v>
      </c>
      <c r="K3495" s="1">
        <v>44106</v>
      </c>
      <c r="L3495" t="s">
        <v>17</v>
      </c>
      <c r="M3495">
        <v>112261</v>
      </c>
    </row>
    <row r="3496" spans="1:13" x14ac:dyDescent="0.25">
      <c r="A3496">
        <v>3494</v>
      </c>
      <c r="B3496" t="s">
        <v>4810</v>
      </c>
      <c r="C3496">
        <f t="shared" ca="1" si="54"/>
        <v>0.96436713562926724</v>
      </c>
      <c r="D3496" t="e" cm="1">
        <f t="array" aca="1" ref="D3496" ca="1">INDEX($B$2:$B$201, RANK(C3496,$C$2:$C$201), 1)</f>
        <v>#N/A</v>
      </c>
      <c r="E3496" t="s">
        <v>4811</v>
      </c>
      <c r="F3496">
        <v>4816</v>
      </c>
      <c r="G3496">
        <v>4222</v>
      </c>
      <c r="H3496">
        <v>1</v>
      </c>
      <c r="I3496">
        <v>3</v>
      </c>
      <c r="J3496">
        <v>5</v>
      </c>
      <c r="K3496" s="1">
        <v>44106</v>
      </c>
      <c r="L3496" t="s">
        <v>17</v>
      </c>
      <c r="M3496">
        <v>112262</v>
      </c>
    </row>
    <row r="3497" spans="1:13" ht="360" x14ac:dyDescent="0.25">
      <c r="A3497">
        <v>3495</v>
      </c>
      <c r="B3497" s="2" t="s">
        <v>4812</v>
      </c>
      <c r="C3497">
        <f t="shared" ca="1" si="54"/>
        <v>0.5210375955382941</v>
      </c>
      <c r="D3497" t="e" cm="1">
        <f t="array" aca="1" ref="D3497" ca="1">INDEX($B$2:$B$201, RANK(C3497,$C$2:$C$201), 1)</f>
        <v>#N/A</v>
      </c>
      <c r="E3497" t="s">
        <v>4813</v>
      </c>
      <c r="F3497">
        <v>1176</v>
      </c>
      <c r="G3497">
        <v>324</v>
      </c>
      <c r="H3497">
        <v>0</v>
      </c>
      <c r="I3497">
        <v>0</v>
      </c>
      <c r="J3497">
        <v>0</v>
      </c>
      <c r="K3497" s="1">
        <v>44106</v>
      </c>
      <c r="L3497" t="s">
        <v>17</v>
      </c>
      <c r="M3497">
        <v>112263</v>
      </c>
    </row>
    <row r="3498" spans="1:13" x14ac:dyDescent="0.25">
      <c r="A3498">
        <v>3496</v>
      </c>
      <c r="B3498" t="s">
        <v>4814</v>
      </c>
      <c r="C3498">
        <f t="shared" ca="1" si="54"/>
        <v>0.72812073360481799</v>
      </c>
      <c r="D3498" t="e" cm="1">
        <f t="array" aca="1" ref="D3498" ca="1">INDEX($B$2:$B$201, RANK(C3498,$C$2:$C$201), 1)</f>
        <v>#N/A</v>
      </c>
      <c r="F3498">
        <v>1117</v>
      </c>
      <c r="G3498">
        <v>610</v>
      </c>
      <c r="H3498">
        <v>0</v>
      </c>
      <c r="I3498">
        <v>0</v>
      </c>
      <c r="J3498">
        <v>1</v>
      </c>
      <c r="K3498" s="1">
        <v>44106</v>
      </c>
      <c r="L3498" t="s">
        <v>17</v>
      </c>
      <c r="M3498">
        <v>112264</v>
      </c>
    </row>
    <row r="3499" spans="1:13" x14ac:dyDescent="0.25">
      <c r="A3499">
        <v>3497</v>
      </c>
      <c r="B3499" t="s">
        <v>4815</v>
      </c>
      <c r="C3499">
        <f t="shared" ca="1" si="54"/>
        <v>0.87800525598523971</v>
      </c>
      <c r="D3499" t="e" cm="1">
        <f t="array" aca="1" ref="D3499" ca="1">INDEX($B$2:$B$201, RANK(C3499,$C$2:$C$201), 1)</f>
        <v>#N/A</v>
      </c>
      <c r="E3499" t="s">
        <v>4816</v>
      </c>
      <c r="F3499">
        <v>1403</v>
      </c>
      <c r="G3499">
        <v>1209</v>
      </c>
      <c r="H3499">
        <v>0</v>
      </c>
      <c r="I3499">
        <v>0</v>
      </c>
      <c r="J3499">
        <v>0</v>
      </c>
      <c r="K3499" s="1">
        <v>44106</v>
      </c>
      <c r="L3499" t="s">
        <v>17</v>
      </c>
      <c r="M3499">
        <v>112265</v>
      </c>
    </row>
    <row r="3500" spans="1:13" x14ac:dyDescent="0.25">
      <c r="A3500">
        <v>3498</v>
      </c>
      <c r="B3500" t="s">
        <v>4817</v>
      </c>
      <c r="C3500">
        <f t="shared" ca="1" si="54"/>
        <v>0.94367589276672792</v>
      </c>
      <c r="D3500" t="e" cm="1">
        <f t="array" aca="1" ref="D3500" ca="1">INDEX($B$2:$B$201, RANK(C3500,$C$2:$C$201), 1)</f>
        <v>#N/A</v>
      </c>
      <c r="E3500" t="s">
        <v>42</v>
      </c>
      <c r="F3500">
        <v>3069</v>
      </c>
      <c r="G3500">
        <v>2858</v>
      </c>
      <c r="H3500">
        <v>0</v>
      </c>
      <c r="I3500">
        <v>0</v>
      </c>
      <c r="J3500">
        <v>2</v>
      </c>
      <c r="K3500" s="1">
        <v>44106</v>
      </c>
      <c r="L3500" t="s">
        <v>17</v>
      </c>
      <c r="M3500">
        <v>112266</v>
      </c>
    </row>
    <row r="3501" spans="1:13" ht="300" x14ac:dyDescent="0.25">
      <c r="A3501">
        <v>3499</v>
      </c>
      <c r="B3501" s="2" t="s">
        <v>4818</v>
      </c>
      <c r="C3501">
        <f t="shared" ca="1" si="54"/>
        <v>0.3584266059713892</v>
      </c>
      <c r="D3501" t="e" cm="1">
        <f t="array" aca="1" ref="D3501" ca="1">INDEX($B$2:$B$201, RANK(C3501,$C$2:$C$201), 1)</f>
        <v>#N/A</v>
      </c>
      <c r="E3501" t="s">
        <v>1906</v>
      </c>
      <c r="F3501">
        <v>233</v>
      </c>
      <c r="G3501">
        <v>120901</v>
      </c>
      <c r="H3501">
        <v>13</v>
      </c>
      <c r="I3501">
        <v>4</v>
      </c>
      <c r="J3501">
        <v>44</v>
      </c>
      <c r="K3501" s="1">
        <v>44106</v>
      </c>
      <c r="L3501" t="s">
        <v>28</v>
      </c>
      <c r="M3501">
        <v>112267</v>
      </c>
    </row>
    <row r="3502" spans="1:13" x14ac:dyDescent="0.25">
      <c r="A3502">
        <v>3500</v>
      </c>
      <c r="B3502" t="s">
        <v>4819</v>
      </c>
      <c r="C3502">
        <f t="shared" ca="1" si="54"/>
        <v>0.69925652766860014</v>
      </c>
      <c r="D3502" t="e" cm="1">
        <f t="array" aca="1" ref="D3502" ca="1">INDEX($B$2:$B$201, RANK(C3502,$C$2:$C$201), 1)</f>
        <v>#N/A</v>
      </c>
      <c r="E3502" t="s">
        <v>1100</v>
      </c>
      <c r="F3502">
        <v>3401</v>
      </c>
      <c r="G3502">
        <v>2675</v>
      </c>
      <c r="H3502">
        <v>3</v>
      </c>
      <c r="I3502">
        <v>0</v>
      </c>
      <c r="J3502">
        <v>2</v>
      </c>
      <c r="K3502" s="1">
        <v>44106</v>
      </c>
      <c r="L3502" t="s">
        <v>17</v>
      </c>
      <c r="M3502">
        <v>112268</v>
      </c>
    </row>
    <row r="3503" spans="1:13" x14ac:dyDescent="0.25">
      <c r="A3503">
        <v>3501</v>
      </c>
      <c r="B3503" t="s">
        <v>4820</v>
      </c>
      <c r="C3503">
        <f t="shared" ca="1" si="54"/>
        <v>0.92422641487606283</v>
      </c>
      <c r="D3503" t="e" cm="1">
        <f t="array" aca="1" ref="D3503" ca="1">INDEX($B$2:$B$201, RANK(C3503,$C$2:$C$201), 1)</f>
        <v>#N/A</v>
      </c>
      <c r="E3503" t="s">
        <v>3366</v>
      </c>
      <c r="F3503">
        <v>69</v>
      </c>
      <c r="G3503">
        <v>20</v>
      </c>
      <c r="H3503">
        <v>3</v>
      </c>
      <c r="I3503">
        <v>0</v>
      </c>
      <c r="J3503">
        <v>0</v>
      </c>
      <c r="K3503" s="1">
        <v>44106</v>
      </c>
      <c r="L3503" t="s">
        <v>28</v>
      </c>
      <c r="M3503">
        <v>112269</v>
      </c>
    </row>
    <row r="3504" spans="1:13" ht="409.5" x14ac:dyDescent="0.25">
      <c r="A3504">
        <v>3502</v>
      </c>
      <c r="B3504" s="2" t="s">
        <v>4821</v>
      </c>
      <c r="C3504">
        <f t="shared" ca="1" si="54"/>
        <v>0.91794148500694583</v>
      </c>
      <c r="D3504" t="e" cm="1">
        <f t="array" aca="1" ref="D3504" ca="1">INDEX($B$2:$B$201, RANK(C3504,$C$2:$C$201), 1)</f>
        <v>#N/A</v>
      </c>
      <c r="E3504" t="s">
        <v>3152</v>
      </c>
      <c r="F3504">
        <v>5001</v>
      </c>
      <c r="G3504">
        <v>567</v>
      </c>
      <c r="H3504">
        <v>0</v>
      </c>
      <c r="I3504">
        <v>0</v>
      </c>
      <c r="J3504">
        <v>0</v>
      </c>
      <c r="K3504" s="1">
        <v>44106</v>
      </c>
      <c r="L3504" t="s">
        <v>28</v>
      </c>
      <c r="M3504">
        <v>112270</v>
      </c>
    </row>
    <row r="3505" spans="1:13" x14ac:dyDescent="0.25">
      <c r="A3505">
        <v>3503</v>
      </c>
      <c r="B3505" t="s">
        <v>4822</v>
      </c>
      <c r="C3505">
        <f t="shared" ca="1" si="54"/>
        <v>0.63032931313814311</v>
      </c>
      <c r="D3505" t="e" cm="1">
        <f t="array" aca="1" ref="D3505" ca="1">INDEX($B$2:$B$201, RANK(C3505,$C$2:$C$201), 1)</f>
        <v>#N/A</v>
      </c>
      <c r="E3505" t="s">
        <v>182</v>
      </c>
      <c r="F3505">
        <v>114</v>
      </c>
      <c r="G3505">
        <v>38</v>
      </c>
      <c r="H3505">
        <v>0</v>
      </c>
      <c r="I3505">
        <v>0</v>
      </c>
      <c r="J3505">
        <v>0</v>
      </c>
      <c r="K3505" s="1">
        <v>44106</v>
      </c>
      <c r="L3505" t="s">
        <v>17</v>
      </c>
      <c r="M3505">
        <v>112271</v>
      </c>
    </row>
    <row r="3506" spans="1:13" x14ac:dyDescent="0.25">
      <c r="A3506">
        <v>3504</v>
      </c>
      <c r="B3506" t="s">
        <v>4823</v>
      </c>
      <c r="C3506">
        <f t="shared" ca="1" si="54"/>
        <v>5.7757029330306797E-2</v>
      </c>
      <c r="D3506" t="e" cm="1">
        <f t="array" aca="1" ref="D3506" ca="1">INDEX($B$2:$B$201, RANK(C3506,$C$2:$C$201), 1)</f>
        <v>#N/A</v>
      </c>
      <c r="E3506" t="s">
        <v>4824</v>
      </c>
      <c r="F3506">
        <v>340</v>
      </c>
      <c r="G3506">
        <v>473</v>
      </c>
      <c r="H3506">
        <v>1</v>
      </c>
      <c r="I3506">
        <v>0</v>
      </c>
      <c r="J3506">
        <v>7</v>
      </c>
      <c r="K3506" s="1">
        <v>44106</v>
      </c>
      <c r="L3506" t="s">
        <v>17</v>
      </c>
      <c r="M3506">
        <v>112272</v>
      </c>
    </row>
    <row r="3507" spans="1:13" x14ac:dyDescent="0.25">
      <c r="A3507">
        <v>3505</v>
      </c>
      <c r="B3507" t="s">
        <v>4825</v>
      </c>
      <c r="C3507">
        <f t="shared" ca="1" si="54"/>
        <v>0.25798847744425246</v>
      </c>
      <c r="D3507" t="e" cm="1">
        <f t="array" aca="1" ref="D3507" ca="1">INDEX($B$2:$B$201, RANK(C3507,$C$2:$C$201), 1)</f>
        <v>#N/A</v>
      </c>
      <c r="E3507" t="s">
        <v>4826</v>
      </c>
      <c r="F3507">
        <v>628</v>
      </c>
      <c r="G3507">
        <v>213</v>
      </c>
      <c r="H3507">
        <v>0</v>
      </c>
      <c r="I3507">
        <v>0</v>
      </c>
      <c r="J3507">
        <v>0</v>
      </c>
      <c r="K3507" s="1">
        <v>44106</v>
      </c>
      <c r="L3507" t="s">
        <v>17</v>
      </c>
      <c r="M3507">
        <v>112273</v>
      </c>
    </row>
    <row r="3508" spans="1:13" ht="409.5" x14ac:dyDescent="0.25">
      <c r="A3508">
        <v>3506</v>
      </c>
      <c r="B3508" s="2" t="s">
        <v>4827</v>
      </c>
      <c r="C3508">
        <f t="shared" ca="1" si="54"/>
        <v>0.54254094194374769</v>
      </c>
      <c r="D3508" t="e" cm="1">
        <f t="array" aca="1" ref="D3508" ca="1">INDEX($B$2:$B$201, RANK(C3508,$C$2:$C$201), 1)</f>
        <v>#N/A</v>
      </c>
      <c r="F3508">
        <v>80</v>
      </c>
      <c r="G3508">
        <v>29</v>
      </c>
      <c r="H3508">
        <v>0</v>
      </c>
      <c r="I3508">
        <v>1</v>
      </c>
      <c r="J3508">
        <v>2</v>
      </c>
      <c r="K3508" s="1">
        <v>44106</v>
      </c>
      <c r="L3508" t="s">
        <v>17</v>
      </c>
      <c r="M3508">
        <v>112274</v>
      </c>
    </row>
    <row r="3509" spans="1:13" x14ac:dyDescent="0.25">
      <c r="A3509">
        <v>3507</v>
      </c>
      <c r="B3509" t="s">
        <v>4828</v>
      </c>
      <c r="C3509">
        <f t="shared" ca="1" si="54"/>
        <v>7.0182737903345171E-2</v>
      </c>
      <c r="D3509" t="e" cm="1">
        <f t="array" aca="1" ref="D3509" ca="1">INDEX($B$2:$B$201, RANK(C3509,$C$2:$C$201), 1)</f>
        <v>#N/A</v>
      </c>
      <c r="E3509" t="s">
        <v>4829</v>
      </c>
      <c r="F3509">
        <v>974</v>
      </c>
      <c r="G3509">
        <v>348</v>
      </c>
      <c r="H3509">
        <v>4</v>
      </c>
      <c r="I3509">
        <v>1</v>
      </c>
      <c r="J3509">
        <v>27</v>
      </c>
      <c r="K3509" s="1">
        <v>44106</v>
      </c>
      <c r="L3509" t="s">
        <v>12</v>
      </c>
      <c r="M3509">
        <v>112275</v>
      </c>
    </row>
    <row r="3510" spans="1:13" x14ac:dyDescent="0.25">
      <c r="A3510">
        <v>3508</v>
      </c>
      <c r="B3510" t="s">
        <v>4830</v>
      </c>
      <c r="C3510">
        <f t="shared" ca="1" si="54"/>
        <v>0.19191913587178677</v>
      </c>
      <c r="D3510" t="e" cm="1">
        <f t="array" aca="1" ref="D3510" ca="1">INDEX($B$2:$B$201, RANK(C3510,$C$2:$C$201), 1)</f>
        <v>#N/A</v>
      </c>
      <c r="E3510" t="s">
        <v>673</v>
      </c>
      <c r="F3510">
        <v>713</v>
      </c>
      <c r="G3510">
        <v>406</v>
      </c>
      <c r="H3510">
        <v>0</v>
      </c>
      <c r="I3510">
        <v>0</v>
      </c>
      <c r="J3510">
        <v>0</v>
      </c>
      <c r="K3510" s="1">
        <v>44106</v>
      </c>
      <c r="L3510" t="s">
        <v>17</v>
      </c>
      <c r="M3510">
        <v>112276</v>
      </c>
    </row>
    <row r="3511" spans="1:13" x14ac:dyDescent="0.25">
      <c r="A3511">
        <v>3509</v>
      </c>
      <c r="B3511" t="s">
        <v>4831</v>
      </c>
      <c r="C3511">
        <f t="shared" ca="1" si="54"/>
        <v>0.39868096818021448</v>
      </c>
      <c r="D3511" t="e" cm="1">
        <f t="array" aca="1" ref="D3511" ca="1">INDEX($B$2:$B$201, RANK(C3511,$C$2:$C$201), 1)</f>
        <v>#N/A</v>
      </c>
      <c r="E3511" t="s">
        <v>1596</v>
      </c>
      <c r="F3511">
        <v>1206</v>
      </c>
      <c r="G3511">
        <v>457</v>
      </c>
      <c r="H3511">
        <v>0</v>
      </c>
      <c r="I3511">
        <v>0</v>
      </c>
      <c r="J3511">
        <v>0</v>
      </c>
      <c r="K3511" s="1">
        <v>44106</v>
      </c>
      <c r="L3511" t="s">
        <v>17</v>
      </c>
      <c r="M3511">
        <v>112277</v>
      </c>
    </row>
    <row r="3512" spans="1:13" ht="300" x14ac:dyDescent="0.25">
      <c r="A3512">
        <v>3510</v>
      </c>
      <c r="B3512" s="2" t="s">
        <v>4832</v>
      </c>
      <c r="C3512">
        <f t="shared" ca="1" si="54"/>
        <v>0.92146586298239586</v>
      </c>
      <c r="D3512" t="e" cm="1">
        <f t="array" aca="1" ref="D3512" ca="1">INDEX($B$2:$B$201, RANK(C3512,$C$2:$C$201), 1)</f>
        <v>#N/A</v>
      </c>
      <c r="E3512" t="s">
        <v>40</v>
      </c>
      <c r="F3512">
        <v>258</v>
      </c>
      <c r="G3512">
        <v>316</v>
      </c>
      <c r="H3512">
        <v>0</v>
      </c>
      <c r="I3512">
        <v>0</v>
      </c>
      <c r="J3512">
        <v>0</v>
      </c>
      <c r="K3512" s="1">
        <v>44106</v>
      </c>
      <c r="L3512" t="s">
        <v>12</v>
      </c>
      <c r="M3512">
        <v>112278</v>
      </c>
    </row>
    <row r="3513" spans="1:13" x14ac:dyDescent="0.25">
      <c r="A3513">
        <v>3511</v>
      </c>
      <c r="B3513" t="s">
        <v>4833</v>
      </c>
      <c r="C3513">
        <f t="shared" ca="1" si="54"/>
        <v>0.19143619451408489</v>
      </c>
      <c r="D3513" t="e" cm="1">
        <f t="array" aca="1" ref="D3513" ca="1">INDEX($B$2:$B$201, RANK(C3513,$C$2:$C$201), 1)</f>
        <v>#N/A</v>
      </c>
      <c r="F3513">
        <v>104</v>
      </c>
      <c r="G3513">
        <v>23</v>
      </c>
      <c r="H3513">
        <v>0</v>
      </c>
      <c r="I3513">
        <v>0</v>
      </c>
      <c r="J3513">
        <v>0</v>
      </c>
      <c r="K3513" s="1">
        <v>44106</v>
      </c>
      <c r="L3513" t="s">
        <v>28</v>
      </c>
      <c r="M3513">
        <v>112279</v>
      </c>
    </row>
    <row r="3514" spans="1:13" x14ac:dyDescent="0.25">
      <c r="A3514">
        <v>3512</v>
      </c>
      <c r="B3514" t="s">
        <v>4834</v>
      </c>
      <c r="C3514">
        <f t="shared" ca="1" si="54"/>
        <v>0.92679749192794403</v>
      </c>
      <c r="D3514" t="e" cm="1">
        <f t="array" aca="1" ref="D3514" ca="1">INDEX($B$2:$B$201, RANK(C3514,$C$2:$C$201), 1)</f>
        <v>#N/A</v>
      </c>
      <c r="F3514">
        <v>3631</v>
      </c>
      <c r="G3514">
        <v>941</v>
      </c>
      <c r="H3514">
        <v>0</v>
      </c>
      <c r="I3514">
        <v>0</v>
      </c>
      <c r="J3514">
        <v>0</v>
      </c>
      <c r="K3514" s="1">
        <v>44106</v>
      </c>
      <c r="L3514" t="s">
        <v>17</v>
      </c>
      <c r="M3514">
        <v>112280</v>
      </c>
    </row>
    <row r="3515" spans="1:13" x14ac:dyDescent="0.25">
      <c r="A3515">
        <v>3513</v>
      </c>
      <c r="B3515" t="s">
        <v>4835</v>
      </c>
      <c r="C3515">
        <f t="shared" ca="1" si="54"/>
        <v>0.73878538740276467</v>
      </c>
      <c r="D3515" t="e" cm="1">
        <f t="array" aca="1" ref="D3515" ca="1">INDEX($B$2:$B$201, RANK(C3515,$C$2:$C$201), 1)</f>
        <v>#N/A</v>
      </c>
      <c r="E3515" t="s">
        <v>110</v>
      </c>
      <c r="F3515">
        <v>8557</v>
      </c>
      <c r="G3515">
        <v>8427</v>
      </c>
      <c r="H3515">
        <v>1</v>
      </c>
      <c r="I3515">
        <v>0</v>
      </c>
      <c r="J3515">
        <v>3</v>
      </c>
      <c r="K3515" s="1">
        <v>44106</v>
      </c>
      <c r="L3515" t="s">
        <v>17</v>
      </c>
      <c r="M3515">
        <v>112281</v>
      </c>
    </row>
    <row r="3516" spans="1:13" ht="409.5" x14ac:dyDescent="0.25">
      <c r="A3516">
        <v>3514</v>
      </c>
      <c r="B3516" s="2" t="s">
        <v>4836</v>
      </c>
      <c r="C3516">
        <f t="shared" ca="1" si="54"/>
        <v>0.9428342146258375</v>
      </c>
      <c r="D3516" t="e" cm="1">
        <f t="array" aca="1" ref="D3516" ca="1">INDEX($B$2:$B$201, RANK(C3516,$C$2:$C$201), 1)</f>
        <v>#N/A</v>
      </c>
      <c r="E3516" t="s">
        <v>2545</v>
      </c>
      <c r="F3516">
        <v>535</v>
      </c>
      <c r="G3516">
        <v>329</v>
      </c>
      <c r="H3516">
        <v>0</v>
      </c>
      <c r="I3516">
        <v>1</v>
      </c>
      <c r="J3516">
        <v>1</v>
      </c>
      <c r="K3516" s="1">
        <v>44106</v>
      </c>
      <c r="L3516" t="s">
        <v>17</v>
      </c>
      <c r="M3516">
        <v>112282</v>
      </c>
    </row>
    <row r="3517" spans="1:13" x14ac:dyDescent="0.25">
      <c r="A3517">
        <v>3515</v>
      </c>
      <c r="B3517" t="s">
        <v>4837</v>
      </c>
      <c r="C3517">
        <f t="shared" ca="1" si="54"/>
        <v>0.91132652449313667</v>
      </c>
      <c r="D3517" t="e" cm="1">
        <f t="array" aca="1" ref="D3517" ca="1">INDEX($B$2:$B$201, RANK(C3517,$C$2:$C$201), 1)</f>
        <v>#N/A</v>
      </c>
      <c r="F3517">
        <v>23</v>
      </c>
      <c r="G3517">
        <v>6</v>
      </c>
      <c r="H3517">
        <v>0</v>
      </c>
      <c r="I3517">
        <v>0</v>
      </c>
      <c r="J3517">
        <v>0</v>
      </c>
      <c r="K3517" s="1">
        <v>44106</v>
      </c>
      <c r="L3517" t="s">
        <v>28</v>
      </c>
      <c r="M3517">
        <v>112283</v>
      </c>
    </row>
    <row r="3518" spans="1:13" x14ac:dyDescent="0.25">
      <c r="A3518">
        <v>3516</v>
      </c>
      <c r="B3518" t="s">
        <v>4838</v>
      </c>
      <c r="C3518">
        <f t="shared" ca="1" si="54"/>
        <v>0.30572830200189927</v>
      </c>
      <c r="D3518" t="e" cm="1">
        <f t="array" aca="1" ref="D3518" ca="1">INDEX($B$2:$B$201, RANK(C3518,$C$2:$C$201), 1)</f>
        <v>#N/A</v>
      </c>
      <c r="F3518">
        <v>38</v>
      </c>
      <c r="G3518">
        <v>1563</v>
      </c>
      <c r="H3518">
        <v>0</v>
      </c>
      <c r="I3518">
        <v>0</v>
      </c>
      <c r="J3518">
        <v>1</v>
      </c>
      <c r="K3518" s="1">
        <v>44106</v>
      </c>
      <c r="L3518" t="s">
        <v>12</v>
      </c>
      <c r="M3518">
        <v>112284</v>
      </c>
    </row>
    <row r="3519" spans="1:13" x14ac:dyDescent="0.25">
      <c r="A3519">
        <v>3517</v>
      </c>
      <c r="B3519" t="s">
        <v>4839</v>
      </c>
      <c r="C3519">
        <f t="shared" ca="1" si="54"/>
        <v>0.72175683851917505</v>
      </c>
      <c r="D3519" t="e" cm="1">
        <f t="array" aca="1" ref="D3519" ca="1">INDEX($B$2:$B$201, RANK(C3519,$C$2:$C$201), 1)</f>
        <v>#N/A</v>
      </c>
      <c r="F3519">
        <v>319</v>
      </c>
      <c r="G3519">
        <v>45</v>
      </c>
      <c r="H3519">
        <v>0</v>
      </c>
      <c r="I3519">
        <v>0</v>
      </c>
      <c r="J3519">
        <v>0</v>
      </c>
      <c r="K3519" s="1">
        <v>44106</v>
      </c>
      <c r="L3519" t="s">
        <v>28</v>
      </c>
      <c r="M3519">
        <v>112285</v>
      </c>
    </row>
    <row r="3520" spans="1:13" x14ac:dyDescent="0.25">
      <c r="A3520">
        <v>3518</v>
      </c>
      <c r="B3520" t="s">
        <v>4840</v>
      </c>
      <c r="C3520">
        <f t="shared" ca="1" si="54"/>
        <v>0.83431687012988309</v>
      </c>
      <c r="D3520" t="e" cm="1">
        <f t="array" aca="1" ref="D3520" ca="1">INDEX($B$2:$B$201, RANK(C3520,$C$2:$C$201), 1)</f>
        <v>#N/A</v>
      </c>
      <c r="E3520" t="s">
        <v>42</v>
      </c>
      <c r="F3520">
        <v>197</v>
      </c>
      <c r="G3520">
        <v>21</v>
      </c>
      <c r="H3520">
        <v>0</v>
      </c>
      <c r="I3520">
        <v>0</v>
      </c>
      <c r="J3520">
        <v>0</v>
      </c>
      <c r="K3520" s="1">
        <v>44106</v>
      </c>
      <c r="L3520" t="s">
        <v>17</v>
      </c>
      <c r="M3520">
        <v>112286</v>
      </c>
    </row>
    <row r="3521" spans="1:13" x14ac:dyDescent="0.25">
      <c r="A3521">
        <v>3519</v>
      </c>
      <c r="B3521" t="s">
        <v>4841</v>
      </c>
      <c r="C3521">
        <f t="shared" ca="1" si="54"/>
        <v>0.21639072287613292</v>
      </c>
      <c r="D3521" t="e" cm="1">
        <f t="array" aca="1" ref="D3521" ca="1">INDEX($B$2:$B$201, RANK(C3521,$C$2:$C$201), 1)</f>
        <v>#N/A</v>
      </c>
      <c r="F3521">
        <v>3556</v>
      </c>
      <c r="G3521">
        <v>94808</v>
      </c>
      <c r="H3521">
        <v>23</v>
      </c>
      <c r="I3521">
        <v>16</v>
      </c>
      <c r="J3521">
        <v>59</v>
      </c>
      <c r="K3521" s="1">
        <v>44106</v>
      </c>
      <c r="L3521" t="s">
        <v>17</v>
      </c>
      <c r="M3521">
        <v>112287</v>
      </c>
    </row>
    <row r="3522" spans="1:13" x14ac:dyDescent="0.25">
      <c r="A3522">
        <v>3520</v>
      </c>
      <c r="B3522" t="s">
        <v>4842</v>
      </c>
      <c r="C3522">
        <f t="shared" ca="1" si="54"/>
        <v>0.28663962224828332</v>
      </c>
      <c r="D3522" t="e" cm="1">
        <f t="array" aca="1" ref="D3522" ca="1">INDEX($B$2:$B$201, RANK(C3522,$C$2:$C$201), 1)</f>
        <v>#N/A</v>
      </c>
      <c r="F3522">
        <v>475</v>
      </c>
      <c r="G3522">
        <v>612</v>
      </c>
      <c r="H3522">
        <v>0</v>
      </c>
      <c r="I3522">
        <v>0</v>
      </c>
      <c r="J3522">
        <v>0</v>
      </c>
      <c r="K3522" s="1">
        <v>44106</v>
      </c>
      <c r="L3522" t="s">
        <v>17</v>
      </c>
      <c r="M3522">
        <v>112288</v>
      </c>
    </row>
    <row r="3523" spans="1:13" x14ac:dyDescent="0.25">
      <c r="A3523">
        <v>3521</v>
      </c>
      <c r="B3523" t="s">
        <v>4843</v>
      </c>
      <c r="C3523">
        <f t="shared" ref="C3523:C3586" ca="1" si="55">RAND()</f>
        <v>0.93866205571070538</v>
      </c>
      <c r="D3523" t="e" cm="1">
        <f t="array" aca="1" ref="D3523" ca="1">INDEX($B$2:$B$201, RANK(C3523,$C$2:$C$201), 1)</f>
        <v>#N/A</v>
      </c>
      <c r="E3523" t="s">
        <v>4844</v>
      </c>
      <c r="F3523">
        <v>493</v>
      </c>
      <c r="G3523">
        <v>134</v>
      </c>
      <c r="H3523">
        <v>0</v>
      </c>
      <c r="I3523">
        <v>1</v>
      </c>
      <c r="J3523">
        <v>2</v>
      </c>
      <c r="K3523" s="1">
        <v>44106</v>
      </c>
      <c r="L3523" t="s">
        <v>17</v>
      </c>
      <c r="M3523">
        <v>112289</v>
      </c>
    </row>
    <row r="3524" spans="1:13" x14ac:dyDescent="0.25">
      <c r="A3524">
        <v>3522</v>
      </c>
      <c r="B3524" t="s">
        <v>4845</v>
      </c>
      <c r="C3524">
        <f t="shared" ca="1" si="55"/>
        <v>0.14820616613370841</v>
      </c>
      <c r="D3524" t="e" cm="1">
        <f t="array" aca="1" ref="D3524" ca="1">INDEX($B$2:$B$201, RANK(C3524,$C$2:$C$201), 1)</f>
        <v>#N/A</v>
      </c>
      <c r="F3524">
        <v>21</v>
      </c>
      <c r="G3524">
        <v>1</v>
      </c>
      <c r="H3524">
        <v>0</v>
      </c>
      <c r="I3524">
        <v>0</v>
      </c>
      <c r="J3524">
        <v>0</v>
      </c>
      <c r="K3524" s="1">
        <v>44106</v>
      </c>
      <c r="L3524" t="s">
        <v>28</v>
      </c>
      <c r="M3524">
        <v>112290</v>
      </c>
    </row>
    <row r="3525" spans="1:13" x14ac:dyDescent="0.25">
      <c r="A3525">
        <v>3523</v>
      </c>
      <c r="B3525" t="s">
        <v>4846</v>
      </c>
      <c r="C3525">
        <f t="shared" ca="1" si="55"/>
        <v>0.46530631435748082</v>
      </c>
      <c r="D3525" t="e" cm="1">
        <f t="array" aca="1" ref="D3525" ca="1">INDEX($B$2:$B$201, RANK(C3525,$C$2:$C$201), 1)</f>
        <v>#N/A</v>
      </c>
      <c r="E3525" t="s">
        <v>4847</v>
      </c>
      <c r="F3525">
        <v>48</v>
      </c>
      <c r="G3525">
        <v>64</v>
      </c>
      <c r="H3525">
        <v>0</v>
      </c>
      <c r="I3525">
        <v>0</v>
      </c>
      <c r="J3525">
        <v>0</v>
      </c>
      <c r="K3525" s="1">
        <v>44106</v>
      </c>
      <c r="L3525" t="s">
        <v>17</v>
      </c>
      <c r="M3525">
        <v>112291</v>
      </c>
    </row>
    <row r="3526" spans="1:13" x14ac:dyDescent="0.25">
      <c r="A3526">
        <v>3524</v>
      </c>
      <c r="B3526" t="s">
        <v>4848</v>
      </c>
      <c r="C3526">
        <f t="shared" ca="1" si="55"/>
        <v>0.90692146041966859</v>
      </c>
      <c r="D3526" t="e" cm="1">
        <f t="array" aca="1" ref="D3526" ca="1">INDEX($B$2:$B$201, RANK(C3526,$C$2:$C$201), 1)</f>
        <v>#N/A</v>
      </c>
      <c r="F3526">
        <v>762</v>
      </c>
      <c r="G3526">
        <v>128</v>
      </c>
      <c r="H3526">
        <v>0</v>
      </c>
      <c r="I3526">
        <v>0</v>
      </c>
      <c r="J3526">
        <v>0</v>
      </c>
      <c r="K3526" s="1">
        <v>44106</v>
      </c>
      <c r="L3526" t="s">
        <v>17</v>
      </c>
      <c r="M3526">
        <v>112292</v>
      </c>
    </row>
    <row r="3527" spans="1:13" x14ac:dyDescent="0.25">
      <c r="A3527">
        <v>3525</v>
      </c>
      <c r="B3527" t="s">
        <v>4849</v>
      </c>
      <c r="C3527">
        <f t="shared" ca="1" si="55"/>
        <v>0.83838849639555868</v>
      </c>
      <c r="D3527" t="e" cm="1">
        <f t="array" aca="1" ref="D3527" ca="1">INDEX($B$2:$B$201, RANK(C3527,$C$2:$C$201), 1)</f>
        <v>#N/A</v>
      </c>
      <c r="E3527" t="s">
        <v>4850</v>
      </c>
      <c r="F3527">
        <v>251</v>
      </c>
      <c r="G3527">
        <v>172</v>
      </c>
      <c r="H3527">
        <v>0</v>
      </c>
      <c r="I3527">
        <v>0</v>
      </c>
      <c r="J3527">
        <v>0</v>
      </c>
      <c r="K3527" s="1">
        <v>44106</v>
      </c>
      <c r="L3527" t="s">
        <v>17</v>
      </c>
      <c r="M3527">
        <v>112293</v>
      </c>
    </row>
    <row r="3528" spans="1:13" x14ac:dyDescent="0.25">
      <c r="A3528">
        <v>3526</v>
      </c>
      <c r="B3528" t="s">
        <v>4851</v>
      </c>
      <c r="C3528">
        <f t="shared" ca="1" si="55"/>
        <v>0.56010048536447199</v>
      </c>
      <c r="D3528" t="e" cm="1">
        <f t="array" aca="1" ref="D3528" ca="1">INDEX($B$2:$B$201, RANK(C3528,$C$2:$C$201), 1)</f>
        <v>#N/A</v>
      </c>
      <c r="F3528">
        <v>3885</v>
      </c>
      <c r="G3528">
        <v>1115</v>
      </c>
      <c r="H3528">
        <v>0</v>
      </c>
      <c r="I3528">
        <v>0</v>
      </c>
      <c r="J3528">
        <v>0</v>
      </c>
      <c r="K3528" s="1">
        <v>44106</v>
      </c>
      <c r="L3528" t="s">
        <v>17</v>
      </c>
      <c r="M3528">
        <v>112294</v>
      </c>
    </row>
    <row r="3529" spans="1:13" ht="225" x14ac:dyDescent="0.25">
      <c r="A3529">
        <v>3527</v>
      </c>
      <c r="B3529" s="2" t="s">
        <v>4852</v>
      </c>
      <c r="C3529">
        <f t="shared" ca="1" si="55"/>
        <v>7.6787935912293492E-2</v>
      </c>
      <c r="D3529" t="e" cm="1">
        <f t="array" aca="1" ref="D3529" ca="1">INDEX($B$2:$B$201, RANK(C3529,$C$2:$C$201), 1)</f>
        <v>#N/A</v>
      </c>
      <c r="F3529">
        <v>25497</v>
      </c>
      <c r="G3529">
        <v>23525</v>
      </c>
      <c r="H3529">
        <v>0</v>
      </c>
      <c r="I3529">
        <v>0</v>
      </c>
      <c r="J3529">
        <v>3</v>
      </c>
      <c r="K3529" s="1">
        <v>44106</v>
      </c>
      <c r="L3529" t="s">
        <v>17</v>
      </c>
      <c r="M3529">
        <v>112295</v>
      </c>
    </row>
    <row r="3530" spans="1:13" x14ac:dyDescent="0.25">
      <c r="A3530">
        <v>3528</v>
      </c>
      <c r="B3530" t="s">
        <v>4853</v>
      </c>
      <c r="C3530">
        <f t="shared" ca="1" si="55"/>
        <v>0.30697260315928532</v>
      </c>
      <c r="D3530" t="e" cm="1">
        <f t="array" aca="1" ref="D3530" ca="1">INDEX($B$2:$B$201, RANK(C3530,$C$2:$C$201), 1)</f>
        <v>#N/A</v>
      </c>
      <c r="F3530">
        <v>196</v>
      </c>
      <c r="G3530">
        <v>51</v>
      </c>
      <c r="H3530">
        <v>0</v>
      </c>
      <c r="I3530">
        <v>0</v>
      </c>
      <c r="J3530">
        <v>0</v>
      </c>
      <c r="K3530" s="1">
        <v>44106</v>
      </c>
      <c r="L3530" t="s">
        <v>17</v>
      </c>
      <c r="M3530">
        <v>112296</v>
      </c>
    </row>
    <row r="3531" spans="1:13" ht="409.5" x14ac:dyDescent="0.25">
      <c r="A3531">
        <v>3529</v>
      </c>
      <c r="B3531" s="2" t="s">
        <v>4854</v>
      </c>
      <c r="C3531">
        <f t="shared" ca="1" si="55"/>
        <v>0.97883098253112089</v>
      </c>
      <c r="D3531" t="e" cm="1">
        <f t="array" aca="1" ref="D3531" ca="1">INDEX($B$2:$B$201, RANK(C3531,$C$2:$C$201), 1)</f>
        <v>#N/A</v>
      </c>
      <c r="E3531" t="s">
        <v>392</v>
      </c>
      <c r="F3531">
        <v>4013</v>
      </c>
      <c r="G3531">
        <v>3610</v>
      </c>
      <c r="H3531">
        <v>0</v>
      </c>
      <c r="I3531">
        <v>0</v>
      </c>
      <c r="J3531">
        <v>0</v>
      </c>
      <c r="K3531" s="1">
        <v>44106</v>
      </c>
      <c r="L3531" t="s">
        <v>17</v>
      </c>
      <c r="M3531">
        <v>112297</v>
      </c>
    </row>
    <row r="3532" spans="1:13" x14ac:dyDescent="0.25">
      <c r="A3532">
        <v>3530</v>
      </c>
      <c r="B3532" t="s">
        <v>4855</v>
      </c>
      <c r="C3532">
        <f t="shared" ca="1" si="55"/>
        <v>0.39355775752763023</v>
      </c>
      <c r="D3532" t="e" cm="1">
        <f t="array" aca="1" ref="D3532" ca="1">INDEX($B$2:$B$201, RANK(C3532,$C$2:$C$201), 1)</f>
        <v>#N/A</v>
      </c>
      <c r="E3532" t="s">
        <v>3366</v>
      </c>
      <c r="F3532">
        <v>166</v>
      </c>
      <c r="G3532">
        <v>974</v>
      </c>
      <c r="H3532">
        <v>0</v>
      </c>
      <c r="I3532">
        <v>0</v>
      </c>
      <c r="J3532">
        <v>0</v>
      </c>
      <c r="K3532" s="1">
        <v>44106</v>
      </c>
      <c r="L3532" t="s">
        <v>17</v>
      </c>
      <c r="M3532">
        <v>112298</v>
      </c>
    </row>
    <row r="3533" spans="1:13" x14ac:dyDescent="0.25">
      <c r="A3533">
        <v>3531</v>
      </c>
      <c r="B3533" t="s">
        <v>4856</v>
      </c>
      <c r="C3533">
        <f t="shared" ca="1" si="55"/>
        <v>6.9106154349664717E-2</v>
      </c>
      <c r="D3533" t="e" cm="1">
        <f t="array" aca="1" ref="D3533" ca="1">INDEX($B$2:$B$201, RANK(C3533,$C$2:$C$201), 1)</f>
        <v>#N/A</v>
      </c>
      <c r="E3533" t="s">
        <v>180</v>
      </c>
      <c r="F3533">
        <v>816</v>
      </c>
      <c r="G3533">
        <v>313</v>
      </c>
      <c r="H3533">
        <v>1</v>
      </c>
      <c r="I3533">
        <v>0</v>
      </c>
      <c r="J3533">
        <v>4</v>
      </c>
      <c r="K3533" s="1">
        <v>44106</v>
      </c>
      <c r="L3533" t="s">
        <v>28</v>
      </c>
      <c r="M3533">
        <v>112299</v>
      </c>
    </row>
    <row r="3534" spans="1:13" x14ac:dyDescent="0.25">
      <c r="A3534">
        <v>3532</v>
      </c>
      <c r="B3534" t="s">
        <v>4857</v>
      </c>
      <c r="C3534">
        <f t="shared" ca="1" si="55"/>
        <v>0.92830606326277854</v>
      </c>
      <c r="D3534" t="e" cm="1">
        <f t="array" aca="1" ref="D3534" ca="1">INDEX($B$2:$B$201, RANK(C3534,$C$2:$C$201), 1)</f>
        <v>#N/A</v>
      </c>
      <c r="E3534" t="s">
        <v>4858</v>
      </c>
      <c r="F3534">
        <v>4965</v>
      </c>
      <c r="G3534">
        <v>787</v>
      </c>
      <c r="H3534">
        <v>0</v>
      </c>
      <c r="I3534">
        <v>0</v>
      </c>
      <c r="J3534">
        <v>0</v>
      </c>
      <c r="K3534" s="1">
        <v>44106</v>
      </c>
      <c r="L3534" t="s">
        <v>17</v>
      </c>
      <c r="M3534">
        <v>112300</v>
      </c>
    </row>
    <row r="3535" spans="1:13" x14ac:dyDescent="0.25">
      <c r="A3535">
        <v>3533</v>
      </c>
      <c r="B3535" t="s">
        <v>4859</v>
      </c>
      <c r="C3535">
        <f t="shared" ca="1" si="55"/>
        <v>0.47087169900901871</v>
      </c>
      <c r="D3535" t="e" cm="1">
        <f t="array" aca="1" ref="D3535" ca="1">INDEX($B$2:$B$201, RANK(C3535,$C$2:$C$201), 1)</f>
        <v>#N/A</v>
      </c>
      <c r="E3535" t="s">
        <v>4860</v>
      </c>
      <c r="F3535">
        <v>348</v>
      </c>
      <c r="G3535">
        <v>182</v>
      </c>
      <c r="H3535">
        <v>0</v>
      </c>
      <c r="I3535">
        <v>0</v>
      </c>
      <c r="J3535">
        <v>0</v>
      </c>
      <c r="K3535" s="1">
        <v>44106</v>
      </c>
      <c r="L3535" t="s">
        <v>17</v>
      </c>
      <c r="M3535">
        <v>112301</v>
      </c>
    </row>
    <row r="3536" spans="1:13" ht="150" x14ac:dyDescent="0.25">
      <c r="A3536">
        <v>3534</v>
      </c>
      <c r="B3536" s="2" t="s">
        <v>4861</v>
      </c>
      <c r="C3536">
        <f t="shared" ca="1" si="55"/>
        <v>5.7676566777012939E-3</v>
      </c>
      <c r="D3536" t="e" cm="1">
        <f t="array" aca="1" ref="D3536" ca="1">INDEX($B$2:$B$201, RANK(C3536,$C$2:$C$201), 1)</f>
        <v>#N/A</v>
      </c>
      <c r="E3536" t="s">
        <v>4862</v>
      </c>
      <c r="F3536">
        <v>604</v>
      </c>
      <c r="G3536">
        <v>489</v>
      </c>
      <c r="H3536">
        <v>0</v>
      </c>
      <c r="I3536">
        <v>0</v>
      </c>
      <c r="J3536">
        <v>0</v>
      </c>
      <c r="K3536" s="1">
        <v>44106</v>
      </c>
      <c r="L3536" t="s">
        <v>12</v>
      </c>
      <c r="M3536">
        <v>112302</v>
      </c>
    </row>
    <row r="3537" spans="1:13" x14ac:dyDescent="0.25">
      <c r="A3537">
        <v>3535</v>
      </c>
      <c r="B3537" t="s">
        <v>4863</v>
      </c>
      <c r="C3537">
        <f t="shared" ca="1" si="55"/>
        <v>3.4234398039962533E-2</v>
      </c>
      <c r="D3537" t="e" cm="1">
        <f t="array" aca="1" ref="D3537" ca="1">INDEX($B$2:$B$201, RANK(C3537,$C$2:$C$201), 1)</f>
        <v>#N/A</v>
      </c>
      <c r="E3537" t="s">
        <v>209</v>
      </c>
      <c r="F3537">
        <v>3900</v>
      </c>
      <c r="G3537">
        <v>3482</v>
      </c>
      <c r="H3537">
        <v>0</v>
      </c>
      <c r="I3537">
        <v>0</v>
      </c>
      <c r="J3537">
        <v>0</v>
      </c>
      <c r="K3537" s="1">
        <v>44106</v>
      </c>
      <c r="L3537" t="s">
        <v>28</v>
      </c>
      <c r="M3537">
        <v>112303</v>
      </c>
    </row>
    <row r="3538" spans="1:13" x14ac:dyDescent="0.25">
      <c r="A3538">
        <v>3536</v>
      </c>
      <c r="B3538" t="s">
        <v>4864</v>
      </c>
      <c r="C3538">
        <f t="shared" ca="1" si="55"/>
        <v>0.57390143218596879</v>
      </c>
      <c r="D3538" t="e" cm="1">
        <f t="array" aca="1" ref="D3538" ca="1">INDEX($B$2:$B$201, RANK(C3538,$C$2:$C$201), 1)</f>
        <v>#N/A</v>
      </c>
      <c r="F3538">
        <v>718</v>
      </c>
      <c r="G3538">
        <v>288</v>
      </c>
      <c r="H3538">
        <v>0</v>
      </c>
      <c r="I3538">
        <v>0</v>
      </c>
      <c r="J3538">
        <v>1</v>
      </c>
      <c r="K3538" s="1">
        <v>44106</v>
      </c>
      <c r="L3538" t="s">
        <v>17</v>
      </c>
      <c r="M3538">
        <v>112304</v>
      </c>
    </row>
    <row r="3539" spans="1:13" x14ac:dyDescent="0.25">
      <c r="A3539">
        <v>3537</v>
      </c>
      <c r="B3539" t="s">
        <v>4865</v>
      </c>
      <c r="C3539">
        <f t="shared" ca="1" si="55"/>
        <v>0.20210679779395824</v>
      </c>
      <c r="D3539" t="e" cm="1">
        <f t="array" aca="1" ref="D3539" ca="1">INDEX($B$2:$B$201, RANK(C3539,$C$2:$C$201), 1)</f>
        <v>#N/A</v>
      </c>
      <c r="E3539" t="s">
        <v>4866</v>
      </c>
      <c r="F3539">
        <v>785</v>
      </c>
      <c r="G3539">
        <v>464</v>
      </c>
      <c r="H3539">
        <v>0</v>
      </c>
      <c r="I3539">
        <v>0</v>
      </c>
      <c r="J3539">
        <v>1</v>
      </c>
      <c r="K3539" s="1">
        <v>44106</v>
      </c>
      <c r="L3539" t="s">
        <v>17</v>
      </c>
      <c r="M3539">
        <v>112305</v>
      </c>
    </row>
    <row r="3540" spans="1:13" x14ac:dyDescent="0.25">
      <c r="A3540">
        <v>3538</v>
      </c>
      <c r="B3540" t="s">
        <v>4867</v>
      </c>
      <c r="C3540">
        <f t="shared" ca="1" si="55"/>
        <v>0.85401700207962306</v>
      </c>
      <c r="D3540" t="e" cm="1">
        <f t="array" aca="1" ref="D3540" ca="1">INDEX($B$2:$B$201, RANK(C3540,$C$2:$C$201), 1)</f>
        <v>#N/A</v>
      </c>
      <c r="E3540" t="s">
        <v>290</v>
      </c>
      <c r="F3540">
        <v>188</v>
      </c>
      <c r="G3540">
        <v>148</v>
      </c>
      <c r="H3540">
        <v>0</v>
      </c>
      <c r="I3540">
        <v>0</v>
      </c>
      <c r="J3540">
        <v>1</v>
      </c>
      <c r="K3540" s="1">
        <v>44106</v>
      </c>
      <c r="L3540" t="s">
        <v>12</v>
      </c>
      <c r="M3540">
        <v>112306</v>
      </c>
    </row>
    <row r="3541" spans="1:13" ht="409.5" x14ac:dyDescent="0.25">
      <c r="A3541">
        <v>3539</v>
      </c>
      <c r="B3541" s="2" t="s">
        <v>4868</v>
      </c>
      <c r="C3541">
        <f t="shared" ca="1" si="55"/>
        <v>0.1236973223929444</v>
      </c>
      <c r="D3541" t="e" cm="1">
        <f t="array" aca="1" ref="D3541" ca="1">INDEX($B$2:$B$201, RANK(C3541,$C$2:$C$201), 1)</f>
        <v>#N/A</v>
      </c>
      <c r="E3541" t="s">
        <v>352</v>
      </c>
      <c r="F3541">
        <v>475</v>
      </c>
      <c r="G3541">
        <v>332</v>
      </c>
      <c r="H3541">
        <v>0</v>
      </c>
      <c r="I3541">
        <v>0</v>
      </c>
      <c r="J3541">
        <v>0</v>
      </c>
      <c r="K3541" s="1">
        <v>44106</v>
      </c>
      <c r="L3541" t="s">
        <v>17</v>
      </c>
      <c r="M3541">
        <v>112307</v>
      </c>
    </row>
    <row r="3542" spans="1:13" ht="409.5" x14ac:dyDescent="0.25">
      <c r="A3542">
        <v>3540</v>
      </c>
      <c r="B3542" s="2" t="s">
        <v>4869</v>
      </c>
      <c r="C3542">
        <f t="shared" ca="1" si="55"/>
        <v>5.3102738655311787E-3</v>
      </c>
      <c r="D3542" t="e" cm="1">
        <f t="array" aca="1" ref="D3542" ca="1">INDEX($B$2:$B$201, RANK(C3542,$C$2:$C$201), 1)</f>
        <v>#N/A</v>
      </c>
      <c r="F3542">
        <v>55</v>
      </c>
      <c r="G3542">
        <v>28</v>
      </c>
      <c r="H3542">
        <v>0</v>
      </c>
      <c r="I3542">
        <v>0</v>
      </c>
      <c r="J3542">
        <v>0</v>
      </c>
      <c r="K3542" s="1">
        <v>44106</v>
      </c>
      <c r="L3542" t="s">
        <v>28</v>
      </c>
      <c r="M3542">
        <v>112308</v>
      </c>
    </row>
    <row r="3543" spans="1:13" ht="409.5" x14ac:dyDescent="0.25">
      <c r="A3543">
        <v>3541</v>
      </c>
      <c r="B3543" s="2" t="s">
        <v>4870</v>
      </c>
      <c r="C3543">
        <f t="shared" ca="1" si="55"/>
        <v>0.27508560655689163</v>
      </c>
      <c r="D3543" t="e" cm="1">
        <f t="array" aca="1" ref="D3543" ca="1">INDEX($B$2:$B$201, RANK(C3543,$C$2:$C$201), 1)</f>
        <v>#N/A</v>
      </c>
      <c r="F3543">
        <v>868</v>
      </c>
      <c r="G3543">
        <v>1612</v>
      </c>
      <c r="H3543">
        <v>1</v>
      </c>
      <c r="I3543">
        <v>0</v>
      </c>
      <c r="J3543">
        <v>0</v>
      </c>
      <c r="K3543" s="1">
        <v>44106</v>
      </c>
      <c r="L3543" t="s">
        <v>28</v>
      </c>
      <c r="M3543">
        <v>112309</v>
      </c>
    </row>
    <row r="3544" spans="1:13" x14ac:dyDescent="0.25">
      <c r="A3544">
        <v>3542</v>
      </c>
      <c r="B3544" t="s">
        <v>4871</v>
      </c>
      <c r="C3544">
        <f t="shared" ca="1" si="55"/>
        <v>0.39568967010453682</v>
      </c>
      <c r="D3544" t="e" cm="1">
        <f t="array" aca="1" ref="D3544" ca="1">INDEX($B$2:$B$201, RANK(C3544,$C$2:$C$201), 1)</f>
        <v>#N/A</v>
      </c>
      <c r="F3544">
        <v>559</v>
      </c>
      <c r="G3544">
        <v>174</v>
      </c>
      <c r="H3544">
        <v>0</v>
      </c>
      <c r="I3544">
        <v>0</v>
      </c>
      <c r="J3544">
        <v>0</v>
      </c>
      <c r="K3544" s="1">
        <v>44106</v>
      </c>
      <c r="L3544" t="s">
        <v>17</v>
      </c>
      <c r="M3544">
        <v>112310</v>
      </c>
    </row>
    <row r="3545" spans="1:13" ht="409.5" x14ac:dyDescent="0.25">
      <c r="A3545">
        <v>3543</v>
      </c>
      <c r="B3545" s="2" t="s">
        <v>4872</v>
      </c>
      <c r="C3545">
        <f t="shared" ca="1" si="55"/>
        <v>0.57731034656737579</v>
      </c>
      <c r="D3545" t="e" cm="1">
        <f t="array" aca="1" ref="D3545" ca="1">INDEX($B$2:$B$201, RANK(C3545,$C$2:$C$201), 1)</f>
        <v>#N/A</v>
      </c>
      <c r="F3545">
        <v>133</v>
      </c>
      <c r="G3545">
        <v>9</v>
      </c>
      <c r="H3545">
        <v>0</v>
      </c>
      <c r="I3545">
        <v>0</v>
      </c>
      <c r="J3545">
        <v>0</v>
      </c>
      <c r="K3545" s="1">
        <v>44106</v>
      </c>
      <c r="L3545" t="s">
        <v>17</v>
      </c>
      <c r="M3545">
        <v>112311</v>
      </c>
    </row>
    <row r="3546" spans="1:13" x14ac:dyDescent="0.25">
      <c r="A3546">
        <v>3544</v>
      </c>
      <c r="B3546" t="s">
        <v>4873</v>
      </c>
      <c r="C3546">
        <f t="shared" ca="1" si="55"/>
        <v>0.90481260193387014</v>
      </c>
      <c r="D3546" t="e" cm="1">
        <f t="array" aca="1" ref="D3546" ca="1">INDEX($B$2:$B$201, RANK(C3546,$C$2:$C$201), 1)</f>
        <v>#N/A</v>
      </c>
      <c r="F3546">
        <v>99</v>
      </c>
      <c r="G3546">
        <v>127</v>
      </c>
      <c r="H3546">
        <v>0</v>
      </c>
      <c r="I3546">
        <v>0</v>
      </c>
      <c r="J3546">
        <v>0</v>
      </c>
      <c r="K3546" s="1">
        <v>44106</v>
      </c>
      <c r="L3546" t="s">
        <v>17</v>
      </c>
      <c r="M3546">
        <v>112312</v>
      </c>
    </row>
    <row r="3547" spans="1:13" x14ac:dyDescent="0.25">
      <c r="A3547">
        <v>3545</v>
      </c>
      <c r="B3547" t="s">
        <v>4874</v>
      </c>
      <c r="C3547">
        <f t="shared" ca="1" si="55"/>
        <v>0.9457444403506281</v>
      </c>
      <c r="D3547" t="e" cm="1">
        <f t="array" aca="1" ref="D3547" ca="1">INDEX($B$2:$B$201, RANK(C3547,$C$2:$C$201), 1)</f>
        <v>#N/A</v>
      </c>
      <c r="E3547" t="s">
        <v>1096</v>
      </c>
      <c r="F3547">
        <v>8992</v>
      </c>
      <c r="G3547">
        <v>9044</v>
      </c>
      <c r="H3547">
        <v>1</v>
      </c>
      <c r="I3547">
        <v>0</v>
      </c>
      <c r="J3547">
        <v>1</v>
      </c>
      <c r="K3547" s="1">
        <v>44106</v>
      </c>
      <c r="L3547" t="s">
        <v>17</v>
      </c>
      <c r="M3547">
        <v>112313</v>
      </c>
    </row>
    <row r="3548" spans="1:13" x14ac:dyDescent="0.25">
      <c r="A3548">
        <v>3546</v>
      </c>
      <c r="B3548" t="s">
        <v>4875</v>
      </c>
      <c r="C3548">
        <f t="shared" ca="1" si="55"/>
        <v>0.48451629352156089</v>
      </c>
      <c r="D3548" t="e" cm="1">
        <f t="array" aca="1" ref="D3548" ca="1">INDEX($B$2:$B$201, RANK(C3548,$C$2:$C$201), 1)</f>
        <v>#N/A</v>
      </c>
      <c r="E3548" t="s">
        <v>4876</v>
      </c>
      <c r="F3548">
        <v>355</v>
      </c>
      <c r="G3548">
        <v>52</v>
      </c>
      <c r="H3548">
        <v>0</v>
      </c>
      <c r="I3548">
        <v>0</v>
      </c>
      <c r="J3548">
        <v>0</v>
      </c>
      <c r="K3548" s="1">
        <v>44106</v>
      </c>
      <c r="L3548" t="s">
        <v>28</v>
      </c>
      <c r="M3548">
        <v>112314</v>
      </c>
    </row>
    <row r="3549" spans="1:13" x14ac:dyDescent="0.25">
      <c r="A3549">
        <v>3547</v>
      </c>
      <c r="B3549" t="s">
        <v>4877</v>
      </c>
      <c r="C3549">
        <f t="shared" ca="1" si="55"/>
        <v>0.18167617961624161</v>
      </c>
      <c r="D3549" t="e" cm="1">
        <f t="array" aca="1" ref="D3549" ca="1">INDEX($B$2:$B$201, RANK(C3549,$C$2:$C$201), 1)</f>
        <v>#N/A</v>
      </c>
      <c r="F3549">
        <v>87</v>
      </c>
      <c r="G3549">
        <v>6</v>
      </c>
      <c r="H3549">
        <v>0</v>
      </c>
      <c r="I3549">
        <v>0</v>
      </c>
      <c r="J3549">
        <v>1</v>
      </c>
      <c r="K3549" s="1">
        <v>44106</v>
      </c>
      <c r="L3549" t="s">
        <v>17</v>
      </c>
      <c r="M3549">
        <v>112315</v>
      </c>
    </row>
    <row r="3550" spans="1:13" ht="409.5" x14ac:dyDescent="0.25">
      <c r="A3550">
        <v>3548</v>
      </c>
      <c r="B3550" s="2" t="s">
        <v>4878</v>
      </c>
      <c r="C3550">
        <f t="shared" ca="1" si="55"/>
        <v>0.39332250404194491</v>
      </c>
      <c r="D3550" t="e" cm="1">
        <f t="array" aca="1" ref="D3550" ca="1">INDEX($B$2:$B$201, RANK(C3550,$C$2:$C$201), 1)</f>
        <v>#N/A</v>
      </c>
      <c r="F3550">
        <v>3287</v>
      </c>
      <c r="G3550">
        <v>1354</v>
      </c>
      <c r="H3550">
        <v>1</v>
      </c>
      <c r="I3550">
        <v>4</v>
      </c>
      <c r="J3550">
        <v>9</v>
      </c>
      <c r="K3550" s="1">
        <v>44106</v>
      </c>
      <c r="L3550" t="s">
        <v>17</v>
      </c>
      <c r="M3550">
        <v>112316</v>
      </c>
    </row>
    <row r="3551" spans="1:13" ht="315" x14ac:dyDescent="0.25">
      <c r="A3551">
        <v>3549</v>
      </c>
      <c r="B3551" s="2" t="s">
        <v>4879</v>
      </c>
      <c r="C3551">
        <f t="shared" ca="1" si="55"/>
        <v>3.9754956796797414E-2</v>
      </c>
      <c r="D3551" t="e" cm="1">
        <f t="array" aca="1" ref="D3551" ca="1">INDEX($B$2:$B$201, RANK(C3551,$C$2:$C$201), 1)</f>
        <v>#N/A</v>
      </c>
      <c r="E3551" t="s">
        <v>235</v>
      </c>
      <c r="F3551">
        <v>675</v>
      </c>
      <c r="G3551">
        <v>381</v>
      </c>
      <c r="H3551">
        <v>0</v>
      </c>
      <c r="I3551">
        <v>1</v>
      </c>
      <c r="J3551">
        <v>2</v>
      </c>
      <c r="K3551" s="1">
        <v>44106</v>
      </c>
      <c r="L3551" t="s">
        <v>28</v>
      </c>
      <c r="M3551">
        <v>112317</v>
      </c>
    </row>
    <row r="3552" spans="1:13" x14ac:dyDescent="0.25">
      <c r="A3552">
        <v>3550</v>
      </c>
      <c r="B3552" t="s">
        <v>4880</v>
      </c>
      <c r="C3552">
        <f t="shared" ca="1" si="55"/>
        <v>9.4637727492541401E-3</v>
      </c>
      <c r="D3552" t="e" cm="1">
        <f t="array" aca="1" ref="D3552" ca="1">INDEX($B$2:$B$201, RANK(C3552,$C$2:$C$201), 1)</f>
        <v>#N/A</v>
      </c>
      <c r="F3552">
        <v>8</v>
      </c>
      <c r="G3552">
        <v>4</v>
      </c>
      <c r="H3552">
        <v>0</v>
      </c>
      <c r="I3552">
        <v>0</v>
      </c>
      <c r="J3552">
        <v>0</v>
      </c>
      <c r="K3552" s="1">
        <v>44106</v>
      </c>
      <c r="L3552" t="s">
        <v>17</v>
      </c>
      <c r="M3552">
        <v>112318</v>
      </c>
    </row>
    <row r="3553" spans="1:13" x14ac:dyDescent="0.25">
      <c r="A3553">
        <v>3551</v>
      </c>
      <c r="B3553" t="s">
        <v>4881</v>
      </c>
      <c r="C3553">
        <f t="shared" ca="1" si="55"/>
        <v>0.96367931266491091</v>
      </c>
      <c r="D3553" t="e" cm="1">
        <f t="array" aca="1" ref="D3553" ca="1">INDEX($B$2:$B$201, RANK(C3553,$C$2:$C$201), 1)</f>
        <v>#N/A</v>
      </c>
      <c r="E3553" t="s">
        <v>4876</v>
      </c>
      <c r="F3553">
        <v>253</v>
      </c>
      <c r="G3553">
        <v>18</v>
      </c>
      <c r="H3553">
        <v>0</v>
      </c>
      <c r="I3553">
        <v>0</v>
      </c>
      <c r="J3553">
        <v>0</v>
      </c>
      <c r="K3553" s="1">
        <v>44106</v>
      </c>
      <c r="L3553" t="s">
        <v>28</v>
      </c>
      <c r="M3553">
        <v>112319</v>
      </c>
    </row>
    <row r="3554" spans="1:13" x14ac:dyDescent="0.25">
      <c r="A3554">
        <v>3552</v>
      </c>
      <c r="B3554" t="s">
        <v>4882</v>
      </c>
      <c r="C3554">
        <f t="shared" ca="1" si="55"/>
        <v>8.5879532210323961E-2</v>
      </c>
      <c r="D3554" t="e" cm="1">
        <f t="array" aca="1" ref="D3554" ca="1">INDEX($B$2:$B$201, RANK(C3554,$C$2:$C$201), 1)</f>
        <v>#N/A</v>
      </c>
      <c r="F3554">
        <v>96</v>
      </c>
      <c r="G3554">
        <v>66</v>
      </c>
      <c r="H3554">
        <v>0</v>
      </c>
      <c r="I3554">
        <v>0</v>
      </c>
      <c r="J3554">
        <v>0</v>
      </c>
      <c r="K3554" s="1">
        <v>44106</v>
      </c>
      <c r="L3554" t="s">
        <v>17</v>
      </c>
      <c r="M3554">
        <v>112320</v>
      </c>
    </row>
    <row r="3555" spans="1:13" x14ac:dyDescent="0.25">
      <c r="A3555">
        <v>3553</v>
      </c>
      <c r="B3555" t="s">
        <v>4883</v>
      </c>
      <c r="C3555">
        <f t="shared" ca="1" si="55"/>
        <v>0.2547516457088872</v>
      </c>
      <c r="D3555" t="e" cm="1">
        <f t="array" aca="1" ref="D3555" ca="1">INDEX($B$2:$B$201, RANK(C3555,$C$2:$C$201), 1)</f>
        <v>#N/A</v>
      </c>
      <c r="E3555" t="s">
        <v>488</v>
      </c>
      <c r="F3555">
        <v>293</v>
      </c>
      <c r="G3555">
        <v>193</v>
      </c>
      <c r="H3555">
        <v>0</v>
      </c>
      <c r="I3555">
        <v>0</v>
      </c>
      <c r="J3555">
        <v>0</v>
      </c>
      <c r="K3555" s="1">
        <v>44106</v>
      </c>
      <c r="L3555" t="s">
        <v>17</v>
      </c>
      <c r="M3555">
        <v>112321</v>
      </c>
    </row>
    <row r="3556" spans="1:13" x14ac:dyDescent="0.25">
      <c r="A3556">
        <v>3554</v>
      </c>
      <c r="B3556" t="s">
        <v>4884</v>
      </c>
      <c r="C3556">
        <f t="shared" ca="1" si="55"/>
        <v>0.94123458171006669</v>
      </c>
      <c r="D3556" t="e" cm="1">
        <f t="array" aca="1" ref="D3556" ca="1">INDEX($B$2:$B$201, RANK(C3556,$C$2:$C$201), 1)</f>
        <v>#N/A</v>
      </c>
      <c r="E3556" t="s">
        <v>426</v>
      </c>
      <c r="F3556">
        <v>752</v>
      </c>
      <c r="G3556">
        <v>725</v>
      </c>
      <c r="H3556">
        <v>0</v>
      </c>
      <c r="I3556">
        <v>0</v>
      </c>
      <c r="J3556">
        <v>0</v>
      </c>
      <c r="K3556" s="1">
        <v>44106</v>
      </c>
      <c r="L3556" t="s">
        <v>28</v>
      </c>
      <c r="M3556">
        <v>112322</v>
      </c>
    </row>
    <row r="3557" spans="1:13" x14ac:dyDescent="0.25">
      <c r="A3557">
        <v>3555</v>
      </c>
      <c r="B3557" t="s">
        <v>4885</v>
      </c>
      <c r="C3557">
        <f t="shared" ca="1" si="55"/>
        <v>0.34761277737456175</v>
      </c>
      <c r="D3557" t="e" cm="1">
        <f t="array" aca="1" ref="D3557" ca="1">INDEX($B$2:$B$201, RANK(C3557,$C$2:$C$201), 1)</f>
        <v>#N/A</v>
      </c>
      <c r="F3557">
        <v>239</v>
      </c>
      <c r="G3557">
        <v>573</v>
      </c>
      <c r="H3557">
        <v>1</v>
      </c>
      <c r="I3557">
        <v>0</v>
      </c>
      <c r="J3557">
        <v>7</v>
      </c>
      <c r="K3557" s="1">
        <v>44106</v>
      </c>
      <c r="L3557" t="s">
        <v>28</v>
      </c>
      <c r="M3557">
        <v>112323</v>
      </c>
    </row>
    <row r="3558" spans="1:13" ht="409.5" x14ac:dyDescent="0.25">
      <c r="A3558">
        <v>3556</v>
      </c>
      <c r="B3558" s="2" t="s">
        <v>4886</v>
      </c>
      <c r="C3558">
        <f t="shared" ca="1" si="55"/>
        <v>0.42709679775314369</v>
      </c>
      <c r="D3558" t="e" cm="1">
        <f t="array" aca="1" ref="D3558" ca="1">INDEX($B$2:$B$201, RANK(C3558,$C$2:$C$201), 1)</f>
        <v>#N/A</v>
      </c>
      <c r="F3558">
        <v>3180</v>
      </c>
      <c r="G3558">
        <v>2594</v>
      </c>
      <c r="H3558">
        <v>0</v>
      </c>
      <c r="I3558">
        <v>1</v>
      </c>
      <c r="J3558">
        <v>4</v>
      </c>
      <c r="K3558" s="1">
        <v>44106</v>
      </c>
      <c r="L3558" t="s">
        <v>17</v>
      </c>
      <c r="M3558">
        <v>112324</v>
      </c>
    </row>
    <row r="3559" spans="1:13" ht="409.5" x14ac:dyDescent="0.25">
      <c r="A3559">
        <v>3557</v>
      </c>
      <c r="B3559" s="2" t="s">
        <v>4887</v>
      </c>
      <c r="C3559">
        <f t="shared" ca="1" si="55"/>
        <v>0.39330322103848958</v>
      </c>
      <c r="D3559" t="e" cm="1">
        <f t="array" aca="1" ref="D3559" ca="1">INDEX($B$2:$B$201, RANK(C3559,$C$2:$C$201), 1)</f>
        <v>#N/A</v>
      </c>
      <c r="E3559" t="s">
        <v>4888</v>
      </c>
      <c r="F3559">
        <v>267</v>
      </c>
      <c r="G3559">
        <v>110</v>
      </c>
      <c r="H3559">
        <v>1</v>
      </c>
      <c r="I3559">
        <v>0</v>
      </c>
      <c r="J3559">
        <v>0</v>
      </c>
      <c r="K3559" s="1">
        <v>44106</v>
      </c>
      <c r="L3559" t="s">
        <v>17</v>
      </c>
      <c r="M3559">
        <v>112325</v>
      </c>
    </row>
    <row r="3560" spans="1:13" x14ac:dyDescent="0.25">
      <c r="A3560">
        <v>3558</v>
      </c>
      <c r="B3560" t="s">
        <v>4889</v>
      </c>
      <c r="C3560">
        <f t="shared" ca="1" si="55"/>
        <v>0.18417390031280789</v>
      </c>
      <c r="D3560" t="e" cm="1">
        <f t="array" aca="1" ref="D3560" ca="1">INDEX($B$2:$B$201, RANK(C3560,$C$2:$C$201), 1)</f>
        <v>#N/A</v>
      </c>
      <c r="F3560">
        <v>173</v>
      </c>
      <c r="G3560">
        <v>73</v>
      </c>
      <c r="H3560">
        <v>0</v>
      </c>
      <c r="I3560">
        <v>0</v>
      </c>
      <c r="J3560">
        <v>0</v>
      </c>
      <c r="K3560" s="1">
        <v>44106</v>
      </c>
      <c r="L3560" t="s">
        <v>12</v>
      </c>
      <c r="M3560">
        <v>112326</v>
      </c>
    </row>
    <row r="3561" spans="1:13" x14ac:dyDescent="0.25">
      <c r="A3561">
        <v>3559</v>
      </c>
      <c r="B3561" t="s">
        <v>4890</v>
      </c>
      <c r="C3561">
        <f t="shared" ca="1" si="55"/>
        <v>0.81502148247215267</v>
      </c>
      <c r="D3561" t="e" cm="1">
        <f t="array" aca="1" ref="D3561" ca="1">INDEX($B$2:$B$201, RANK(C3561,$C$2:$C$201), 1)</f>
        <v>#N/A</v>
      </c>
      <c r="E3561" t="s">
        <v>4891</v>
      </c>
      <c r="F3561">
        <v>523</v>
      </c>
      <c r="G3561">
        <v>484</v>
      </c>
      <c r="H3561">
        <v>0</v>
      </c>
      <c r="I3561">
        <v>0</v>
      </c>
      <c r="J3561">
        <v>0</v>
      </c>
      <c r="K3561" s="1">
        <v>44106</v>
      </c>
      <c r="L3561" t="s">
        <v>17</v>
      </c>
      <c r="M3561">
        <v>112327</v>
      </c>
    </row>
    <row r="3562" spans="1:13" x14ac:dyDescent="0.25">
      <c r="A3562">
        <v>3560</v>
      </c>
      <c r="B3562" t="s">
        <v>4892</v>
      </c>
      <c r="C3562">
        <f t="shared" ca="1" si="55"/>
        <v>0.92854568035545582</v>
      </c>
      <c r="D3562" t="e" cm="1">
        <f t="array" aca="1" ref="D3562" ca="1">INDEX($B$2:$B$201, RANK(C3562,$C$2:$C$201), 1)</f>
        <v>#N/A</v>
      </c>
      <c r="F3562">
        <v>16</v>
      </c>
      <c r="G3562">
        <v>1</v>
      </c>
      <c r="H3562">
        <v>0</v>
      </c>
      <c r="I3562">
        <v>0</v>
      </c>
      <c r="J3562">
        <v>0</v>
      </c>
      <c r="K3562" s="1">
        <v>44106</v>
      </c>
      <c r="L3562" t="s">
        <v>17</v>
      </c>
      <c r="M3562">
        <v>112328</v>
      </c>
    </row>
    <row r="3563" spans="1:13" x14ac:dyDescent="0.25">
      <c r="A3563">
        <v>3561</v>
      </c>
      <c r="B3563" t="s">
        <v>4893</v>
      </c>
      <c r="C3563">
        <f t="shared" ca="1" si="55"/>
        <v>0.18392579762635641</v>
      </c>
      <c r="D3563" t="e" cm="1">
        <f t="array" aca="1" ref="D3563" ca="1">INDEX($B$2:$B$201, RANK(C3563,$C$2:$C$201), 1)</f>
        <v>#N/A</v>
      </c>
      <c r="F3563">
        <v>84</v>
      </c>
      <c r="G3563">
        <v>7</v>
      </c>
      <c r="H3563">
        <v>1</v>
      </c>
      <c r="I3563">
        <v>0</v>
      </c>
      <c r="J3563">
        <v>0</v>
      </c>
      <c r="K3563" s="1">
        <v>44106</v>
      </c>
      <c r="L3563" t="s">
        <v>17</v>
      </c>
      <c r="M3563">
        <v>112329</v>
      </c>
    </row>
    <row r="3564" spans="1:13" x14ac:dyDescent="0.25">
      <c r="A3564">
        <v>3562</v>
      </c>
      <c r="B3564" t="s">
        <v>4894</v>
      </c>
      <c r="C3564">
        <f t="shared" ca="1" si="55"/>
        <v>0.62741148324589668</v>
      </c>
      <c r="D3564" t="e" cm="1">
        <f t="array" aca="1" ref="D3564" ca="1">INDEX($B$2:$B$201, RANK(C3564,$C$2:$C$201), 1)</f>
        <v>#N/A</v>
      </c>
      <c r="F3564">
        <v>159</v>
      </c>
      <c r="G3564">
        <v>58</v>
      </c>
      <c r="H3564">
        <v>1</v>
      </c>
      <c r="I3564">
        <v>0</v>
      </c>
      <c r="J3564">
        <v>1</v>
      </c>
      <c r="K3564" s="1">
        <v>44106</v>
      </c>
      <c r="L3564" t="s">
        <v>28</v>
      </c>
      <c r="M3564">
        <v>112330</v>
      </c>
    </row>
    <row r="3565" spans="1:13" x14ac:dyDescent="0.25">
      <c r="A3565">
        <v>3563</v>
      </c>
      <c r="B3565" t="s">
        <v>4895</v>
      </c>
      <c r="C3565">
        <f t="shared" ca="1" si="55"/>
        <v>0.37372592297898821</v>
      </c>
      <c r="D3565" t="e" cm="1">
        <f t="array" aca="1" ref="D3565" ca="1">INDEX($B$2:$B$201, RANK(C3565,$C$2:$C$201), 1)</f>
        <v>#N/A</v>
      </c>
      <c r="E3565" t="s">
        <v>4896</v>
      </c>
      <c r="F3565">
        <v>10562</v>
      </c>
      <c r="G3565">
        <v>13684</v>
      </c>
      <c r="H3565">
        <v>2</v>
      </c>
      <c r="I3565">
        <v>0</v>
      </c>
      <c r="J3565">
        <v>2</v>
      </c>
      <c r="K3565" s="1">
        <v>44106</v>
      </c>
      <c r="L3565" t="s">
        <v>17</v>
      </c>
      <c r="M3565">
        <v>112331</v>
      </c>
    </row>
    <row r="3566" spans="1:13" x14ac:dyDescent="0.25">
      <c r="A3566">
        <v>3564</v>
      </c>
      <c r="B3566" t="s">
        <v>4897</v>
      </c>
      <c r="C3566">
        <f t="shared" ca="1" si="55"/>
        <v>0.50240338376362248</v>
      </c>
      <c r="D3566" t="e" cm="1">
        <f t="array" aca="1" ref="D3566" ca="1">INDEX($B$2:$B$201, RANK(C3566,$C$2:$C$201), 1)</f>
        <v>#N/A</v>
      </c>
      <c r="F3566">
        <v>90</v>
      </c>
      <c r="G3566">
        <v>192</v>
      </c>
      <c r="H3566">
        <v>0</v>
      </c>
      <c r="I3566">
        <v>0</v>
      </c>
      <c r="J3566">
        <v>0</v>
      </c>
      <c r="K3566" s="1">
        <v>44106</v>
      </c>
      <c r="L3566" t="s">
        <v>28</v>
      </c>
      <c r="M3566">
        <v>112332</v>
      </c>
    </row>
    <row r="3567" spans="1:13" x14ac:dyDescent="0.25">
      <c r="A3567">
        <v>3565</v>
      </c>
      <c r="B3567" t="s">
        <v>4898</v>
      </c>
      <c r="C3567">
        <f t="shared" ca="1" si="55"/>
        <v>5.0316387855057099E-2</v>
      </c>
      <c r="D3567" t="e" cm="1">
        <f t="array" aca="1" ref="D3567" ca="1">INDEX($B$2:$B$201, RANK(C3567,$C$2:$C$201), 1)</f>
        <v>#N/A</v>
      </c>
      <c r="E3567" t="s">
        <v>4899</v>
      </c>
      <c r="F3567">
        <v>272</v>
      </c>
      <c r="G3567">
        <v>33</v>
      </c>
      <c r="H3567">
        <v>0</v>
      </c>
      <c r="I3567">
        <v>0</v>
      </c>
      <c r="J3567">
        <v>0</v>
      </c>
      <c r="K3567" s="1">
        <v>44106</v>
      </c>
      <c r="L3567" t="s">
        <v>17</v>
      </c>
      <c r="M3567">
        <v>112333</v>
      </c>
    </row>
    <row r="3568" spans="1:13" x14ac:dyDescent="0.25">
      <c r="A3568">
        <v>3566</v>
      </c>
      <c r="B3568" t="s">
        <v>4900</v>
      </c>
      <c r="C3568">
        <f t="shared" ca="1" si="55"/>
        <v>0.38469445161834892</v>
      </c>
      <c r="D3568" t="e" cm="1">
        <f t="array" aca="1" ref="D3568" ca="1">INDEX($B$2:$B$201, RANK(C3568,$C$2:$C$201), 1)</f>
        <v>#N/A</v>
      </c>
      <c r="E3568" t="s">
        <v>4901</v>
      </c>
      <c r="F3568">
        <v>16</v>
      </c>
      <c r="G3568">
        <v>2</v>
      </c>
      <c r="H3568">
        <v>2</v>
      </c>
      <c r="I3568">
        <v>0</v>
      </c>
      <c r="J3568">
        <v>0</v>
      </c>
      <c r="K3568" s="1">
        <v>44106</v>
      </c>
      <c r="L3568" t="s">
        <v>17</v>
      </c>
      <c r="M3568">
        <v>112334</v>
      </c>
    </row>
    <row r="3569" spans="1:13" x14ac:dyDescent="0.25">
      <c r="A3569">
        <v>3567</v>
      </c>
      <c r="B3569" t="s">
        <v>4902</v>
      </c>
      <c r="C3569">
        <f t="shared" ca="1" si="55"/>
        <v>0.13094078862176561</v>
      </c>
      <c r="D3569" t="e" cm="1">
        <f t="array" aca="1" ref="D3569" ca="1">INDEX($B$2:$B$201, RANK(C3569,$C$2:$C$201), 1)</f>
        <v>#N/A</v>
      </c>
      <c r="F3569">
        <v>16</v>
      </c>
      <c r="G3569">
        <v>1</v>
      </c>
      <c r="H3569">
        <v>0</v>
      </c>
      <c r="I3569">
        <v>0</v>
      </c>
      <c r="J3569">
        <v>0</v>
      </c>
      <c r="K3569" s="1">
        <v>44106</v>
      </c>
      <c r="L3569" t="s">
        <v>17</v>
      </c>
      <c r="M3569">
        <v>112335</v>
      </c>
    </row>
    <row r="3570" spans="1:13" x14ac:dyDescent="0.25">
      <c r="A3570">
        <v>3568</v>
      </c>
      <c r="B3570" t="s">
        <v>4903</v>
      </c>
      <c r="C3570">
        <f t="shared" ca="1" si="55"/>
        <v>7.8438470769512159E-2</v>
      </c>
      <c r="D3570" t="e" cm="1">
        <f t="array" aca="1" ref="D3570" ca="1">INDEX($B$2:$B$201, RANK(C3570,$C$2:$C$201), 1)</f>
        <v>#N/A</v>
      </c>
      <c r="E3570" t="s">
        <v>4904</v>
      </c>
      <c r="F3570">
        <v>689</v>
      </c>
      <c r="G3570">
        <v>104</v>
      </c>
      <c r="H3570">
        <v>0</v>
      </c>
      <c r="I3570">
        <v>0</v>
      </c>
      <c r="J3570">
        <v>0</v>
      </c>
      <c r="K3570" s="1">
        <v>44106</v>
      </c>
      <c r="L3570" t="s">
        <v>12</v>
      </c>
      <c r="M3570">
        <v>112336</v>
      </c>
    </row>
    <row r="3571" spans="1:13" x14ac:dyDescent="0.25">
      <c r="A3571">
        <v>3569</v>
      </c>
      <c r="B3571" t="s">
        <v>4905</v>
      </c>
      <c r="C3571">
        <f t="shared" ca="1" si="55"/>
        <v>0.4495073501766701</v>
      </c>
      <c r="D3571" t="e" cm="1">
        <f t="array" aca="1" ref="D3571" ca="1">INDEX($B$2:$B$201, RANK(C3571,$C$2:$C$201), 1)</f>
        <v>#N/A</v>
      </c>
      <c r="F3571">
        <v>180</v>
      </c>
      <c r="G3571">
        <v>13</v>
      </c>
      <c r="H3571">
        <v>0</v>
      </c>
      <c r="I3571">
        <v>0</v>
      </c>
      <c r="J3571">
        <v>0</v>
      </c>
      <c r="K3571" s="1">
        <v>44106</v>
      </c>
      <c r="L3571" t="s">
        <v>17</v>
      </c>
      <c r="M3571">
        <v>112337</v>
      </c>
    </row>
    <row r="3572" spans="1:13" x14ac:dyDescent="0.25">
      <c r="A3572">
        <v>3570</v>
      </c>
      <c r="B3572" t="s">
        <v>4906</v>
      </c>
      <c r="C3572">
        <f t="shared" ca="1" si="55"/>
        <v>0.48164500728080428</v>
      </c>
      <c r="D3572" t="e" cm="1">
        <f t="array" aca="1" ref="D3572" ca="1">INDEX($B$2:$B$201, RANK(C3572,$C$2:$C$201), 1)</f>
        <v>#N/A</v>
      </c>
      <c r="E3572" t="s">
        <v>509</v>
      </c>
      <c r="F3572">
        <v>815</v>
      </c>
      <c r="G3572">
        <v>3563</v>
      </c>
      <c r="H3572">
        <v>1</v>
      </c>
      <c r="I3572">
        <v>0</v>
      </c>
      <c r="J3572">
        <v>8</v>
      </c>
      <c r="K3572" s="1">
        <v>44106</v>
      </c>
      <c r="L3572" t="s">
        <v>17</v>
      </c>
      <c r="M3572">
        <v>112338</v>
      </c>
    </row>
    <row r="3573" spans="1:13" x14ac:dyDescent="0.25">
      <c r="A3573">
        <v>3571</v>
      </c>
      <c r="B3573" t="s">
        <v>4907</v>
      </c>
      <c r="C3573">
        <f t="shared" ca="1" si="55"/>
        <v>0.54353567881083154</v>
      </c>
      <c r="D3573" t="e" cm="1">
        <f t="array" aca="1" ref="D3573" ca="1">INDEX($B$2:$B$201, RANK(C3573,$C$2:$C$201), 1)</f>
        <v>#N/A</v>
      </c>
      <c r="E3573" t="s">
        <v>4908</v>
      </c>
      <c r="F3573">
        <v>966</v>
      </c>
      <c r="G3573">
        <v>540</v>
      </c>
      <c r="H3573">
        <v>1</v>
      </c>
      <c r="I3573">
        <v>0</v>
      </c>
      <c r="J3573">
        <v>1</v>
      </c>
      <c r="K3573" s="1">
        <v>44106</v>
      </c>
      <c r="L3573" t="s">
        <v>17</v>
      </c>
      <c r="M3573">
        <v>112339</v>
      </c>
    </row>
    <row r="3574" spans="1:13" x14ac:dyDescent="0.25">
      <c r="A3574">
        <v>3572</v>
      </c>
      <c r="B3574" t="s">
        <v>4909</v>
      </c>
      <c r="C3574">
        <f t="shared" ca="1" si="55"/>
        <v>0.35340657264625785</v>
      </c>
      <c r="D3574" t="e" cm="1">
        <f t="array" aca="1" ref="D3574" ca="1">INDEX($B$2:$B$201, RANK(C3574,$C$2:$C$201), 1)</f>
        <v>#N/A</v>
      </c>
      <c r="E3574" t="s">
        <v>4910</v>
      </c>
      <c r="F3574">
        <v>189</v>
      </c>
      <c r="G3574">
        <v>408</v>
      </c>
      <c r="H3574">
        <v>0</v>
      </c>
      <c r="I3574">
        <v>0</v>
      </c>
      <c r="J3574">
        <v>1</v>
      </c>
      <c r="K3574" s="1">
        <v>44106</v>
      </c>
      <c r="L3574" t="s">
        <v>28</v>
      </c>
      <c r="M3574">
        <v>112340</v>
      </c>
    </row>
    <row r="3575" spans="1:13" x14ac:dyDescent="0.25">
      <c r="A3575">
        <v>3573</v>
      </c>
      <c r="B3575" t="s">
        <v>4911</v>
      </c>
      <c r="C3575">
        <f t="shared" ca="1" si="55"/>
        <v>0.97069995925715302</v>
      </c>
      <c r="D3575" t="e" cm="1">
        <f t="array" aca="1" ref="D3575" ca="1">INDEX($B$2:$B$201, RANK(C3575,$C$2:$C$201), 1)</f>
        <v>#N/A</v>
      </c>
      <c r="E3575" t="s">
        <v>3592</v>
      </c>
      <c r="F3575">
        <v>3410</v>
      </c>
      <c r="G3575">
        <v>4543</v>
      </c>
      <c r="H3575">
        <v>0</v>
      </c>
      <c r="I3575">
        <v>0</v>
      </c>
      <c r="J3575">
        <v>4</v>
      </c>
      <c r="K3575" s="1">
        <v>44106</v>
      </c>
      <c r="L3575" t="s">
        <v>17</v>
      </c>
      <c r="M3575">
        <v>112341</v>
      </c>
    </row>
    <row r="3576" spans="1:13" x14ac:dyDescent="0.25">
      <c r="A3576">
        <v>3574</v>
      </c>
      <c r="B3576" t="s">
        <v>4912</v>
      </c>
      <c r="C3576">
        <f t="shared" ca="1" si="55"/>
        <v>0.89033093026980092</v>
      </c>
      <c r="D3576" t="e" cm="1">
        <f t="array" aca="1" ref="D3576" ca="1">INDEX($B$2:$B$201, RANK(C3576,$C$2:$C$201), 1)</f>
        <v>#N/A</v>
      </c>
      <c r="E3576" t="s">
        <v>1279</v>
      </c>
      <c r="F3576">
        <v>281</v>
      </c>
      <c r="G3576">
        <v>527</v>
      </c>
      <c r="H3576">
        <v>0</v>
      </c>
      <c r="I3576">
        <v>0</v>
      </c>
      <c r="J3576">
        <v>0</v>
      </c>
      <c r="K3576" s="1">
        <v>44106</v>
      </c>
      <c r="L3576" t="s">
        <v>17</v>
      </c>
      <c r="M3576">
        <v>112342</v>
      </c>
    </row>
    <row r="3577" spans="1:13" x14ac:dyDescent="0.25">
      <c r="A3577">
        <v>3575</v>
      </c>
      <c r="B3577" t="s">
        <v>4913</v>
      </c>
      <c r="C3577">
        <f t="shared" ca="1" si="55"/>
        <v>0.46775109620963307</v>
      </c>
      <c r="D3577" t="e" cm="1">
        <f t="array" aca="1" ref="D3577" ca="1">INDEX($B$2:$B$201, RANK(C3577,$C$2:$C$201), 1)</f>
        <v>#N/A</v>
      </c>
      <c r="E3577" t="s">
        <v>290</v>
      </c>
      <c r="F3577">
        <v>856</v>
      </c>
      <c r="G3577">
        <v>75</v>
      </c>
      <c r="H3577">
        <v>0</v>
      </c>
      <c r="I3577">
        <v>0</v>
      </c>
      <c r="J3577">
        <v>0</v>
      </c>
      <c r="K3577" s="1">
        <v>44106</v>
      </c>
      <c r="L3577" t="s">
        <v>17</v>
      </c>
      <c r="M3577">
        <v>112343</v>
      </c>
    </row>
    <row r="3578" spans="1:13" x14ac:dyDescent="0.25">
      <c r="A3578">
        <v>3576</v>
      </c>
      <c r="B3578" t="s">
        <v>4914</v>
      </c>
      <c r="C3578">
        <f t="shared" ca="1" si="55"/>
        <v>4.766772697415389E-2</v>
      </c>
      <c r="D3578" t="e" cm="1">
        <f t="array" aca="1" ref="D3578" ca="1">INDEX($B$2:$B$201, RANK(C3578,$C$2:$C$201), 1)</f>
        <v>#N/A</v>
      </c>
      <c r="E3578" t="s">
        <v>4915</v>
      </c>
      <c r="F3578">
        <v>3555</v>
      </c>
      <c r="G3578">
        <v>664</v>
      </c>
      <c r="H3578">
        <v>0</v>
      </c>
      <c r="I3578">
        <v>0</v>
      </c>
      <c r="J3578">
        <v>0</v>
      </c>
      <c r="K3578" s="1">
        <v>44106</v>
      </c>
      <c r="L3578" t="s">
        <v>17</v>
      </c>
      <c r="M3578">
        <v>112344</v>
      </c>
    </row>
    <row r="3579" spans="1:13" x14ac:dyDescent="0.25">
      <c r="A3579">
        <v>3577</v>
      </c>
      <c r="B3579" t="s">
        <v>4916</v>
      </c>
      <c r="C3579">
        <f t="shared" ca="1" si="55"/>
        <v>0.90216588777068973</v>
      </c>
      <c r="D3579" t="e" cm="1">
        <f t="array" aca="1" ref="D3579" ca="1">INDEX($B$2:$B$201, RANK(C3579,$C$2:$C$201), 1)</f>
        <v>#N/A</v>
      </c>
      <c r="E3579" t="s">
        <v>293</v>
      </c>
      <c r="F3579">
        <v>150</v>
      </c>
      <c r="G3579">
        <v>14</v>
      </c>
      <c r="H3579">
        <v>0</v>
      </c>
      <c r="I3579">
        <v>0</v>
      </c>
      <c r="J3579">
        <v>0</v>
      </c>
      <c r="K3579" s="1">
        <v>44106</v>
      </c>
      <c r="L3579" t="s">
        <v>28</v>
      </c>
      <c r="M3579">
        <v>112345</v>
      </c>
    </row>
    <row r="3580" spans="1:13" x14ac:dyDescent="0.25">
      <c r="A3580">
        <v>3578</v>
      </c>
      <c r="B3580" t="s">
        <v>4917</v>
      </c>
      <c r="C3580">
        <f t="shared" ca="1" si="55"/>
        <v>0.63018055283050911</v>
      </c>
      <c r="D3580" t="e" cm="1">
        <f t="array" aca="1" ref="D3580" ca="1">INDEX($B$2:$B$201, RANK(C3580,$C$2:$C$201), 1)</f>
        <v>#N/A</v>
      </c>
      <c r="F3580">
        <v>319</v>
      </c>
      <c r="G3580">
        <v>141</v>
      </c>
      <c r="H3580">
        <v>0</v>
      </c>
      <c r="I3580">
        <v>0</v>
      </c>
      <c r="J3580">
        <v>2</v>
      </c>
      <c r="K3580" s="1">
        <v>44106</v>
      </c>
      <c r="L3580" t="s">
        <v>17</v>
      </c>
      <c r="M3580">
        <v>112346</v>
      </c>
    </row>
    <row r="3581" spans="1:13" x14ac:dyDescent="0.25">
      <c r="A3581">
        <v>3579</v>
      </c>
      <c r="B3581" t="s">
        <v>4918</v>
      </c>
      <c r="C3581">
        <f t="shared" ca="1" si="55"/>
        <v>0.50596182644292564</v>
      </c>
      <c r="D3581" t="e" cm="1">
        <f t="array" aca="1" ref="D3581" ca="1">INDEX($B$2:$B$201, RANK(C3581,$C$2:$C$201), 1)</f>
        <v>#N/A</v>
      </c>
      <c r="E3581" t="s">
        <v>392</v>
      </c>
      <c r="F3581">
        <v>433</v>
      </c>
      <c r="G3581">
        <v>41</v>
      </c>
      <c r="H3581">
        <v>0</v>
      </c>
      <c r="I3581">
        <v>0</v>
      </c>
      <c r="J3581">
        <v>1</v>
      </c>
      <c r="K3581" s="1">
        <v>44106</v>
      </c>
      <c r="L3581" t="s">
        <v>28</v>
      </c>
      <c r="M3581">
        <v>112347</v>
      </c>
    </row>
    <row r="3582" spans="1:13" x14ac:dyDescent="0.25">
      <c r="A3582">
        <v>3580</v>
      </c>
      <c r="B3582" t="s">
        <v>4919</v>
      </c>
      <c r="C3582">
        <f t="shared" ca="1" si="55"/>
        <v>0.73760077409093538</v>
      </c>
      <c r="D3582" t="e" cm="1">
        <f t="array" aca="1" ref="D3582" ca="1">INDEX($B$2:$B$201, RANK(C3582,$C$2:$C$201), 1)</f>
        <v>#N/A</v>
      </c>
      <c r="F3582">
        <v>127</v>
      </c>
      <c r="G3582">
        <v>25</v>
      </c>
      <c r="H3582">
        <v>0</v>
      </c>
      <c r="I3582">
        <v>0</v>
      </c>
      <c r="J3582">
        <v>1</v>
      </c>
      <c r="K3582" s="1">
        <v>44106</v>
      </c>
      <c r="L3582" t="s">
        <v>28</v>
      </c>
      <c r="M3582">
        <v>112348</v>
      </c>
    </row>
    <row r="3583" spans="1:13" ht="270" x14ac:dyDescent="0.25">
      <c r="A3583">
        <v>3581</v>
      </c>
      <c r="B3583" s="2" t="s">
        <v>4920</v>
      </c>
      <c r="C3583">
        <f t="shared" ca="1" si="55"/>
        <v>0.32221421184005328</v>
      </c>
      <c r="D3583" t="e" cm="1">
        <f t="array" aca="1" ref="D3583" ca="1">INDEX($B$2:$B$201, RANK(C3583,$C$2:$C$201), 1)</f>
        <v>#N/A</v>
      </c>
      <c r="E3583" t="s">
        <v>4775</v>
      </c>
      <c r="F3583">
        <v>623</v>
      </c>
      <c r="G3583">
        <v>89</v>
      </c>
      <c r="H3583">
        <v>0</v>
      </c>
      <c r="I3583">
        <v>0</v>
      </c>
      <c r="J3583">
        <v>0</v>
      </c>
      <c r="K3583" s="1">
        <v>44106</v>
      </c>
      <c r="L3583" t="s">
        <v>17</v>
      </c>
      <c r="M3583">
        <v>112349</v>
      </c>
    </row>
    <row r="3584" spans="1:13" ht="270" x14ac:dyDescent="0.25">
      <c r="A3584">
        <v>3582</v>
      </c>
      <c r="B3584" s="2" t="s">
        <v>4920</v>
      </c>
      <c r="C3584">
        <f t="shared" ca="1" si="55"/>
        <v>0.12773646188820675</v>
      </c>
      <c r="D3584" t="e" cm="1">
        <f t="array" aca="1" ref="D3584" ca="1">INDEX($B$2:$B$201, RANK(C3584,$C$2:$C$201), 1)</f>
        <v>#N/A</v>
      </c>
      <c r="E3584" t="s">
        <v>4775</v>
      </c>
      <c r="F3584">
        <v>623</v>
      </c>
      <c r="G3584">
        <v>89</v>
      </c>
      <c r="H3584">
        <v>0</v>
      </c>
      <c r="I3584">
        <v>0</v>
      </c>
      <c r="J3584">
        <v>0</v>
      </c>
      <c r="K3584" s="1">
        <v>44106</v>
      </c>
      <c r="L3584" t="s">
        <v>17</v>
      </c>
      <c r="M3584">
        <v>112350</v>
      </c>
    </row>
    <row r="3585" spans="1:13" ht="315" x14ac:dyDescent="0.25">
      <c r="A3585">
        <v>3583</v>
      </c>
      <c r="B3585" s="2" t="s">
        <v>4921</v>
      </c>
      <c r="C3585">
        <f t="shared" ca="1" si="55"/>
        <v>0.32444673256475776</v>
      </c>
      <c r="D3585" t="e" cm="1">
        <f t="array" aca="1" ref="D3585" ca="1">INDEX($B$2:$B$201, RANK(C3585,$C$2:$C$201), 1)</f>
        <v>#N/A</v>
      </c>
      <c r="E3585" t="s">
        <v>3124</v>
      </c>
      <c r="F3585">
        <v>39</v>
      </c>
      <c r="G3585">
        <v>6</v>
      </c>
      <c r="H3585">
        <v>0</v>
      </c>
      <c r="I3585">
        <v>0</v>
      </c>
      <c r="J3585">
        <v>0</v>
      </c>
      <c r="K3585" s="1">
        <v>44106</v>
      </c>
      <c r="L3585" t="s">
        <v>17</v>
      </c>
      <c r="M3585">
        <v>112351</v>
      </c>
    </row>
    <row r="3586" spans="1:13" ht="409.5" x14ac:dyDescent="0.25">
      <c r="A3586">
        <v>3584</v>
      </c>
      <c r="B3586" s="2" t="s">
        <v>4922</v>
      </c>
      <c r="C3586">
        <f t="shared" ca="1" si="55"/>
        <v>0.66545620182557474</v>
      </c>
      <c r="D3586" t="e" cm="1">
        <f t="array" aca="1" ref="D3586" ca="1">INDEX($B$2:$B$201, RANK(C3586,$C$2:$C$201), 1)</f>
        <v>#N/A</v>
      </c>
      <c r="E3586" t="s">
        <v>4923</v>
      </c>
      <c r="F3586">
        <v>1152</v>
      </c>
      <c r="G3586">
        <v>2642</v>
      </c>
      <c r="H3586">
        <v>0</v>
      </c>
      <c r="I3586">
        <v>0</v>
      </c>
      <c r="J3586">
        <v>0</v>
      </c>
      <c r="K3586" s="1">
        <v>44106</v>
      </c>
      <c r="L3586" t="s">
        <v>17</v>
      </c>
      <c r="M3586">
        <v>112352</v>
      </c>
    </row>
    <row r="3587" spans="1:13" x14ac:dyDescent="0.25">
      <c r="A3587">
        <v>3585</v>
      </c>
      <c r="B3587" t="s">
        <v>4924</v>
      </c>
      <c r="C3587">
        <f t="shared" ref="C3587:C3650" ca="1" si="56">RAND()</f>
        <v>0.70639308400315659</v>
      </c>
      <c r="D3587" t="e" cm="1">
        <f t="array" aca="1" ref="D3587" ca="1">INDEX($B$2:$B$201, RANK(C3587,$C$2:$C$201), 1)</f>
        <v>#N/A</v>
      </c>
      <c r="F3587">
        <v>1708</v>
      </c>
      <c r="G3587">
        <v>937</v>
      </c>
      <c r="H3587">
        <v>0</v>
      </c>
      <c r="I3587">
        <v>0</v>
      </c>
      <c r="J3587">
        <v>1</v>
      </c>
      <c r="K3587" s="1">
        <v>44106</v>
      </c>
      <c r="L3587" t="s">
        <v>12</v>
      </c>
      <c r="M3587">
        <v>112353</v>
      </c>
    </row>
    <row r="3588" spans="1:13" ht="360" x14ac:dyDescent="0.25">
      <c r="A3588">
        <v>3586</v>
      </c>
      <c r="B3588" s="2" t="s">
        <v>4925</v>
      </c>
      <c r="C3588">
        <f t="shared" ca="1" si="56"/>
        <v>0.6593929996156136</v>
      </c>
      <c r="D3588" t="e" cm="1">
        <f t="array" aca="1" ref="D3588" ca="1">INDEX($B$2:$B$201, RANK(C3588,$C$2:$C$201), 1)</f>
        <v>#N/A</v>
      </c>
      <c r="E3588" t="s">
        <v>4807</v>
      </c>
      <c r="F3588">
        <v>522</v>
      </c>
      <c r="G3588">
        <v>400</v>
      </c>
      <c r="H3588">
        <v>0</v>
      </c>
      <c r="I3588">
        <v>0</v>
      </c>
      <c r="J3588">
        <v>1</v>
      </c>
      <c r="K3588" s="1">
        <v>44106</v>
      </c>
      <c r="L3588" t="s">
        <v>28</v>
      </c>
      <c r="M3588">
        <v>112354</v>
      </c>
    </row>
    <row r="3589" spans="1:13" ht="409.5" x14ac:dyDescent="0.25">
      <c r="A3589">
        <v>3587</v>
      </c>
      <c r="B3589" s="2" t="s">
        <v>4926</v>
      </c>
      <c r="C3589">
        <f t="shared" ca="1" si="56"/>
        <v>0.22057009706851893</v>
      </c>
      <c r="D3589" t="e" cm="1">
        <f t="array" aca="1" ref="D3589" ca="1">INDEX($B$2:$B$201, RANK(C3589,$C$2:$C$201), 1)</f>
        <v>#N/A</v>
      </c>
      <c r="E3589" t="s">
        <v>4807</v>
      </c>
      <c r="F3589">
        <v>522</v>
      </c>
      <c r="G3589">
        <v>400</v>
      </c>
      <c r="H3589">
        <v>0</v>
      </c>
      <c r="I3589">
        <v>0</v>
      </c>
      <c r="J3589">
        <v>0</v>
      </c>
      <c r="K3589" s="1">
        <v>44106</v>
      </c>
      <c r="L3589" t="s">
        <v>28</v>
      </c>
      <c r="M3589">
        <v>112355</v>
      </c>
    </row>
    <row r="3590" spans="1:13" ht="409.5" x14ac:dyDescent="0.25">
      <c r="A3590">
        <v>3588</v>
      </c>
      <c r="B3590" s="2" t="s">
        <v>4927</v>
      </c>
      <c r="C3590">
        <f t="shared" ca="1" si="56"/>
        <v>0.73400692198858397</v>
      </c>
      <c r="D3590" t="e" cm="1">
        <f t="array" aca="1" ref="D3590" ca="1">INDEX($B$2:$B$201, RANK(C3590,$C$2:$C$201), 1)</f>
        <v>#N/A</v>
      </c>
      <c r="E3590" t="s">
        <v>4789</v>
      </c>
      <c r="F3590">
        <v>244</v>
      </c>
      <c r="G3590">
        <v>126</v>
      </c>
      <c r="H3590">
        <v>1</v>
      </c>
      <c r="I3590">
        <v>0</v>
      </c>
      <c r="J3590">
        <v>1</v>
      </c>
      <c r="K3590" s="1">
        <v>44106</v>
      </c>
      <c r="L3590" t="s">
        <v>17</v>
      </c>
      <c r="M3590">
        <v>112356</v>
      </c>
    </row>
    <row r="3591" spans="1:13" x14ac:dyDescent="0.25">
      <c r="A3591">
        <v>3589</v>
      </c>
      <c r="B3591" t="s">
        <v>4928</v>
      </c>
      <c r="C3591">
        <f t="shared" ca="1" si="56"/>
        <v>0.6162524909968875</v>
      </c>
      <c r="D3591" t="e" cm="1">
        <f t="array" aca="1" ref="D3591" ca="1">INDEX($B$2:$B$201, RANK(C3591,$C$2:$C$201), 1)</f>
        <v>#N/A</v>
      </c>
      <c r="E3591" t="s">
        <v>4929</v>
      </c>
      <c r="F3591">
        <v>948</v>
      </c>
      <c r="G3591">
        <v>3159</v>
      </c>
      <c r="H3591">
        <v>1</v>
      </c>
      <c r="I3591">
        <v>0</v>
      </c>
      <c r="J3591">
        <v>1</v>
      </c>
      <c r="K3591" s="1">
        <v>44106</v>
      </c>
      <c r="L3591" t="s">
        <v>28</v>
      </c>
      <c r="M3591">
        <v>112357</v>
      </c>
    </row>
    <row r="3592" spans="1:13" ht="315" x14ac:dyDescent="0.25">
      <c r="A3592">
        <v>3590</v>
      </c>
      <c r="B3592" s="2" t="s">
        <v>4930</v>
      </c>
      <c r="C3592">
        <f t="shared" ca="1" si="56"/>
        <v>0.10913421124630751</v>
      </c>
      <c r="D3592" t="e" cm="1">
        <f t="array" aca="1" ref="D3592" ca="1">INDEX($B$2:$B$201, RANK(C3592,$C$2:$C$201), 1)</f>
        <v>#N/A</v>
      </c>
      <c r="F3592">
        <v>0</v>
      </c>
      <c r="G3592">
        <v>1</v>
      </c>
      <c r="H3592">
        <v>0</v>
      </c>
      <c r="I3592">
        <v>0</v>
      </c>
      <c r="J3592">
        <v>0</v>
      </c>
      <c r="K3592" s="1">
        <v>44106</v>
      </c>
      <c r="L3592" t="s">
        <v>28</v>
      </c>
      <c r="M3592">
        <v>112358</v>
      </c>
    </row>
    <row r="3593" spans="1:13" x14ac:dyDescent="0.25">
      <c r="A3593">
        <v>3591</v>
      </c>
      <c r="B3593" t="s">
        <v>4931</v>
      </c>
      <c r="C3593">
        <f t="shared" ca="1" si="56"/>
        <v>0.85298106848788158</v>
      </c>
      <c r="D3593" t="e" cm="1">
        <f t="array" aca="1" ref="D3593" ca="1">INDEX($B$2:$B$201, RANK(C3593,$C$2:$C$201), 1)</f>
        <v>#N/A</v>
      </c>
      <c r="E3593" t="s">
        <v>1596</v>
      </c>
      <c r="F3593">
        <v>1206</v>
      </c>
      <c r="G3593">
        <v>457</v>
      </c>
      <c r="H3593">
        <v>0</v>
      </c>
      <c r="I3593">
        <v>0</v>
      </c>
      <c r="J3593">
        <v>0</v>
      </c>
      <c r="K3593" s="1">
        <v>44106</v>
      </c>
      <c r="L3593" t="s">
        <v>17</v>
      </c>
      <c r="M3593">
        <v>112359</v>
      </c>
    </row>
    <row r="3594" spans="1:13" x14ac:dyDescent="0.25">
      <c r="A3594">
        <v>3592</v>
      </c>
      <c r="B3594" t="s">
        <v>4932</v>
      </c>
      <c r="C3594">
        <f t="shared" ca="1" si="56"/>
        <v>0.48148932605997263</v>
      </c>
      <c r="D3594" t="e" cm="1">
        <f t="array" aca="1" ref="D3594" ca="1">INDEX($B$2:$B$201, RANK(C3594,$C$2:$C$201), 1)</f>
        <v>#N/A</v>
      </c>
      <c r="F3594">
        <v>517</v>
      </c>
      <c r="G3594">
        <v>310</v>
      </c>
      <c r="H3594">
        <v>0</v>
      </c>
      <c r="I3594">
        <v>0</v>
      </c>
      <c r="J3594">
        <v>2</v>
      </c>
      <c r="K3594" s="1">
        <v>44106</v>
      </c>
      <c r="L3594" t="s">
        <v>17</v>
      </c>
      <c r="M3594">
        <v>112360</v>
      </c>
    </row>
    <row r="3595" spans="1:13" x14ac:dyDescent="0.25">
      <c r="A3595">
        <v>3593</v>
      </c>
      <c r="B3595" t="s">
        <v>4933</v>
      </c>
      <c r="C3595">
        <f t="shared" ca="1" si="56"/>
        <v>0.5193078110110888</v>
      </c>
      <c r="D3595" t="e" cm="1">
        <f t="array" aca="1" ref="D3595" ca="1">INDEX($B$2:$B$201, RANK(C3595,$C$2:$C$201), 1)</f>
        <v>#N/A</v>
      </c>
      <c r="F3595">
        <v>1398</v>
      </c>
      <c r="G3595">
        <v>132</v>
      </c>
      <c r="H3595">
        <v>1</v>
      </c>
      <c r="I3595">
        <v>0</v>
      </c>
      <c r="J3595">
        <v>1</v>
      </c>
      <c r="K3595" s="1">
        <v>44106</v>
      </c>
      <c r="L3595" t="s">
        <v>17</v>
      </c>
      <c r="M3595">
        <v>112361</v>
      </c>
    </row>
    <row r="3596" spans="1:13" x14ac:dyDescent="0.25">
      <c r="A3596">
        <v>3594</v>
      </c>
      <c r="B3596" t="s">
        <v>4934</v>
      </c>
      <c r="C3596">
        <f t="shared" ca="1" si="56"/>
        <v>0.53675649589280594</v>
      </c>
      <c r="D3596" t="e" cm="1">
        <f t="array" aca="1" ref="D3596" ca="1">INDEX($B$2:$B$201, RANK(C3596,$C$2:$C$201), 1)</f>
        <v>#N/A</v>
      </c>
      <c r="F3596">
        <v>1355</v>
      </c>
      <c r="G3596">
        <v>276</v>
      </c>
      <c r="H3596">
        <v>0</v>
      </c>
      <c r="I3596">
        <v>0</v>
      </c>
      <c r="J3596">
        <v>0</v>
      </c>
      <c r="K3596" s="1">
        <v>44106</v>
      </c>
      <c r="L3596" t="s">
        <v>17</v>
      </c>
      <c r="M3596">
        <v>112362</v>
      </c>
    </row>
    <row r="3597" spans="1:13" x14ac:dyDescent="0.25">
      <c r="A3597">
        <v>3595</v>
      </c>
      <c r="B3597" t="s">
        <v>4935</v>
      </c>
      <c r="C3597">
        <f t="shared" ca="1" si="56"/>
        <v>0.65198698462233873</v>
      </c>
      <c r="D3597" t="e" cm="1">
        <f t="array" aca="1" ref="D3597" ca="1">INDEX($B$2:$B$201, RANK(C3597,$C$2:$C$201), 1)</f>
        <v>#N/A</v>
      </c>
      <c r="E3597" t="s">
        <v>4936</v>
      </c>
      <c r="F3597">
        <v>29</v>
      </c>
      <c r="G3597">
        <v>11</v>
      </c>
      <c r="H3597">
        <v>0</v>
      </c>
      <c r="I3597">
        <v>0</v>
      </c>
      <c r="J3597">
        <v>0</v>
      </c>
      <c r="K3597" s="1">
        <v>44106</v>
      </c>
      <c r="L3597" t="s">
        <v>17</v>
      </c>
      <c r="M3597">
        <v>112363</v>
      </c>
    </row>
    <row r="3598" spans="1:13" ht="409.5" x14ac:dyDescent="0.25">
      <c r="A3598">
        <v>3596</v>
      </c>
      <c r="B3598" s="2" t="s">
        <v>4937</v>
      </c>
      <c r="C3598">
        <f t="shared" ca="1" si="56"/>
        <v>0.78431858996949422</v>
      </c>
      <c r="D3598" t="e" cm="1">
        <f t="array" aca="1" ref="D3598" ca="1">INDEX($B$2:$B$201, RANK(C3598,$C$2:$C$201), 1)</f>
        <v>#N/A</v>
      </c>
      <c r="F3598">
        <v>23</v>
      </c>
      <c r="G3598">
        <v>1</v>
      </c>
      <c r="H3598">
        <v>0</v>
      </c>
      <c r="I3598">
        <v>0</v>
      </c>
      <c r="J3598">
        <v>0</v>
      </c>
      <c r="K3598" s="1">
        <v>44106</v>
      </c>
      <c r="L3598" t="s">
        <v>28</v>
      </c>
      <c r="M3598">
        <v>112364</v>
      </c>
    </row>
    <row r="3599" spans="1:13" x14ac:dyDescent="0.25">
      <c r="A3599">
        <v>3597</v>
      </c>
      <c r="B3599" t="s">
        <v>4938</v>
      </c>
      <c r="C3599">
        <f t="shared" ca="1" si="56"/>
        <v>0.22039100442275961</v>
      </c>
      <c r="D3599" t="e" cm="1">
        <f t="array" aca="1" ref="D3599" ca="1">INDEX($B$2:$B$201, RANK(C3599,$C$2:$C$201), 1)</f>
        <v>#N/A</v>
      </c>
      <c r="F3599">
        <v>43</v>
      </c>
      <c r="G3599">
        <v>25</v>
      </c>
      <c r="H3599">
        <v>0</v>
      </c>
      <c r="I3599">
        <v>0</v>
      </c>
      <c r="J3599">
        <v>0</v>
      </c>
      <c r="K3599" s="1">
        <v>44106</v>
      </c>
      <c r="L3599" t="s">
        <v>17</v>
      </c>
      <c r="M3599">
        <v>112365</v>
      </c>
    </row>
    <row r="3600" spans="1:13" x14ac:dyDescent="0.25">
      <c r="A3600">
        <v>3598</v>
      </c>
      <c r="B3600" t="s">
        <v>4939</v>
      </c>
      <c r="C3600">
        <f t="shared" ca="1" si="56"/>
        <v>0.97234687809422482</v>
      </c>
      <c r="D3600" t="e" cm="1">
        <f t="array" aca="1" ref="D3600" ca="1">INDEX($B$2:$B$201, RANK(C3600,$C$2:$C$201), 1)</f>
        <v>#N/A</v>
      </c>
      <c r="E3600" t="s">
        <v>661</v>
      </c>
      <c r="F3600">
        <v>99</v>
      </c>
      <c r="G3600">
        <v>59</v>
      </c>
      <c r="H3600">
        <v>0</v>
      </c>
      <c r="I3600">
        <v>0</v>
      </c>
      <c r="J3600">
        <v>1</v>
      </c>
      <c r="K3600" s="1">
        <v>44106</v>
      </c>
      <c r="L3600" t="s">
        <v>17</v>
      </c>
      <c r="M3600">
        <v>112366</v>
      </c>
    </row>
    <row r="3601" spans="1:13" x14ac:dyDescent="0.25">
      <c r="A3601">
        <v>3599</v>
      </c>
      <c r="B3601" t="s">
        <v>4940</v>
      </c>
      <c r="C3601">
        <f t="shared" ca="1" si="56"/>
        <v>0.75424490786352238</v>
      </c>
      <c r="D3601" t="e" cm="1">
        <f t="array" aca="1" ref="D3601" ca="1">INDEX($B$2:$B$201, RANK(C3601,$C$2:$C$201), 1)</f>
        <v>#N/A</v>
      </c>
      <c r="E3601" t="s">
        <v>1608</v>
      </c>
      <c r="F3601">
        <v>66</v>
      </c>
      <c r="G3601">
        <v>2</v>
      </c>
      <c r="H3601">
        <v>0</v>
      </c>
      <c r="I3601">
        <v>0</v>
      </c>
      <c r="J3601">
        <v>0</v>
      </c>
      <c r="K3601" s="1">
        <v>44106</v>
      </c>
      <c r="L3601" t="s">
        <v>17</v>
      </c>
      <c r="M3601">
        <v>112367</v>
      </c>
    </row>
    <row r="3602" spans="1:13" x14ac:dyDescent="0.25">
      <c r="A3602">
        <v>3600</v>
      </c>
      <c r="B3602" t="s">
        <v>4941</v>
      </c>
      <c r="C3602">
        <f t="shared" ca="1" si="56"/>
        <v>0.67802685110998184</v>
      </c>
      <c r="D3602" t="e" cm="1">
        <f t="array" aca="1" ref="D3602" ca="1">INDEX($B$2:$B$201, RANK(C3602,$C$2:$C$201), 1)</f>
        <v>#N/A</v>
      </c>
      <c r="F3602">
        <v>149</v>
      </c>
      <c r="G3602">
        <v>8</v>
      </c>
      <c r="H3602">
        <v>0</v>
      </c>
      <c r="I3602">
        <v>0</v>
      </c>
      <c r="J3602">
        <v>0</v>
      </c>
      <c r="K3602" s="1">
        <v>44106</v>
      </c>
      <c r="L3602" t="s">
        <v>17</v>
      </c>
      <c r="M3602">
        <v>112368</v>
      </c>
    </row>
    <row r="3603" spans="1:13" x14ac:dyDescent="0.25">
      <c r="A3603">
        <v>3601</v>
      </c>
      <c r="B3603" t="s">
        <v>4942</v>
      </c>
      <c r="C3603">
        <f t="shared" ca="1" si="56"/>
        <v>0.68925817756018959</v>
      </c>
      <c r="D3603" t="e" cm="1">
        <f t="array" aca="1" ref="D3603" ca="1">INDEX($B$2:$B$201, RANK(C3603,$C$2:$C$201), 1)</f>
        <v>#N/A</v>
      </c>
      <c r="E3603" t="s">
        <v>3866</v>
      </c>
      <c r="F3603">
        <v>291</v>
      </c>
      <c r="G3603">
        <v>195</v>
      </c>
      <c r="H3603">
        <v>2</v>
      </c>
      <c r="I3603">
        <v>0</v>
      </c>
      <c r="J3603">
        <v>1</v>
      </c>
      <c r="K3603" s="1">
        <v>44106</v>
      </c>
      <c r="L3603" t="s">
        <v>17</v>
      </c>
      <c r="M3603">
        <v>112369</v>
      </c>
    </row>
    <row r="3604" spans="1:13" x14ac:dyDescent="0.25">
      <c r="A3604">
        <v>3602</v>
      </c>
      <c r="B3604" t="s">
        <v>4943</v>
      </c>
      <c r="C3604">
        <f t="shared" ca="1" si="56"/>
        <v>0.98630604140370715</v>
      </c>
      <c r="D3604" t="e" cm="1">
        <f t="array" aca="1" ref="D3604" ca="1">INDEX($B$2:$B$201, RANK(C3604,$C$2:$C$201), 1)</f>
        <v>#N/A</v>
      </c>
      <c r="F3604">
        <v>456</v>
      </c>
      <c r="G3604">
        <v>942</v>
      </c>
      <c r="H3604">
        <v>0</v>
      </c>
      <c r="I3604">
        <v>0</v>
      </c>
      <c r="J3604">
        <v>0</v>
      </c>
      <c r="K3604" s="1">
        <v>44106</v>
      </c>
      <c r="L3604" t="s">
        <v>17</v>
      </c>
      <c r="M3604">
        <v>112370</v>
      </c>
    </row>
    <row r="3605" spans="1:13" x14ac:dyDescent="0.25">
      <c r="A3605">
        <v>3603</v>
      </c>
      <c r="B3605" t="s">
        <v>4944</v>
      </c>
      <c r="C3605">
        <f t="shared" ca="1" si="56"/>
        <v>0.27916264298033322</v>
      </c>
      <c r="D3605" t="e" cm="1">
        <f t="array" aca="1" ref="D3605" ca="1">INDEX($B$2:$B$201, RANK(C3605,$C$2:$C$201), 1)</f>
        <v>#N/A</v>
      </c>
      <c r="F3605">
        <v>246</v>
      </c>
      <c r="G3605">
        <v>45</v>
      </c>
      <c r="H3605">
        <v>0</v>
      </c>
      <c r="I3605">
        <v>0</v>
      </c>
      <c r="J3605">
        <v>0</v>
      </c>
      <c r="K3605" s="1">
        <v>44106</v>
      </c>
      <c r="L3605" t="s">
        <v>17</v>
      </c>
      <c r="M3605">
        <v>112371</v>
      </c>
    </row>
    <row r="3606" spans="1:13" x14ac:dyDescent="0.25">
      <c r="A3606">
        <v>3604</v>
      </c>
      <c r="B3606" t="s">
        <v>4945</v>
      </c>
      <c r="C3606">
        <f t="shared" ca="1" si="56"/>
        <v>0.69771665917436998</v>
      </c>
      <c r="D3606" t="e" cm="1">
        <f t="array" aca="1" ref="D3606" ca="1">INDEX($B$2:$B$201, RANK(C3606,$C$2:$C$201), 1)</f>
        <v>#N/A</v>
      </c>
      <c r="E3606" t="s">
        <v>42</v>
      </c>
      <c r="F3606">
        <v>8035</v>
      </c>
      <c r="G3606">
        <v>8067</v>
      </c>
      <c r="H3606">
        <v>0</v>
      </c>
      <c r="I3606">
        <v>1</v>
      </c>
      <c r="J3606">
        <v>3</v>
      </c>
      <c r="K3606" s="1">
        <v>44106</v>
      </c>
      <c r="L3606" t="s">
        <v>17</v>
      </c>
      <c r="M3606">
        <v>112372</v>
      </c>
    </row>
    <row r="3607" spans="1:13" x14ac:dyDescent="0.25">
      <c r="A3607">
        <v>3605</v>
      </c>
      <c r="B3607" t="s">
        <v>4946</v>
      </c>
      <c r="C3607">
        <f t="shared" ca="1" si="56"/>
        <v>0.23885731867977122</v>
      </c>
      <c r="D3607" t="e" cm="1">
        <f t="array" aca="1" ref="D3607" ca="1">INDEX($B$2:$B$201, RANK(C3607,$C$2:$C$201), 1)</f>
        <v>#N/A</v>
      </c>
      <c r="E3607" t="s">
        <v>1279</v>
      </c>
      <c r="F3607">
        <v>984</v>
      </c>
      <c r="G3607">
        <v>915</v>
      </c>
      <c r="H3607">
        <v>0</v>
      </c>
      <c r="I3607">
        <v>0</v>
      </c>
      <c r="J3607">
        <v>0</v>
      </c>
      <c r="K3607" s="1">
        <v>44106</v>
      </c>
      <c r="L3607" t="s">
        <v>12</v>
      </c>
      <c r="M3607">
        <v>112373</v>
      </c>
    </row>
    <row r="3608" spans="1:13" x14ac:dyDescent="0.25">
      <c r="A3608">
        <v>3606</v>
      </c>
      <c r="B3608" t="s">
        <v>4947</v>
      </c>
      <c r="C3608">
        <f t="shared" ca="1" si="56"/>
        <v>0.47049038036430224</v>
      </c>
      <c r="D3608" t="e" cm="1">
        <f t="array" aca="1" ref="D3608" ca="1">INDEX($B$2:$B$201, RANK(C3608,$C$2:$C$201), 1)</f>
        <v>#N/A</v>
      </c>
      <c r="E3608" t="s">
        <v>4948</v>
      </c>
      <c r="F3608">
        <v>1280</v>
      </c>
      <c r="G3608">
        <v>1108</v>
      </c>
      <c r="H3608">
        <v>0</v>
      </c>
      <c r="I3608">
        <v>1</v>
      </c>
      <c r="J3608">
        <v>6</v>
      </c>
      <c r="K3608" s="1">
        <v>44106</v>
      </c>
      <c r="L3608" t="s">
        <v>17</v>
      </c>
      <c r="M3608">
        <v>112374</v>
      </c>
    </row>
    <row r="3609" spans="1:13" ht="300" x14ac:dyDescent="0.25">
      <c r="A3609">
        <v>3607</v>
      </c>
      <c r="B3609" s="2" t="s">
        <v>4949</v>
      </c>
      <c r="C3609">
        <f t="shared" ca="1" si="56"/>
        <v>0.35725835154360586</v>
      </c>
      <c r="D3609" t="e" cm="1">
        <f t="array" aca="1" ref="D3609" ca="1">INDEX($B$2:$B$201, RANK(C3609,$C$2:$C$201), 1)</f>
        <v>#N/A</v>
      </c>
      <c r="F3609">
        <v>1355</v>
      </c>
      <c r="G3609">
        <v>276</v>
      </c>
      <c r="H3609">
        <v>0</v>
      </c>
      <c r="I3609">
        <v>0</v>
      </c>
      <c r="J3609">
        <v>0</v>
      </c>
      <c r="K3609" s="1">
        <v>44106</v>
      </c>
      <c r="L3609" t="s">
        <v>17</v>
      </c>
      <c r="M3609">
        <v>112375</v>
      </c>
    </row>
    <row r="3610" spans="1:13" ht="409.5" x14ac:dyDescent="0.25">
      <c r="A3610">
        <v>3608</v>
      </c>
      <c r="B3610" s="2" t="s">
        <v>4950</v>
      </c>
      <c r="C3610">
        <f t="shared" ca="1" si="56"/>
        <v>0.67298357911322904</v>
      </c>
      <c r="D3610" t="e" cm="1">
        <f t="array" aca="1" ref="D3610" ca="1">INDEX($B$2:$B$201, RANK(C3610,$C$2:$C$201), 1)</f>
        <v>#N/A</v>
      </c>
      <c r="F3610">
        <v>6474</v>
      </c>
      <c r="G3610">
        <v>5942</v>
      </c>
      <c r="H3610">
        <v>0</v>
      </c>
      <c r="I3610">
        <v>0</v>
      </c>
      <c r="J3610">
        <v>1</v>
      </c>
      <c r="K3610" s="1">
        <v>44106</v>
      </c>
      <c r="L3610" t="s">
        <v>17</v>
      </c>
      <c r="M3610">
        <v>112376</v>
      </c>
    </row>
    <row r="3611" spans="1:13" x14ac:dyDescent="0.25">
      <c r="A3611">
        <v>3609</v>
      </c>
      <c r="B3611" t="s">
        <v>4951</v>
      </c>
      <c r="C3611">
        <f t="shared" ca="1" si="56"/>
        <v>0.3777080637004897</v>
      </c>
      <c r="D3611" t="e" cm="1">
        <f t="array" aca="1" ref="D3611" ca="1">INDEX($B$2:$B$201, RANK(C3611,$C$2:$C$201), 1)</f>
        <v>#N/A</v>
      </c>
      <c r="E3611" t="s">
        <v>195</v>
      </c>
      <c r="F3611">
        <v>31</v>
      </c>
      <c r="G3611">
        <v>1</v>
      </c>
      <c r="H3611">
        <v>0</v>
      </c>
      <c r="I3611">
        <v>0</v>
      </c>
      <c r="J3611">
        <v>0</v>
      </c>
      <c r="K3611" s="1">
        <v>44106</v>
      </c>
      <c r="L3611" t="s">
        <v>17</v>
      </c>
      <c r="M3611">
        <v>112377</v>
      </c>
    </row>
    <row r="3612" spans="1:13" x14ac:dyDescent="0.25">
      <c r="A3612">
        <v>3610</v>
      </c>
      <c r="B3612" t="s">
        <v>4952</v>
      </c>
      <c r="C3612">
        <f t="shared" ca="1" si="56"/>
        <v>0.31531149985621321</v>
      </c>
      <c r="D3612" t="e" cm="1">
        <f t="array" aca="1" ref="D3612" ca="1">INDEX($B$2:$B$201, RANK(C3612,$C$2:$C$201), 1)</f>
        <v>#N/A</v>
      </c>
      <c r="F3612">
        <v>194</v>
      </c>
      <c r="G3612">
        <v>247</v>
      </c>
      <c r="H3612">
        <v>0</v>
      </c>
      <c r="I3612">
        <v>0</v>
      </c>
      <c r="J3612">
        <v>0</v>
      </c>
      <c r="K3612" s="1">
        <v>44106</v>
      </c>
      <c r="L3612" t="s">
        <v>12</v>
      </c>
      <c r="M3612">
        <v>112378</v>
      </c>
    </row>
    <row r="3613" spans="1:13" x14ac:dyDescent="0.25">
      <c r="A3613">
        <v>3611</v>
      </c>
      <c r="B3613" t="s">
        <v>4953</v>
      </c>
      <c r="C3613">
        <f t="shared" ca="1" si="56"/>
        <v>0.76754615125094283</v>
      </c>
      <c r="D3613" t="e" cm="1">
        <f t="array" aca="1" ref="D3613" ca="1">INDEX($B$2:$B$201, RANK(C3613,$C$2:$C$201), 1)</f>
        <v>#N/A</v>
      </c>
      <c r="F3613">
        <v>590</v>
      </c>
      <c r="G3613">
        <v>137</v>
      </c>
      <c r="H3613">
        <v>0</v>
      </c>
      <c r="I3613">
        <v>1</v>
      </c>
      <c r="J3613">
        <v>1</v>
      </c>
      <c r="K3613" s="1">
        <v>44106</v>
      </c>
      <c r="L3613" t="s">
        <v>17</v>
      </c>
      <c r="M3613">
        <v>112379</v>
      </c>
    </row>
    <row r="3614" spans="1:13" x14ac:dyDescent="0.25">
      <c r="A3614">
        <v>3612</v>
      </c>
      <c r="B3614" t="s">
        <v>4954</v>
      </c>
      <c r="C3614">
        <f t="shared" ca="1" si="56"/>
        <v>0.43378825193315707</v>
      </c>
      <c r="D3614" t="e" cm="1">
        <f t="array" aca="1" ref="D3614" ca="1">INDEX($B$2:$B$201, RANK(C3614,$C$2:$C$201), 1)</f>
        <v>#N/A</v>
      </c>
      <c r="F3614">
        <v>1488</v>
      </c>
      <c r="G3614">
        <v>243</v>
      </c>
      <c r="H3614">
        <v>0</v>
      </c>
      <c r="I3614">
        <v>0</v>
      </c>
      <c r="J3614">
        <v>0</v>
      </c>
      <c r="K3614" s="1">
        <v>44106</v>
      </c>
      <c r="L3614" t="s">
        <v>17</v>
      </c>
      <c r="M3614">
        <v>112380</v>
      </c>
    </row>
    <row r="3615" spans="1:13" x14ac:dyDescent="0.25">
      <c r="A3615">
        <v>3613</v>
      </c>
      <c r="B3615" t="s">
        <v>4955</v>
      </c>
      <c r="C3615">
        <f t="shared" ca="1" si="56"/>
        <v>0.71722719325048889</v>
      </c>
      <c r="D3615" t="e" cm="1">
        <f t="array" aca="1" ref="D3615" ca="1">INDEX($B$2:$B$201, RANK(C3615,$C$2:$C$201), 1)</f>
        <v>#N/A</v>
      </c>
      <c r="E3615" t="s">
        <v>426</v>
      </c>
      <c r="F3615">
        <v>1696</v>
      </c>
      <c r="G3615">
        <v>553</v>
      </c>
      <c r="H3615">
        <v>0</v>
      </c>
      <c r="I3615">
        <v>0</v>
      </c>
      <c r="J3615">
        <v>0</v>
      </c>
      <c r="K3615" s="1">
        <v>44106</v>
      </c>
      <c r="L3615" t="s">
        <v>28</v>
      </c>
      <c r="M3615">
        <v>112381</v>
      </c>
    </row>
    <row r="3616" spans="1:13" x14ac:dyDescent="0.25">
      <c r="A3616">
        <v>3614</v>
      </c>
      <c r="B3616" t="s">
        <v>4956</v>
      </c>
      <c r="C3616">
        <f t="shared" ca="1" si="56"/>
        <v>0.87102694216287802</v>
      </c>
      <c r="D3616" t="e" cm="1">
        <f t="array" aca="1" ref="D3616" ca="1">INDEX($B$2:$B$201, RANK(C3616,$C$2:$C$201), 1)</f>
        <v>#N/A</v>
      </c>
      <c r="E3616" t="s">
        <v>444</v>
      </c>
      <c r="F3616">
        <v>1604</v>
      </c>
      <c r="G3616">
        <v>1078</v>
      </c>
      <c r="H3616">
        <v>0</v>
      </c>
      <c r="I3616">
        <v>1</v>
      </c>
      <c r="J3616">
        <v>2</v>
      </c>
      <c r="K3616" s="1">
        <v>44106</v>
      </c>
      <c r="L3616" t="s">
        <v>28</v>
      </c>
      <c r="M3616">
        <v>112382</v>
      </c>
    </row>
    <row r="3617" spans="1:13" x14ac:dyDescent="0.25">
      <c r="A3617">
        <v>3615</v>
      </c>
      <c r="B3617" t="s">
        <v>4957</v>
      </c>
      <c r="C3617">
        <f t="shared" ca="1" si="56"/>
        <v>0.32966477029892949</v>
      </c>
      <c r="D3617" t="e" cm="1">
        <f t="array" aca="1" ref="D3617" ca="1">INDEX($B$2:$B$201, RANK(C3617,$C$2:$C$201), 1)</f>
        <v>#N/A</v>
      </c>
      <c r="F3617">
        <v>251</v>
      </c>
      <c r="G3617">
        <v>38</v>
      </c>
      <c r="H3617">
        <v>1</v>
      </c>
      <c r="I3617">
        <v>0</v>
      </c>
      <c r="J3617">
        <v>0</v>
      </c>
      <c r="K3617" s="1">
        <v>44106</v>
      </c>
      <c r="L3617" t="s">
        <v>17</v>
      </c>
      <c r="M3617">
        <v>112383</v>
      </c>
    </row>
    <row r="3618" spans="1:13" x14ac:dyDescent="0.25">
      <c r="A3618">
        <v>3616</v>
      </c>
      <c r="B3618" t="s">
        <v>4958</v>
      </c>
      <c r="C3618">
        <f t="shared" ca="1" si="56"/>
        <v>0.38767640356516941</v>
      </c>
      <c r="D3618" t="e" cm="1">
        <f t="array" aca="1" ref="D3618" ca="1">INDEX($B$2:$B$201, RANK(C3618,$C$2:$C$201), 1)</f>
        <v>#N/A</v>
      </c>
      <c r="E3618" t="s">
        <v>1480</v>
      </c>
      <c r="F3618">
        <v>1069</v>
      </c>
      <c r="G3618">
        <v>334</v>
      </c>
      <c r="H3618">
        <v>0</v>
      </c>
      <c r="I3618">
        <v>0</v>
      </c>
      <c r="J3618">
        <v>2</v>
      </c>
      <c r="K3618" s="1">
        <v>44106</v>
      </c>
      <c r="L3618" t="s">
        <v>17</v>
      </c>
      <c r="M3618">
        <v>112384</v>
      </c>
    </row>
    <row r="3619" spans="1:13" x14ac:dyDescent="0.25">
      <c r="A3619">
        <v>3617</v>
      </c>
      <c r="B3619" t="s">
        <v>4959</v>
      </c>
      <c r="C3619">
        <f t="shared" ca="1" si="56"/>
        <v>0.91178929858363933</v>
      </c>
      <c r="D3619" t="e" cm="1">
        <f t="array" aca="1" ref="D3619" ca="1">INDEX($B$2:$B$201, RANK(C3619,$C$2:$C$201), 1)</f>
        <v>#N/A</v>
      </c>
      <c r="E3619" t="s">
        <v>155</v>
      </c>
      <c r="F3619">
        <v>1297</v>
      </c>
      <c r="G3619">
        <v>143</v>
      </c>
      <c r="H3619">
        <v>0</v>
      </c>
      <c r="I3619">
        <v>0</v>
      </c>
      <c r="J3619">
        <v>0</v>
      </c>
      <c r="K3619" s="1">
        <v>44106</v>
      </c>
      <c r="L3619" t="s">
        <v>28</v>
      </c>
      <c r="M3619">
        <v>112385</v>
      </c>
    </row>
    <row r="3620" spans="1:13" x14ac:dyDescent="0.25">
      <c r="A3620">
        <v>3618</v>
      </c>
      <c r="B3620" t="s">
        <v>4960</v>
      </c>
      <c r="C3620">
        <f t="shared" ca="1" si="56"/>
        <v>3.6805141526553342E-2</v>
      </c>
      <c r="D3620" t="e" cm="1">
        <f t="array" aca="1" ref="D3620" ca="1">INDEX($B$2:$B$201, RANK(C3620,$C$2:$C$201), 1)</f>
        <v>#N/A</v>
      </c>
      <c r="F3620">
        <v>951</v>
      </c>
      <c r="G3620">
        <v>1313</v>
      </c>
      <c r="H3620">
        <v>0</v>
      </c>
      <c r="I3620">
        <v>0</v>
      </c>
      <c r="J3620">
        <v>0</v>
      </c>
      <c r="K3620" s="1">
        <v>44106</v>
      </c>
      <c r="L3620" t="s">
        <v>12</v>
      </c>
      <c r="M3620">
        <v>112386</v>
      </c>
    </row>
    <row r="3621" spans="1:13" x14ac:dyDescent="0.25">
      <c r="A3621">
        <v>3619</v>
      </c>
      <c r="B3621" t="s">
        <v>4961</v>
      </c>
      <c r="C3621">
        <f t="shared" ca="1" si="56"/>
        <v>0.53170695595310835</v>
      </c>
      <c r="D3621" t="e" cm="1">
        <f t="array" aca="1" ref="D3621" ca="1">INDEX($B$2:$B$201, RANK(C3621,$C$2:$C$201), 1)</f>
        <v>#N/A</v>
      </c>
      <c r="E3621" t="s">
        <v>4962</v>
      </c>
      <c r="F3621">
        <v>1311</v>
      </c>
      <c r="G3621">
        <v>176</v>
      </c>
      <c r="H3621">
        <v>1</v>
      </c>
      <c r="I3621">
        <v>0</v>
      </c>
      <c r="J3621">
        <v>0</v>
      </c>
      <c r="K3621" s="1">
        <v>44106</v>
      </c>
      <c r="L3621" t="s">
        <v>17</v>
      </c>
      <c r="M3621">
        <v>112387</v>
      </c>
    </row>
    <row r="3622" spans="1:13" x14ac:dyDescent="0.25">
      <c r="A3622">
        <v>3620</v>
      </c>
      <c r="B3622" t="s">
        <v>4963</v>
      </c>
      <c r="C3622">
        <f t="shared" ca="1" si="56"/>
        <v>0.29875641906293793</v>
      </c>
      <c r="D3622" t="e" cm="1">
        <f t="array" aca="1" ref="D3622" ca="1">INDEX($B$2:$B$201, RANK(C3622,$C$2:$C$201), 1)</f>
        <v>#N/A</v>
      </c>
      <c r="E3622" t="s">
        <v>65</v>
      </c>
      <c r="F3622">
        <v>466</v>
      </c>
      <c r="G3622">
        <v>23</v>
      </c>
      <c r="H3622">
        <v>0</v>
      </c>
      <c r="I3622">
        <v>0</v>
      </c>
      <c r="J3622">
        <v>0</v>
      </c>
      <c r="K3622" s="1">
        <v>44106</v>
      </c>
      <c r="L3622" t="s">
        <v>17</v>
      </c>
      <c r="M3622">
        <v>112388</v>
      </c>
    </row>
    <row r="3623" spans="1:13" ht="255" x14ac:dyDescent="0.25">
      <c r="A3623">
        <v>3621</v>
      </c>
      <c r="B3623" s="2" t="s">
        <v>4964</v>
      </c>
      <c r="C3623">
        <f t="shared" ca="1" si="56"/>
        <v>0.57211741670732874</v>
      </c>
      <c r="D3623" t="e" cm="1">
        <f t="array" aca="1" ref="D3623" ca="1">INDEX($B$2:$B$201, RANK(C3623,$C$2:$C$201), 1)</f>
        <v>#N/A</v>
      </c>
      <c r="E3623" t="s">
        <v>431</v>
      </c>
      <c r="F3623">
        <v>231</v>
      </c>
      <c r="G3623">
        <v>135</v>
      </c>
      <c r="H3623">
        <v>0</v>
      </c>
      <c r="I3623">
        <v>0</v>
      </c>
      <c r="J3623">
        <v>0</v>
      </c>
      <c r="K3623" s="1">
        <v>44106</v>
      </c>
      <c r="L3623" t="s">
        <v>28</v>
      </c>
      <c r="M3623">
        <v>112389</v>
      </c>
    </row>
    <row r="3624" spans="1:13" x14ac:dyDescent="0.25">
      <c r="A3624">
        <v>3622</v>
      </c>
      <c r="B3624" t="s">
        <v>4965</v>
      </c>
      <c r="C3624">
        <f t="shared" ca="1" si="56"/>
        <v>0.42508870625535233</v>
      </c>
      <c r="D3624" t="e" cm="1">
        <f t="array" aca="1" ref="D3624" ca="1">INDEX($B$2:$B$201, RANK(C3624,$C$2:$C$201), 1)</f>
        <v>#N/A</v>
      </c>
      <c r="F3624">
        <v>609</v>
      </c>
      <c r="G3624">
        <v>548</v>
      </c>
      <c r="H3624">
        <v>0</v>
      </c>
      <c r="I3624">
        <v>0</v>
      </c>
      <c r="J3624">
        <v>3</v>
      </c>
      <c r="K3624" s="1">
        <v>44106</v>
      </c>
      <c r="L3624" t="s">
        <v>17</v>
      </c>
      <c r="M3624">
        <v>112390</v>
      </c>
    </row>
    <row r="3625" spans="1:13" x14ac:dyDescent="0.25">
      <c r="A3625">
        <v>3623</v>
      </c>
      <c r="B3625" t="s">
        <v>4966</v>
      </c>
      <c r="C3625">
        <f t="shared" ca="1" si="56"/>
        <v>0.63093462503883679</v>
      </c>
      <c r="D3625" t="e" cm="1">
        <f t="array" aca="1" ref="D3625" ca="1">INDEX($B$2:$B$201, RANK(C3625,$C$2:$C$201), 1)</f>
        <v>#N/A</v>
      </c>
      <c r="E3625" t="s">
        <v>1085</v>
      </c>
      <c r="F3625">
        <v>208</v>
      </c>
      <c r="G3625">
        <v>761</v>
      </c>
      <c r="H3625">
        <v>0</v>
      </c>
      <c r="I3625">
        <v>0</v>
      </c>
      <c r="J3625">
        <v>0</v>
      </c>
      <c r="K3625" s="1">
        <v>44106</v>
      </c>
      <c r="L3625" t="s">
        <v>17</v>
      </c>
      <c r="M3625">
        <v>112391</v>
      </c>
    </row>
    <row r="3626" spans="1:13" x14ac:dyDescent="0.25">
      <c r="A3626">
        <v>3624</v>
      </c>
      <c r="B3626" t="s">
        <v>4967</v>
      </c>
      <c r="C3626">
        <f t="shared" ca="1" si="56"/>
        <v>0.28159689328163817</v>
      </c>
      <c r="D3626" t="e" cm="1">
        <f t="array" aca="1" ref="D3626" ca="1">INDEX($B$2:$B$201, RANK(C3626,$C$2:$C$201), 1)</f>
        <v>#N/A</v>
      </c>
      <c r="E3626" t="s">
        <v>4968</v>
      </c>
      <c r="F3626">
        <v>245</v>
      </c>
      <c r="G3626">
        <v>196</v>
      </c>
      <c r="H3626">
        <v>0</v>
      </c>
      <c r="I3626">
        <v>0</v>
      </c>
      <c r="J3626">
        <v>0</v>
      </c>
      <c r="K3626" s="1">
        <v>44106</v>
      </c>
      <c r="L3626" t="s">
        <v>17</v>
      </c>
      <c r="M3626">
        <v>112392</v>
      </c>
    </row>
    <row r="3627" spans="1:13" ht="409.5" x14ac:dyDescent="0.25">
      <c r="A3627">
        <v>3625</v>
      </c>
      <c r="B3627" s="2" t="s">
        <v>4969</v>
      </c>
      <c r="C3627">
        <f t="shared" ca="1" si="56"/>
        <v>0.68913367479390009</v>
      </c>
      <c r="D3627" t="e" cm="1">
        <f t="array" aca="1" ref="D3627" ca="1">INDEX($B$2:$B$201, RANK(C3627,$C$2:$C$201), 1)</f>
        <v>#N/A</v>
      </c>
      <c r="F3627">
        <v>1747</v>
      </c>
      <c r="G3627">
        <v>809</v>
      </c>
      <c r="H3627">
        <v>0</v>
      </c>
      <c r="I3627">
        <v>1</v>
      </c>
      <c r="J3627">
        <v>0</v>
      </c>
      <c r="K3627" s="1">
        <v>44106</v>
      </c>
      <c r="L3627" t="s">
        <v>28</v>
      </c>
      <c r="M3627">
        <v>112393</v>
      </c>
    </row>
    <row r="3628" spans="1:13" x14ac:dyDescent="0.25">
      <c r="A3628">
        <v>3626</v>
      </c>
      <c r="B3628" t="s">
        <v>4970</v>
      </c>
      <c r="C3628">
        <f t="shared" ca="1" si="56"/>
        <v>0.6371566820111878</v>
      </c>
      <c r="D3628" t="e" cm="1">
        <f t="array" aca="1" ref="D3628" ca="1">INDEX($B$2:$B$201, RANK(C3628,$C$2:$C$201), 1)</f>
        <v>#N/A</v>
      </c>
      <c r="E3628" t="s">
        <v>4971</v>
      </c>
      <c r="F3628">
        <v>632</v>
      </c>
      <c r="G3628">
        <v>551</v>
      </c>
      <c r="H3628">
        <v>0</v>
      </c>
      <c r="I3628">
        <v>0</v>
      </c>
      <c r="J3628">
        <v>0</v>
      </c>
      <c r="K3628" s="1">
        <v>44106</v>
      </c>
      <c r="L3628" t="s">
        <v>17</v>
      </c>
      <c r="M3628">
        <v>112394</v>
      </c>
    </row>
    <row r="3629" spans="1:13" x14ac:dyDescent="0.25">
      <c r="A3629">
        <v>3627</v>
      </c>
      <c r="B3629" t="s">
        <v>4972</v>
      </c>
      <c r="C3629">
        <f t="shared" ca="1" si="56"/>
        <v>0.67639437707610073</v>
      </c>
      <c r="D3629" t="e" cm="1">
        <f t="array" aca="1" ref="D3629" ca="1">INDEX($B$2:$B$201, RANK(C3629,$C$2:$C$201), 1)</f>
        <v>#N/A</v>
      </c>
      <c r="F3629">
        <v>111</v>
      </c>
      <c r="G3629">
        <v>23</v>
      </c>
      <c r="H3629">
        <v>0</v>
      </c>
      <c r="I3629">
        <v>0</v>
      </c>
      <c r="J3629">
        <v>0</v>
      </c>
      <c r="K3629" s="1">
        <v>44106</v>
      </c>
      <c r="L3629" t="s">
        <v>17</v>
      </c>
      <c r="M3629">
        <v>112395</v>
      </c>
    </row>
    <row r="3630" spans="1:13" ht="405" x14ac:dyDescent="0.25">
      <c r="A3630">
        <v>3628</v>
      </c>
      <c r="B3630" s="2" t="s">
        <v>4973</v>
      </c>
      <c r="C3630">
        <f t="shared" ca="1" si="56"/>
        <v>9.8633828855520744E-2</v>
      </c>
      <c r="D3630" t="e" cm="1">
        <f t="array" aca="1" ref="D3630" ca="1">INDEX($B$2:$B$201, RANK(C3630,$C$2:$C$201), 1)</f>
        <v>#N/A</v>
      </c>
      <c r="E3630" t="s">
        <v>4974</v>
      </c>
      <c r="F3630">
        <v>417</v>
      </c>
      <c r="G3630">
        <v>36</v>
      </c>
      <c r="H3630">
        <v>0</v>
      </c>
      <c r="I3630">
        <v>0</v>
      </c>
      <c r="J3630">
        <v>0</v>
      </c>
      <c r="K3630" s="1">
        <v>44106</v>
      </c>
      <c r="L3630" t="s">
        <v>17</v>
      </c>
      <c r="M3630">
        <v>112396</v>
      </c>
    </row>
    <row r="3631" spans="1:13" x14ac:dyDescent="0.25">
      <c r="A3631">
        <v>3629</v>
      </c>
      <c r="B3631" t="s">
        <v>4975</v>
      </c>
      <c r="C3631">
        <f t="shared" ca="1" si="56"/>
        <v>0.63416898549018308</v>
      </c>
      <c r="D3631" t="e" cm="1">
        <f t="array" aca="1" ref="D3631" ca="1">INDEX($B$2:$B$201, RANK(C3631,$C$2:$C$201), 1)</f>
        <v>#N/A</v>
      </c>
      <c r="E3631" t="s">
        <v>4976</v>
      </c>
      <c r="F3631">
        <v>252</v>
      </c>
      <c r="G3631">
        <v>128</v>
      </c>
      <c r="H3631">
        <v>0</v>
      </c>
      <c r="I3631">
        <v>1</v>
      </c>
      <c r="J3631">
        <v>4</v>
      </c>
      <c r="K3631" s="1">
        <v>44106</v>
      </c>
      <c r="L3631" t="s">
        <v>17</v>
      </c>
      <c r="M3631">
        <v>112397</v>
      </c>
    </row>
    <row r="3632" spans="1:13" x14ac:dyDescent="0.25">
      <c r="A3632">
        <v>3630</v>
      </c>
      <c r="B3632" t="s">
        <v>4977</v>
      </c>
      <c r="C3632">
        <f t="shared" ca="1" si="56"/>
        <v>4.5175459263312678E-2</v>
      </c>
      <c r="D3632" t="e" cm="1">
        <f t="array" aca="1" ref="D3632" ca="1">INDEX($B$2:$B$201, RANK(C3632,$C$2:$C$201), 1)</f>
        <v>#N/A</v>
      </c>
      <c r="E3632" t="s">
        <v>673</v>
      </c>
      <c r="F3632">
        <v>905</v>
      </c>
      <c r="G3632">
        <v>157</v>
      </c>
      <c r="H3632">
        <v>1</v>
      </c>
      <c r="I3632">
        <v>0</v>
      </c>
      <c r="J3632">
        <v>0</v>
      </c>
      <c r="K3632" s="1">
        <v>44106</v>
      </c>
      <c r="L3632" t="s">
        <v>17</v>
      </c>
      <c r="M3632">
        <v>112398</v>
      </c>
    </row>
    <row r="3633" spans="1:13" x14ac:dyDescent="0.25">
      <c r="A3633">
        <v>3631</v>
      </c>
      <c r="B3633" t="s">
        <v>4978</v>
      </c>
      <c r="C3633">
        <f t="shared" ca="1" si="56"/>
        <v>0.95587205638921746</v>
      </c>
      <c r="D3633" t="e" cm="1">
        <f t="array" aca="1" ref="D3633" ca="1">INDEX($B$2:$B$201, RANK(C3633,$C$2:$C$201), 1)</f>
        <v>#N/A</v>
      </c>
      <c r="E3633" t="s">
        <v>4979</v>
      </c>
      <c r="F3633">
        <v>107</v>
      </c>
      <c r="G3633">
        <v>250</v>
      </c>
      <c r="H3633">
        <v>0</v>
      </c>
      <c r="I3633">
        <v>0</v>
      </c>
      <c r="J3633">
        <v>0</v>
      </c>
      <c r="K3633" s="1">
        <v>44106</v>
      </c>
      <c r="L3633" t="s">
        <v>17</v>
      </c>
      <c r="M3633">
        <v>112399</v>
      </c>
    </row>
    <row r="3634" spans="1:13" x14ac:dyDescent="0.25">
      <c r="A3634">
        <v>3632</v>
      </c>
      <c r="B3634" t="s">
        <v>4980</v>
      </c>
      <c r="C3634">
        <f t="shared" ca="1" si="56"/>
        <v>0.45950718728364937</v>
      </c>
      <c r="D3634" t="e" cm="1">
        <f t="array" aca="1" ref="D3634" ca="1">INDEX($B$2:$B$201, RANK(C3634,$C$2:$C$201), 1)</f>
        <v>#N/A</v>
      </c>
      <c r="E3634" t="s">
        <v>4981</v>
      </c>
      <c r="F3634">
        <v>3653</v>
      </c>
      <c r="G3634">
        <v>511</v>
      </c>
      <c r="H3634">
        <v>0</v>
      </c>
      <c r="I3634">
        <v>0</v>
      </c>
      <c r="J3634">
        <v>0</v>
      </c>
      <c r="K3634" s="1">
        <v>44106</v>
      </c>
      <c r="L3634" t="s">
        <v>17</v>
      </c>
      <c r="M3634">
        <v>112400</v>
      </c>
    </row>
    <row r="3635" spans="1:13" ht="330" x14ac:dyDescent="0.25">
      <c r="A3635">
        <v>3633</v>
      </c>
      <c r="B3635" s="2" t="s">
        <v>4982</v>
      </c>
      <c r="C3635">
        <f t="shared" ca="1" si="56"/>
        <v>0.44106187184198276</v>
      </c>
      <c r="D3635" t="e" cm="1">
        <f t="array" aca="1" ref="D3635" ca="1">INDEX($B$2:$B$201, RANK(C3635,$C$2:$C$201), 1)</f>
        <v>#N/A</v>
      </c>
      <c r="F3635">
        <v>38</v>
      </c>
      <c r="G3635">
        <v>36</v>
      </c>
      <c r="H3635">
        <v>0</v>
      </c>
      <c r="I3635">
        <v>0</v>
      </c>
      <c r="J3635">
        <v>0</v>
      </c>
      <c r="K3635" s="1">
        <v>44106</v>
      </c>
      <c r="L3635" t="s">
        <v>17</v>
      </c>
      <c r="M3635">
        <v>112401</v>
      </c>
    </row>
    <row r="3636" spans="1:13" x14ac:dyDescent="0.25">
      <c r="A3636">
        <v>3634</v>
      </c>
      <c r="B3636" t="s">
        <v>4983</v>
      </c>
      <c r="C3636">
        <f t="shared" ca="1" si="56"/>
        <v>0.73660783174932809</v>
      </c>
      <c r="D3636" t="e" cm="1">
        <f t="array" aca="1" ref="D3636" ca="1">INDEX($B$2:$B$201, RANK(C3636,$C$2:$C$201), 1)</f>
        <v>#N/A</v>
      </c>
      <c r="E3636" t="s">
        <v>4984</v>
      </c>
      <c r="F3636">
        <v>565</v>
      </c>
      <c r="G3636">
        <v>33</v>
      </c>
      <c r="H3636">
        <v>0</v>
      </c>
      <c r="I3636">
        <v>0</v>
      </c>
      <c r="J3636">
        <v>1</v>
      </c>
      <c r="K3636" s="1">
        <v>44106</v>
      </c>
      <c r="L3636" t="s">
        <v>28</v>
      </c>
      <c r="M3636">
        <v>112402</v>
      </c>
    </row>
    <row r="3637" spans="1:13" x14ac:dyDescent="0.25">
      <c r="A3637">
        <v>3635</v>
      </c>
      <c r="B3637" t="s">
        <v>4985</v>
      </c>
      <c r="C3637">
        <f t="shared" ca="1" si="56"/>
        <v>3.7120029433879709E-2</v>
      </c>
      <c r="D3637" t="e" cm="1">
        <f t="array" aca="1" ref="D3637" ca="1">INDEX($B$2:$B$201, RANK(C3637,$C$2:$C$201), 1)</f>
        <v>#N/A</v>
      </c>
      <c r="E3637" t="s">
        <v>4986</v>
      </c>
      <c r="F3637">
        <v>4605</v>
      </c>
      <c r="G3637">
        <v>3631</v>
      </c>
      <c r="H3637">
        <v>0</v>
      </c>
      <c r="I3637">
        <v>0</v>
      </c>
      <c r="J3637">
        <v>0</v>
      </c>
      <c r="K3637" s="1">
        <v>44106</v>
      </c>
      <c r="L3637" t="s">
        <v>17</v>
      </c>
      <c r="M3637">
        <v>112403</v>
      </c>
    </row>
    <row r="3638" spans="1:13" x14ac:dyDescent="0.25">
      <c r="A3638">
        <v>3636</v>
      </c>
      <c r="B3638" t="s">
        <v>4987</v>
      </c>
      <c r="C3638">
        <f t="shared" ca="1" si="56"/>
        <v>0.71203784269845793</v>
      </c>
      <c r="D3638" t="e" cm="1">
        <f t="array" aca="1" ref="D3638" ca="1">INDEX($B$2:$B$201, RANK(C3638,$C$2:$C$201), 1)</f>
        <v>#N/A</v>
      </c>
      <c r="F3638">
        <v>214</v>
      </c>
      <c r="G3638">
        <v>145</v>
      </c>
      <c r="H3638">
        <v>0</v>
      </c>
      <c r="I3638">
        <v>0</v>
      </c>
      <c r="J3638">
        <v>1</v>
      </c>
      <c r="K3638" s="1">
        <v>44106</v>
      </c>
      <c r="L3638" t="s">
        <v>17</v>
      </c>
      <c r="M3638">
        <v>112404</v>
      </c>
    </row>
    <row r="3639" spans="1:13" x14ac:dyDescent="0.25">
      <c r="A3639">
        <v>3637</v>
      </c>
      <c r="B3639" t="s">
        <v>4988</v>
      </c>
      <c r="C3639">
        <f t="shared" ca="1" si="56"/>
        <v>0.53043467330360106</v>
      </c>
      <c r="D3639" t="e" cm="1">
        <f t="array" aca="1" ref="D3639" ca="1">INDEX($B$2:$B$201, RANK(C3639,$C$2:$C$201), 1)</f>
        <v>#N/A</v>
      </c>
      <c r="E3639" t="s">
        <v>67</v>
      </c>
      <c r="F3639">
        <v>369</v>
      </c>
      <c r="G3639">
        <v>107</v>
      </c>
      <c r="H3639">
        <v>0</v>
      </c>
      <c r="I3639">
        <v>0</v>
      </c>
      <c r="J3639">
        <v>0</v>
      </c>
      <c r="K3639" s="1">
        <v>44106</v>
      </c>
      <c r="L3639" t="s">
        <v>17</v>
      </c>
      <c r="M3639">
        <v>112405</v>
      </c>
    </row>
    <row r="3640" spans="1:13" x14ac:dyDescent="0.25">
      <c r="A3640">
        <v>3638</v>
      </c>
      <c r="B3640" t="s">
        <v>4989</v>
      </c>
      <c r="C3640">
        <f t="shared" ca="1" si="56"/>
        <v>0.17715395972980164</v>
      </c>
      <c r="D3640" t="e" cm="1">
        <f t="array" aca="1" ref="D3640" ca="1">INDEX($B$2:$B$201, RANK(C3640,$C$2:$C$201), 1)</f>
        <v>#N/A</v>
      </c>
      <c r="E3640" t="s">
        <v>4990</v>
      </c>
      <c r="F3640">
        <v>191</v>
      </c>
      <c r="G3640">
        <v>60</v>
      </c>
      <c r="H3640">
        <v>0</v>
      </c>
      <c r="I3640">
        <v>0</v>
      </c>
      <c r="J3640">
        <v>0</v>
      </c>
      <c r="K3640" s="1">
        <v>44106</v>
      </c>
      <c r="L3640" t="s">
        <v>12</v>
      </c>
      <c r="M3640">
        <v>112406</v>
      </c>
    </row>
    <row r="3641" spans="1:13" x14ac:dyDescent="0.25">
      <c r="A3641">
        <v>3639</v>
      </c>
      <c r="B3641" t="s">
        <v>4991</v>
      </c>
      <c r="C3641">
        <f t="shared" ca="1" si="56"/>
        <v>0.8579170164871126</v>
      </c>
      <c r="D3641" t="e" cm="1">
        <f t="array" aca="1" ref="D3641" ca="1">INDEX($B$2:$B$201, RANK(C3641,$C$2:$C$201), 1)</f>
        <v>#N/A</v>
      </c>
      <c r="E3641" t="s">
        <v>4992</v>
      </c>
      <c r="F3641">
        <v>751</v>
      </c>
      <c r="G3641">
        <v>1177</v>
      </c>
      <c r="H3641">
        <v>0</v>
      </c>
      <c r="I3641">
        <v>0</v>
      </c>
      <c r="J3641">
        <v>4</v>
      </c>
      <c r="K3641" s="1">
        <v>44106</v>
      </c>
      <c r="L3641" t="s">
        <v>17</v>
      </c>
      <c r="M3641">
        <v>112407</v>
      </c>
    </row>
    <row r="3642" spans="1:13" x14ac:dyDescent="0.25">
      <c r="A3642">
        <v>3640</v>
      </c>
      <c r="B3642" t="s">
        <v>4993</v>
      </c>
      <c r="C3642">
        <f t="shared" ca="1" si="56"/>
        <v>0.6552850327006533</v>
      </c>
      <c r="D3642" t="e" cm="1">
        <f t="array" aca="1" ref="D3642" ca="1">INDEX($B$2:$B$201, RANK(C3642,$C$2:$C$201), 1)</f>
        <v>#N/A</v>
      </c>
      <c r="E3642" t="s">
        <v>4994</v>
      </c>
      <c r="F3642">
        <v>909</v>
      </c>
      <c r="G3642">
        <v>1241</v>
      </c>
      <c r="H3642">
        <v>0</v>
      </c>
      <c r="I3642">
        <v>0</v>
      </c>
      <c r="J3642">
        <v>2</v>
      </c>
      <c r="K3642" s="1">
        <v>44106</v>
      </c>
      <c r="L3642" t="s">
        <v>17</v>
      </c>
      <c r="M3642">
        <v>112408</v>
      </c>
    </row>
    <row r="3643" spans="1:13" x14ac:dyDescent="0.25">
      <c r="A3643">
        <v>3641</v>
      </c>
      <c r="B3643" t="s">
        <v>4995</v>
      </c>
      <c r="C3643">
        <f t="shared" ca="1" si="56"/>
        <v>0.94669130460519357</v>
      </c>
      <c r="D3643" t="e" cm="1">
        <f t="array" aca="1" ref="D3643" ca="1">INDEX($B$2:$B$201, RANK(C3643,$C$2:$C$201), 1)</f>
        <v>#N/A</v>
      </c>
      <c r="E3643" t="s">
        <v>4996</v>
      </c>
      <c r="F3643">
        <v>707</v>
      </c>
      <c r="G3643">
        <v>2697</v>
      </c>
      <c r="H3643">
        <v>2</v>
      </c>
      <c r="I3643">
        <v>1</v>
      </c>
      <c r="J3643">
        <v>3</v>
      </c>
      <c r="K3643" s="1">
        <v>44106</v>
      </c>
      <c r="L3643" t="s">
        <v>17</v>
      </c>
      <c r="M3643">
        <v>112409</v>
      </c>
    </row>
    <row r="3644" spans="1:13" x14ac:dyDescent="0.25">
      <c r="A3644">
        <v>3642</v>
      </c>
      <c r="B3644" t="s">
        <v>4997</v>
      </c>
      <c r="C3644">
        <f t="shared" ca="1" si="56"/>
        <v>0.39706738367606775</v>
      </c>
      <c r="D3644" t="e" cm="1">
        <f t="array" aca="1" ref="D3644" ca="1">INDEX($B$2:$B$201, RANK(C3644,$C$2:$C$201), 1)</f>
        <v>#N/A</v>
      </c>
      <c r="F3644">
        <v>54</v>
      </c>
      <c r="G3644">
        <v>32</v>
      </c>
      <c r="H3644">
        <v>0</v>
      </c>
      <c r="I3644">
        <v>0</v>
      </c>
      <c r="J3644">
        <v>1</v>
      </c>
      <c r="K3644" s="1">
        <v>44106</v>
      </c>
      <c r="L3644" t="s">
        <v>17</v>
      </c>
      <c r="M3644">
        <v>112410</v>
      </c>
    </row>
    <row r="3645" spans="1:13" x14ac:dyDescent="0.25">
      <c r="A3645">
        <v>3643</v>
      </c>
      <c r="B3645" t="s">
        <v>4998</v>
      </c>
      <c r="C3645">
        <f t="shared" ca="1" si="56"/>
        <v>0.53077991578011219</v>
      </c>
      <c r="D3645" t="e" cm="1">
        <f t="array" aca="1" ref="D3645" ca="1">INDEX($B$2:$B$201, RANK(C3645,$C$2:$C$201), 1)</f>
        <v>#N/A</v>
      </c>
      <c r="F3645">
        <v>19</v>
      </c>
      <c r="G3645">
        <v>1</v>
      </c>
      <c r="H3645">
        <v>0</v>
      </c>
      <c r="I3645">
        <v>0</v>
      </c>
      <c r="J3645">
        <v>0</v>
      </c>
      <c r="K3645" s="1">
        <v>44106</v>
      </c>
      <c r="L3645" t="s">
        <v>28</v>
      </c>
      <c r="M3645">
        <v>112411</v>
      </c>
    </row>
    <row r="3646" spans="1:13" x14ac:dyDescent="0.25">
      <c r="A3646">
        <v>3644</v>
      </c>
      <c r="B3646" t="s">
        <v>4999</v>
      </c>
      <c r="C3646">
        <f t="shared" ca="1" si="56"/>
        <v>0.6153768550010571</v>
      </c>
      <c r="D3646" t="e" cm="1">
        <f t="array" aca="1" ref="D3646" ca="1">INDEX($B$2:$B$201, RANK(C3646,$C$2:$C$201), 1)</f>
        <v>#N/A</v>
      </c>
      <c r="E3646" t="s">
        <v>78</v>
      </c>
      <c r="F3646">
        <v>839</v>
      </c>
      <c r="G3646">
        <v>3394</v>
      </c>
      <c r="H3646">
        <v>0</v>
      </c>
      <c r="I3646">
        <v>0</v>
      </c>
      <c r="J3646">
        <v>0</v>
      </c>
      <c r="K3646" s="1">
        <v>44106</v>
      </c>
      <c r="L3646" t="s">
        <v>17</v>
      </c>
      <c r="M3646">
        <v>112412</v>
      </c>
    </row>
    <row r="3647" spans="1:13" ht="409.5" x14ac:dyDescent="0.25">
      <c r="A3647">
        <v>3645</v>
      </c>
      <c r="B3647" s="2" t="s">
        <v>5000</v>
      </c>
      <c r="C3647">
        <f t="shared" ca="1" si="56"/>
        <v>0.79947058245413871</v>
      </c>
      <c r="D3647" t="e" cm="1">
        <f t="array" aca="1" ref="D3647" ca="1">INDEX($B$2:$B$201, RANK(C3647,$C$2:$C$201), 1)</f>
        <v>#N/A</v>
      </c>
      <c r="F3647">
        <v>1747</v>
      </c>
      <c r="G3647">
        <v>809</v>
      </c>
      <c r="H3647">
        <v>0</v>
      </c>
      <c r="I3647">
        <v>1</v>
      </c>
      <c r="J3647">
        <v>0</v>
      </c>
      <c r="K3647" s="1">
        <v>44106</v>
      </c>
      <c r="L3647" t="s">
        <v>28</v>
      </c>
      <c r="M3647">
        <v>112413</v>
      </c>
    </row>
    <row r="3648" spans="1:13" x14ac:dyDescent="0.25">
      <c r="A3648">
        <v>3646</v>
      </c>
      <c r="B3648" t="s">
        <v>5001</v>
      </c>
      <c r="C3648">
        <f t="shared" ca="1" si="56"/>
        <v>0.11872459234358435</v>
      </c>
      <c r="D3648" t="e" cm="1">
        <f t="array" aca="1" ref="D3648" ca="1">INDEX($B$2:$B$201, RANK(C3648,$C$2:$C$201), 1)</f>
        <v>#N/A</v>
      </c>
      <c r="E3648" t="s">
        <v>850</v>
      </c>
      <c r="F3648">
        <v>45</v>
      </c>
      <c r="G3648">
        <v>12</v>
      </c>
      <c r="H3648">
        <v>0</v>
      </c>
      <c r="I3648">
        <v>0</v>
      </c>
      <c r="J3648">
        <v>1</v>
      </c>
      <c r="K3648" s="1">
        <v>44106</v>
      </c>
      <c r="L3648" t="s">
        <v>17</v>
      </c>
      <c r="M3648">
        <v>112414</v>
      </c>
    </row>
    <row r="3649" spans="1:13" x14ac:dyDescent="0.25">
      <c r="A3649">
        <v>3647</v>
      </c>
      <c r="B3649" t="s">
        <v>5002</v>
      </c>
      <c r="C3649">
        <f t="shared" ca="1" si="56"/>
        <v>0.37305785115434331</v>
      </c>
      <c r="D3649" t="e" cm="1">
        <f t="array" aca="1" ref="D3649" ca="1">INDEX($B$2:$B$201, RANK(C3649,$C$2:$C$201), 1)</f>
        <v>#N/A</v>
      </c>
      <c r="F3649">
        <v>2103</v>
      </c>
      <c r="G3649">
        <v>1092</v>
      </c>
      <c r="H3649">
        <v>0</v>
      </c>
      <c r="I3649">
        <v>2</v>
      </c>
      <c r="J3649">
        <v>3</v>
      </c>
      <c r="K3649" s="1">
        <v>44106</v>
      </c>
      <c r="L3649" t="s">
        <v>28</v>
      </c>
      <c r="M3649">
        <v>112415</v>
      </c>
    </row>
    <row r="3650" spans="1:13" x14ac:dyDescent="0.25">
      <c r="A3650">
        <v>3648</v>
      </c>
      <c r="B3650" t="s">
        <v>5003</v>
      </c>
      <c r="C3650">
        <f t="shared" ca="1" si="56"/>
        <v>0.77798498694547069</v>
      </c>
      <c r="D3650" t="e" cm="1">
        <f t="array" aca="1" ref="D3650" ca="1">INDEX($B$2:$B$201, RANK(C3650,$C$2:$C$201), 1)</f>
        <v>#N/A</v>
      </c>
      <c r="E3650" t="s">
        <v>5004</v>
      </c>
      <c r="F3650">
        <v>368</v>
      </c>
      <c r="G3650">
        <v>66</v>
      </c>
      <c r="H3650">
        <v>0</v>
      </c>
      <c r="I3650">
        <v>0</v>
      </c>
      <c r="J3650">
        <v>0</v>
      </c>
      <c r="K3650" s="1">
        <v>44106</v>
      </c>
      <c r="L3650" t="s">
        <v>28</v>
      </c>
      <c r="M3650">
        <v>112416</v>
      </c>
    </row>
    <row r="3651" spans="1:13" x14ac:dyDescent="0.25">
      <c r="A3651">
        <v>3649</v>
      </c>
      <c r="B3651" t="s">
        <v>5005</v>
      </c>
      <c r="C3651">
        <f t="shared" ref="C3651:C3714" ca="1" si="57">RAND()</f>
        <v>0.38665360911540725</v>
      </c>
      <c r="D3651" t="e" cm="1">
        <f t="array" aca="1" ref="D3651" ca="1">INDEX($B$2:$B$201, RANK(C3651,$C$2:$C$201), 1)</f>
        <v>#N/A</v>
      </c>
      <c r="F3651">
        <v>4996</v>
      </c>
      <c r="G3651">
        <v>1950</v>
      </c>
      <c r="H3651">
        <v>1</v>
      </c>
      <c r="I3651">
        <v>0</v>
      </c>
      <c r="J3651">
        <v>0</v>
      </c>
      <c r="K3651" s="1">
        <v>44106</v>
      </c>
      <c r="L3651" t="s">
        <v>17</v>
      </c>
      <c r="M3651">
        <v>112417</v>
      </c>
    </row>
    <row r="3652" spans="1:13" x14ac:dyDescent="0.25">
      <c r="A3652">
        <v>3650</v>
      </c>
      <c r="B3652" t="s">
        <v>5006</v>
      </c>
      <c r="C3652">
        <f t="shared" ca="1" si="57"/>
        <v>0.55679614718971171</v>
      </c>
      <c r="D3652" t="e" cm="1">
        <f t="array" aca="1" ref="D3652" ca="1">INDEX($B$2:$B$201, RANK(C3652,$C$2:$C$201), 1)</f>
        <v>#N/A</v>
      </c>
      <c r="E3652" t="s">
        <v>4119</v>
      </c>
      <c r="F3652">
        <v>442</v>
      </c>
      <c r="G3652">
        <v>136</v>
      </c>
      <c r="H3652">
        <v>0</v>
      </c>
      <c r="I3652">
        <v>0</v>
      </c>
      <c r="J3652">
        <v>0</v>
      </c>
      <c r="K3652" s="1">
        <v>44106</v>
      </c>
      <c r="L3652" t="s">
        <v>17</v>
      </c>
      <c r="M3652">
        <v>112418</v>
      </c>
    </row>
    <row r="3653" spans="1:13" x14ac:dyDescent="0.25">
      <c r="A3653">
        <v>3651</v>
      </c>
      <c r="B3653" t="s">
        <v>5007</v>
      </c>
      <c r="C3653">
        <f t="shared" ca="1" si="57"/>
        <v>0.10950518897467576</v>
      </c>
      <c r="D3653" t="e" cm="1">
        <f t="array" aca="1" ref="D3653" ca="1">INDEX($B$2:$B$201, RANK(C3653,$C$2:$C$201), 1)</f>
        <v>#N/A</v>
      </c>
      <c r="E3653" t="s">
        <v>4662</v>
      </c>
      <c r="F3653">
        <v>1458</v>
      </c>
      <c r="G3653">
        <v>7498</v>
      </c>
      <c r="H3653">
        <v>0</v>
      </c>
      <c r="I3653">
        <v>0</v>
      </c>
      <c r="J3653">
        <v>0</v>
      </c>
      <c r="K3653" s="1">
        <v>44106</v>
      </c>
      <c r="L3653" t="s">
        <v>12</v>
      </c>
      <c r="M3653">
        <v>112419</v>
      </c>
    </row>
    <row r="3654" spans="1:13" x14ac:dyDescent="0.25">
      <c r="A3654">
        <v>3652</v>
      </c>
      <c r="B3654" t="s">
        <v>5008</v>
      </c>
      <c r="C3654">
        <f t="shared" ca="1" si="57"/>
        <v>0.99870158161132627</v>
      </c>
      <c r="D3654" t="e" cm="1">
        <f t="array" aca="1" ref="D3654" ca="1">INDEX($B$2:$B$201, RANK(C3654,$C$2:$C$201), 1)</f>
        <v>#N/A</v>
      </c>
      <c r="E3654" t="s">
        <v>42</v>
      </c>
      <c r="F3654">
        <v>8876</v>
      </c>
      <c r="G3654">
        <v>8275</v>
      </c>
      <c r="H3654">
        <v>0</v>
      </c>
      <c r="I3654">
        <v>0</v>
      </c>
      <c r="J3654">
        <v>2</v>
      </c>
      <c r="K3654" s="1">
        <v>44106</v>
      </c>
      <c r="L3654" t="s">
        <v>17</v>
      </c>
      <c r="M3654">
        <v>112420</v>
      </c>
    </row>
    <row r="3655" spans="1:13" x14ac:dyDescent="0.25">
      <c r="A3655">
        <v>3653</v>
      </c>
      <c r="B3655" t="s">
        <v>5009</v>
      </c>
      <c r="C3655">
        <f t="shared" ca="1" si="57"/>
        <v>5.5015726780297869E-2</v>
      </c>
      <c r="D3655" t="e" cm="1">
        <f t="array" aca="1" ref="D3655" ca="1">INDEX($B$2:$B$201, RANK(C3655,$C$2:$C$201), 1)</f>
        <v>#N/A</v>
      </c>
      <c r="E3655" t="s">
        <v>5010</v>
      </c>
      <c r="F3655">
        <v>442</v>
      </c>
      <c r="G3655">
        <v>78</v>
      </c>
      <c r="H3655">
        <v>0</v>
      </c>
      <c r="I3655">
        <v>0</v>
      </c>
      <c r="J3655">
        <v>0</v>
      </c>
      <c r="K3655" s="1">
        <v>44106</v>
      </c>
      <c r="L3655" t="s">
        <v>28</v>
      </c>
      <c r="M3655">
        <v>112421</v>
      </c>
    </row>
    <row r="3656" spans="1:13" x14ac:dyDescent="0.25">
      <c r="A3656">
        <v>3654</v>
      </c>
      <c r="B3656" t="s">
        <v>5011</v>
      </c>
      <c r="C3656">
        <f t="shared" ca="1" si="57"/>
        <v>0.62469034717449967</v>
      </c>
      <c r="D3656" t="e" cm="1">
        <f t="array" aca="1" ref="D3656" ca="1">INDEX($B$2:$B$201, RANK(C3656,$C$2:$C$201), 1)</f>
        <v>#N/A</v>
      </c>
      <c r="E3656" t="s">
        <v>2229</v>
      </c>
      <c r="F3656">
        <v>315</v>
      </c>
      <c r="G3656">
        <v>216</v>
      </c>
      <c r="H3656">
        <v>0</v>
      </c>
      <c r="I3656">
        <v>0</v>
      </c>
      <c r="J3656">
        <v>0</v>
      </c>
      <c r="K3656" s="1">
        <v>44106</v>
      </c>
      <c r="L3656" t="s">
        <v>17</v>
      </c>
      <c r="M3656">
        <v>112422</v>
      </c>
    </row>
    <row r="3657" spans="1:13" x14ac:dyDescent="0.25">
      <c r="A3657">
        <v>3655</v>
      </c>
      <c r="B3657" t="s">
        <v>5012</v>
      </c>
      <c r="C3657">
        <f t="shared" ca="1" si="57"/>
        <v>0.94838027985041962</v>
      </c>
      <c r="D3657" t="e" cm="1">
        <f t="array" aca="1" ref="D3657" ca="1">INDEX($B$2:$B$201, RANK(C3657,$C$2:$C$201), 1)</f>
        <v>#N/A</v>
      </c>
      <c r="F3657">
        <v>8</v>
      </c>
      <c r="G3657">
        <v>5</v>
      </c>
      <c r="H3657">
        <v>0</v>
      </c>
      <c r="I3657">
        <v>0</v>
      </c>
      <c r="J3657">
        <v>1</v>
      </c>
      <c r="K3657" s="1">
        <v>44106</v>
      </c>
      <c r="L3657" t="s">
        <v>28</v>
      </c>
      <c r="M3657">
        <v>112423</v>
      </c>
    </row>
    <row r="3658" spans="1:13" x14ac:dyDescent="0.25">
      <c r="A3658">
        <v>3656</v>
      </c>
      <c r="B3658" t="s">
        <v>5013</v>
      </c>
      <c r="C3658">
        <f t="shared" ca="1" si="57"/>
        <v>0.11066670194730333</v>
      </c>
      <c r="D3658" t="e" cm="1">
        <f t="array" aca="1" ref="D3658" ca="1">INDEX($B$2:$B$201, RANK(C3658,$C$2:$C$201), 1)</f>
        <v>#N/A</v>
      </c>
      <c r="F3658">
        <v>695</v>
      </c>
      <c r="G3658">
        <v>365</v>
      </c>
      <c r="H3658">
        <v>1</v>
      </c>
      <c r="I3658">
        <v>0</v>
      </c>
      <c r="J3658">
        <v>0</v>
      </c>
      <c r="K3658" s="1">
        <v>44106</v>
      </c>
      <c r="L3658" t="s">
        <v>17</v>
      </c>
      <c r="M3658">
        <v>112424</v>
      </c>
    </row>
    <row r="3659" spans="1:13" ht="409.5" x14ac:dyDescent="0.25">
      <c r="A3659">
        <v>3657</v>
      </c>
      <c r="B3659" s="2" t="s">
        <v>5014</v>
      </c>
      <c r="C3659">
        <f t="shared" ca="1" si="57"/>
        <v>0.68264378339407161</v>
      </c>
      <c r="D3659" t="e" cm="1">
        <f t="array" aca="1" ref="D3659" ca="1">INDEX($B$2:$B$201, RANK(C3659,$C$2:$C$201), 1)</f>
        <v>#N/A</v>
      </c>
      <c r="E3659" t="s">
        <v>5015</v>
      </c>
      <c r="F3659">
        <v>714</v>
      </c>
      <c r="G3659">
        <v>144</v>
      </c>
      <c r="H3659">
        <v>3</v>
      </c>
      <c r="I3659">
        <v>1</v>
      </c>
      <c r="J3659">
        <v>15</v>
      </c>
      <c r="K3659" s="1">
        <v>44106</v>
      </c>
      <c r="L3659" t="s">
        <v>17</v>
      </c>
      <c r="M3659">
        <v>112425</v>
      </c>
    </row>
    <row r="3660" spans="1:13" x14ac:dyDescent="0.25">
      <c r="A3660">
        <v>3658</v>
      </c>
      <c r="B3660" t="s">
        <v>5016</v>
      </c>
      <c r="C3660">
        <f t="shared" ca="1" si="57"/>
        <v>0.41298180480740787</v>
      </c>
      <c r="D3660" t="e" cm="1">
        <f t="array" aca="1" ref="D3660" ca="1">INDEX($B$2:$B$201, RANK(C3660,$C$2:$C$201), 1)</f>
        <v>#N/A</v>
      </c>
      <c r="F3660">
        <v>61</v>
      </c>
      <c r="G3660">
        <v>4</v>
      </c>
      <c r="H3660">
        <v>0</v>
      </c>
      <c r="I3660">
        <v>0</v>
      </c>
      <c r="J3660">
        <v>0</v>
      </c>
      <c r="K3660" s="1">
        <v>44106</v>
      </c>
      <c r="L3660" t="s">
        <v>17</v>
      </c>
      <c r="M3660">
        <v>112426</v>
      </c>
    </row>
    <row r="3661" spans="1:13" x14ac:dyDescent="0.25">
      <c r="A3661">
        <v>3659</v>
      </c>
      <c r="B3661" t="s">
        <v>5017</v>
      </c>
      <c r="C3661">
        <f t="shared" ca="1" si="57"/>
        <v>0.54467950732146497</v>
      </c>
      <c r="D3661" t="e" cm="1">
        <f t="array" aca="1" ref="D3661" ca="1">INDEX($B$2:$B$201, RANK(C3661,$C$2:$C$201), 1)</f>
        <v>#N/A</v>
      </c>
      <c r="E3661" t="s">
        <v>11</v>
      </c>
      <c r="F3661">
        <v>173</v>
      </c>
      <c r="G3661">
        <v>266</v>
      </c>
      <c r="H3661">
        <v>0</v>
      </c>
      <c r="I3661">
        <v>0</v>
      </c>
      <c r="J3661">
        <v>0</v>
      </c>
      <c r="K3661" s="1">
        <v>44106</v>
      </c>
      <c r="L3661" t="s">
        <v>28</v>
      </c>
      <c r="M3661">
        <v>112427</v>
      </c>
    </row>
    <row r="3662" spans="1:13" x14ac:dyDescent="0.25">
      <c r="A3662">
        <v>3660</v>
      </c>
      <c r="B3662" t="s">
        <v>5018</v>
      </c>
      <c r="C3662">
        <f t="shared" ca="1" si="57"/>
        <v>0.3412681300409528</v>
      </c>
      <c r="D3662" t="e" cm="1">
        <f t="array" aca="1" ref="D3662" ca="1">INDEX($B$2:$B$201, RANK(C3662,$C$2:$C$201), 1)</f>
        <v>#N/A</v>
      </c>
      <c r="E3662" t="s">
        <v>117</v>
      </c>
      <c r="F3662">
        <v>991</v>
      </c>
      <c r="G3662">
        <v>6096</v>
      </c>
      <c r="H3662">
        <v>3</v>
      </c>
      <c r="I3662">
        <v>11</v>
      </c>
      <c r="J3662">
        <v>2</v>
      </c>
      <c r="K3662" s="1">
        <v>44106</v>
      </c>
      <c r="L3662" t="s">
        <v>12</v>
      </c>
      <c r="M3662">
        <v>112428</v>
      </c>
    </row>
    <row r="3663" spans="1:13" ht="409.5" x14ac:dyDescent="0.25">
      <c r="A3663">
        <v>3661</v>
      </c>
      <c r="B3663" s="2" t="s">
        <v>5019</v>
      </c>
      <c r="C3663">
        <f t="shared" ca="1" si="57"/>
        <v>0.37439058315532248</v>
      </c>
      <c r="D3663" t="e" cm="1">
        <f t="array" aca="1" ref="D3663" ca="1">INDEX($B$2:$B$201, RANK(C3663,$C$2:$C$201), 1)</f>
        <v>#N/A</v>
      </c>
      <c r="F3663">
        <v>1311</v>
      </c>
      <c r="G3663">
        <v>3321</v>
      </c>
      <c r="H3663">
        <v>0</v>
      </c>
      <c r="I3663">
        <v>0</v>
      </c>
      <c r="J3663">
        <v>0</v>
      </c>
      <c r="K3663" s="1">
        <v>44106</v>
      </c>
      <c r="L3663" t="s">
        <v>28</v>
      </c>
      <c r="M3663">
        <v>112429</v>
      </c>
    </row>
    <row r="3664" spans="1:13" x14ac:dyDescent="0.25">
      <c r="A3664">
        <v>3662</v>
      </c>
      <c r="B3664" t="s">
        <v>5020</v>
      </c>
      <c r="C3664">
        <f t="shared" ca="1" si="57"/>
        <v>0.63667877837707043</v>
      </c>
      <c r="D3664" t="e" cm="1">
        <f t="array" aca="1" ref="D3664" ca="1">INDEX($B$2:$B$201, RANK(C3664,$C$2:$C$201), 1)</f>
        <v>#N/A</v>
      </c>
      <c r="E3664" t="s">
        <v>4994</v>
      </c>
      <c r="F3664">
        <v>2700</v>
      </c>
      <c r="G3664">
        <v>1593</v>
      </c>
      <c r="H3664">
        <v>0</v>
      </c>
      <c r="I3664">
        <v>0</v>
      </c>
      <c r="J3664">
        <v>1</v>
      </c>
      <c r="K3664" s="1">
        <v>44106</v>
      </c>
      <c r="L3664" t="s">
        <v>17</v>
      </c>
      <c r="M3664">
        <v>112430</v>
      </c>
    </row>
    <row r="3665" spans="1:13" x14ac:dyDescent="0.25">
      <c r="A3665">
        <v>3663</v>
      </c>
      <c r="B3665" t="s">
        <v>5021</v>
      </c>
      <c r="C3665">
        <f t="shared" ca="1" si="57"/>
        <v>0.41676389499071831</v>
      </c>
      <c r="D3665" t="e" cm="1">
        <f t="array" aca="1" ref="D3665" ca="1">INDEX($B$2:$B$201, RANK(C3665,$C$2:$C$201), 1)</f>
        <v>#N/A</v>
      </c>
      <c r="E3665" t="s">
        <v>290</v>
      </c>
      <c r="F3665">
        <v>14299</v>
      </c>
      <c r="G3665">
        <v>15176</v>
      </c>
      <c r="H3665">
        <v>2</v>
      </c>
      <c r="I3665">
        <v>0</v>
      </c>
      <c r="J3665">
        <v>7</v>
      </c>
      <c r="K3665" s="1">
        <v>44106</v>
      </c>
      <c r="L3665" t="s">
        <v>17</v>
      </c>
      <c r="M3665">
        <v>112431</v>
      </c>
    </row>
    <row r="3666" spans="1:13" ht="409.5" x14ac:dyDescent="0.25">
      <c r="A3666">
        <v>3664</v>
      </c>
      <c r="B3666" s="2" t="s">
        <v>5022</v>
      </c>
      <c r="C3666">
        <f t="shared" ca="1" si="57"/>
        <v>0.24308897162125409</v>
      </c>
      <c r="D3666" t="e" cm="1">
        <f t="array" aca="1" ref="D3666" ca="1">INDEX($B$2:$B$201, RANK(C3666,$C$2:$C$201), 1)</f>
        <v>#N/A</v>
      </c>
      <c r="E3666" t="s">
        <v>5023</v>
      </c>
      <c r="F3666">
        <v>1973</v>
      </c>
      <c r="G3666">
        <v>1790</v>
      </c>
      <c r="H3666">
        <v>0</v>
      </c>
      <c r="I3666">
        <v>0</v>
      </c>
      <c r="J3666">
        <v>0</v>
      </c>
      <c r="K3666" s="1">
        <v>44106</v>
      </c>
      <c r="L3666" t="s">
        <v>28</v>
      </c>
      <c r="M3666">
        <v>112432</v>
      </c>
    </row>
    <row r="3667" spans="1:13" x14ac:dyDescent="0.25">
      <c r="A3667">
        <v>3665</v>
      </c>
      <c r="B3667" t="s">
        <v>5024</v>
      </c>
      <c r="C3667">
        <f t="shared" ca="1" si="57"/>
        <v>0.30105323821974617</v>
      </c>
      <c r="D3667" t="e" cm="1">
        <f t="array" aca="1" ref="D3667" ca="1">INDEX($B$2:$B$201, RANK(C3667,$C$2:$C$201), 1)</f>
        <v>#N/A</v>
      </c>
      <c r="F3667">
        <v>341</v>
      </c>
      <c r="G3667">
        <v>0</v>
      </c>
      <c r="H3667">
        <v>0</v>
      </c>
      <c r="I3667">
        <v>0</v>
      </c>
      <c r="J3667">
        <v>0</v>
      </c>
      <c r="K3667" s="1">
        <v>44106</v>
      </c>
      <c r="L3667" t="s">
        <v>17</v>
      </c>
      <c r="M3667">
        <v>112433</v>
      </c>
    </row>
    <row r="3668" spans="1:13" x14ac:dyDescent="0.25">
      <c r="A3668">
        <v>3666</v>
      </c>
      <c r="B3668" t="s">
        <v>5025</v>
      </c>
      <c r="C3668">
        <f t="shared" ca="1" si="57"/>
        <v>0.96646487976517337</v>
      </c>
      <c r="D3668" t="e" cm="1">
        <f t="array" aca="1" ref="D3668" ca="1">INDEX($B$2:$B$201, RANK(C3668,$C$2:$C$201), 1)</f>
        <v>#N/A</v>
      </c>
      <c r="F3668">
        <v>590</v>
      </c>
      <c r="G3668">
        <v>303</v>
      </c>
      <c r="H3668">
        <v>0</v>
      </c>
      <c r="I3668">
        <v>0</v>
      </c>
      <c r="J3668">
        <v>0</v>
      </c>
      <c r="K3668" s="1">
        <v>44106</v>
      </c>
      <c r="L3668" t="s">
        <v>12</v>
      </c>
      <c r="M3668">
        <v>112434</v>
      </c>
    </row>
    <row r="3669" spans="1:13" ht="409.5" x14ac:dyDescent="0.25">
      <c r="A3669">
        <v>3667</v>
      </c>
      <c r="B3669" s="2" t="s">
        <v>5026</v>
      </c>
      <c r="C3669">
        <f t="shared" ca="1" si="57"/>
        <v>0.41597284136821289</v>
      </c>
      <c r="D3669" t="e" cm="1">
        <f t="array" aca="1" ref="D3669" ca="1">INDEX($B$2:$B$201, RANK(C3669,$C$2:$C$201), 1)</f>
        <v>#N/A</v>
      </c>
      <c r="E3669" t="s">
        <v>2133</v>
      </c>
      <c r="F3669">
        <v>1544</v>
      </c>
      <c r="G3669">
        <v>1050</v>
      </c>
      <c r="H3669">
        <v>0</v>
      </c>
      <c r="I3669">
        <v>1</v>
      </c>
      <c r="J3669">
        <v>0</v>
      </c>
      <c r="K3669" s="1">
        <v>44106</v>
      </c>
      <c r="L3669" t="s">
        <v>28</v>
      </c>
      <c r="M3669">
        <v>112435</v>
      </c>
    </row>
    <row r="3670" spans="1:13" x14ac:dyDescent="0.25">
      <c r="A3670">
        <v>3668</v>
      </c>
      <c r="B3670" t="s">
        <v>5027</v>
      </c>
      <c r="C3670">
        <f t="shared" ca="1" si="57"/>
        <v>0.55147616047693737</v>
      </c>
      <c r="D3670" t="e" cm="1">
        <f t="array" aca="1" ref="D3670" ca="1">INDEX($B$2:$B$201, RANK(C3670,$C$2:$C$201), 1)</f>
        <v>#N/A</v>
      </c>
      <c r="E3670" t="s">
        <v>5028</v>
      </c>
      <c r="F3670">
        <v>88</v>
      </c>
      <c r="G3670">
        <v>75</v>
      </c>
      <c r="H3670">
        <v>0</v>
      </c>
      <c r="I3670">
        <v>0</v>
      </c>
      <c r="J3670">
        <v>1</v>
      </c>
      <c r="K3670" s="1">
        <v>44106</v>
      </c>
      <c r="L3670" t="s">
        <v>28</v>
      </c>
      <c r="M3670">
        <v>112436</v>
      </c>
    </row>
    <row r="3671" spans="1:13" x14ac:dyDescent="0.25">
      <c r="A3671">
        <v>3669</v>
      </c>
      <c r="B3671" t="s">
        <v>5029</v>
      </c>
      <c r="C3671">
        <f t="shared" ca="1" si="57"/>
        <v>0.98301513426802811</v>
      </c>
      <c r="D3671" t="e" cm="1">
        <f t="array" aca="1" ref="D3671" ca="1">INDEX($B$2:$B$201, RANK(C3671,$C$2:$C$201), 1)</f>
        <v>#N/A</v>
      </c>
      <c r="E3671" t="s">
        <v>5030</v>
      </c>
      <c r="F3671">
        <v>36</v>
      </c>
      <c r="G3671">
        <v>14</v>
      </c>
      <c r="H3671">
        <v>0</v>
      </c>
      <c r="I3671">
        <v>0</v>
      </c>
      <c r="J3671">
        <v>0</v>
      </c>
      <c r="K3671" s="1">
        <v>44106</v>
      </c>
      <c r="L3671" t="s">
        <v>17</v>
      </c>
      <c r="M3671">
        <v>112437</v>
      </c>
    </row>
    <row r="3672" spans="1:13" x14ac:dyDescent="0.25">
      <c r="A3672">
        <v>3670</v>
      </c>
      <c r="B3672" t="s">
        <v>5031</v>
      </c>
      <c r="C3672">
        <f t="shared" ca="1" si="57"/>
        <v>0.80008955350190414</v>
      </c>
      <c r="D3672" t="e" cm="1">
        <f t="array" aca="1" ref="D3672" ca="1">INDEX($B$2:$B$201, RANK(C3672,$C$2:$C$201), 1)</f>
        <v>#N/A</v>
      </c>
      <c r="E3672" t="s">
        <v>5032</v>
      </c>
      <c r="F3672">
        <v>2047</v>
      </c>
      <c r="G3672">
        <v>856</v>
      </c>
      <c r="H3672">
        <v>1</v>
      </c>
      <c r="I3672">
        <v>0</v>
      </c>
      <c r="J3672">
        <v>0</v>
      </c>
      <c r="K3672" s="1">
        <v>44106</v>
      </c>
      <c r="L3672" t="s">
        <v>17</v>
      </c>
      <c r="M3672">
        <v>112438</v>
      </c>
    </row>
    <row r="3673" spans="1:13" x14ac:dyDescent="0.25">
      <c r="A3673">
        <v>3671</v>
      </c>
      <c r="B3673" t="s">
        <v>5033</v>
      </c>
      <c r="C3673">
        <f t="shared" ca="1" si="57"/>
        <v>0.66836188488458692</v>
      </c>
      <c r="D3673" t="e" cm="1">
        <f t="array" aca="1" ref="D3673" ca="1">INDEX($B$2:$B$201, RANK(C3673,$C$2:$C$201), 1)</f>
        <v>#N/A</v>
      </c>
      <c r="E3673" t="s">
        <v>5034</v>
      </c>
      <c r="F3673">
        <v>92</v>
      </c>
      <c r="G3673">
        <v>96</v>
      </c>
      <c r="H3673">
        <v>0</v>
      </c>
      <c r="I3673">
        <v>0</v>
      </c>
      <c r="J3673">
        <v>0</v>
      </c>
      <c r="K3673" s="1">
        <v>44106</v>
      </c>
      <c r="L3673" t="s">
        <v>28</v>
      </c>
      <c r="M3673">
        <v>112439</v>
      </c>
    </row>
    <row r="3674" spans="1:13" x14ac:dyDescent="0.25">
      <c r="A3674">
        <v>3672</v>
      </c>
      <c r="B3674" t="s">
        <v>5035</v>
      </c>
      <c r="C3674">
        <f t="shared" ca="1" si="57"/>
        <v>4.0614707021896845E-2</v>
      </c>
      <c r="D3674" t="e" cm="1">
        <f t="array" aca="1" ref="D3674" ca="1">INDEX($B$2:$B$201, RANK(C3674,$C$2:$C$201), 1)</f>
        <v>#N/A</v>
      </c>
      <c r="E3674" t="s">
        <v>5036</v>
      </c>
      <c r="F3674">
        <v>28</v>
      </c>
      <c r="G3674">
        <v>11</v>
      </c>
      <c r="H3674">
        <v>0</v>
      </c>
      <c r="I3674">
        <v>0</v>
      </c>
      <c r="J3674">
        <v>0</v>
      </c>
      <c r="K3674" s="1">
        <v>44106</v>
      </c>
      <c r="L3674" t="s">
        <v>28</v>
      </c>
      <c r="M3674">
        <v>112440</v>
      </c>
    </row>
    <row r="3675" spans="1:13" x14ac:dyDescent="0.25">
      <c r="A3675">
        <v>3673</v>
      </c>
      <c r="B3675" t="s">
        <v>5037</v>
      </c>
      <c r="C3675">
        <f t="shared" ca="1" si="57"/>
        <v>0.83661668716728543</v>
      </c>
      <c r="D3675" t="e" cm="1">
        <f t="array" aca="1" ref="D3675" ca="1">INDEX($B$2:$B$201, RANK(C3675,$C$2:$C$201), 1)</f>
        <v>#N/A</v>
      </c>
      <c r="E3675" t="s">
        <v>5038</v>
      </c>
      <c r="F3675">
        <v>770</v>
      </c>
      <c r="G3675">
        <v>327</v>
      </c>
      <c r="H3675">
        <v>0</v>
      </c>
      <c r="I3675">
        <v>0</v>
      </c>
      <c r="J3675">
        <v>0</v>
      </c>
      <c r="K3675" s="1">
        <v>44106</v>
      </c>
      <c r="L3675" t="s">
        <v>28</v>
      </c>
      <c r="M3675">
        <v>112441</v>
      </c>
    </row>
    <row r="3676" spans="1:13" x14ac:dyDescent="0.25">
      <c r="A3676">
        <v>3674</v>
      </c>
      <c r="B3676" t="s">
        <v>5039</v>
      </c>
      <c r="C3676">
        <f t="shared" ca="1" si="57"/>
        <v>0.61495144956181458</v>
      </c>
      <c r="D3676" t="e" cm="1">
        <f t="array" aca="1" ref="D3676" ca="1">INDEX($B$2:$B$201, RANK(C3676,$C$2:$C$201), 1)</f>
        <v>#N/A</v>
      </c>
      <c r="E3676" t="s">
        <v>5040</v>
      </c>
      <c r="F3676">
        <v>285</v>
      </c>
      <c r="G3676">
        <v>142</v>
      </c>
      <c r="H3676">
        <v>0</v>
      </c>
      <c r="I3676">
        <v>0</v>
      </c>
      <c r="J3676">
        <v>0</v>
      </c>
      <c r="K3676" s="1">
        <v>44106</v>
      </c>
      <c r="L3676" t="s">
        <v>28</v>
      </c>
      <c r="M3676">
        <v>112442</v>
      </c>
    </row>
    <row r="3677" spans="1:13" ht="300" x14ac:dyDescent="0.25">
      <c r="A3677">
        <v>3675</v>
      </c>
      <c r="B3677" s="2" t="s">
        <v>5041</v>
      </c>
      <c r="C3677">
        <f t="shared" ca="1" si="57"/>
        <v>0.79036262525406897</v>
      </c>
      <c r="D3677" t="e" cm="1">
        <f t="array" aca="1" ref="D3677" ca="1">INDEX($B$2:$B$201, RANK(C3677,$C$2:$C$201), 1)</f>
        <v>#N/A</v>
      </c>
      <c r="F3677">
        <v>275</v>
      </c>
      <c r="G3677">
        <v>18</v>
      </c>
      <c r="H3677">
        <v>0</v>
      </c>
      <c r="I3677">
        <v>0</v>
      </c>
      <c r="J3677">
        <v>0</v>
      </c>
      <c r="K3677" s="1">
        <v>44106</v>
      </c>
      <c r="L3677" t="s">
        <v>28</v>
      </c>
      <c r="M3677">
        <v>112443</v>
      </c>
    </row>
    <row r="3678" spans="1:13" ht="255" x14ac:dyDescent="0.25">
      <c r="A3678">
        <v>3676</v>
      </c>
      <c r="B3678" s="2" t="s">
        <v>5042</v>
      </c>
      <c r="C3678">
        <f t="shared" ca="1" si="57"/>
        <v>0.76095853348529618</v>
      </c>
      <c r="D3678" t="e" cm="1">
        <f t="array" aca="1" ref="D3678" ca="1">INDEX($B$2:$B$201, RANK(C3678,$C$2:$C$201), 1)</f>
        <v>#N/A</v>
      </c>
      <c r="F3678">
        <v>752</v>
      </c>
      <c r="G3678">
        <v>735</v>
      </c>
      <c r="H3678">
        <v>0</v>
      </c>
      <c r="I3678">
        <v>0</v>
      </c>
      <c r="J3678">
        <v>0</v>
      </c>
      <c r="K3678" s="1">
        <v>44106</v>
      </c>
      <c r="L3678" t="s">
        <v>12</v>
      </c>
      <c r="M3678">
        <v>112444</v>
      </c>
    </row>
    <row r="3679" spans="1:13" ht="409.5" x14ac:dyDescent="0.25">
      <c r="A3679">
        <v>3677</v>
      </c>
      <c r="B3679" s="2" t="s">
        <v>5043</v>
      </c>
      <c r="C3679">
        <f t="shared" ca="1" si="57"/>
        <v>3.3303755935249257E-2</v>
      </c>
      <c r="D3679" t="e" cm="1">
        <f t="array" aca="1" ref="D3679" ca="1">INDEX($B$2:$B$201, RANK(C3679,$C$2:$C$201), 1)</f>
        <v>#N/A</v>
      </c>
      <c r="F3679">
        <v>26</v>
      </c>
      <c r="G3679">
        <v>142</v>
      </c>
      <c r="H3679">
        <v>0</v>
      </c>
      <c r="I3679">
        <v>0</v>
      </c>
      <c r="J3679">
        <v>0</v>
      </c>
      <c r="K3679" s="1">
        <v>44106</v>
      </c>
      <c r="L3679" t="s">
        <v>28</v>
      </c>
      <c r="M3679">
        <v>112445</v>
      </c>
    </row>
    <row r="3680" spans="1:13" ht="409.5" x14ac:dyDescent="0.25">
      <c r="A3680">
        <v>3678</v>
      </c>
      <c r="B3680" s="2" t="s">
        <v>5044</v>
      </c>
      <c r="C3680">
        <f t="shared" ca="1" si="57"/>
        <v>0.7746604552162657</v>
      </c>
      <c r="D3680" t="e" cm="1">
        <f t="array" aca="1" ref="D3680" ca="1">INDEX($B$2:$B$201, RANK(C3680,$C$2:$C$201), 1)</f>
        <v>#N/A</v>
      </c>
      <c r="E3680" t="s">
        <v>3709</v>
      </c>
      <c r="F3680">
        <v>2480</v>
      </c>
      <c r="G3680">
        <v>1509</v>
      </c>
      <c r="H3680">
        <v>0</v>
      </c>
      <c r="I3680">
        <v>0</v>
      </c>
      <c r="J3680">
        <v>0</v>
      </c>
      <c r="K3680" s="1">
        <v>44106</v>
      </c>
      <c r="L3680" t="s">
        <v>28</v>
      </c>
      <c r="M3680">
        <v>112446</v>
      </c>
    </row>
    <row r="3681" spans="1:13" x14ac:dyDescent="0.25">
      <c r="A3681">
        <v>3679</v>
      </c>
      <c r="B3681" t="s">
        <v>5045</v>
      </c>
      <c r="C3681">
        <f t="shared" ca="1" si="57"/>
        <v>2.7581556374574379E-2</v>
      </c>
      <c r="D3681" t="e" cm="1">
        <f t="array" aca="1" ref="D3681" ca="1">INDEX($B$2:$B$201, RANK(C3681,$C$2:$C$201), 1)</f>
        <v>#N/A</v>
      </c>
      <c r="E3681" t="s">
        <v>247</v>
      </c>
      <c r="F3681">
        <v>4573</v>
      </c>
      <c r="G3681">
        <v>3988</v>
      </c>
      <c r="H3681">
        <v>0</v>
      </c>
      <c r="I3681">
        <v>0</v>
      </c>
      <c r="J3681">
        <v>0</v>
      </c>
      <c r="K3681" s="1">
        <v>44106</v>
      </c>
      <c r="L3681" t="s">
        <v>12</v>
      </c>
      <c r="M3681">
        <v>112447</v>
      </c>
    </row>
    <row r="3682" spans="1:13" x14ac:dyDescent="0.25">
      <c r="A3682">
        <v>3680</v>
      </c>
      <c r="B3682" t="s">
        <v>5046</v>
      </c>
      <c r="C3682">
        <f t="shared" ca="1" si="57"/>
        <v>0.16966016052255417</v>
      </c>
      <c r="D3682" t="e" cm="1">
        <f t="array" aca="1" ref="D3682" ca="1">INDEX($B$2:$B$201, RANK(C3682,$C$2:$C$201), 1)</f>
        <v>#N/A</v>
      </c>
      <c r="F3682">
        <v>90</v>
      </c>
      <c r="G3682">
        <v>192</v>
      </c>
      <c r="H3682">
        <v>0</v>
      </c>
      <c r="I3682">
        <v>0</v>
      </c>
      <c r="J3682">
        <v>0</v>
      </c>
      <c r="K3682" s="1">
        <v>44106</v>
      </c>
      <c r="L3682" t="s">
        <v>28</v>
      </c>
      <c r="M3682">
        <v>112448</v>
      </c>
    </row>
    <row r="3683" spans="1:13" ht="165" x14ac:dyDescent="0.25">
      <c r="A3683">
        <v>3681</v>
      </c>
      <c r="B3683" s="2" t="s">
        <v>5047</v>
      </c>
      <c r="C3683">
        <f t="shared" ca="1" si="57"/>
        <v>0.1526069347897101</v>
      </c>
      <c r="D3683" t="e" cm="1">
        <f t="array" aca="1" ref="D3683" ca="1">INDEX($B$2:$B$201, RANK(C3683,$C$2:$C$201), 1)</f>
        <v>#N/A</v>
      </c>
      <c r="F3683">
        <v>1526</v>
      </c>
      <c r="G3683">
        <v>2095</v>
      </c>
      <c r="H3683">
        <v>0</v>
      </c>
      <c r="I3683">
        <v>0</v>
      </c>
      <c r="J3683">
        <v>1</v>
      </c>
      <c r="K3683" s="1">
        <v>44106</v>
      </c>
      <c r="L3683" t="s">
        <v>17</v>
      </c>
      <c r="M3683">
        <v>112449</v>
      </c>
    </row>
    <row r="3684" spans="1:13" x14ac:dyDescent="0.25">
      <c r="A3684">
        <v>3682</v>
      </c>
      <c r="B3684" t="s">
        <v>5048</v>
      </c>
      <c r="C3684">
        <f t="shared" ca="1" si="57"/>
        <v>0.15141539461183395</v>
      </c>
      <c r="D3684" t="e" cm="1">
        <f t="array" aca="1" ref="D3684" ca="1">INDEX($B$2:$B$201, RANK(C3684,$C$2:$C$201), 1)</f>
        <v>#N/A</v>
      </c>
      <c r="F3684">
        <v>609</v>
      </c>
      <c r="G3684">
        <v>208</v>
      </c>
      <c r="H3684">
        <v>1</v>
      </c>
      <c r="I3684">
        <v>0</v>
      </c>
      <c r="J3684">
        <v>2</v>
      </c>
      <c r="K3684" s="1">
        <v>44106</v>
      </c>
      <c r="L3684" t="s">
        <v>12</v>
      </c>
      <c r="M3684">
        <v>112450</v>
      </c>
    </row>
    <row r="3685" spans="1:13" x14ac:dyDescent="0.25">
      <c r="A3685">
        <v>3683</v>
      </c>
      <c r="B3685" t="s">
        <v>5049</v>
      </c>
      <c r="C3685">
        <f t="shared" ca="1" si="57"/>
        <v>0.93273221810046547</v>
      </c>
      <c r="D3685" t="e" cm="1">
        <f t="array" aca="1" ref="D3685" ca="1">INDEX($B$2:$B$201, RANK(C3685,$C$2:$C$201), 1)</f>
        <v>#N/A</v>
      </c>
      <c r="F3685">
        <v>94</v>
      </c>
      <c r="G3685">
        <v>177</v>
      </c>
      <c r="H3685">
        <v>3</v>
      </c>
      <c r="I3685">
        <v>0</v>
      </c>
      <c r="J3685">
        <v>0</v>
      </c>
      <c r="K3685" s="1">
        <v>44106</v>
      </c>
      <c r="L3685" t="s">
        <v>17</v>
      </c>
      <c r="M3685">
        <v>112451</v>
      </c>
    </row>
    <row r="3686" spans="1:13" x14ac:dyDescent="0.25">
      <c r="A3686">
        <v>3684</v>
      </c>
      <c r="B3686" t="s">
        <v>5050</v>
      </c>
      <c r="C3686">
        <f t="shared" ca="1" si="57"/>
        <v>0.7841757154675888</v>
      </c>
      <c r="D3686" t="e" cm="1">
        <f t="array" aca="1" ref="D3686" ca="1">INDEX($B$2:$B$201, RANK(C3686,$C$2:$C$201), 1)</f>
        <v>#N/A</v>
      </c>
      <c r="E3686" t="s">
        <v>3211</v>
      </c>
      <c r="F3686">
        <v>3628</v>
      </c>
      <c r="G3686">
        <v>980</v>
      </c>
      <c r="H3686">
        <v>0</v>
      </c>
      <c r="I3686">
        <v>0</v>
      </c>
      <c r="J3686">
        <v>0</v>
      </c>
      <c r="K3686" s="1">
        <v>44106</v>
      </c>
      <c r="L3686" t="s">
        <v>12</v>
      </c>
      <c r="M3686">
        <v>112452</v>
      </c>
    </row>
    <row r="3687" spans="1:13" ht="409.5" x14ac:dyDescent="0.25">
      <c r="A3687">
        <v>3685</v>
      </c>
      <c r="B3687" s="2" t="s">
        <v>5051</v>
      </c>
      <c r="C3687">
        <f t="shared" ca="1" si="57"/>
        <v>0.64096301466263239</v>
      </c>
      <c r="D3687" t="e" cm="1">
        <f t="array" aca="1" ref="D3687" ca="1">INDEX($B$2:$B$201, RANK(C3687,$C$2:$C$201), 1)</f>
        <v>#N/A</v>
      </c>
      <c r="E3687" t="s">
        <v>155</v>
      </c>
      <c r="F3687">
        <v>887</v>
      </c>
      <c r="G3687">
        <v>651</v>
      </c>
      <c r="H3687">
        <v>0</v>
      </c>
      <c r="I3687">
        <v>2</v>
      </c>
      <c r="J3687">
        <v>1</v>
      </c>
      <c r="K3687" s="1">
        <v>44106</v>
      </c>
      <c r="L3687" t="s">
        <v>17</v>
      </c>
      <c r="M3687">
        <v>112453</v>
      </c>
    </row>
    <row r="3688" spans="1:13" x14ac:dyDescent="0.25">
      <c r="A3688">
        <v>3686</v>
      </c>
      <c r="B3688" t="s">
        <v>5052</v>
      </c>
      <c r="C3688">
        <f t="shared" ca="1" si="57"/>
        <v>0.95452046649716371</v>
      </c>
      <c r="D3688" t="e" cm="1">
        <f t="array" aca="1" ref="D3688" ca="1">INDEX($B$2:$B$201, RANK(C3688,$C$2:$C$201), 1)</f>
        <v>#N/A</v>
      </c>
      <c r="F3688">
        <v>189</v>
      </c>
      <c r="G3688">
        <v>96</v>
      </c>
      <c r="H3688">
        <v>0</v>
      </c>
      <c r="I3688">
        <v>0</v>
      </c>
      <c r="J3688">
        <v>5</v>
      </c>
      <c r="K3688" s="1">
        <v>44106</v>
      </c>
      <c r="L3688" t="s">
        <v>17</v>
      </c>
      <c r="M3688">
        <v>112454</v>
      </c>
    </row>
    <row r="3689" spans="1:13" x14ac:dyDescent="0.25">
      <c r="A3689">
        <v>3687</v>
      </c>
      <c r="B3689" t="s">
        <v>5053</v>
      </c>
      <c r="C3689">
        <f t="shared" ca="1" si="57"/>
        <v>0.8899062016291831</v>
      </c>
      <c r="D3689" t="e" cm="1">
        <f t="array" aca="1" ref="D3689" ca="1">INDEX($B$2:$B$201, RANK(C3689,$C$2:$C$201), 1)</f>
        <v>#N/A</v>
      </c>
      <c r="E3689" t="s">
        <v>5054</v>
      </c>
      <c r="F3689">
        <v>420</v>
      </c>
      <c r="G3689">
        <v>159</v>
      </c>
      <c r="H3689">
        <v>0</v>
      </c>
      <c r="I3689">
        <v>0</v>
      </c>
      <c r="J3689">
        <v>0</v>
      </c>
      <c r="K3689" s="1">
        <v>44106</v>
      </c>
      <c r="L3689" t="s">
        <v>12</v>
      </c>
      <c r="M3689">
        <v>112455</v>
      </c>
    </row>
    <row r="3690" spans="1:13" x14ac:dyDescent="0.25">
      <c r="A3690">
        <v>3688</v>
      </c>
      <c r="B3690" t="s">
        <v>5055</v>
      </c>
      <c r="C3690">
        <f t="shared" ca="1" si="57"/>
        <v>0.86230541506595693</v>
      </c>
      <c r="D3690" t="e" cm="1">
        <f t="array" aca="1" ref="D3690" ca="1">INDEX($B$2:$B$201, RANK(C3690,$C$2:$C$201), 1)</f>
        <v>#N/A</v>
      </c>
      <c r="E3690" t="s">
        <v>5056</v>
      </c>
      <c r="F3690">
        <v>1760</v>
      </c>
      <c r="G3690">
        <v>3130</v>
      </c>
      <c r="H3690">
        <v>0</v>
      </c>
      <c r="I3690">
        <v>0</v>
      </c>
      <c r="J3690">
        <v>0</v>
      </c>
      <c r="K3690" s="1">
        <v>44106</v>
      </c>
      <c r="L3690" t="s">
        <v>17</v>
      </c>
      <c r="M3690">
        <v>112456</v>
      </c>
    </row>
    <row r="3691" spans="1:13" ht="330" x14ac:dyDescent="0.25">
      <c r="A3691">
        <v>3689</v>
      </c>
      <c r="B3691" s="2" t="s">
        <v>5057</v>
      </c>
      <c r="C3691">
        <f t="shared" ca="1" si="57"/>
        <v>0.11476058143568701</v>
      </c>
      <c r="D3691" t="e" cm="1">
        <f t="array" aca="1" ref="D3691" ca="1">INDEX($B$2:$B$201, RANK(C3691,$C$2:$C$201), 1)</f>
        <v>#N/A</v>
      </c>
      <c r="F3691">
        <v>1040</v>
      </c>
      <c r="G3691">
        <v>487</v>
      </c>
      <c r="H3691">
        <v>1</v>
      </c>
      <c r="I3691">
        <v>0</v>
      </c>
      <c r="J3691">
        <v>4</v>
      </c>
      <c r="K3691" s="1">
        <v>44106</v>
      </c>
      <c r="L3691" t="s">
        <v>17</v>
      </c>
      <c r="M3691">
        <v>112457</v>
      </c>
    </row>
    <row r="3692" spans="1:13" x14ac:dyDescent="0.25">
      <c r="A3692">
        <v>3690</v>
      </c>
      <c r="B3692" t="s">
        <v>5058</v>
      </c>
      <c r="C3692">
        <f t="shared" ca="1" si="57"/>
        <v>0.74696328561530245</v>
      </c>
      <c r="D3692" t="e" cm="1">
        <f t="array" aca="1" ref="D3692" ca="1">INDEX($B$2:$B$201, RANK(C3692,$C$2:$C$201), 1)</f>
        <v>#N/A</v>
      </c>
      <c r="F3692">
        <v>69</v>
      </c>
      <c r="G3692">
        <v>32</v>
      </c>
      <c r="H3692">
        <v>0</v>
      </c>
      <c r="I3692">
        <v>0</v>
      </c>
      <c r="J3692">
        <v>1</v>
      </c>
      <c r="K3692" s="1">
        <v>44106</v>
      </c>
      <c r="L3692" t="s">
        <v>17</v>
      </c>
      <c r="M3692">
        <v>112458</v>
      </c>
    </row>
    <row r="3693" spans="1:13" x14ac:dyDescent="0.25">
      <c r="A3693">
        <v>3691</v>
      </c>
      <c r="B3693" t="s">
        <v>5059</v>
      </c>
      <c r="C3693">
        <f t="shared" ca="1" si="57"/>
        <v>0.98857918813540457</v>
      </c>
      <c r="D3693" t="e" cm="1">
        <f t="array" aca="1" ref="D3693" ca="1">INDEX($B$2:$B$201, RANK(C3693,$C$2:$C$201), 1)</f>
        <v>#N/A</v>
      </c>
      <c r="E3693" t="s">
        <v>3085</v>
      </c>
      <c r="F3693">
        <v>105</v>
      </c>
      <c r="G3693">
        <v>51</v>
      </c>
      <c r="H3693">
        <v>0</v>
      </c>
      <c r="I3693">
        <v>0</v>
      </c>
      <c r="J3693">
        <v>0</v>
      </c>
      <c r="K3693" s="1">
        <v>44106</v>
      </c>
      <c r="L3693" t="s">
        <v>17</v>
      </c>
      <c r="M3693">
        <v>112459</v>
      </c>
    </row>
    <row r="3694" spans="1:13" x14ac:dyDescent="0.25">
      <c r="A3694">
        <v>3692</v>
      </c>
      <c r="B3694" t="s">
        <v>5060</v>
      </c>
      <c r="C3694">
        <f t="shared" ca="1" si="57"/>
        <v>0.33891104419149565</v>
      </c>
      <c r="D3694" t="e" cm="1">
        <f t="array" aca="1" ref="D3694" ca="1">INDEX($B$2:$B$201, RANK(C3694,$C$2:$C$201), 1)</f>
        <v>#N/A</v>
      </c>
      <c r="F3694">
        <v>1883</v>
      </c>
      <c r="G3694">
        <v>702</v>
      </c>
      <c r="H3694">
        <v>0</v>
      </c>
      <c r="I3694">
        <v>0</v>
      </c>
      <c r="J3694">
        <v>0</v>
      </c>
      <c r="K3694" s="1">
        <v>44106</v>
      </c>
      <c r="L3694" t="s">
        <v>17</v>
      </c>
      <c r="M3694">
        <v>112460</v>
      </c>
    </row>
    <row r="3695" spans="1:13" x14ac:dyDescent="0.25">
      <c r="A3695">
        <v>3693</v>
      </c>
      <c r="B3695" t="s">
        <v>5061</v>
      </c>
      <c r="C3695">
        <f t="shared" ca="1" si="57"/>
        <v>0.86195797823895448</v>
      </c>
      <c r="D3695" t="e" cm="1">
        <f t="array" aca="1" ref="D3695" ca="1">INDEX($B$2:$B$201, RANK(C3695,$C$2:$C$201), 1)</f>
        <v>#N/A</v>
      </c>
      <c r="E3695" t="s">
        <v>5062</v>
      </c>
      <c r="F3695">
        <v>2112</v>
      </c>
      <c r="G3695">
        <v>2037</v>
      </c>
      <c r="H3695">
        <v>0</v>
      </c>
      <c r="I3695">
        <v>0</v>
      </c>
      <c r="J3695">
        <v>2</v>
      </c>
      <c r="K3695" s="1">
        <v>44106</v>
      </c>
      <c r="L3695" t="s">
        <v>12</v>
      </c>
      <c r="M3695">
        <v>112461</v>
      </c>
    </row>
    <row r="3696" spans="1:13" x14ac:dyDescent="0.25">
      <c r="A3696">
        <v>3694</v>
      </c>
      <c r="B3696" t="s">
        <v>5063</v>
      </c>
      <c r="C3696">
        <f t="shared" ca="1" si="57"/>
        <v>0.73355136151123468</v>
      </c>
      <c r="D3696" t="e" cm="1">
        <f t="array" aca="1" ref="D3696" ca="1">INDEX($B$2:$B$201, RANK(C3696,$C$2:$C$201), 1)</f>
        <v>#N/A</v>
      </c>
      <c r="E3696" t="s">
        <v>5030</v>
      </c>
      <c r="F3696">
        <v>36</v>
      </c>
      <c r="G3696">
        <v>14</v>
      </c>
      <c r="H3696">
        <v>0</v>
      </c>
      <c r="I3696">
        <v>0</v>
      </c>
      <c r="J3696">
        <v>0</v>
      </c>
      <c r="K3696" s="1">
        <v>44106</v>
      </c>
      <c r="L3696" t="s">
        <v>17</v>
      </c>
      <c r="M3696">
        <v>112462</v>
      </c>
    </row>
    <row r="3697" spans="1:13" x14ac:dyDescent="0.25">
      <c r="A3697">
        <v>3695</v>
      </c>
      <c r="B3697" t="s">
        <v>5064</v>
      </c>
      <c r="C3697">
        <f t="shared" ca="1" si="57"/>
        <v>0.5727429071045681</v>
      </c>
      <c r="D3697" t="e" cm="1">
        <f t="array" aca="1" ref="D3697" ca="1">INDEX($B$2:$B$201, RANK(C3697,$C$2:$C$201), 1)</f>
        <v>#N/A</v>
      </c>
      <c r="E3697" t="s">
        <v>2583</v>
      </c>
      <c r="F3697">
        <v>72</v>
      </c>
      <c r="G3697">
        <v>33</v>
      </c>
      <c r="H3697">
        <v>0</v>
      </c>
      <c r="I3697">
        <v>0</v>
      </c>
      <c r="J3697">
        <v>0</v>
      </c>
      <c r="K3697" s="1">
        <v>44106</v>
      </c>
      <c r="L3697" t="s">
        <v>17</v>
      </c>
      <c r="M3697">
        <v>112463</v>
      </c>
    </row>
    <row r="3698" spans="1:13" x14ac:dyDescent="0.25">
      <c r="A3698">
        <v>3696</v>
      </c>
      <c r="B3698" t="s">
        <v>5065</v>
      </c>
      <c r="C3698">
        <f t="shared" ca="1" si="57"/>
        <v>0.89552255009420767</v>
      </c>
      <c r="D3698" t="e" cm="1">
        <f t="array" aca="1" ref="D3698" ca="1">INDEX($B$2:$B$201, RANK(C3698,$C$2:$C$201), 1)</f>
        <v>#N/A</v>
      </c>
      <c r="E3698" t="s">
        <v>5066</v>
      </c>
      <c r="F3698">
        <v>790</v>
      </c>
      <c r="G3698">
        <v>418</v>
      </c>
      <c r="H3698">
        <v>0</v>
      </c>
      <c r="I3698">
        <v>0</v>
      </c>
      <c r="J3698">
        <v>0</v>
      </c>
      <c r="K3698" s="1">
        <v>44106</v>
      </c>
      <c r="L3698" t="s">
        <v>12</v>
      </c>
      <c r="M3698">
        <v>112464</v>
      </c>
    </row>
    <row r="3699" spans="1:13" x14ac:dyDescent="0.25">
      <c r="A3699">
        <v>3697</v>
      </c>
      <c r="B3699" t="s">
        <v>5067</v>
      </c>
      <c r="C3699">
        <f t="shared" ca="1" si="57"/>
        <v>0.77073273748812887</v>
      </c>
      <c r="D3699" t="e" cm="1">
        <f t="array" aca="1" ref="D3699" ca="1">INDEX($B$2:$B$201, RANK(C3699,$C$2:$C$201), 1)</f>
        <v>#N/A</v>
      </c>
      <c r="E3699" t="s">
        <v>277</v>
      </c>
      <c r="F3699">
        <v>119</v>
      </c>
      <c r="G3699">
        <v>25</v>
      </c>
      <c r="H3699">
        <v>0</v>
      </c>
      <c r="I3699">
        <v>0</v>
      </c>
      <c r="J3699">
        <v>0</v>
      </c>
      <c r="K3699" s="1">
        <v>44106</v>
      </c>
      <c r="L3699" t="s">
        <v>28</v>
      </c>
      <c r="M3699">
        <v>112465</v>
      </c>
    </row>
    <row r="3700" spans="1:13" x14ac:dyDescent="0.25">
      <c r="A3700">
        <v>3698</v>
      </c>
      <c r="B3700" t="s">
        <v>5068</v>
      </c>
      <c r="C3700">
        <f t="shared" ca="1" si="57"/>
        <v>5.7949810579990157E-2</v>
      </c>
      <c r="D3700" t="e" cm="1">
        <f t="array" aca="1" ref="D3700" ca="1">INDEX($B$2:$B$201, RANK(C3700,$C$2:$C$201), 1)</f>
        <v>#N/A</v>
      </c>
      <c r="F3700">
        <v>12</v>
      </c>
      <c r="G3700">
        <v>17</v>
      </c>
      <c r="H3700">
        <v>1</v>
      </c>
      <c r="I3700">
        <v>0</v>
      </c>
      <c r="J3700">
        <v>0</v>
      </c>
      <c r="K3700" s="1">
        <v>44106</v>
      </c>
      <c r="L3700" t="s">
        <v>17</v>
      </c>
      <c r="M3700">
        <v>112466</v>
      </c>
    </row>
    <row r="3701" spans="1:13" x14ac:dyDescent="0.25">
      <c r="A3701">
        <v>3699</v>
      </c>
      <c r="B3701" t="s">
        <v>5069</v>
      </c>
      <c r="C3701">
        <f t="shared" ca="1" si="57"/>
        <v>0.45461314939930331</v>
      </c>
      <c r="D3701" t="e" cm="1">
        <f t="array" aca="1" ref="D3701" ca="1">INDEX($B$2:$B$201, RANK(C3701,$C$2:$C$201), 1)</f>
        <v>#N/A</v>
      </c>
      <c r="E3701" t="s">
        <v>5070</v>
      </c>
      <c r="F3701">
        <v>154</v>
      </c>
      <c r="G3701">
        <v>204</v>
      </c>
      <c r="H3701">
        <v>0</v>
      </c>
      <c r="I3701">
        <v>0</v>
      </c>
      <c r="J3701">
        <v>3</v>
      </c>
      <c r="K3701" s="1">
        <v>44106</v>
      </c>
      <c r="L3701" t="s">
        <v>17</v>
      </c>
      <c r="M3701">
        <v>112467</v>
      </c>
    </row>
    <row r="3702" spans="1:13" x14ac:dyDescent="0.25">
      <c r="A3702">
        <v>3700</v>
      </c>
      <c r="B3702" t="s">
        <v>5071</v>
      </c>
      <c r="C3702">
        <f t="shared" ca="1" si="57"/>
        <v>8.0330850211428051E-2</v>
      </c>
      <c r="D3702" t="e" cm="1">
        <f t="array" aca="1" ref="D3702" ca="1">INDEX($B$2:$B$201, RANK(C3702,$C$2:$C$201), 1)</f>
        <v>#N/A</v>
      </c>
      <c r="E3702" t="s">
        <v>42</v>
      </c>
      <c r="F3702">
        <v>519</v>
      </c>
      <c r="G3702">
        <v>491</v>
      </c>
      <c r="H3702">
        <v>0</v>
      </c>
      <c r="I3702">
        <v>0</v>
      </c>
      <c r="J3702">
        <v>0</v>
      </c>
      <c r="K3702" s="1">
        <v>44106</v>
      </c>
      <c r="L3702" t="s">
        <v>17</v>
      </c>
      <c r="M3702">
        <v>112468</v>
      </c>
    </row>
    <row r="3703" spans="1:13" ht="210" x14ac:dyDescent="0.25">
      <c r="A3703">
        <v>3701</v>
      </c>
      <c r="B3703" s="2" t="s">
        <v>5072</v>
      </c>
      <c r="C3703">
        <f t="shared" ca="1" si="57"/>
        <v>0.744458119807484</v>
      </c>
      <c r="D3703" t="e" cm="1">
        <f t="array" aca="1" ref="D3703" ca="1">INDEX($B$2:$B$201, RANK(C3703,$C$2:$C$201), 1)</f>
        <v>#N/A</v>
      </c>
      <c r="E3703" t="s">
        <v>5073</v>
      </c>
      <c r="F3703">
        <v>3567</v>
      </c>
      <c r="G3703">
        <v>6015</v>
      </c>
      <c r="H3703">
        <v>0</v>
      </c>
      <c r="I3703">
        <v>0</v>
      </c>
      <c r="J3703">
        <v>4</v>
      </c>
      <c r="K3703" s="1">
        <v>44106</v>
      </c>
      <c r="L3703" t="s">
        <v>17</v>
      </c>
      <c r="M3703">
        <v>112469</v>
      </c>
    </row>
    <row r="3704" spans="1:13" ht="409.5" x14ac:dyDescent="0.25">
      <c r="A3704">
        <v>3702</v>
      </c>
      <c r="B3704" s="2" t="s">
        <v>4801</v>
      </c>
      <c r="C3704">
        <f t="shared" ca="1" si="57"/>
        <v>0.97668099463068325</v>
      </c>
      <c r="D3704" t="e" cm="1">
        <f t="array" aca="1" ref="D3704" ca="1">INDEX($B$2:$B$201, RANK(C3704,$C$2:$C$201), 1)</f>
        <v>#N/A</v>
      </c>
      <c r="E3704" t="s">
        <v>3709</v>
      </c>
      <c r="F3704">
        <v>2480</v>
      </c>
      <c r="G3704">
        <v>1509</v>
      </c>
      <c r="H3704">
        <v>0</v>
      </c>
      <c r="I3704">
        <v>0</v>
      </c>
      <c r="J3704">
        <v>1</v>
      </c>
      <c r="K3704" s="1">
        <v>44106</v>
      </c>
      <c r="L3704" t="s">
        <v>28</v>
      </c>
      <c r="M3704">
        <v>112470</v>
      </c>
    </row>
    <row r="3705" spans="1:13" x14ac:dyDescent="0.25">
      <c r="A3705">
        <v>3703</v>
      </c>
      <c r="B3705" t="s">
        <v>5074</v>
      </c>
      <c r="C3705">
        <f t="shared" ca="1" si="57"/>
        <v>0.64038787795872776</v>
      </c>
      <c r="D3705" t="e" cm="1">
        <f t="array" aca="1" ref="D3705" ca="1">INDEX($B$2:$B$201, RANK(C3705,$C$2:$C$201), 1)</f>
        <v>#N/A</v>
      </c>
      <c r="F3705">
        <v>2086</v>
      </c>
      <c r="G3705">
        <v>1643</v>
      </c>
      <c r="H3705">
        <v>0</v>
      </c>
      <c r="I3705">
        <v>0</v>
      </c>
      <c r="J3705">
        <v>0</v>
      </c>
      <c r="K3705" s="1">
        <v>44106</v>
      </c>
      <c r="L3705" t="s">
        <v>17</v>
      </c>
      <c r="M3705">
        <v>112471</v>
      </c>
    </row>
    <row r="3706" spans="1:13" ht="330" x14ac:dyDescent="0.25">
      <c r="A3706">
        <v>3704</v>
      </c>
      <c r="B3706" s="2" t="s">
        <v>5075</v>
      </c>
      <c r="C3706">
        <f t="shared" ca="1" si="57"/>
        <v>0.79402956120300838</v>
      </c>
      <c r="D3706" t="e" cm="1">
        <f t="array" aca="1" ref="D3706" ca="1">INDEX($B$2:$B$201, RANK(C3706,$C$2:$C$201), 1)</f>
        <v>#N/A</v>
      </c>
      <c r="E3706" t="s">
        <v>1223</v>
      </c>
      <c r="F3706">
        <v>517</v>
      </c>
      <c r="G3706">
        <v>103</v>
      </c>
      <c r="H3706">
        <v>0</v>
      </c>
      <c r="I3706">
        <v>0</v>
      </c>
      <c r="J3706">
        <v>0</v>
      </c>
      <c r="K3706" s="1">
        <v>44106</v>
      </c>
      <c r="L3706" t="s">
        <v>17</v>
      </c>
      <c r="M3706">
        <v>112472</v>
      </c>
    </row>
    <row r="3707" spans="1:13" x14ac:dyDescent="0.25">
      <c r="A3707">
        <v>3705</v>
      </c>
      <c r="B3707" t="s">
        <v>5076</v>
      </c>
      <c r="C3707">
        <f t="shared" ca="1" si="57"/>
        <v>0.76481799888682911</v>
      </c>
      <c r="D3707" t="e" cm="1">
        <f t="array" aca="1" ref="D3707" ca="1">INDEX($B$2:$B$201, RANK(C3707,$C$2:$C$201), 1)</f>
        <v>#N/A</v>
      </c>
      <c r="E3707" t="s">
        <v>5077</v>
      </c>
      <c r="F3707">
        <v>1280</v>
      </c>
      <c r="G3707">
        <v>924</v>
      </c>
      <c r="H3707">
        <v>0</v>
      </c>
      <c r="I3707">
        <v>0</v>
      </c>
      <c r="J3707">
        <v>0</v>
      </c>
      <c r="K3707" s="1">
        <v>44106</v>
      </c>
      <c r="L3707" t="s">
        <v>28</v>
      </c>
      <c r="M3707">
        <v>112473</v>
      </c>
    </row>
    <row r="3708" spans="1:13" x14ac:dyDescent="0.25">
      <c r="A3708">
        <v>3706</v>
      </c>
      <c r="B3708" t="s">
        <v>5078</v>
      </c>
      <c r="C3708">
        <f t="shared" ca="1" si="57"/>
        <v>0.87994326821166169</v>
      </c>
      <c r="D3708" t="e" cm="1">
        <f t="array" aca="1" ref="D3708" ca="1">INDEX($B$2:$B$201, RANK(C3708,$C$2:$C$201), 1)</f>
        <v>#N/A</v>
      </c>
      <c r="E3708" t="s">
        <v>719</v>
      </c>
      <c r="F3708">
        <v>2377</v>
      </c>
      <c r="G3708">
        <v>1675</v>
      </c>
      <c r="H3708">
        <v>1</v>
      </c>
      <c r="I3708">
        <v>1</v>
      </c>
      <c r="J3708">
        <v>3</v>
      </c>
      <c r="K3708" s="1">
        <v>44106</v>
      </c>
      <c r="L3708" t="s">
        <v>17</v>
      </c>
      <c r="M3708">
        <v>112474</v>
      </c>
    </row>
    <row r="3709" spans="1:13" x14ac:dyDescent="0.25">
      <c r="A3709">
        <v>3707</v>
      </c>
      <c r="B3709" t="s">
        <v>5079</v>
      </c>
      <c r="C3709">
        <f t="shared" ca="1" si="57"/>
        <v>0.16216385710562697</v>
      </c>
      <c r="D3709" t="e" cm="1">
        <f t="array" aca="1" ref="D3709" ca="1">INDEX($B$2:$B$201, RANK(C3709,$C$2:$C$201), 1)</f>
        <v>#N/A</v>
      </c>
      <c r="F3709">
        <v>92</v>
      </c>
      <c r="G3709">
        <v>86</v>
      </c>
      <c r="H3709">
        <v>0</v>
      </c>
      <c r="I3709">
        <v>0</v>
      </c>
      <c r="J3709">
        <v>2</v>
      </c>
      <c r="K3709" s="1">
        <v>44106</v>
      </c>
      <c r="L3709" t="s">
        <v>17</v>
      </c>
      <c r="M3709">
        <v>112475</v>
      </c>
    </row>
    <row r="3710" spans="1:13" x14ac:dyDescent="0.25">
      <c r="A3710">
        <v>3708</v>
      </c>
      <c r="B3710" t="s">
        <v>5080</v>
      </c>
      <c r="C3710">
        <f t="shared" ca="1" si="57"/>
        <v>8.9927719317575483E-2</v>
      </c>
      <c r="D3710" t="e" cm="1">
        <f t="array" aca="1" ref="D3710" ca="1">INDEX($B$2:$B$201, RANK(C3710,$C$2:$C$201), 1)</f>
        <v>#N/A</v>
      </c>
      <c r="E3710" t="s">
        <v>5081</v>
      </c>
      <c r="F3710">
        <v>334</v>
      </c>
      <c r="G3710">
        <v>1148</v>
      </c>
      <c r="H3710">
        <v>0</v>
      </c>
      <c r="I3710">
        <v>0</v>
      </c>
      <c r="J3710">
        <v>4</v>
      </c>
      <c r="K3710" s="1">
        <v>44106</v>
      </c>
      <c r="L3710" t="s">
        <v>17</v>
      </c>
      <c r="M3710">
        <v>112476</v>
      </c>
    </row>
    <row r="3711" spans="1:13" ht="409.5" x14ac:dyDescent="0.25">
      <c r="A3711">
        <v>3709</v>
      </c>
      <c r="B3711" s="2" t="s">
        <v>5082</v>
      </c>
      <c r="C3711">
        <f t="shared" ca="1" si="57"/>
        <v>0.27705638530034482</v>
      </c>
      <c r="D3711" t="e" cm="1">
        <f t="array" aca="1" ref="D3711" ca="1">INDEX($B$2:$B$201, RANK(C3711,$C$2:$C$201), 1)</f>
        <v>#N/A</v>
      </c>
      <c r="E3711" t="s">
        <v>4789</v>
      </c>
      <c r="F3711">
        <v>244</v>
      </c>
      <c r="G3711">
        <v>126</v>
      </c>
      <c r="H3711">
        <v>9</v>
      </c>
      <c r="I3711">
        <v>4</v>
      </c>
      <c r="J3711">
        <v>45</v>
      </c>
      <c r="K3711" s="1">
        <v>44106</v>
      </c>
      <c r="L3711" t="s">
        <v>17</v>
      </c>
      <c r="M3711">
        <v>112477</v>
      </c>
    </row>
    <row r="3712" spans="1:13" ht="409.5" x14ac:dyDescent="0.25">
      <c r="A3712">
        <v>3710</v>
      </c>
      <c r="B3712" s="2" t="s">
        <v>5083</v>
      </c>
      <c r="C3712">
        <f t="shared" ca="1" si="57"/>
        <v>0.44913130686273328</v>
      </c>
      <c r="D3712" t="e" cm="1">
        <f t="array" aca="1" ref="D3712" ca="1">INDEX($B$2:$B$201, RANK(C3712,$C$2:$C$201), 1)</f>
        <v>#N/A</v>
      </c>
      <c r="E3712" t="s">
        <v>1629</v>
      </c>
      <c r="F3712">
        <v>1</v>
      </c>
      <c r="G3712">
        <v>1</v>
      </c>
      <c r="H3712">
        <v>0</v>
      </c>
      <c r="I3712">
        <v>0</v>
      </c>
      <c r="J3712">
        <v>0</v>
      </c>
      <c r="K3712" s="1">
        <v>44106</v>
      </c>
      <c r="L3712" t="s">
        <v>28</v>
      </c>
      <c r="M3712">
        <v>112478</v>
      </c>
    </row>
    <row r="3713" spans="1:13" ht="409.5" x14ac:dyDescent="0.25">
      <c r="A3713">
        <v>3711</v>
      </c>
      <c r="B3713" s="2" t="s">
        <v>5084</v>
      </c>
      <c r="C3713">
        <f t="shared" ca="1" si="57"/>
        <v>0.13342991371555568</v>
      </c>
      <c r="D3713" t="e" cm="1">
        <f t="array" aca="1" ref="D3713" ca="1">INDEX($B$2:$B$201, RANK(C3713,$C$2:$C$201), 1)</f>
        <v>#N/A</v>
      </c>
      <c r="E3713" t="s">
        <v>5085</v>
      </c>
      <c r="F3713">
        <v>869</v>
      </c>
      <c r="G3713">
        <v>808</v>
      </c>
      <c r="H3713">
        <v>1</v>
      </c>
      <c r="I3713">
        <v>0</v>
      </c>
      <c r="J3713">
        <v>4</v>
      </c>
      <c r="K3713" s="1">
        <v>44106</v>
      </c>
      <c r="L3713" t="s">
        <v>28</v>
      </c>
      <c r="M3713">
        <v>112479</v>
      </c>
    </row>
    <row r="3714" spans="1:13" x14ac:dyDescent="0.25">
      <c r="A3714">
        <v>3712</v>
      </c>
      <c r="B3714" t="s">
        <v>5086</v>
      </c>
      <c r="C3714">
        <f t="shared" ca="1" si="57"/>
        <v>0.43769000724025442</v>
      </c>
      <c r="D3714" t="e" cm="1">
        <f t="array" aca="1" ref="D3714" ca="1">INDEX($B$2:$B$201, RANK(C3714,$C$2:$C$201), 1)</f>
        <v>#N/A</v>
      </c>
      <c r="F3714">
        <v>11</v>
      </c>
      <c r="G3714">
        <v>0</v>
      </c>
      <c r="H3714">
        <v>0</v>
      </c>
      <c r="I3714">
        <v>0</v>
      </c>
      <c r="J3714">
        <v>0</v>
      </c>
      <c r="K3714" s="1">
        <v>44106</v>
      </c>
      <c r="L3714" t="s">
        <v>17</v>
      </c>
      <c r="M3714">
        <v>112480</v>
      </c>
    </row>
    <row r="3715" spans="1:13" ht="409.5" x14ac:dyDescent="0.25">
      <c r="A3715">
        <v>3713</v>
      </c>
      <c r="B3715" s="2" t="s">
        <v>5087</v>
      </c>
      <c r="C3715">
        <f t="shared" ref="C3715:C3778" ca="1" si="58">RAND()</f>
        <v>0.33752951034812262</v>
      </c>
      <c r="D3715" t="e" cm="1">
        <f t="array" aca="1" ref="D3715" ca="1">INDEX($B$2:$B$201, RANK(C3715,$C$2:$C$201), 1)</f>
        <v>#N/A</v>
      </c>
      <c r="F3715">
        <v>645</v>
      </c>
      <c r="G3715">
        <v>64696</v>
      </c>
      <c r="H3715">
        <v>3</v>
      </c>
      <c r="I3715">
        <v>6</v>
      </c>
      <c r="J3715">
        <v>11</v>
      </c>
      <c r="K3715" s="1">
        <v>44106</v>
      </c>
      <c r="L3715" t="s">
        <v>17</v>
      </c>
      <c r="M3715">
        <v>112481</v>
      </c>
    </row>
    <row r="3716" spans="1:13" ht="360" x14ac:dyDescent="0.25">
      <c r="A3716">
        <v>3714</v>
      </c>
      <c r="B3716" s="2" t="s">
        <v>5088</v>
      </c>
      <c r="C3716">
        <f t="shared" ca="1" si="58"/>
        <v>0.94437007379054916</v>
      </c>
      <c r="D3716" t="e" cm="1">
        <f t="array" aca="1" ref="D3716" ca="1">INDEX($B$2:$B$201, RANK(C3716,$C$2:$C$201), 1)</f>
        <v>#N/A</v>
      </c>
      <c r="E3716" t="s">
        <v>5089</v>
      </c>
      <c r="F3716">
        <v>809</v>
      </c>
      <c r="G3716">
        <v>675</v>
      </c>
      <c r="H3716">
        <v>0</v>
      </c>
      <c r="I3716">
        <v>0</v>
      </c>
      <c r="J3716">
        <v>0</v>
      </c>
      <c r="K3716" s="1">
        <v>44106</v>
      </c>
      <c r="L3716" t="s">
        <v>17</v>
      </c>
      <c r="M3716">
        <v>112482</v>
      </c>
    </row>
    <row r="3717" spans="1:13" ht="180" x14ac:dyDescent="0.25">
      <c r="A3717">
        <v>3715</v>
      </c>
      <c r="B3717" s="2" t="s">
        <v>5090</v>
      </c>
      <c r="C3717">
        <f t="shared" ca="1" si="58"/>
        <v>0.97032191729629635</v>
      </c>
      <c r="D3717" t="e" cm="1">
        <f t="array" aca="1" ref="D3717" ca="1">INDEX($B$2:$B$201, RANK(C3717,$C$2:$C$201), 1)</f>
        <v>#N/A</v>
      </c>
      <c r="F3717">
        <v>1640</v>
      </c>
      <c r="G3717">
        <v>1013</v>
      </c>
      <c r="H3717">
        <v>0</v>
      </c>
      <c r="I3717">
        <v>0</v>
      </c>
      <c r="J3717">
        <v>0</v>
      </c>
      <c r="K3717" s="1">
        <v>44106</v>
      </c>
      <c r="L3717" t="s">
        <v>12</v>
      </c>
      <c r="M3717">
        <v>112483</v>
      </c>
    </row>
    <row r="3718" spans="1:13" x14ac:dyDescent="0.25">
      <c r="A3718">
        <v>3716</v>
      </c>
      <c r="B3718" t="s">
        <v>5091</v>
      </c>
      <c r="C3718">
        <f t="shared" ca="1" si="58"/>
        <v>0.60159450079103149</v>
      </c>
      <c r="D3718" t="e" cm="1">
        <f t="array" aca="1" ref="D3718" ca="1">INDEX($B$2:$B$201, RANK(C3718,$C$2:$C$201), 1)</f>
        <v>#N/A</v>
      </c>
      <c r="E3718" t="s">
        <v>5092</v>
      </c>
      <c r="F3718">
        <v>736</v>
      </c>
      <c r="G3718">
        <v>568</v>
      </c>
      <c r="H3718">
        <v>0</v>
      </c>
      <c r="I3718">
        <v>0</v>
      </c>
      <c r="J3718">
        <v>1</v>
      </c>
      <c r="K3718" s="1">
        <v>44106</v>
      </c>
      <c r="L3718" t="s">
        <v>17</v>
      </c>
      <c r="M3718">
        <v>112484</v>
      </c>
    </row>
    <row r="3719" spans="1:13" x14ac:dyDescent="0.25">
      <c r="A3719">
        <v>3717</v>
      </c>
      <c r="B3719" t="s">
        <v>5093</v>
      </c>
      <c r="C3719">
        <f t="shared" ca="1" si="58"/>
        <v>0.39107840671900962</v>
      </c>
      <c r="D3719" t="e" cm="1">
        <f t="array" aca="1" ref="D3719" ca="1">INDEX($B$2:$B$201, RANK(C3719,$C$2:$C$201), 1)</f>
        <v>#N/A</v>
      </c>
      <c r="E3719" t="s">
        <v>4309</v>
      </c>
      <c r="F3719">
        <v>2778</v>
      </c>
      <c r="G3719">
        <v>1792</v>
      </c>
      <c r="H3719">
        <v>1</v>
      </c>
      <c r="I3719">
        <v>0</v>
      </c>
      <c r="J3719">
        <v>2</v>
      </c>
      <c r="K3719" s="1">
        <v>44106</v>
      </c>
      <c r="L3719" t="s">
        <v>17</v>
      </c>
      <c r="M3719">
        <v>112485</v>
      </c>
    </row>
    <row r="3720" spans="1:13" x14ac:dyDescent="0.25">
      <c r="A3720">
        <v>3718</v>
      </c>
      <c r="B3720" t="s">
        <v>5094</v>
      </c>
      <c r="C3720">
        <f t="shared" ca="1" si="58"/>
        <v>0.1142970223028521</v>
      </c>
      <c r="D3720" t="e" cm="1">
        <f t="array" aca="1" ref="D3720" ca="1">INDEX($B$2:$B$201, RANK(C3720,$C$2:$C$201), 1)</f>
        <v>#N/A</v>
      </c>
      <c r="E3720" t="s">
        <v>47</v>
      </c>
      <c r="F3720">
        <v>153</v>
      </c>
      <c r="G3720">
        <v>46</v>
      </c>
      <c r="H3720">
        <v>0</v>
      </c>
      <c r="I3720">
        <v>0</v>
      </c>
      <c r="J3720">
        <v>0</v>
      </c>
      <c r="K3720" s="1">
        <v>44106</v>
      </c>
      <c r="L3720" t="s">
        <v>17</v>
      </c>
      <c r="M3720">
        <v>112486</v>
      </c>
    </row>
    <row r="3721" spans="1:13" x14ac:dyDescent="0.25">
      <c r="A3721">
        <v>3719</v>
      </c>
      <c r="B3721" t="s">
        <v>5095</v>
      </c>
      <c r="C3721">
        <f t="shared" ca="1" si="58"/>
        <v>0.79767927123562199</v>
      </c>
      <c r="D3721" t="e" cm="1">
        <f t="array" aca="1" ref="D3721" ca="1">INDEX($B$2:$B$201, RANK(C3721,$C$2:$C$201), 1)</f>
        <v>#N/A</v>
      </c>
      <c r="F3721">
        <v>69</v>
      </c>
      <c r="G3721">
        <v>5</v>
      </c>
      <c r="H3721">
        <v>0</v>
      </c>
      <c r="I3721">
        <v>0</v>
      </c>
      <c r="J3721">
        <v>0</v>
      </c>
      <c r="K3721" s="1">
        <v>44106</v>
      </c>
      <c r="L3721" t="s">
        <v>12</v>
      </c>
      <c r="M3721">
        <v>112487</v>
      </c>
    </row>
    <row r="3722" spans="1:13" ht="409.5" x14ac:dyDescent="0.25">
      <c r="A3722">
        <v>3720</v>
      </c>
      <c r="B3722" s="2" t="s">
        <v>5082</v>
      </c>
      <c r="C3722">
        <f t="shared" ca="1" si="58"/>
        <v>0.55928875663716537</v>
      </c>
      <c r="D3722" t="e" cm="1">
        <f t="array" aca="1" ref="D3722" ca="1">INDEX($B$2:$B$201, RANK(C3722,$C$2:$C$201), 1)</f>
        <v>#N/A</v>
      </c>
      <c r="E3722" t="s">
        <v>4789</v>
      </c>
      <c r="F3722">
        <v>244</v>
      </c>
      <c r="G3722">
        <v>126</v>
      </c>
      <c r="H3722">
        <v>1</v>
      </c>
      <c r="I3722">
        <v>2</v>
      </c>
      <c r="J3722">
        <v>2</v>
      </c>
      <c r="K3722" s="1">
        <v>44106</v>
      </c>
      <c r="L3722" t="s">
        <v>17</v>
      </c>
      <c r="M3722">
        <v>112488</v>
      </c>
    </row>
    <row r="3723" spans="1:13" x14ac:dyDescent="0.25">
      <c r="A3723">
        <v>3721</v>
      </c>
      <c r="B3723" t="s">
        <v>5096</v>
      </c>
      <c r="C3723">
        <f t="shared" ca="1" si="58"/>
        <v>0.61843520648369843</v>
      </c>
      <c r="D3723" t="e" cm="1">
        <f t="array" aca="1" ref="D3723" ca="1">INDEX($B$2:$B$201, RANK(C3723,$C$2:$C$201), 1)</f>
        <v>#N/A</v>
      </c>
      <c r="F3723">
        <v>66</v>
      </c>
      <c r="G3723">
        <v>13</v>
      </c>
      <c r="H3723">
        <v>0</v>
      </c>
      <c r="I3723">
        <v>0</v>
      </c>
      <c r="J3723">
        <v>1</v>
      </c>
      <c r="K3723" s="1">
        <v>44106</v>
      </c>
      <c r="L3723" t="s">
        <v>17</v>
      </c>
      <c r="M3723">
        <v>112489</v>
      </c>
    </row>
    <row r="3724" spans="1:13" x14ac:dyDescent="0.25">
      <c r="A3724">
        <v>3722</v>
      </c>
      <c r="B3724" t="s">
        <v>5097</v>
      </c>
      <c r="C3724">
        <f t="shared" ca="1" si="58"/>
        <v>0.69610590180607845</v>
      </c>
      <c r="D3724" t="e" cm="1">
        <f t="array" aca="1" ref="D3724" ca="1">INDEX($B$2:$B$201, RANK(C3724,$C$2:$C$201), 1)</f>
        <v>#N/A</v>
      </c>
      <c r="F3724">
        <v>6746</v>
      </c>
      <c r="G3724">
        <v>6241</v>
      </c>
      <c r="H3724">
        <v>1</v>
      </c>
      <c r="I3724">
        <v>3</v>
      </c>
      <c r="J3724">
        <v>5</v>
      </c>
      <c r="K3724" s="1">
        <v>44106</v>
      </c>
      <c r="L3724" t="s">
        <v>12</v>
      </c>
      <c r="M3724">
        <v>112490</v>
      </c>
    </row>
    <row r="3725" spans="1:13" ht="165" x14ac:dyDescent="0.25">
      <c r="A3725">
        <v>3723</v>
      </c>
      <c r="B3725" s="2" t="s">
        <v>5098</v>
      </c>
      <c r="C3725">
        <f t="shared" ca="1" si="58"/>
        <v>0.31471127974542445</v>
      </c>
      <c r="D3725" t="e" cm="1">
        <f t="array" aca="1" ref="D3725" ca="1">INDEX($B$2:$B$201, RANK(C3725,$C$2:$C$201), 1)</f>
        <v>#N/A</v>
      </c>
      <c r="E3725" t="s">
        <v>1608</v>
      </c>
      <c r="F3725">
        <v>306</v>
      </c>
      <c r="G3725">
        <v>130</v>
      </c>
      <c r="H3725">
        <v>1</v>
      </c>
      <c r="I3725">
        <v>1</v>
      </c>
      <c r="J3725">
        <v>3</v>
      </c>
      <c r="K3725" s="1">
        <v>44106</v>
      </c>
      <c r="L3725" t="s">
        <v>28</v>
      </c>
      <c r="M3725">
        <v>112491</v>
      </c>
    </row>
    <row r="3726" spans="1:13" x14ac:dyDescent="0.25">
      <c r="A3726">
        <v>3724</v>
      </c>
      <c r="B3726" t="s">
        <v>5099</v>
      </c>
      <c r="C3726">
        <f t="shared" ca="1" si="58"/>
        <v>0.24165807860106536</v>
      </c>
      <c r="D3726" t="e" cm="1">
        <f t="array" aca="1" ref="D3726" ca="1">INDEX($B$2:$B$201, RANK(C3726,$C$2:$C$201), 1)</f>
        <v>#N/A</v>
      </c>
      <c r="F3726">
        <v>37</v>
      </c>
      <c r="G3726">
        <v>31</v>
      </c>
      <c r="H3726">
        <v>0</v>
      </c>
      <c r="I3726">
        <v>0</v>
      </c>
      <c r="J3726">
        <v>0</v>
      </c>
      <c r="K3726" s="1">
        <v>44106</v>
      </c>
      <c r="L3726" t="s">
        <v>12</v>
      </c>
      <c r="M3726">
        <v>112492</v>
      </c>
    </row>
    <row r="3727" spans="1:13" x14ac:dyDescent="0.25">
      <c r="A3727">
        <v>3725</v>
      </c>
      <c r="B3727" t="s">
        <v>5100</v>
      </c>
      <c r="C3727">
        <f t="shared" ca="1" si="58"/>
        <v>0.83030259337740742</v>
      </c>
      <c r="D3727" t="e" cm="1">
        <f t="array" aca="1" ref="D3727" ca="1">INDEX($B$2:$B$201, RANK(C3727,$C$2:$C$201), 1)</f>
        <v>#N/A</v>
      </c>
      <c r="E3727">
        <v>17927</v>
      </c>
      <c r="F3727">
        <v>427</v>
      </c>
      <c r="G3727">
        <v>115</v>
      </c>
      <c r="H3727">
        <v>0</v>
      </c>
      <c r="I3727">
        <v>0</v>
      </c>
      <c r="J3727">
        <v>1</v>
      </c>
      <c r="K3727" s="1">
        <v>44106</v>
      </c>
      <c r="L3727" t="s">
        <v>17</v>
      </c>
      <c r="M3727">
        <v>112493</v>
      </c>
    </row>
    <row r="3728" spans="1:13" x14ac:dyDescent="0.25">
      <c r="A3728">
        <v>3726</v>
      </c>
      <c r="B3728" t="s">
        <v>5101</v>
      </c>
      <c r="C3728">
        <f t="shared" ca="1" si="58"/>
        <v>0.54196186643162159</v>
      </c>
      <c r="D3728" t="e" cm="1">
        <f t="array" aca="1" ref="D3728" ca="1">INDEX($B$2:$B$201, RANK(C3728,$C$2:$C$201), 1)</f>
        <v>#N/A</v>
      </c>
      <c r="E3728" t="s">
        <v>5102</v>
      </c>
      <c r="F3728">
        <v>1121</v>
      </c>
      <c r="G3728">
        <v>1794</v>
      </c>
      <c r="H3728">
        <v>0</v>
      </c>
      <c r="I3728">
        <v>0</v>
      </c>
      <c r="J3728">
        <v>1</v>
      </c>
      <c r="K3728" s="1">
        <v>44106</v>
      </c>
      <c r="L3728" t="s">
        <v>17</v>
      </c>
      <c r="M3728">
        <v>112494</v>
      </c>
    </row>
    <row r="3729" spans="1:13" ht="409.5" x14ac:dyDescent="0.25">
      <c r="A3729">
        <v>3727</v>
      </c>
      <c r="B3729" s="2" t="s">
        <v>5103</v>
      </c>
      <c r="C3729">
        <f t="shared" ca="1" si="58"/>
        <v>0.24540583777548608</v>
      </c>
      <c r="D3729" t="e" cm="1">
        <f t="array" aca="1" ref="D3729" ca="1">INDEX($B$2:$B$201, RANK(C3729,$C$2:$C$201), 1)</f>
        <v>#N/A</v>
      </c>
      <c r="F3729">
        <v>26</v>
      </c>
      <c r="G3729">
        <v>142</v>
      </c>
      <c r="H3729">
        <v>2</v>
      </c>
      <c r="I3729">
        <v>0</v>
      </c>
      <c r="J3729">
        <v>0</v>
      </c>
      <c r="K3729" s="1">
        <v>44106</v>
      </c>
      <c r="L3729" t="s">
        <v>28</v>
      </c>
      <c r="M3729">
        <v>112495</v>
      </c>
    </row>
    <row r="3730" spans="1:13" x14ac:dyDescent="0.25">
      <c r="A3730">
        <v>3728</v>
      </c>
      <c r="B3730" t="s">
        <v>5104</v>
      </c>
      <c r="C3730">
        <f t="shared" ca="1" si="58"/>
        <v>0.66923872180883448</v>
      </c>
      <c r="D3730" t="e" cm="1">
        <f t="array" aca="1" ref="D3730" ca="1">INDEX($B$2:$B$201, RANK(C3730,$C$2:$C$201), 1)</f>
        <v>#N/A</v>
      </c>
      <c r="E3730" t="s">
        <v>5105</v>
      </c>
      <c r="F3730">
        <v>1116</v>
      </c>
      <c r="G3730">
        <v>217</v>
      </c>
      <c r="H3730">
        <v>0</v>
      </c>
      <c r="I3730">
        <v>0</v>
      </c>
      <c r="J3730">
        <v>0</v>
      </c>
      <c r="K3730" s="1">
        <v>44106</v>
      </c>
      <c r="L3730" t="s">
        <v>12</v>
      </c>
      <c r="M3730">
        <v>112496</v>
      </c>
    </row>
    <row r="3731" spans="1:13" x14ac:dyDescent="0.25">
      <c r="A3731">
        <v>3729</v>
      </c>
      <c r="B3731" t="s">
        <v>5106</v>
      </c>
      <c r="C3731">
        <f t="shared" ca="1" si="58"/>
        <v>0.70354490971965078</v>
      </c>
      <c r="D3731" t="e" cm="1">
        <f t="array" aca="1" ref="D3731" ca="1">INDEX($B$2:$B$201, RANK(C3731,$C$2:$C$201), 1)</f>
        <v>#N/A</v>
      </c>
      <c r="E3731" t="s">
        <v>5107</v>
      </c>
      <c r="F3731">
        <v>4830</v>
      </c>
      <c r="G3731">
        <v>1855</v>
      </c>
      <c r="H3731">
        <v>0</v>
      </c>
      <c r="I3731">
        <v>0</v>
      </c>
      <c r="J3731">
        <v>0</v>
      </c>
      <c r="K3731" s="1">
        <v>44106</v>
      </c>
      <c r="L3731" t="s">
        <v>17</v>
      </c>
      <c r="M3731">
        <v>112497</v>
      </c>
    </row>
    <row r="3732" spans="1:13" x14ac:dyDescent="0.25">
      <c r="A3732">
        <v>3730</v>
      </c>
      <c r="B3732" t="s">
        <v>5108</v>
      </c>
      <c r="C3732">
        <f t="shared" ca="1" si="58"/>
        <v>0.39719943740122643</v>
      </c>
      <c r="D3732" t="e" cm="1">
        <f t="array" aca="1" ref="D3732" ca="1">INDEX($B$2:$B$201, RANK(C3732,$C$2:$C$201), 1)</f>
        <v>#N/A</v>
      </c>
      <c r="E3732" t="s">
        <v>3124</v>
      </c>
      <c r="F3732">
        <v>155</v>
      </c>
      <c r="G3732">
        <v>220</v>
      </c>
      <c r="H3732">
        <v>0</v>
      </c>
      <c r="I3732">
        <v>0</v>
      </c>
      <c r="J3732">
        <v>0</v>
      </c>
      <c r="K3732" s="1">
        <v>44106</v>
      </c>
      <c r="L3732" t="s">
        <v>17</v>
      </c>
      <c r="M3732">
        <v>112498</v>
      </c>
    </row>
    <row r="3733" spans="1:13" x14ac:dyDescent="0.25">
      <c r="A3733">
        <v>3731</v>
      </c>
      <c r="B3733" t="s">
        <v>5109</v>
      </c>
      <c r="C3733">
        <f t="shared" ca="1" si="58"/>
        <v>0.91793153109256864</v>
      </c>
      <c r="D3733" t="e" cm="1">
        <f t="array" aca="1" ref="D3733" ca="1">INDEX($B$2:$B$201, RANK(C3733,$C$2:$C$201), 1)</f>
        <v>#N/A</v>
      </c>
      <c r="F3733">
        <v>1742</v>
      </c>
      <c r="G3733">
        <v>579</v>
      </c>
      <c r="H3733">
        <v>1</v>
      </c>
      <c r="I3733">
        <v>0</v>
      </c>
      <c r="J3733">
        <v>0</v>
      </c>
      <c r="K3733" s="1">
        <v>44106</v>
      </c>
      <c r="L3733" t="s">
        <v>17</v>
      </c>
      <c r="M3733">
        <v>112499</v>
      </c>
    </row>
    <row r="3734" spans="1:13" x14ac:dyDescent="0.25">
      <c r="A3734">
        <v>3732</v>
      </c>
      <c r="B3734" t="s">
        <v>5110</v>
      </c>
      <c r="C3734">
        <f t="shared" ca="1" si="58"/>
        <v>0.71296344326822558</v>
      </c>
      <c r="D3734" t="e" cm="1">
        <f t="array" aca="1" ref="D3734" ca="1">INDEX($B$2:$B$201, RANK(C3734,$C$2:$C$201), 1)</f>
        <v>#N/A</v>
      </c>
      <c r="E3734" t="s">
        <v>3244</v>
      </c>
      <c r="F3734">
        <v>454</v>
      </c>
      <c r="G3734">
        <v>70</v>
      </c>
      <c r="H3734">
        <v>0</v>
      </c>
      <c r="I3734">
        <v>0</v>
      </c>
      <c r="J3734">
        <v>0</v>
      </c>
      <c r="K3734" s="1">
        <v>44106</v>
      </c>
      <c r="L3734" t="s">
        <v>17</v>
      </c>
      <c r="M3734">
        <v>112500</v>
      </c>
    </row>
    <row r="3735" spans="1:13" ht="270" x14ac:dyDescent="0.25">
      <c r="A3735">
        <v>3733</v>
      </c>
      <c r="B3735" s="2" t="s">
        <v>5111</v>
      </c>
      <c r="C3735">
        <f t="shared" ca="1" si="58"/>
        <v>0.93052877802841916</v>
      </c>
      <c r="D3735" t="e" cm="1">
        <f t="array" aca="1" ref="D3735" ca="1">INDEX($B$2:$B$201, RANK(C3735,$C$2:$C$201), 1)</f>
        <v>#N/A</v>
      </c>
      <c r="E3735" t="s">
        <v>4775</v>
      </c>
      <c r="F3735">
        <v>623</v>
      </c>
      <c r="G3735">
        <v>89</v>
      </c>
      <c r="H3735">
        <v>0</v>
      </c>
      <c r="I3735">
        <v>0</v>
      </c>
      <c r="J3735">
        <v>0</v>
      </c>
      <c r="K3735" s="1">
        <v>44106</v>
      </c>
      <c r="L3735" t="s">
        <v>17</v>
      </c>
      <c r="M3735">
        <v>112501</v>
      </c>
    </row>
    <row r="3736" spans="1:13" ht="409.5" x14ac:dyDescent="0.25">
      <c r="A3736">
        <v>3734</v>
      </c>
      <c r="B3736" s="2" t="s">
        <v>5112</v>
      </c>
      <c r="C3736">
        <f t="shared" ca="1" si="58"/>
        <v>0.82251493881277882</v>
      </c>
      <c r="D3736" t="e" cm="1">
        <f t="array" aca="1" ref="D3736" ca="1">INDEX($B$2:$B$201, RANK(C3736,$C$2:$C$201), 1)</f>
        <v>#N/A</v>
      </c>
      <c r="E3736" t="s">
        <v>5113</v>
      </c>
      <c r="F3736">
        <v>650</v>
      </c>
      <c r="G3736">
        <v>204</v>
      </c>
      <c r="H3736">
        <v>3</v>
      </c>
      <c r="I3736">
        <v>1</v>
      </c>
      <c r="J3736">
        <v>3</v>
      </c>
      <c r="K3736" s="1">
        <v>44106</v>
      </c>
      <c r="L3736" t="s">
        <v>28</v>
      </c>
      <c r="M3736">
        <v>112502</v>
      </c>
    </row>
    <row r="3737" spans="1:13" x14ac:dyDescent="0.25">
      <c r="A3737">
        <v>3735</v>
      </c>
      <c r="B3737" t="s">
        <v>5114</v>
      </c>
      <c r="C3737">
        <f t="shared" ca="1" si="58"/>
        <v>0.88070078996576839</v>
      </c>
      <c r="D3737" t="e" cm="1">
        <f t="array" aca="1" ref="D3737" ca="1">INDEX($B$2:$B$201, RANK(C3737,$C$2:$C$201), 1)</f>
        <v>#N/A</v>
      </c>
      <c r="E3737" t="s">
        <v>5115</v>
      </c>
      <c r="F3737">
        <v>102</v>
      </c>
      <c r="G3737">
        <v>622</v>
      </c>
      <c r="H3737">
        <v>0</v>
      </c>
      <c r="I3737">
        <v>0</v>
      </c>
      <c r="J3737">
        <v>1</v>
      </c>
      <c r="K3737" s="1">
        <v>44106</v>
      </c>
      <c r="L3737" t="s">
        <v>28</v>
      </c>
      <c r="M3737">
        <v>112503</v>
      </c>
    </row>
    <row r="3738" spans="1:13" x14ac:dyDescent="0.25">
      <c r="A3738">
        <v>3736</v>
      </c>
      <c r="B3738" t="s">
        <v>5116</v>
      </c>
      <c r="C3738">
        <f t="shared" ca="1" si="58"/>
        <v>0.85116905290871281</v>
      </c>
      <c r="D3738" t="e" cm="1">
        <f t="array" aca="1" ref="D3738" ca="1">INDEX($B$2:$B$201, RANK(C3738,$C$2:$C$201), 1)</f>
        <v>#N/A</v>
      </c>
      <c r="E3738" t="s">
        <v>5117</v>
      </c>
      <c r="F3738">
        <v>4318</v>
      </c>
      <c r="G3738">
        <v>3447</v>
      </c>
      <c r="H3738">
        <v>0</v>
      </c>
      <c r="I3738">
        <v>0</v>
      </c>
      <c r="J3738">
        <v>0</v>
      </c>
      <c r="K3738" s="1">
        <v>44106</v>
      </c>
      <c r="L3738" t="s">
        <v>17</v>
      </c>
      <c r="M3738">
        <v>112504</v>
      </c>
    </row>
    <row r="3739" spans="1:13" x14ac:dyDescent="0.25">
      <c r="A3739">
        <v>3737</v>
      </c>
      <c r="B3739" t="s">
        <v>5118</v>
      </c>
      <c r="C3739">
        <f t="shared" ca="1" si="58"/>
        <v>0.4838354428383328</v>
      </c>
      <c r="D3739" t="e" cm="1">
        <f t="array" aca="1" ref="D3739" ca="1">INDEX($B$2:$B$201, RANK(C3739,$C$2:$C$201), 1)</f>
        <v>#N/A</v>
      </c>
      <c r="E3739" t="s">
        <v>5119</v>
      </c>
      <c r="F3739">
        <v>28</v>
      </c>
      <c r="G3739">
        <v>4</v>
      </c>
      <c r="H3739">
        <v>0</v>
      </c>
      <c r="I3739">
        <v>0</v>
      </c>
      <c r="J3739">
        <v>0</v>
      </c>
      <c r="K3739" s="1">
        <v>44106</v>
      </c>
      <c r="L3739" t="s">
        <v>17</v>
      </c>
      <c r="M3739">
        <v>112505</v>
      </c>
    </row>
    <row r="3740" spans="1:13" x14ac:dyDescent="0.25">
      <c r="A3740">
        <v>3738</v>
      </c>
      <c r="B3740" t="s">
        <v>5120</v>
      </c>
      <c r="C3740">
        <f t="shared" ca="1" si="58"/>
        <v>0.23362070260452628</v>
      </c>
      <c r="D3740" t="e" cm="1">
        <f t="array" aca="1" ref="D3740" ca="1">INDEX($B$2:$B$201, RANK(C3740,$C$2:$C$201), 1)</f>
        <v>#N/A</v>
      </c>
      <c r="E3740" t="s">
        <v>182</v>
      </c>
      <c r="F3740">
        <v>114</v>
      </c>
      <c r="G3740">
        <v>38</v>
      </c>
      <c r="H3740">
        <v>0</v>
      </c>
      <c r="I3740">
        <v>0</v>
      </c>
      <c r="J3740">
        <v>1</v>
      </c>
      <c r="K3740" s="1">
        <v>44106</v>
      </c>
      <c r="L3740" t="s">
        <v>17</v>
      </c>
      <c r="M3740">
        <v>112506</v>
      </c>
    </row>
    <row r="3741" spans="1:13" x14ac:dyDescent="0.25">
      <c r="A3741">
        <v>3739</v>
      </c>
      <c r="B3741" t="s">
        <v>5121</v>
      </c>
      <c r="C3741">
        <f t="shared" ca="1" si="58"/>
        <v>0.98574766627248833</v>
      </c>
      <c r="D3741" t="e" cm="1">
        <f t="array" aca="1" ref="D3741" ca="1">INDEX($B$2:$B$201, RANK(C3741,$C$2:$C$201), 1)</f>
        <v>#N/A</v>
      </c>
      <c r="F3741">
        <v>75</v>
      </c>
      <c r="G3741">
        <v>13</v>
      </c>
      <c r="H3741">
        <v>0</v>
      </c>
      <c r="I3741">
        <v>1</v>
      </c>
      <c r="J3741">
        <v>2</v>
      </c>
      <c r="K3741" s="1">
        <v>44106</v>
      </c>
      <c r="L3741" t="s">
        <v>17</v>
      </c>
      <c r="M3741">
        <v>112507</v>
      </c>
    </row>
    <row r="3742" spans="1:13" x14ac:dyDescent="0.25">
      <c r="A3742">
        <v>3740</v>
      </c>
      <c r="B3742" t="s">
        <v>5122</v>
      </c>
      <c r="C3742">
        <f t="shared" ca="1" si="58"/>
        <v>0.67301627916755091</v>
      </c>
      <c r="D3742" t="e" cm="1">
        <f t="array" aca="1" ref="D3742" ca="1">INDEX($B$2:$B$201, RANK(C3742,$C$2:$C$201), 1)</f>
        <v>#N/A</v>
      </c>
      <c r="E3742" t="s">
        <v>431</v>
      </c>
      <c r="F3742">
        <v>85195</v>
      </c>
      <c r="G3742">
        <v>151554</v>
      </c>
      <c r="H3742">
        <v>1</v>
      </c>
      <c r="I3742">
        <v>9</v>
      </c>
      <c r="J3742">
        <v>68</v>
      </c>
      <c r="K3742" s="1">
        <v>44106</v>
      </c>
      <c r="L3742" t="s">
        <v>17</v>
      </c>
      <c r="M3742">
        <v>112508</v>
      </c>
    </row>
    <row r="3743" spans="1:13" x14ac:dyDescent="0.25">
      <c r="A3743">
        <v>3741</v>
      </c>
      <c r="B3743" t="s">
        <v>5123</v>
      </c>
      <c r="C3743">
        <f t="shared" ca="1" si="58"/>
        <v>0.17776924081955814</v>
      </c>
      <c r="D3743" t="e" cm="1">
        <f t="array" aca="1" ref="D3743" ca="1">INDEX($B$2:$B$201, RANK(C3743,$C$2:$C$201), 1)</f>
        <v>#N/A</v>
      </c>
      <c r="F3743">
        <v>163</v>
      </c>
      <c r="G3743">
        <v>25</v>
      </c>
      <c r="H3743">
        <v>0</v>
      </c>
      <c r="I3743">
        <v>0</v>
      </c>
      <c r="J3743">
        <v>0</v>
      </c>
      <c r="K3743" s="1">
        <v>44106</v>
      </c>
      <c r="L3743" t="s">
        <v>17</v>
      </c>
      <c r="M3743">
        <v>112509</v>
      </c>
    </row>
    <row r="3744" spans="1:13" x14ac:dyDescent="0.25">
      <c r="A3744">
        <v>3742</v>
      </c>
      <c r="B3744" t="s">
        <v>5124</v>
      </c>
      <c r="C3744">
        <f t="shared" ca="1" si="58"/>
        <v>0.98502477053226078</v>
      </c>
      <c r="D3744" t="e" cm="1">
        <f t="array" aca="1" ref="D3744" ca="1">INDEX($B$2:$B$201, RANK(C3744,$C$2:$C$201), 1)</f>
        <v>#N/A</v>
      </c>
      <c r="E3744" t="s">
        <v>5125</v>
      </c>
      <c r="F3744">
        <v>650</v>
      </c>
      <c r="G3744">
        <v>296</v>
      </c>
      <c r="H3744">
        <v>1</v>
      </c>
      <c r="I3744">
        <v>0</v>
      </c>
      <c r="J3744">
        <v>2</v>
      </c>
      <c r="K3744" s="1">
        <v>44106</v>
      </c>
      <c r="L3744" t="s">
        <v>28</v>
      </c>
      <c r="M3744">
        <v>112510</v>
      </c>
    </row>
    <row r="3745" spans="1:13" x14ac:dyDescent="0.25">
      <c r="A3745">
        <v>3743</v>
      </c>
      <c r="B3745" t="s">
        <v>5126</v>
      </c>
      <c r="C3745">
        <f t="shared" ca="1" si="58"/>
        <v>0.70694063562149756</v>
      </c>
      <c r="D3745" t="e" cm="1">
        <f t="array" aca="1" ref="D3745" ca="1">INDEX($B$2:$B$201, RANK(C3745,$C$2:$C$201), 1)</f>
        <v>#N/A</v>
      </c>
      <c r="E3745" t="s">
        <v>42</v>
      </c>
      <c r="F3745">
        <v>295</v>
      </c>
      <c r="G3745">
        <v>54</v>
      </c>
      <c r="H3745">
        <v>0</v>
      </c>
      <c r="I3745">
        <v>0</v>
      </c>
      <c r="J3745">
        <v>0</v>
      </c>
      <c r="K3745" s="1">
        <v>44106</v>
      </c>
      <c r="L3745" t="s">
        <v>28</v>
      </c>
      <c r="M3745">
        <v>112511</v>
      </c>
    </row>
    <row r="3746" spans="1:13" x14ac:dyDescent="0.25">
      <c r="A3746">
        <v>3744</v>
      </c>
      <c r="B3746" t="s">
        <v>5127</v>
      </c>
      <c r="C3746">
        <f t="shared" ca="1" si="58"/>
        <v>0.46443782093525698</v>
      </c>
      <c r="D3746" t="e" cm="1">
        <f t="array" aca="1" ref="D3746" ca="1">INDEX($B$2:$B$201, RANK(C3746,$C$2:$C$201), 1)</f>
        <v>#N/A</v>
      </c>
      <c r="F3746">
        <v>34</v>
      </c>
      <c r="G3746">
        <v>10</v>
      </c>
      <c r="H3746">
        <v>0</v>
      </c>
      <c r="I3746">
        <v>0</v>
      </c>
      <c r="J3746">
        <v>0</v>
      </c>
      <c r="K3746" s="1">
        <v>44106</v>
      </c>
      <c r="L3746" t="s">
        <v>28</v>
      </c>
      <c r="M3746">
        <v>112512</v>
      </c>
    </row>
    <row r="3747" spans="1:13" x14ac:dyDescent="0.25">
      <c r="A3747">
        <v>3745</v>
      </c>
      <c r="B3747" t="s">
        <v>5128</v>
      </c>
      <c r="C3747">
        <f t="shared" ca="1" si="58"/>
        <v>0.69417623193792211</v>
      </c>
      <c r="D3747" t="e" cm="1">
        <f t="array" aca="1" ref="D3747" ca="1">INDEX($B$2:$B$201, RANK(C3747,$C$2:$C$201), 1)</f>
        <v>#N/A</v>
      </c>
      <c r="F3747">
        <v>216</v>
      </c>
      <c r="G3747">
        <v>75</v>
      </c>
      <c r="H3747">
        <v>0</v>
      </c>
      <c r="I3747">
        <v>0</v>
      </c>
      <c r="J3747">
        <v>0</v>
      </c>
      <c r="K3747" s="1">
        <v>44106</v>
      </c>
      <c r="L3747" t="s">
        <v>12</v>
      </c>
      <c r="M3747">
        <v>112513</v>
      </c>
    </row>
    <row r="3748" spans="1:13" ht="300" x14ac:dyDescent="0.25">
      <c r="A3748">
        <v>3746</v>
      </c>
      <c r="B3748" s="2" t="s">
        <v>5129</v>
      </c>
      <c r="C3748">
        <f t="shared" ca="1" si="58"/>
        <v>0.2515758481748368</v>
      </c>
      <c r="D3748" t="e" cm="1">
        <f t="array" aca="1" ref="D3748" ca="1">INDEX($B$2:$B$201, RANK(C3748,$C$2:$C$201), 1)</f>
        <v>#N/A</v>
      </c>
      <c r="F3748">
        <v>0</v>
      </c>
      <c r="G3748">
        <v>1</v>
      </c>
      <c r="H3748">
        <v>0</v>
      </c>
      <c r="I3748">
        <v>0</v>
      </c>
      <c r="J3748">
        <v>0</v>
      </c>
      <c r="K3748" s="1">
        <v>44106</v>
      </c>
      <c r="L3748" t="s">
        <v>17</v>
      </c>
      <c r="M3748">
        <v>112514</v>
      </c>
    </row>
    <row r="3749" spans="1:13" x14ac:dyDescent="0.25">
      <c r="A3749">
        <v>3747</v>
      </c>
      <c r="B3749" t="s">
        <v>5130</v>
      </c>
      <c r="C3749">
        <f t="shared" ca="1" si="58"/>
        <v>0.51848425554751332</v>
      </c>
      <c r="D3749" t="e" cm="1">
        <f t="array" aca="1" ref="D3749" ca="1">INDEX($B$2:$B$201, RANK(C3749,$C$2:$C$201), 1)</f>
        <v>#N/A</v>
      </c>
      <c r="F3749">
        <v>363</v>
      </c>
      <c r="G3749">
        <v>184</v>
      </c>
      <c r="H3749">
        <v>0</v>
      </c>
      <c r="I3749">
        <v>0</v>
      </c>
      <c r="J3749">
        <v>0</v>
      </c>
      <c r="K3749" s="1">
        <v>44106</v>
      </c>
      <c r="L3749" t="s">
        <v>17</v>
      </c>
      <c r="M3749">
        <v>112515</v>
      </c>
    </row>
    <row r="3750" spans="1:13" x14ac:dyDescent="0.25">
      <c r="A3750">
        <v>3748</v>
      </c>
      <c r="B3750" t="s">
        <v>5131</v>
      </c>
      <c r="C3750">
        <f t="shared" ca="1" si="58"/>
        <v>0.98510385538294754</v>
      </c>
      <c r="D3750" t="e" cm="1">
        <f t="array" aca="1" ref="D3750" ca="1">INDEX($B$2:$B$201, RANK(C3750,$C$2:$C$201), 1)</f>
        <v>#N/A</v>
      </c>
      <c r="E3750" t="s">
        <v>1192</v>
      </c>
      <c r="F3750">
        <v>14976</v>
      </c>
      <c r="G3750">
        <v>15335</v>
      </c>
      <c r="H3750">
        <v>1</v>
      </c>
      <c r="I3750">
        <v>0</v>
      </c>
      <c r="J3750">
        <v>1</v>
      </c>
      <c r="K3750" s="1">
        <v>44106</v>
      </c>
      <c r="L3750" t="s">
        <v>12</v>
      </c>
      <c r="M3750">
        <v>112516</v>
      </c>
    </row>
    <row r="3751" spans="1:13" ht="409.5" x14ac:dyDescent="0.25">
      <c r="A3751">
        <v>3749</v>
      </c>
      <c r="B3751" s="2" t="s">
        <v>5132</v>
      </c>
      <c r="C3751">
        <f t="shared" ca="1" si="58"/>
        <v>0.28650609992185516</v>
      </c>
      <c r="D3751" t="e" cm="1">
        <f t="array" aca="1" ref="D3751" ca="1">INDEX($B$2:$B$201, RANK(C3751,$C$2:$C$201), 1)</f>
        <v>#N/A</v>
      </c>
      <c r="E3751" t="s">
        <v>2549</v>
      </c>
      <c r="F3751">
        <v>4093</v>
      </c>
      <c r="G3751">
        <v>3318</v>
      </c>
      <c r="H3751">
        <v>4</v>
      </c>
      <c r="I3751">
        <v>3</v>
      </c>
      <c r="J3751">
        <v>12</v>
      </c>
      <c r="K3751" s="1">
        <v>44106</v>
      </c>
      <c r="L3751" t="s">
        <v>12</v>
      </c>
      <c r="M3751">
        <v>112517</v>
      </c>
    </row>
    <row r="3752" spans="1:13" x14ac:dyDescent="0.25">
      <c r="A3752">
        <v>3750</v>
      </c>
      <c r="B3752" t="s">
        <v>5133</v>
      </c>
      <c r="C3752">
        <f t="shared" ca="1" si="58"/>
        <v>0.17702189366709487</v>
      </c>
      <c r="D3752" t="e" cm="1">
        <f t="array" aca="1" ref="D3752" ca="1">INDEX($B$2:$B$201, RANK(C3752,$C$2:$C$201), 1)</f>
        <v>#N/A</v>
      </c>
      <c r="F3752">
        <v>263</v>
      </c>
      <c r="G3752">
        <v>33</v>
      </c>
      <c r="H3752">
        <v>0</v>
      </c>
      <c r="I3752">
        <v>0</v>
      </c>
      <c r="J3752">
        <v>1</v>
      </c>
      <c r="K3752" s="1">
        <v>44106</v>
      </c>
      <c r="L3752" t="s">
        <v>28</v>
      </c>
      <c r="M3752">
        <v>112518</v>
      </c>
    </row>
    <row r="3753" spans="1:13" x14ac:dyDescent="0.25">
      <c r="A3753">
        <v>3751</v>
      </c>
      <c r="B3753" t="s">
        <v>5134</v>
      </c>
      <c r="C3753">
        <f t="shared" ca="1" si="58"/>
        <v>0.26280069907045456</v>
      </c>
      <c r="D3753" t="e" cm="1">
        <f t="array" aca="1" ref="D3753" ca="1">INDEX($B$2:$B$201, RANK(C3753,$C$2:$C$201), 1)</f>
        <v>#N/A</v>
      </c>
      <c r="E3753" t="s">
        <v>1167</v>
      </c>
      <c r="F3753">
        <v>244</v>
      </c>
      <c r="G3753">
        <v>159</v>
      </c>
      <c r="H3753">
        <v>0</v>
      </c>
      <c r="I3753">
        <v>0</v>
      </c>
      <c r="J3753">
        <v>0</v>
      </c>
      <c r="K3753" s="1">
        <v>44106</v>
      </c>
      <c r="L3753" t="s">
        <v>17</v>
      </c>
      <c r="M3753">
        <v>112519</v>
      </c>
    </row>
    <row r="3754" spans="1:13" x14ac:dyDescent="0.25">
      <c r="A3754">
        <v>3752</v>
      </c>
      <c r="B3754" t="s">
        <v>5135</v>
      </c>
      <c r="C3754">
        <f t="shared" ca="1" si="58"/>
        <v>0.76655404191560184</v>
      </c>
      <c r="D3754" t="e" cm="1">
        <f t="array" aca="1" ref="D3754" ca="1">INDEX($B$2:$B$201, RANK(C3754,$C$2:$C$201), 1)</f>
        <v>#N/A</v>
      </c>
      <c r="E3754" t="s">
        <v>5136</v>
      </c>
      <c r="F3754">
        <v>2731</v>
      </c>
      <c r="G3754">
        <v>1884</v>
      </c>
      <c r="H3754">
        <v>0</v>
      </c>
      <c r="I3754">
        <v>0</v>
      </c>
      <c r="J3754">
        <v>0</v>
      </c>
      <c r="K3754" s="1">
        <v>44106</v>
      </c>
      <c r="L3754" t="s">
        <v>12</v>
      </c>
      <c r="M3754">
        <v>112520</v>
      </c>
    </row>
    <row r="3755" spans="1:13" x14ac:dyDescent="0.25">
      <c r="A3755">
        <v>3753</v>
      </c>
      <c r="B3755" t="s">
        <v>5137</v>
      </c>
      <c r="C3755">
        <f t="shared" ca="1" si="58"/>
        <v>0.41729553732915925</v>
      </c>
      <c r="D3755" t="e" cm="1">
        <f t="array" aca="1" ref="D3755" ca="1">INDEX($B$2:$B$201, RANK(C3755,$C$2:$C$201), 1)</f>
        <v>#N/A</v>
      </c>
      <c r="E3755" t="s">
        <v>3030</v>
      </c>
      <c r="F3755">
        <v>1002</v>
      </c>
      <c r="G3755">
        <v>700</v>
      </c>
      <c r="H3755">
        <v>0</v>
      </c>
      <c r="I3755">
        <v>0</v>
      </c>
      <c r="J3755">
        <v>0</v>
      </c>
      <c r="K3755" s="1">
        <v>44106</v>
      </c>
      <c r="L3755" t="s">
        <v>17</v>
      </c>
      <c r="M3755">
        <v>112521</v>
      </c>
    </row>
    <row r="3756" spans="1:13" x14ac:dyDescent="0.25">
      <c r="A3756">
        <v>3754</v>
      </c>
      <c r="B3756" t="s">
        <v>5138</v>
      </c>
      <c r="C3756">
        <f t="shared" ca="1" si="58"/>
        <v>0.23208487830216484</v>
      </c>
      <c r="D3756" t="e" cm="1">
        <f t="array" aca="1" ref="D3756" ca="1">INDEX($B$2:$B$201, RANK(C3756,$C$2:$C$201), 1)</f>
        <v>#N/A</v>
      </c>
      <c r="E3756" t="s">
        <v>273</v>
      </c>
      <c r="F3756">
        <v>1663</v>
      </c>
      <c r="G3756">
        <v>699</v>
      </c>
      <c r="H3756">
        <v>1</v>
      </c>
      <c r="I3756">
        <v>0</v>
      </c>
      <c r="J3756">
        <v>1</v>
      </c>
      <c r="K3756" s="1">
        <v>44106</v>
      </c>
      <c r="L3756" t="s">
        <v>17</v>
      </c>
      <c r="M3756">
        <v>112522</v>
      </c>
    </row>
    <row r="3757" spans="1:13" x14ac:dyDescent="0.25">
      <c r="A3757">
        <v>3755</v>
      </c>
      <c r="B3757" t="s">
        <v>5139</v>
      </c>
      <c r="C3757">
        <f t="shared" ca="1" si="58"/>
        <v>1.8084157204898643E-2</v>
      </c>
      <c r="D3757" t="e" cm="1">
        <f t="array" aca="1" ref="D3757" ca="1">INDEX($B$2:$B$201, RANK(C3757,$C$2:$C$201), 1)</f>
        <v>#N/A</v>
      </c>
      <c r="F3757">
        <v>363</v>
      </c>
      <c r="G3757">
        <v>184</v>
      </c>
      <c r="H3757">
        <v>0</v>
      </c>
      <c r="I3757">
        <v>0</v>
      </c>
      <c r="J3757">
        <v>0</v>
      </c>
      <c r="K3757" s="1">
        <v>44106</v>
      </c>
      <c r="L3757" t="s">
        <v>17</v>
      </c>
      <c r="M3757">
        <v>112523</v>
      </c>
    </row>
    <row r="3758" spans="1:13" x14ac:dyDescent="0.25">
      <c r="A3758">
        <v>3756</v>
      </c>
      <c r="B3758" t="s">
        <v>5140</v>
      </c>
      <c r="C3758">
        <f t="shared" ca="1" si="58"/>
        <v>0.54450839935532203</v>
      </c>
      <c r="D3758" t="e" cm="1">
        <f t="array" aca="1" ref="D3758" ca="1">INDEX($B$2:$B$201, RANK(C3758,$C$2:$C$201), 1)</f>
        <v>#N/A</v>
      </c>
      <c r="E3758" t="s">
        <v>1167</v>
      </c>
      <c r="F3758">
        <v>244</v>
      </c>
      <c r="G3758">
        <v>159</v>
      </c>
      <c r="H3758">
        <v>0</v>
      </c>
      <c r="I3758">
        <v>0</v>
      </c>
      <c r="J3758">
        <v>1</v>
      </c>
      <c r="K3758" s="1">
        <v>44106</v>
      </c>
      <c r="L3758" t="s">
        <v>17</v>
      </c>
      <c r="M3758">
        <v>112524</v>
      </c>
    </row>
    <row r="3759" spans="1:13" x14ac:dyDescent="0.25">
      <c r="A3759">
        <v>3757</v>
      </c>
      <c r="B3759" t="s">
        <v>5141</v>
      </c>
      <c r="C3759">
        <f t="shared" ca="1" si="58"/>
        <v>0.25011782257581716</v>
      </c>
      <c r="D3759" t="e" cm="1">
        <f t="array" aca="1" ref="D3759" ca="1">INDEX($B$2:$B$201, RANK(C3759,$C$2:$C$201), 1)</f>
        <v>#N/A</v>
      </c>
      <c r="E3759" t="s">
        <v>5142</v>
      </c>
      <c r="F3759">
        <v>19</v>
      </c>
      <c r="G3759">
        <v>6</v>
      </c>
      <c r="H3759">
        <v>0</v>
      </c>
      <c r="I3759">
        <v>0</v>
      </c>
      <c r="J3759">
        <v>0</v>
      </c>
      <c r="K3759" s="1">
        <v>44106</v>
      </c>
      <c r="L3759" t="s">
        <v>17</v>
      </c>
      <c r="M3759">
        <v>112525</v>
      </c>
    </row>
    <row r="3760" spans="1:13" x14ac:dyDescent="0.25">
      <c r="A3760">
        <v>3758</v>
      </c>
      <c r="B3760" t="s">
        <v>5143</v>
      </c>
      <c r="C3760">
        <f t="shared" ca="1" si="58"/>
        <v>1.7448824871214685E-2</v>
      </c>
      <c r="D3760" t="e" cm="1">
        <f t="array" aca="1" ref="D3760" ca="1">INDEX($B$2:$B$201, RANK(C3760,$C$2:$C$201), 1)</f>
        <v>#N/A</v>
      </c>
      <c r="E3760" t="s">
        <v>65</v>
      </c>
      <c r="F3760">
        <v>1674</v>
      </c>
      <c r="G3760">
        <v>561</v>
      </c>
      <c r="H3760">
        <v>0</v>
      </c>
      <c r="I3760">
        <v>0</v>
      </c>
      <c r="J3760">
        <v>0</v>
      </c>
      <c r="K3760" s="1">
        <v>44106</v>
      </c>
      <c r="L3760" t="s">
        <v>12</v>
      </c>
      <c r="M3760">
        <v>112526</v>
      </c>
    </row>
    <row r="3761" spans="1:13" x14ac:dyDescent="0.25">
      <c r="A3761">
        <v>3759</v>
      </c>
      <c r="B3761" t="s">
        <v>5144</v>
      </c>
      <c r="C3761">
        <f t="shared" ca="1" si="58"/>
        <v>0.50107113311583029</v>
      </c>
      <c r="D3761" t="e" cm="1">
        <f t="array" aca="1" ref="D3761" ca="1">INDEX($B$2:$B$201, RANK(C3761,$C$2:$C$201), 1)</f>
        <v>#N/A</v>
      </c>
      <c r="E3761" t="s">
        <v>4578</v>
      </c>
      <c r="F3761">
        <v>169</v>
      </c>
      <c r="G3761">
        <v>21</v>
      </c>
      <c r="H3761">
        <v>0</v>
      </c>
      <c r="I3761">
        <v>0</v>
      </c>
      <c r="J3761">
        <v>0</v>
      </c>
      <c r="K3761" s="1">
        <v>44106</v>
      </c>
      <c r="L3761" t="s">
        <v>28</v>
      </c>
      <c r="M3761">
        <v>112527</v>
      </c>
    </row>
    <row r="3762" spans="1:13" ht="345" x14ac:dyDescent="0.25">
      <c r="A3762">
        <v>3760</v>
      </c>
      <c r="B3762" s="2" t="s">
        <v>5145</v>
      </c>
      <c r="C3762">
        <f t="shared" ca="1" si="58"/>
        <v>0.86443080374874259</v>
      </c>
      <c r="D3762" t="e" cm="1">
        <f t="array" aca="1" ref="D3762" ca="1">INDEX($B$2:$B$201, RANK(C3762,$C$2:$C$201), 1)</f>
        <v>#N/A</v>
      </c>
      <c r="E3762" t="s">
        <v>5146</v>
      </c>
      <c r="F3762">
        <v>7364</v>
      </c>
      <c r="G3762">
        <v>7286</v>
      </c>
      <c r="H3762">
        <v>0</v>
      </c>
      <c r="I3762">
        <v>0</v>
      </c>
      <c r="J3762">
        <v>1</v>
      </c>
      <c r="K3762" s="1">
        <v>44106</v>
      </c>
      <c r="L3762" t="s">
        <v>17</v>
      </c>
      <c r="M3762">
        <v>112528</v>
      </c>
    </row>
    <row r="3763" spans="1:13" ht="409.5" x14ac:dyDescent="0.25">
      <c r="A3763">
        <v>3761</v>
      </c>
      <c r="B3763" s="2" t="s">
        <v>5147</v>
      </c>
      <c r="C3763">
        <f t="shared" ca="1" si="58"/>
        <v>0.74230532312512076</v>
      </c>
      <c r="D3763" t="e" cm="1">
        <f t="array" aca="1" ref="D3763" ca="1">INDEX($B$2:$B$201, RANK(C3763,$C$2:$C$201), 1)</f>
        <v>#N/A</v>
      </c>
      <c r="F3763">
        <v>349</v>
      </c>
      <c r="G3763">
        <v>224</v>
      </c>
      <c r="H3763">
        <v>0</v>
      </c>
      <c r="I3763">
        <v>0</v>
      </c>
      <c r="J3763">
        <v>0</v>
      </c>
      <c r="K3763" s="1">
        <v>44106</v>
      </c>
      <c r="L3763" t="s">
        <v>17</v>
      </c>
      <c r="M3763">
        <v>112529</v>
      </c>
    </row>
    <row r="3764" spans="1:13" x14ac:dyDescent="0.25">
      <c r="A3764">
        <v>3762</v>
      </c>
      <c r="B3764" t="s">
        <v>5148</v>
      </c>
      <c r="C3764">
        <f t="shared" ca="1" si="58"/>
        <v>0.410638905241274</v>
      </c>
      <c r="D3764" t="e" cm="1">
        <f t="array" aca="1" ref="D3764" ca="1">INDEX($B$2:$B$201, RANK(C3764,$C$2:$C$201), 1)</f>
        <v>#N/A</v>
      </c>
      <c r="F3764">
        <v>493</v>
      </c>
      <c r="G3764">
        <v>211</v>
      </c>
      <c r="H3764">
        <v>0</v>
      </c>
      <c r="I3764">
        <v>0</v>
      </c>
      <c r="J3764">
        <v>0</v>
      </c>
      <c r="K3764" s="1">
        <v>44106</v>
      </c>
      <c r="L3764" t="s">
        <v>12</v>
      </c>
      <c r="M3764">
        <v>115198</v>
      </c>
    </row>
    <row r="3765" spans="1:13" x14ac:dyDescent="0.25">
      <c r="A3765">
        <v>3763</v>
      </c>
      <c r="B3765" t="s">
        <v>5149</v>
      </c>
      <c r="C3765">
        <f t="shared" ca="1" si="58"/>
        <v>0.8436410935410279</v>
      </c>
      <c r="D3765" t="e" cm="1">
        <f t="array" aca="1" ref="D3765" ca="1">INDEX($B$2:$B$201, RANK(C3765,$C$2:$C$201), 1)</f>
        <v>#N/A</v>
      </c>
      <c r="E3765" t="s">
        <v>117</v>
      </c>
      <c r="F3765">
        <v>4803</v>
      </c>
      <c r="G3765">
        <v>1584</v>
      </c>
      <c r="H3765">
        <v>0</v>
      </c>
      <c r="I3765">
        <v>0</v>
      </c>
      <c r="J3765">
        <v>0</v>
      </c>
      <c r="K3765" s="1">
        <v>44106</v>
      </c>
      <c r="L3765" t="s">
        <v>12</v>
      </c>
      <c r="M3765">
        <v>115199</v>
      </c>
    </row>
    <row r="3766" spans="1:13" x14ac:dyDescent="0.25">
      <c r="A3766">
        <v>3764</v>
      </c>
      <c r="B3766" t="s">
        <v>5150</v>
      </c>
      <c r="C3766">
        <f t="shared" ca="1" si="58"/>
        <v>0.64142104269957723</v>
      </c>
      <c r="D3766" t="e" cm="1">
        <f t="array" aca="1" ref="D3766" ca="1">INDEX($B$2:$B$201, RANK(C3766,$C$2:$C$201), 1)</f>
        <v>#N/A</v>
      </c>
      <c r="E3766" t="s">
        <v>5151</v>
      </c>
      <c r="F3766">
        <v>985</v>
      </c>
      <c r="G3766">
        <v>343</v>
      </c>
      <c r="H3766">
        <v>0</v>
      </c>
      <c r="I3766">
        <v>0</v>
      </c>
      <c r="J3766">
        <v>1</v>
      </c>
      <c r="K3766" s="1">
        <v>44106</v>
      </c>
      <c r="L3766" t="s">
        <v>12</v>
      </c>
      <c r="M3766">
        <v>115200</v>
      </c>
    </row>
    <row r="3767" spans="1:13" ht="375" x14ac:dyDescent="0.25">
      <c r="A3767">
        <v>3765</v>
      </c>
      <c r="B3767" s="2" t="s">
        <v>5152</v>
      </c>
      <c r="C3767">
        <f t="shared" ca="1" si="58"/>
        <v>0.41387254538038198</v>
      </c>
      <c r="D3767" t="e" cm="1">
        <f t="array" aca="1" ref="D3767" ca="1">INDEX($B$2:$B$201, RANK(C3767,$C$2:$C$201), 1)</f>
        <v>#N/A</v>
      </c>
      <c r="E3767" t="s">
        <v>5153</v>
      </c>
      <c r="F3767">
        <v>473</v>
      </c>
      <c r="G3767">
        <v>2728963</v>
      </c>
      <c r="H3767">
        <v>51</v>
      </c>
      <c r="I3767">
        <v>55</v>
      </c>
      <c r="J3767">
        <v>1425</v>
      </c>
      <c r="K3767" s="1">
        <v>44106</v>
      </c>
      <c r="L3767" t="s">
        <v>12</v>
      </c>
      <c r="M3767">
        <v>115201</v>
      </c>
    </row>
    <row r="3768" spans="1:13" x14ac:dyDescent="0.25">
      <c r="A3768">
        <v>3766</v>
      </c>
      <c r="B3768" t="s">
        <v>5154</v>
      </c>
      <c r="C3768">
        <f t="shared" ca="1" si="58"/>
        <v>0.63075032689403643</v>
      </c>
      <c r="D3768" t="e" cm="1">
        <f t="array" aca="1" ref="D3768" ca="1">INDEX($B$2:$B$201, RANK(C3768,$C$2:$C$201), 1)</f>
        <v>#N/A</v>
      </c>
      <c r="E3768" t="s">
        <v>2555</v>
      </c>
      <c r="F3768">
        <v>509</v>
      </c>
      <c r="G3768">
        <v>522</v>
      </c>
      <c r="H3768">
        <v>0</v>
      </c>
      <c r="I3768">
        <v>0</v>
      </c>
      <c r="J3768">
        <v>0</v>
      </c>
      <c r="K3768" s="1">
        <v>44106</v>
      </c>
      <c r="L3768" t="s">
        <v>12</v>
      </c>
      <c r="M3768">
        <v>115202</v>
      </c>
    </row>
    <row r="3769" spans="1:13" x14ac:dyDescent="0.25">
      <c r="A3769">
        <v>3767</v>
      </c>
      <c r="B3769" t="s">
        <v>5155</v>
      </c>
      <c r="C3769">
        <f t="shared" ca="1" si="58"/>
        <v>0.6203239665621153</v>
      </c>
      <c r="D3769" t="e" cm="1">
        <f t="array" aca="1" ref="D3769" ca="1">INDEX($B$2:$B$201, RANK(C3769,$C$2:$C$201), 1)</f>
        <v>#N/A</v>
      </c>
      <c r="F3769">
        <v>5239</v>
      </c>
      <c r="G3769">
        <v>7050</v>
      </c>
      <c r="H3769">
        <v>1</v>
      </c>
      <c r="I3769">
        <v>0</v>
      </c>
      <c r="J3769">
        <v>0</v>
      </c>
      <c r="K3769" s="1">
        <v>44106</v>
      </c>
      <c r="L3769" t="s">
        <v>28</v>
      </c>
      <c r="M3769">
        <v>115203</v>
      </c>
    </row>
    <row r="3770" spans="1:13" ht="195" x14ac:dyDescent="0.25">
      <c r="A3770">
        <v>3768</v>
      </c>
      <c r="B3770" s="2" t="s">
        <v>5156</v>
      </c>
      <c r="C3770">
        <f t="shared" ca="1" si="58"/>
        <v>0.9330099400441858</v>
      </c>
      <c r="D3770" t="e" cm="1">
        <f t="array" aca="1" ref="D3770" ca="1">INDEX($B$2:$B$201, RANK(C3770,$C$2:$C$201), 1)</f>
        <v>#N/A</v>
      </c>
      <c r="F3770">
        <v>3671</v>
      </c>
      <c r="G3770">
        <v>2408</v>
      </c>
      <c r="H3770">
        <v>0</v>
      </c>
      <c r="I3770">
        <v>0</v>
      </c>
      <c r="J3770">
        <v>0</v>
      </c>
      <c r="K3770" s="1">
        <v>44106</v>
      </c>
      <c r="L3770" t="s">
        <v>28</v>
      </c>
      <c r="M3770">
        <v>115204</v>
      </c>
    </row>
    <row r="3771" spans="1:13" x14ac:dyDescent="0.25">
      <c r="A3771">
        <v>3769</v>
      </c>
      <c r="B3771" t="s">
        <v>5157</v>
      </c>
      <c r="C3771">
        <f t="shared" ca="1" si="58"/>
        <v>0.81855387483903097</v>
      </c>
      <c r="D3771" t="e" cm="1">
        <f t="array" aca="1" ref="D3771" ca="1">INDEX($B$2:$B$201, RANK(C3771,$C$2:$C$201), 1)</f>
        <v>#N/A</v>
      </c>
      <c r="E3771" t="s">
        <v>5158</v>
      </c>
      <c r="F3771">
        <v>1556</v>
      </c>
      <c r="G3771">
        <v>1393</v>
      </c>
      <c r="H3771">
        <v>0</v>
      </c>
      <c r="I3771">
        <v>0</v>
      </c>
      <c r="J3771">
        <v>1</v>
      </c>
      <c r="K3771" s="1">
        <v>44106</v>
      </c>
      <c r="L3771" t="s">
        <v>12</v>
      </c>
      <c r="M3771">
        <v>115205</v>
      </c>
    </row>
    <row r="3772" spans="1:13" ht="409.5" x14ac:dyDescent="0.25">
      <c r="A3772">
        <v>3770</v>
      </c>
      <c r="B3772" s="2" t="s">
        <v>5159</v>
      </c>
      <c r="C3772">
        <f t="shared" ca="1" si="58"/>
        <v>0.98743965218794616</v>
      </c>
      <c r="D3772" t="e" cm="1">
        <f t="array" aca="1" ref="D3772" ca="1">INDEX($B$2:$B$201, RANK(C3772,$C$2:$C$201), 1)</f>
        <v>#N/A</v>
      </c>
      <c r="E3772" t="s">
        <v>5160</v>
      </c>
      <c r="F3772">
        <v>721</v>
      </c>
      <c r="G3772">
        <v>68</v>
      </c>
      <c r="H3772">
        <v>0</v>
      </c>
      <c r="I3772">
        <v>0</v>
      </c>
      <c r="J3772">
        <v>0</v>
      </c>
      <c r="K3772" s="1">
        <v>44106</v>
      </c>
      <c r="L3772" t="s">
        <v>12</v>
      </c>
      <c r="M3772">
        <v>115206</v>
      </c>
    </row>
    <row r="3773" spans="1:13" x14ac:dyDescent="0.25">
      <c r="A3773">
        <v>3771</v>
      </c>
      <c r="B3773" t="s">
        <v>5161</v>
      </c>
      <c r="C3773">
        <f t="shared" ca="1" si="58"/>
        <v>0.26166700631894257</v>
      </c>
      <c r="D3773" t="e" cm="1">
        <f t="array" aca="1" ref="D3773" ca="1">INDEX($B$2:$B$201, RANK(C3773,$C$2:$C$201), 1)</f>
        <v>#N/A</v>
      </c>
      <c r="E3773" t="s">
        <v>488</v>
      </c>
      <c r="F3773">
        <v>180</v>
      </c>
      <c r="G3773">
        <v>109</v>
      </c>
      <c r="H3773">
        <v>0</v>
      </c>
      <c r="I3773">
        <v>0</v>
      </c>
      <c r="J3773">
        <v>1</v>
      </c>
      <c r="K3773" s="1">
        <v>44106</v>
      </c>
      <c r="L3773" t="s">
        <v>17</v>
      </c>
      <c r="M3773">
        <v>115207</v>
      </c>
    </row>
    <row r="3774" spans="1:13" x14ac:dyDescent="0.25">
      <c r="A3774">
        <v>3772</v>
      </c>
      <c r="B3774" t="s">
        <v>5162</v>
      </c>
      <c r="C3774">
        <f t="shared" ca="1" si="58"/>
        <v>0.67041538821697633</v>
      </c>
      <c r="D3774" t="e" cm="1">
        <f t="array" aca="1" ref="D3774" ca="1">INDEX($B$2:$B$201, RANK(C3774,$C$2:$C$201), 1)</f>
        <v>#N/A</v>
      </c>
      <c r="F3774">
        <v>56</v>
      </c>
      <c r="G3774">
        <v>25</v>
      </c>
      <c r="H3774">
        <v>0</v>
      </c>
      <c r="I3774">
        <v>0</v>
      </c>
      <c r="J3774">
        <v>9</v>
      </c>
      <c r="K3774" s="1">
        <v>44106</v>
      </c>
      <c r="L3774" t="s">
        <v>28</v>
      </c>
      <c r="M3774">
        <v>115208</v>
      </c>
    </row>
    <row r="3775" spans="1:13" x14ac:dyDescent="0.25">
      <c r="A3775">
        <v>3773</v>
      </c>
      <c r="B3775" t="s">
        <v>5163</v>
      </c>
      <c r="C3775">
        <f t="shared" ca="1" si="58"/>
        <v>0.85753013671880229</v>
      </c>
      <c r="D3775" t="e" cm="1">
        <f t="array" aca="1" ref="D3775" ca="1">INDEX($B$2:$B$201, RANK(C3775,$C$2:$C$201), 1)</f>
        <v>#N/A</v>
      </c>
      <c r="E3775" t="s">
        <v>42</v>
      </c>
      <c r="F3775">
        <v>45</v>
      </c>
      <c r="G3775">
        <v>10</v>
      </c>
      <c r="H3775">
        <v>0</v>
      </c>
      <c r="I3775">
        <v>0</v>
      </c>
      <c r="J3775">
        <v>0</v>
      </c>
      <c r="K3775" s="1">
        <v>44106</v>
      </c>
      <c r="L3775" t="s">
        <v>28</v>
      </c>
      <c r="M3775">
        <v>115209</v>
      </c>
    </row>
    <row r="3776" spans="1:13" ht="409.5" x14ac:dyDescent="0.25">
      <c r="A3776">
        <v>3774</v>
      </c>
      <c r="B3776" s="2" t="s">
        <v>5164</v>
      </c>
      <c r="C3776">
        <f t="shared" ca="1" si="58"/>
        <v>4.4523871485371624E-2</v>
      </c>
      <c r="D3776" t="e" cm="1">
        <f t="array" aca="1" ref="D3776" ca="1">INDEX($B$2:$B$201, RANK(C3776,$C$2:$C$201), 1)</f>
        <v>#N/A</v>
      </c>
      <c r="E3776" t="s">
        <v>5165</v>
      </c>
      <c r="F3776">
        <v>1657</v>
      </c>
      <c r="G3776">
        <v>2249</v>
      </c>
      <c r="H3776">
        <v>1</v>
      </c>
      <c r="I3776">
        <v>0</v>
      </c>
      <c r="J3776">
        <v>1</v>
      </c>
      <c r="K3776" s="1">
        <v>44106</v>
      </c>
      <c r="L3776" t="s">
        <v>12</v>
      </c>
      <c r="M3776">
        <v>115210</v>
      </c>
    </row>
    <row r="3777" spans="1:13" x14ac:dyDescent="0.25">
      <c r="A3777">
        <v>3775</v>
      </c>
      <c r="B3777" t="s">
        <v>5166</v>
      </c>
      <c r="C3777">
        <f t="shared" ca="1" si="58"/>
        <v>0.77825109717948682</v>
      </c>
      <c r="D3777" t="e" cm="1">
        <f t="array" aca="1" ref="D3777" ca="1">INDEX($B$2:$B$201, RANK(C3777,$C$2:$C$201), 1)</f>
        <v>#N/A</v>
      </c>
      <c r="E3777" t="s">
        <v>131</v>
      </c>
      <c r="F3777">
        <v>827</v>
      </c>
      <c r="G3777">
        <v>195</v>
      </c>
      <c r="H3777">
        <v>0</v>
      </c>
      <c r="I3777">
        <v>0</v>
      </c>
      <c r="J3777">
        <v>1</v>
      </c>
      <c r="K3777" s="1">
        <v>44106</v>
      </c>
      <c r="L3777" t="s">
        <v>12</v>
      </c>
      <c r="M3777">
        <v>115211</v>
      </c>
    </row>
    <row r="3778" spans="1:13" x14ac:dyDescent="0.25">
      <c r="A3778">
        <v>3776</v>
      </c>
      <c r="B3778" t="s">
        <v>5167</v>
      </c>
      <c r="C3778">
        <f t="shared" ca="1" si="58"/>
        <v>0.72324150743241677</v>
      </c>
      <c r="D3778" t="e" cm="1">
        <f t="array" aca="1" ref="D3778" ca="1">INDEX($B$2:$B$201, RANK(C3778,$C$2:$C$201), 1)</f>
        <v>#N/A</v>
      </c>
      <c r="E3778" t="s">
        <v>346</v>
      </c>
      <c r="F3778">
        <v>454</v>
      </c>
      <c r="G3778">
        <v>415</v>
      </c>
      <c r="H3778">
        <v>1</v>
      </c>
      <c r="I3778">
        <v>0</v>
      </c>
      <c r="J3778">
        <v>3</v>
      </c>
      <c r="K3778" s="1">
        <v>44106</v>
      </c>
      <c r="L3778" t="s">
        <v>12</v>
      </c>
      <c r="M3778">
        <v>115212</v>
      </c>
    </row>
    <row r="3779" spans="1:13" ht="240" x14ac:dyDescent="0.25">
      <c r="A3779">
        <v>3777</v>
      </c>
      <c r="B3779" s="2" t="s">
        <v>5168</v>
      </c>
      <c r="C3779">
        <f t="shared" ref="C3779:C3842" ca="1" si="59">RAND()</f>
        <v>0.23748765627499024</v>
      </c>
      <c r="D3779" t="e" cm="1">
        <f t="array" aca="1" ref="D3779" ca="1">INDEX($B$2:$B$201, RANK(C3779,$C$2:$C$201), 1)</f>
        <v>#N/A</v>
      </c>
      <c r="E3779" t="s">
        <v>42</v>
      </c>
      <c r="F3779">
        <v>352</v>
      </c>
      <c r="G3779">
        <v>192</v>
      </c>
      <c r="H3779">
        <v>0</v>
      </c>
      <c r="I3779">
        <v>0</v>
      </c>
      <c r="J3779">
        <v>1</v>
      </c>
      <c r="K3779" s="1">
        <v>44106</v>
      </c>
      <c r="L3779" t="s">
        <v>17</v>
      </c>
      <c r="M3779">
        <v>115213</v>
      </c>
    </row>
    <row r="3780" spans="1:13" x14ac:dyDescent="0.25">
      <c r="A3780">
        <v>3778</v>
      </c>
      <c r="B3780" t="s">
        <v>5169</v>
      </c>
      <c r="C3780">
        <f t="shared" ca="1" si="59"/>
        <v>0.41371930173925608</v>
      </c>
      <c r="D3780" t="e" cm="1">
        <f t="array" aca="1" ref="D3780" ca="1">INDEX($B$2:$B$201, RANK(C3780,$C$2:$C$201), 1)</f>
        <v>#N/A</v>
      </c>
      <c r="E3780" t="s">
        <v>5170</v>
      </c>
      <c r="F3780">
        <v>277</v>
      </c>
      <c r="G3780">
        <v>5</v>
      </c>
      <c r="H3780">
        <v>0</v>
      </c>
      <c r="I3780">
        <v>0</v>
      </c>
      <c r="J3780">
        <v>0</v>
      </c>
      <c r="K3780" s="1">
        <v>44106</v>
      </c>
      <c r="L3780" t="s">
        <v>17</v>
      </c>
      <c r="M3780">
        <v>115214</v>
      </c>
    </row>
    <row r="3781" spans="1:13" x14ac:dyDescent="0.25">
      <c r="A3781">
        <v>3779</v>
      </c>
      <c r="B3781" t="s">
        <v>5171</v>
      </c>
      <c r="C3781">
        <f t="shared" ca="1" si="59"/>
        <v>0.64555046600657662</v>
      </c>
      <c r="D3781" t="e" cm="1">
        <f t="array" aca="1" ref="D3781" ca="1">INDEX($B$2:$B$201, RANK(C3781,$C$2:$C$201), 1)</f>
        <v>#N/A</v>
      </c>
      <c r="E3781" t="s">
        <v>5172</v>
      </c>
      <c r="F3781">
        <v>709</v>
      </c>
      <c r="G3781">
        <v>598</v>
      </c>
      <c r="H3781">
        <v>0</v>
      </c>
      <c r="I3781">
        <v>1</v>
      </c>
      <c r="J3781">
        <v>2</v>
      </c>
      <c r="K3781" s="1">
        <v>44106</v>
      </c>
      <c r="L3781" t="s">
        <v>17</v>
      </c>
      <c r="M3781">
        <v>115215</v>
      </c>
    </row>
    <row r="3782" spans="1:13" x14ac:dyDescent="0.25">
      <c r="A3782">
        <v>3780</v>
      </c>
      <c r="B3782" t="s">
        <v>5173</v>
      </c>
      <c r="C3782">
        <f t="shared" ca="1" si="59"/>
        <v>0.31307937676638831</v>
      </c>
      <c r="D3782" t="e" cm="1">
        <f t="array" aca="1" ref="D3782" ca="1">INDEX($B$2:$B$201, RANK(C3782,$C$2:$C$201), 1)</f>
        <v>#N/A</v>
      </c>
      <c r="E3782" t="s">
        <v>5174</v>
      </c>
      <c r="F3782">
        <v>402</v>
      </c>
      <c r="G3782">
        <v>484</v>
      </c>
      <c r="H3782">
        <v>0</v>
      </c>
      <c r="I3782">
        <v>0</v>
      </c>
      <c r="J3782">
        <v>3</v>
      </c>
      <c r="K3782" s="1">
        <v>44106</v>
      </c>
      <c r="L3782" t="s">
        <v>12</v>
      </c>
      <c r="M3782">
        <v>115216</v>
      </c>
    </row>
    <row r="3783" spans="1:13" ht="409.5" x14ac:dyDescent="0.25">
      <c r="A3783">
        <v>3781</v>
      </c>
      <c r="B3783" s="2" t="s">
        <v>5175</v>
      </c>
      <c r="C3783">
        <f t="shared" ca="1" si="59"/>
        <v>0.42082397059905219</v>
      </c>
      <c r="D3783" t="e" cm="1">
        <f t="array" aca="1" ref="D3783" ca="1">INDEX($B$2:$B$201, RANK(C3783,$C$2:$C$201), 1)</f>
        <v>#N/A</v>
      </c>
      <c r="F3783">
        <v>41</v>
      </c>
      <c r="G3783">
        <v>1109</v>
      </c>
      <c r="H3783">
        <v>0</v>
      </c>
      <c r="I3783">
        <v>0</v>
      </c>
      <c r="J3783">
        <v>0</v>
      </c>
      <c r="K3783" s="1">
        <v>44106</v>
      </c>
      <c r="L3783" t="s">
        <v>12</v>
      </c>
      <c r="M3783">
        <v>115217</v>
      </c>
    </row>
    <row r="3784" spans="1:13" x14ac:dyDescent="0.25">
      <c r="A3784">
        <v>3782</v>
      </c>
      <c r="B3784" t="s">
        <v>5176</v>
      </c>
      <c r="C3784">
        <f t="shared" ca="1" si="59"/>
        <v>0.25747640264614824</v>
      </c>
      <c r="D3784" t="e" cm="1">
        <f t="array" aca="1" ref="D3784" ca="1">INDEX($B$2:$B$201, RANK(C3784,$C$2:$C$201), 1)</f>
        <v>#N/A</v>
      </c>
      <c r="F3784">
        <v>162</v>
      </c>
      <c r="G3784">
        <v>76</v>
      </c>
      <c r="H3784">
        <v>0</v>
      </c>
      <c r="I3784">
        <v>0</v>
      </c>
      <c r="J3784">
        <v>0</v>
      </c>
      <c r="K3784" s="1">
        <v>44106</v>
      </c>
      <c r="L3784" t="s">
        <v>28</v>
      </c>
      <c r="M3784">
        <v>115218</v>
      </c>
    </row>
    <row r="3785" spans="1:13" x14ac:dyDescent="0.25">
      <c r="A3785">
        <v>3783</v>
      </c>
      <c r="B3785" t="s">
        <v>5177</v>
      </c>
      <c r="C3785">
        <f t="shared" ca="1" si="59"/>
        <v>0.60303944501819695</v>
      </c>
      <c r="D3785" t="e" cm="1">
        <f t="array" aca="1" ref="D3785" ca="1">INDEX($B$2:$B$201, RANK(C3785,$C$2:$C$201), 1)</f>
        <v>#N/A</v>
      </c>
      <c r="F3785">
        <v>173</v>
      </c>
      <c r="G3785">
        <v>152</v>
      </c>
      <c r="H3785">
        <v>0</v>
      </c>
      <c r="I3785">
        <v>0</v>
      </c>
      <c r="J3785">
        <v>0</v>
      </c>
      <c r="K3785" s="1">
        <v>44106</v>
      </c>
      <c r="L3785" t="s">
        <v>28</v>
      </c>
      <c r="M3785">
        <v>115219</v>
      </c>
    </row>
    <row r="3786" spans="1:13" x14ac:dyDescent="0.25">
      <c r="A3786">
        <v>3784</v>
      </c>
      <c r="B3786" t="s">
        <v>5178</v>
      </c>
      <c r="C3786">
        <f t="shared" ca="1" si="59"/>
        <v>0.22605461601490595</v>
      </c>
      <c r="D3786" t="e" cm="1">
        <f t="array" aca="1" ref="D3786" ca="1">INDEX($B$2:$B$201, RANK(C3786,$C$2:$C$201), 1)</f>
        <v>#N/A</v>
      </c>
      <c r="F3786">
        <v>503</v>
      </c>
      <c r="G3786">
        <v>27</v>
      </c>
      <c r="H3786">
        <v>0</v>
      </c>
      <c r="I3786">
        <v>0</v>
      </c>
      <c r="J3786">
        <v>0</v>
      </c>
      <c r="K3786" s="1">
        <v>44106</v>
      </c>
      <c r="L3786" t="s">
        <v>12</v>
      </c>
      <c r="M3786">
        <v>115220</v>
      </c>
    </row>
    <row r="3787" spans="1:13" x14ac:dyDescent="0.25">
      <c r="A3787">
        <v>3785</v>
      </c>
      <c r="B3787" t="s">
        <v>5179</v>
      </c>
      <c r="C3787">
        <f t="shared" ca="1" si="59"/>
        <v>0.33766590367958904</v>
      </c>
      <c r="D3787" t="e" cm="1">
        <f t="array" aca="1" ref="D3787" ca="1">INDEX($B$2:$B$201, RANK(C3787,$C$2:$C$201), 1)</f>
        <v>#N/A</v>
      </c>
      <c r="E3787" t="s">
        <v>5180</v>
      </c>
      <c r="F3787">
        <v>212</v>
      </c>
      <c r="G3787">
        <v>117</v>
      </c>
      <c r="H3787">
        <v>1</v>
      </c>
      <c r="I3787">
        <v>0</v>
      </c>
      <c r="J3787">
        <v>1</v>
      </c>
      <c r="K3787" s="1">
        <v>44106</v>
      </c>
      <c r="L3787" t="s">
        <v>28</v>
      </c>
      <c r="M3787">
        <v>115221</v>
      </c>
    </row>
    <row r="3788" spans="1:13" x14ac:dyDescent="0.25">
      <c r="A3788">
        <v>3786</v>
      </c>
      <c r="B3788" t="s">
        <v>5181</v>
      </c>
      <c r="C3788">
        <f t="shared" ca="1" si="59"/>
        <v>0.1979634188369509</v>
      </c>
      <c r="D3788" t="e" cm="1">
        <f t="array" aca="1" ref="D3788" ca="1">INDEX($B$2:$B$201, RANK(C3788,$C$2:$C$201), 1)</f>
        <v>#N/A</v>
      </c>
      <c r="F3788">
        <v>333</v>
      </c>
      <c r="G3788">
        <v>81</v>
      </c>
      <c r="H3788">
        <v>0</v>
      </c>
      <c r="I3788">
        <v>2</v>
      </c>
      <c r="J3788">
        <v>8</v>
      </c>
      <c r="K3788" s="1">
        <v>44106</v>
      </c>
      <c r="L3788" t="s">
        <v>17</v>
      </c>
      <c r="M3788">
        <v>115222</v>
      </c>
    </row>
    <row r="3789" spans="1:13" x14ac:dyDescent="0.25">
      <c r="A3789">
        <v>3787</v>
      </c>
      <c r="B3789" t="s">
        <v>5182</v>
      </c>
      <c r="C3789">
        <f t="shared" ca="1" si="59"/>
        <v>9.377124098683276E-2</v>
      </c>
      <c r="D3789" t="e" cm="1">
        <f t="array" aca="1" ref="D3789" ca="1">INDEX($B$2:$B$201, RANK(C3789,$C$2:$C$201), 1)</f>
        <v>#N/A</v>
      </c>
      <c r="E3789" t="s">
        <v>1344</v>
      </c>
      <c r="F3789">
        <v>261</v>
      </c>
      <c r="G3789">
        <v>44</v>
      </c>
      <c r="H3789">
        <v>0</v>
      </c>
      <c r="I3789">
        <v>0</v>
      </c>
      <c r="J3789">
        <v>0</v>
      </c>
      <c r="K3789" s="1">
        <v>44106</v>
      </c>
      <c r="L3789" t="s">
        <v>12</v>
      </c>
      <c r="M3789">
        <v>115223</v>
      </c>
    </row>
    <row r="3790" spans="1:13" x14ac:dyDescent="0.25">
      <c r="A3790">
        <v>3788</v>
      </c>
      <c r="B3790" t="s">
        <v>5183</v>
      </c>
      <c r="C3790">
        <f t="shared" ca="1" si="59"/>
        <v>0.85091415261880987</v>
      </c>
      <c r="D3790" t="e" cm="1">
        <f t="array" aca="1" ref="D3790" ca="1">INDEX($B$2:$B$201, RANK(C3790,$C$2:$C$201), 1)</f>
        <v>#N/A</v>
      </c>
      <c r="F3790">
        <v>233</v>
      </c>
      <c r="G3790">
        <v>319</v>
      </c>
      <c r="H3790">
        <v>0</v>
      </c>
      <c r="I3790">
        <v>1</v>
      </c>
      <c r="J3790">
        <v>2</v>
      </c>
      <c r="K3790" s="1">
        <v>44106</v>
      </c>
      <c r="L3790" t="s">
        <v>12</v>
      </c>
      <c r="M3790">
        <v>115224</v>
      </c>
    </row>
    <row r="3791" spans="1:13" x14ac:dyDescent="0.25">
      <c r="A3791">
        <v>3789</v>
      </c>
      <c r="B3791" t="s">
        <v>5184</v>
      </c>
      <c r="C3791">
        <f t="shared" ca="1" si="59"/>
        <v>0.77713283167506009</v>
      </c>
      <c r="D3791" t="e" cm="1">
        <f t="array" aca="1" ref="D3791" ca="1">INDEX($B$2:$B$201, RANK(C3791,$C$2:$C$201), 1)</f>
        <v>#N/A</v>
      </c>
      <c r="F3791">
        <v>124</v>
      </c>
      <c r="G3791">
        <v>26</v>
      </c>
      <c r="H3791">
        <v>0</v>
      </c>
      <c r="I3791">
        <v>0</v>
      </c>
      <c r="J3791">
        <v>0</v>
      </c>
      <c r="K3791" s="1">
        <v>44106</v>
      </c>
      <c r="L3791" t="s">
        <v>12</v>
      </c>
      <c r="M3791">
        <v>115225</v>
      </c>
    </row>
    <row r="3792" spans="1:13" x14ac:dyDescent="0.25">
      <c r="A3792">
        <v>3790</v>
      </c>
      <c r="B3792" t="s">
        <v>5185</v>
      </c>
      <c r="C3792">
        <f t="shared" ca="1" si="59"/>
        <v>9.5627000602618195E-2</v>
      </c>
      <c r="D3792" t="e" cm="1">
        <f t="array" aca="1" ref="D3792" ca="1">INDEX($B$2:$B$201, RANK(C3792,$C$2:$C$201), 1)</f>
        <v>#N/A</v>
      </c>
      <c r="F3792">
        <v>230</v>
      </c>
      <c r="G3792">
        <v>38</v>
      </c>
      <c r="H3792">
        <v>0</v>
      </c>
      <c r="I3792">
        <v>0</v>
      </c>
      <c r="J3792">
        <v>0</v>
      </c>
      <c r="K3792" s="1">
        <v>44106</v>
      </c>
      <c r="L3792" t="s">
        <v>12</v>
      </c>
      <c r="M3792">
        <v>115226</v>
      </c>
    </row>
    <row r="3793" spans="1:13" x14ac:dyDescent="0.25">
      <c r="A3793">
        <v>3791</v>
      </c>
      <c r="B3793" t="s">
        <v>5186</v>
      </c>
      <c r="C3793">
        <f t="shared" ca="1" si="59"/>
        <v>0.55198324514212393</v>
      </c>
      <c r="D3793" t="e" cm="1">
        <f t="array" aca="1" ref="D3793" ca="1">INDEX($B$2:$B$201, RANK(C3793,$C$2:$C$201), 1)</f>
        <v>#N/A</v>
      </c>
      <c r="F3793">
        <v>134</v>
      </c>
      <c r="G3793">
        <v>31</v>
      </c>
      <c r="H3793">
        <v>1</v>
      </c>
      <c r="I3793">
        <v>0</v>
      </c>
      <c r="J3793">
        <v>0</v>
      </c>
      <c r="K3793" s="1">
        <v>44106</v>
      </c>
      <c r="L3793" t="s">
        <v>12</v>
      </c>
      <c r="M3793">
        <v>115227</v>
      </c>
    </row>
    <row r="3794" spans="1:13" x14ac:dyDescent="0.25">
      <c r="A3794">
        <v>3792</v>
      </c>
      <c r="B3794" t="s">
        <v>5187</v>
      </c>
      <c r="C3794">
        <f t="shared" ca="1" si="59"/>
        <v>0.80669014747382362</v>
      </c>
      <c r="D3794" t="e" cm="1">
        <f t="array" aca="1" ref="D3794" ca="1">INDEX($B$2:$B$201, RANK(C3794,$C$2:$C$201), 1)</f>
        <v>#N/A</v>
      </c>
      <c r="F3794">
        <v>1583</v>
      </c>
      <c r="G3794">
        <v>7121</v>
      </c>
      <c r="H3794">
        <v>0</v>
      </c>
      <c r="I3794">
        <v>3</v>
      </c>
      <c r="J3794">
        <v>4</v>
      </c>
      <c r="K3794" s="1">
        <v>44106</v>
      </c>
      <c r="L3794" t="s">
        <v>12</v>
      </c>
      <c r="M3794">
        <v>115228</v>
      </c>
    </row>
    <row r="3795" spans="1:13" x14ac:dyDescent="0.25">
      <c r="A3795">
        <v>3793</v>
      </c>
      <c r="B3795" t="s">
        <v>5188</v>
      </c>
      <c r="C3795">
        <f t="shared" ca="1" si="59"/>
        <v>0.91663480837734335</v>
      </c>
      <c r="D3795" t="e" cm="1">
        <f t="array" aca="1" ref="D3795" ca="1">INDEX($B$2:$B$201, RANK(C3795,$C$2:$C$201), 1)</f>
        <v>#N/A</v>
      </c>
      <c r="E3795" t="s">
        <v>611</v>
      </c>
      <c r="F3795">
        <v>152</v>
      </c>
      <c r="G3795">
        <v>21</v>
      </c>
      <c r="H3795">
        <v>0</v>
      </c>
      <c r="I3795">
        <v>1</v>
      </c>
      <c r="J3795">
        <v>1</v>
      </c>
      <c r="K3795" s="1">
        <v>44106</v>
      </c>
      <c r="L3795" t="s">
        <v>12</v>
      </c>
      <c r="M3795">
        <v>115229</v>
      </c>
    </row>
    <row r="3796" spans="1:13" x14ac:dyDescent="0.25">
      <c r="A3796">
        <v>3794</v>
      </c>
      <c r="B3796" t="s">
        <v>5189</v>
      </c>
      <c r="C3796">
        <f t="shared" ca="1" si="59"/>
        <v>0.69553695551733141</v>
      </c>
      <c r="D3796" t="e" cm="1">
        <f t="array" aca="1" ref="D3796" ca="1">INDEX($B$2:$B$201, RANK(C3796,$C$2:$C$201), 1)</f>
        <v>#N/A</v>
      </c>
      <c r="E3796" t="s">
        <v>280</v>
      </c>
      <c r="F3796">
        <v>86</v>
      </c>
      <c r="G3796">
        <v>9</v>
      </c>
      <c r="H3796">
        <v>1</v>
      </c>
      <c r="I3796">
        <v>0</v>
      </c>
      <c r="J3796">
        <v>0</v>
      </c>
      <c r="K3796" s="1">
        <v>44106</v>
      </c>
      <c r="L3796" t="s">
        <v>12</v>
      </c>
      <c r="M3796">
        <v>115230</v>
      </c>
    </row>
    <row r="3797" spans="1:13" x14ac:dyDescent="0.25">
      <c r="A3797">
        <v>3795</v>
      </c>
      <c r="B3797" t="s">
        <v>5190</v>
      </c>
      <c r="C3797">
        <f t="shared" ca="1" si="59"/>
        <v>0.59244273271160564</v>
      </c>
      <c r="D3797" t="e" cm="1">
        <f t="array" aca="1" ref="D3797" ca="1">INDEX($B$2:$B$201, RANK(C3797,$C$2:$C$201), 1)</f>
        <v>#N/A</v>
      </c>
      <c r="F3797">
        <v>4978</v>
      </c>
      <c r="G3797">
        <v>1817</v>
      </c>
      <c r="H3797">
        <v>0</v>
      </c>
      <c r="I3797">
        <v>0</v>
      </c>
      <c r="J3797">
        <v>0</v>
      </c>
      <c r="K3797" s="1">
        <v>44106</v>
      </c>
      <c r="L3797" t="s">
        <v>28</v>
      </c>
      <c r="M3797">
        <v>115231</v>
      </c>
    </row>
    <row r="3798" spans="1:13" x14ac:dyDescent="0.25">
      <c r="A3798">
        <v>3796</v>
      </c>
      <c r="B3798" t="s">
        <v>5191</v>
      </c>
      <c r="C3798">
        <f t="shared" ca="1" si="59"/>
        <v>0.91788996474990114</v>
      </c>
      <c r="D3798" t="e" cm="1">
        <f t="array" aca="1" ref="D3798" ca="1">INDEX($B$2:$B$201, RANK(C3798,$C$2:$C$201), 1)</f>
        <v>#N/A</v>
      </c>
      <c r="F3798">
        <v>555</v>
      </c>
      <c r="G3798">
        <v>444</v>
      </c>
      <c r="H3798">
        <v>0</v>
      </c>
      <c r="I3798">
        <v>0</v>
      </c>
      <c r="J3798">
        <v>1</v>
      </c>
      <c r="K3798" s="1">
        <v>44106</v>
      </c>
      <c r="L3798" t="s">
        <v>17</v>
      </c>
      <c r="M3798">
        <v>115232</v>
      </c>
    </row>
    <row r="3799" spans="1:13" x14ac:dyDescent="0.25">
      <c r="A3799">
        <v>3797</v>
      </c>
      <c r="B3799" t="s">
        <v>5192</v>
      </c>
      <c r="C3799">
        <f t="shared" ca="1" si="59"/>
        <v>0.26547229679409701</v>
      </c>
      <c r="D3799" t="e" cm="1">
        <f t="array" aca="1" ref="D3799" ca="1">INDEX($B$2:$B$201, RANK(C3799,$C$2:$C$201), 1)</f>
        <v>#N/A</v>
      </c>
      <c r="E3799" t="s">
        <v>5193</v>
      </c>
      <c r="F3799">
        <v>115</v>
      </c>
      <c r="G3799">
        <v>42</v>
      </c>
      <c r="H3799">
        <v>0</v>
      </c>
      <c r="I3799">
        <v>0</v>
      </c>
      <c r="J3799">
        <v>0</v>
      </c>
      <c r="K3799" s="1">
        <v>44106</v>
      </c>
      <c r="L3799" t="s">
        <v>12</v>
      </c>
      <c r="M3799">
        <v>115233</v>
      </c>
    </row>
    <row r="3800" spans="1:13" x14ac:dyDescent="0.25">
      <c r="A3800">
        <v>3798</v>
      </c>
      <c r="B3800" t="s">
        <v>5194</v>
      </c>
      <c r="C3800">
        <f t="shared" ca="1" si="59"/>
        <v>0.61744204439699024</v>
      </c>
      <c r="D3800" t="e" cm="1">
        <f t="array" aca="1" ref="D3800" ca="1">INDEX($B$2:$B$201, RANK(C3800,$C$2:$C$201), 1)</f>
        <v>#N/A</v>
      </c>
      <c r="E3800" t="s">
        <v>5195</v>
      </c>
      <c r="F3800">
        <v>1667</v>
      </c>
      <c r="G3800">
        <v>1821</v>
      </c>
      <c r="H3800">
        <v>0</v>
      </c>
      <c r="I3800">
        <v>0</v>
      </c>
      <c r="J3800">
        <v>0</v>
      </c>
      <c r="K3800" s="1">
        <v>44106</v>
      </c>
      <c r="L3800" t="s">
        <v>12</v>
      </c>
      <c r="M3800">
        <v>115234</v>
      </c>
    </row>
    <row r="3801" spans="1:13" x14ac:dyDescent="0.25">
      <c r="A3801">
        <v>3799</v>
      </c>
      <c r="B3801" t="s">
        <v>5196</v>
      </c>
      <c r="C3801">
        <f t="shared" ca="1" si="59"/>
        <v>0.39147390787279657</v>
      </c>
      <c r="D3801" t="e" cm="1">
        <f t="array" aca="1" ref="D3801" ca="1">INDEX($B$2:$B$201, RANK(C3801,$C$2:$C$201), 1)</f>
        <v>#N/A</v>
      </c>
      <c r="F3801">
        <v>367</v>
      </c>
      <c r="G3801">
        <v>218</v>
      </c>
      <c r="H3801">
        <v>0</v>
      </c>
      <c r="I3801">
        <v>0</v>
      </c>
      <c r="J3801">
        <v>1</v>
      </c>
      <c r="K3801" s="1">
        <v>44106</v>
      </c>
      <c r="L3801" t="s">
        <v>28</v>
      </c>
      <c r="M3801">
        <v>115235</v>
      </c>
    </row>
    <row r="3802" spans="1:13" ht="210" x14ac:dyDescent="0.25">
      <c r="A3802">
        <v>3800</v>
      </c>
      <c r="B3802" s="2" t="s">
        <v>5197</v>
      </c>
      <c r="C3802">
        <f t="shared" ca="1" si="59"/>
        <v>0.35300714206036066</v>
      </c>
      <c r="D3802" t="e" cm="1">
        <f t="array" aca="1" ref="D3802" ca="1">INDEX($B$2:$B$201, RANK(C3802,$C$2:$C$201), 1)</f>
        <v>#N/A</v>
      </c>
      <c r="E3802" t="s">
        <v>5198</v>
      </c>
      <c r="F3802">
        <v>6826</v>
      </c>
      <c r="G3802">
        <v>7150</v>
      </c>
      <c r="H3802">
        <v>0</v>
      </c>
      <c r="I3802">
        <v>0</v>
      </c>
      <c r="J3802">
        <v>5</v>
      </c>
      <c r="K3802" s="1">
        <v>44106</v>
      </c>
      <c r="L3802" t="s">
        <v>28</v>
      </c>
      <c r="M3802">
        <v>115236</v>
      </c>
    </row>
    <row r="3803" spans="1:13" x14ac:dyDescent="0.25">
      <c r="A3803">
        <v>3801</v>
      </c>
      <c r="B3803" t="s">
        <v>5199</v>
      </c>
      <c r="C3803">
        <f t="shared" ca="1" si="59"/>
        <v>0.77974381208318677</v>
      </c>
      <c r="D3803" t="e" cm="1">
        <f t="array" aca="1" ref="D3803" ca="1">INDEX($B$2:$B$201, RANK(C3803,$C$2:$C$201), 1)</f>
        <v>#N/A</v>
      </c>
      <c r="E3803" t="s">
        <v>5200</v>
      </c>
      <c r="F3803">
        <v>2200</v>
      </c>
      <c r="G3803">
        <v>2514</v>
      </c>
      <c r="H3803">
        <v>0</v>
      </c>
      <c r="I3803">
        <v>0</v>
      </c>
      <c r="J3803">
        <v>0</v>
      </c>
      <c r="K3803" s="1">
        <v>44106</v>
      </c>
      <c r="L3803" t="s">
        <v>12</v>
      </c>
      <c r="M3803">
        <v>115237</v>
      </c>
    </row>
    <row r="3804" spans="1:13" x14ac:dyDescent="0.25">
      <c r="A3804">
        <v>3802</v>
      </c>
      <c r="B3804" t="s">
        <v>5201</v>
      </c>
      <c r="C3804">
        <f t="shared" ca="1" si="59"/>
        <v>8.3765782246998377E-3</v>
      </c>
      <c r="D3804" t="e" cm="1">
        <f t="array" aca="1" ref="D3804" ca="1">INDEX($B$2:$B$201, RANK(C3804,$C$2:$C$201), 1)</f>
        <v>#N/A</v>
      </c>
      <c r="F3804">
        <v>393</v>
      </c>
      <c r="G3804">
        <v>281</v>
      </c>
      <c r="H3804">
        <v>0</v>
      </c>
      <c r="I3804">
        <v>0</v>
      </c>
      <c r="J3804">
        <v>1</v>
      </c>
      <c r="K3804" s="1">
        <v>44106</v>
      </c>
      <c r="L3804" t="s">
        <v>28</v>
      </c>
      <c r="M3804">
        <v>115238</v>
      </c>
    </row>
    <row r="3805" spans="1:13" x14ac:dyDescent="0.25">
      <c r="A3805">
        <v>3803</v>
      </c>
      <c r="B3805" t="s">
        <v>5202</v>
      </c>
      <c r="C3805">
        <f t="shared" ca="1" si="59"/>
        <v>0.5022305595356451</v>
      </c>
      <c r="D3805" t="e" cm="1">
        <f t="array" aca="1" ref="D3805" ca="1">INDEX($B$2:$B$201, RANK(C3805,$C$2:$C$201), 1)</f>
        <v>#N/A</v>
      </c>
      <c r="E3805" t="s">
        <v>3337</v>
      </c>
      <c r="F3805">
        <v>1126</v>
      </c>
      <c r="G3805">
        <v>8628</v>
      </c>
      <c r="H3805">
        <v>2</v>
      </c>
      <c r="I3805">
        <v>1</v>
      </c>
      <c r="J3805">
        <v>19</v>
      </c>
      <c r="K3805" s="1">
        <v>44106</v>
      </c>
      <c r="L3805" t="s">
        <v>12</v>
      </c>
      <c r="M3805">
        <v>115239</v>
      </c>
    </row>
    <row r="3806" spans="1:13" x14ac:dyDescent="0.25">
      <c r="A3806">
        <v>3804</v>
      </c>
      <c r="B3806" t="s">
        <v>5203</v>
      </c>
      <c r="C3806">
        <f t="shared" ca="1" si="59"/>
        <v>0.78401226152610004</v>
      </c>
      <c r="D3806" t="e" cm="1">
        <f t="array" aca="1" ref="D3806" ca="1">INDEX($B$2:$B$201, RANK(C3806,$C$2:$C$201), 1)</f>
        <v>#N/A</v>
      </c>
      <c r="F3806">
        <v>400</v>
      </c>
      <c r="G3806">
        <v>184</v>
      </c>
      <c r="H3806">
        <v>0</v>
      </c>
      <c r="I3806">
        <v>0</v>
      </c>
      <c r="J3806">
        <v>0</v>
      </c>
      <c r="K3806" s="1">
        <v>44106</v>
      </c>
      <c r="L3806" t="s">
        <v>12</v>
      </c>
      <c r="M3806">
        <v>115240</v>
      </c>
    </row>
    <row r="3807" spans="1:13" ht="409.5" x14ac:dyDescent="0.25">
      <c r="A3807">
        <v>3805</v>
      </c>
      <c r="B3807" s="2" t="s">
        <v>5204</v>
      </c>
      <c r="C3807">
        <f t="shared" ca="1" si="59"/>
        <v>0.16027524771901192</v>
      </c>
      <c r="D3807" t="e" cm="1">
        <f t="array" aca="1" ref="D3807" ca="1">INDEX($B$2:$B$201, RANK(C3807,$C$2:$C$201), 1)</f>
        <v>#N/A</v>
      </c>
      <c r="F3807">
        <v>2267</v>
      </c>
      <c r="G3807">
        <v>391</v>
      </c>
      <c r="H3807">
        <v>1</v>
      </c>
      <c r="I3807">
        <v>0</v>
      </c>
      <c r="J3807">
        <v>0</v>
      </c>
      <c r="K3807" s="1">
        <v>44106</v>
      </c>
      <c r="L3807" t="s">
        <v>17</v>
      </c>
      <c r="M3807">
        <v>115241</v>
      </c>
    </row>
    <row r="3808" spans="1:13" x14ac:dyDescent="0.25">
      <c r="A3808">
        <v>3806</v>
      </c>
      <c r="B3808" t="s">
        <v>5205</v>
      </c>
      <c r="C3808">
        <f t="shared" ca="1" si="59"/>
        <v>0.23452011928744354</v>
      </c>
      <c r="D3808" t="e" cm="1">
        <f t="array" aca="1" ref="D3808" ca="1">INDEX($B$2:$B$201, RANK(C3808,$C$2:$C$201), 1)</f>
        <v>#N/A</v>
      </c>
      <c r="E3808" t="s">
        <v>5206</v>
      </c>
      <c r="F3808">
        <v>259</v>
      </c>
      <c r="G3808">
        <v>79</v>
      </c>
      <c r="H3808">
        <v>0</v>
      </c>
      <c r="I3808">
        <v>0</v>
      </c>
      <c r="J3808">
        <v>2</v>
      </c>
      <c r="K3808" s="1">
        <v>44106</v>
      </c>
      <c r="L3808" t="s">
        <v>28</v>
      </c>
      <c r="M3808">
        <v>115242</v>
      </c>
    </row>
    <row r="3809" spans="1:13" x14ac:dyDescent="0.25">
      <c r="A3809">
        <v>3807</v>
      </c>
      <c r="B3809" t="s">
        <v>5207</v>
      </c>
      <c r="C3809">
        <f t="shared" ca="1" si="59"/>
        <v>8.4039298132675078E-2</v>
      </c>
      <c r="D3809" t="e" cm="1">
        <f t="array" aca="1" ref="D3809" ca="1">INDEX($B$2:$B$201, RANK(C3809,$C$2:$C$201), 1)</f>
        <v>#N/A</v>
      </c>
      <c r="E3809" t="s">
        <v>2372</v>
      </c>
      <c r="F3809">
        <v>25</v>
      </c>
      <c r="G3809">
        <v>35</v>
      </c>
      <c r="H3809">
        <v>0</v>
      </c>
      <c r="I3809">
        <v>0</v>
      </c>
      <c r="J3809">
        <v>0</v>
      </c>
      <c r="K3809" s="1">
        <v>44106</v>
      </c>
      <c r="L3809" t="s">
        <v>12</v>
      </c>
      <c r="M3809">
        <v>115243</v>
      </c>
    </row>
    <row r="3810" spans="1:13" x14ac:dyDescent="0.25">
      <c r="A3810">
        <v>3808</v>
      </c>
      <c r="B3810" t="s">
        <v>5208</v>
      </c>
      <c r="C3810">
        <f t="shared" ca="1" si="59"/>
        <v>0.83596732852829381</v>
      </c>
      <c r="D3810" t="e" cm="1">
        <f t="array" aca="1" ref="D3810" ca="1">INDEX($B$2:$B$201, RANK(C3810,$C$2:$C$201), 1)</f>
        <v>#N/A</v>
      </c>
      <c r="E3810" t="s">
        <v>453</v>
      </c>
      <c r="F3810">
        <v>989</v>
      </c>
      <c r="G3810">
        <v>634</v>
      </c>
      <c r="H3810">
        <v>1</v>
      </c>
      <c r="I3810">
        <v>0</v>
      </c>
      <c r="J3810">
        <v>0</v>
      </c>
      <c r="K3810" s="1">
        <v>44106</v>
      </c>
      <c r="L3810" t="s">
        <v>17</v>
      </c>
      <c r="M3810">
        <v>115244</v>
      </c>
    </row>
    <row r="3811" spans="1:13" x14ac:dyDescent="0.25">
      <c r="A3811">
        <v>3809</v>
      </c>
      <c r="B3811" t="s">
        <v>5209</v>
      </c>
      <c r="C3811">
        <f t="shared" ca="1" si="59"/>
        <v>0.3324682436534071</v>
      </c>
      <c r="D3811" t="e" cm="1">
        <f t="array" aca="1" ref="D3811" ca="1">INDEX($B$2:$B$201, RANK(C3811,$C$2:$C$201), 1)</f>
        <v>#N/A</v>
      </c>
      <c r="E3811" t="s">
        <v>2988</v>
      </c>
      <c r="F3811">
        <v>3473</v>
      </c>
      <c r="G3811">
        <v>6321</v>
      </c>
      <c r="H3811">
        <v>0</v>
      </c>
      <c r="I3811">
        <v>0</v>
      </c>
      <c r="J3811">
        <v>0</v>
      </c>
      <c r="K3811" s="1">
        <v>44106</v>
      </c>
      <c r="L3811" t="s">
        <v>12</v>
      </c>
      <c r="M3811">
        <v>115245</v>
      </c>
    </row>
    <row r="3812" spans="1:13" x14ac:dyDescent="0.25">
      <c r="A3812">
        <v>3810</v>
      </c>
      <c r="B3812" t="s">
        <v>5210</v>
      </c>
      <c r="C3812">
        <f t="shared" ca="1" si="59"/>
        <v>0.39151401683968134</v>
      </c>
      <c r="D3812" t="e" cm="1">
        <f t="array" aca="1" ref="D3812" ca="1">INDEX($B$2:$B$201, RANK(C3812,$C$2:$C$201), 1)</f>
        <v>#N/A</v>
      </c>
      <c r="E3812" t="s">
        <v>431</v>
      </c>
      <c r="F3812">
        <v>147</v>
      </c>
      <c r="G3812">
        <v>21</v>
      </c>
      <c r="H3812">
        <v>3</v>
      </c>
      <c r="I3812">
        <v>0</v>
      </c>
      <c r="J3812">
        <v>0</v>
      </c>
      <c r="K3812" s="1">
        <v>44106</v>
      </c>
      <c r="L3812" t="s">
        <v>17</v>
      </c>
      <c r="M3812">
        <v>115246</v>
      </c>
    </row>
    <row r="3813" spans="1:13" x14ac:dyDescent="0.25">
      <c r="A3813">
        <v>3811</v>
      </c>
      <c r="B3813" t="s">
        <v>5211</v>
      </c>
      <c r="C3813">
        <f t="shared" ca="1" si="59"/>
        <v>0.92884527592566812</v>
      </c>
      <c r="D3813" t="e" cm="1">
        <f t="array" aca="1" ref="D3813" ca="1">INDEX($B$2:$B$201, RANK(C3813,$C$2:$C$201), 1)</f>
        <v>#N/A</v>
      </c>
      <c r="F3813">
        <v>125</v>
      </c>
      <c r="G3813">
        <v>30</v>
      </c>
      <c r="H3813">
        <v>0</v>
      </c>
      <c r="I3813">
        <v>0</v>
      </c>
      <c r="J3813">
        <v>0</v>
      </c>
      <c r="K3813" s="1">
        <v>44106</v>
      </c>
      <c r="L3813" t="s">
        <v>17</v>
      </c>
      <c r="M3813">
        <v>115247</v>
      </c>
    </row>
    <row r="3814" spans="1:13" ht="409.5" x14ac:dyDescent="0.25">
      <c r="A3814">
        <v>3812</v>
      </c>
      <c r="B3814" s="2" t="s">
        <v>5212</v>
      </c>
      <c r="C3814">
        <f t="shared" ca="1" si="59"/>
        <v>5.0467259302110268E-2</v>
      </c>
      <c r="D3814" t="e" cm="1">
        <f t="array" aca="1" ref="D3814" ca="1">INDEX($B$2:$B$201, RANK(C3814,$C$2:$C$201), 1)</f>
        <v>#N/A</v>
      </c>
      <c r="E3814" t="s">
        <v>5213</v>
      </c>
      <c r="F3814">
        <v>29</v>
      </c>
      <c r="G3814">
        <v>479</v>
      </c>
      <c r="H3814">
        <v>0</v>
      </c>
      <c r="I3814">
        <v>0</v>
      </c>
      <c r="J3814">
        <v>0</v>
      </c>
      <c r="K3814" s="1">
        <v>44106</v>
      </c>
      <c r="L3814" t="s">
        <v>17</v>
      </c>
      <c r="M3814">
        <v>115248</v>
      </c>
    </row>
    <row r="3815" spans="1:13" x14ac:dyDescent="0.25">
      <c r="A3815">
        <v>3813</v>
      </c>
      <c r="B3815" t="s">
        <v>5214</v>
      </c>
      <c r="C3815">
        <f t="shared" ca="1" si="59"/>
        <v>0.8164486258250635</v>
      </c>
      <c r="D3815" t="e" cm="1">
        <f t="array" aca="1" ref="D3815" ca="1">INDEX($B$2:$B$201, RANK(C3815,$C$2:$C$201), 1)</f>
        <v>#N/A</v>
      </c>
      <c r="E3815" t="s">
        <v>1344</v>
      </c>
      <c r="F3815">
        <v>215</v>
      </c>
      <c r="G3815">
        <v>31</v>
      </c>
      <c r="H3815">
        <v>0</v>
      </c>
      <c r="I3815">
        <v>0</v>
      </c>
      <c r="J3815">
        <v>0</v>
      </c>
      <c r="K3815" s="1">
        <v>44106</v>
      </c>
      <c r="L3815" t="s">
        <v>12</v>
      </c>
      <c r="M3815">
        <v>115249</v>
      </c>
    </row>
    <row r="3816" spans="1:13" x14ac:dyDescent="0.25">
      <c r="A3816">
        <v>3814</v>
      </c>
      <c r="B3816" t="s">
        <v>5215</v>
      </c>
      <c r="C3816">
        <f t="shared" ca="1" si="59"/>
        <v>0.62064221744529935</v>
      </c>
      <c r="D3816" t="e" cm="1">
        <f t="array" aca="1" ref="D3816" ca="1">INDEX($B$2:$B$201, RANK(C3816,$C$2:$C$201), 1)</f>
        <v>#N/A</v>
      </c>
      <c r="E3816" t="s">
        <v>65</v>
      </c>
      <c r="F3816">
        <v>4999</v>
      </c>
      <c r="G3816">
        <v>4074</v>
      </c>
      <c r="H3816">
        <v>0</v>
      </c>
      <c r="I3816">
        <v>0</v>
      </c>
      <c r="J3816">
        <v>2</v>
      </c>
      <c r="K3816" s="1">
        <v>44106</v>
      </c>
      <c r="L3816" t="s">
        <v>17</v>
      </c>
      <c r="M3816">
        <v>115250</v>
      </c>
    </row>
    <row r="3817" spans="1:13" x14ac:dyDescent="0.25">
      <c r="A3817">
        <v>3815</v>
      </c>
      <c r="B3817" t="s">
        <v>5216</v>
      </c>
      <c r="C3817">
        <f t="shared" ca="1" si="59"/>
        <v>0.66572211635242795</v>
      </c>
      <c r="D3817" t="e" cm="1">
        <f t="array" aca="1" ref="D3817" ca="1">INDEX($B$2:$B$201, RANK(C3817,$C$2:$C$201), 1)</f>
        <v>#N/A</v>
      </c>
      <c r="E3817" t="s">
        <v>1457</v>
      </c>
      <c r="F3817">
        <v>327</v>
      </c>
      <c r="G3817">
        <v>65</v>
      </c>
      <c r="H3817">
        <v>0</v>
      </c>
      <c r="I3817">
        <v>0</v>
      </c>
      <c r="J3817">
        <v>0</v>
      </c>
      <c r="K3817" s="1">
        <v>44106</v>
      </c>
      <c r="L3817" t="s">
        <v>17</v>
      </c>
      <c r="M3817">
        <v>115251</v>
      </c>
    </row>
    <row r="3818" spans="1:13" x14ac:dyDescent="0.25">
      <c r="A3818">
        <v>3816</v>
      </c>
      <c r="B3818" t="s">
        <v>5217</v>
      </c>
      <c r="C3818">
        <f t="shared" ca="1" si="59"/>
        <v>0.90234962234351246</v>
      </c>
      <c r="D3818" t="e" cm="1">
        <f t="array" aca="1" ref="D3818" ca="1">INDEX($B$2:$B$201, RANK(C3818,$C$2:$C$201), 1)</f>
        <v>#N/A</v>
      </c>
      <c r="E3818" t="s">
        <v>42</v>
      </c>
      <c r="F3818">
        <v>6385</v>
      </c>
      <c r="G3818">
        <v>5723</v>
      </c>
      <c r="H3818">
        <v>0</v>
      </c>
      <c r="I3818">
        <v>0</v>
      </c>
      <c r="J3818">
        <v>0</v>
      </c>
      <c r="K3818" s="1">
        <v>44106</v>
      </c>
      <c r="L3818" t="s">
        <v>17</v>
      </c>
      <c r="M3818">
        <v>115252</v>
      </c>
    </row>
    <row r="3819" spans="1:13" ht="409.5" x14ac:dyDescent="0.25">
      <c r="A3819">
        <v>3817</v>
      </c>
      <c r="B3819" s="2" t="s">
        <v>5218</v>
      </c>
      <c r="C3819">
        <f t="shared" ca="1" si="59"/>
        <v>0.39044667262329891</v>
      </c>
      <c r="D3819" t="e" cm="1">
        <f t="array" aca="1" ref="D3819" ca="1">INDEX($B$2:$B$201, RANK(C3819,$C$2:$C$201), 1)</f>
        <v>#N/A</v>
      </c>
      <c r="E3819" t="s">
        <v>488</v>
      </c>
      <c r="F3819">
        <v>3740</v>
      </c>
      <c r="G3819">
        <v>2145</v>
      </c>
      <c r="H3819">
        <v>0</v>
      </c>
      <c r="I3819">
        <v>0</v>
      </c>
      <c r="J3819">
        <v>0</v>
      </c>
      <c r="K3819" s="1">
        <v>44106</v>
      </c>
      <c r="L3819" t="s">
        <v>12</v>
      </c>
      <c r="M3819">
        <v>115253</v>
      </c>
    </row>
    <row r="3820" spans="1:13" x14ac:dyDescent="0.25">
      <c r="A3820">
        <v>3818</v>
      </c>
      <c r="B3820" t="s">
        <v>5219</v>
      </c>
      <c r="C3820">
        <f t="shared" ca="1" si="59"/>
        <v>0.49186543640223512</v>
      </c>
      <c r="D3820" t="e" cm="1">
        <f t="array" aca="1" ref="D3820" ca="1">INDEX($B$2:$B$201, RANK(C3820,$C$2:$C$201), 1)</f>
        <v>#N/A</v>
      </c>
      <c r="E3820" t="s">
        <v>1315</v>
      </c>
      <c r="F3820">
        <v>350</v>
      </c>
      <c r="G3820">
        <v>164</v>
      </c>
      <c r="H3820">
        <v>1</v>
      </c>
      <c r="I3820">
        <v>2</v>
      </c>
      <c r="J3820">
        <v>6</v>
      </c>
      <c r="K3820" s="1">
        <v>44106</v>
      </c>
      <c r="L3820" t="s">
        <v>12</v>
      </c>
      <c r="M3820">
        <v>115254</v>
      </c>
    </row>
    <row r="3821" spans="1:13" x14ac:dyDescent="0.25">
      <c r="A3821">
        <v>3819</v>
      </c>
      <c r="B3821" t="s">
        <v>5220</v>
      </c>
      <c r="C3821">
        <f t="shared" ca="1" si="59"/>
        <v>6.997906659469777E-2</v>
      </c>
      <c r="D3821" t="e" cm="1">
        <f t="array" aca="1" ref="D3821" ca="1">INDEX($B$2:$B$201, RANK(C3821,$C$2:$C$201), 1)</f>
        <v>#N/A</v>
      </c>
      <c r="E3821" t="s">
        <v>5221</v>
      </c>
      <c r="F3821">
        <v>11291</v>
      </c>
      <c r="G3821">
        <v>12452</v>
      </c>
      <c r="H3821">
        <v>0</v>
      </c>
      <c r="I3821">
        <v>7</v>
      </c>
      <c r="J3821">
        <v>6</v>
      </c>
      <c r="K3821" s="1">
        <v>44106</v>
      </c>
      <c r="L3821" t="s">
        <v>28</v>
      </c>
      <c r="M3821">
        <v>115255</v>
      </c>
    </row>
    <row r="3822" spans="1:13" x14ac:dyDescent="0.25">
      <c r="A3822">
        <v>3820</v>
      </c>
      <c r="B3822" t="s">
        <v>5222</v>
      </c>
      <c r="C3822">
        <f t="shared" ca="1" si="59"/>
        <v>5.4986011226204612E-2</v>
      </c>
      <c r="D3822" t="e" cm="1">
        <f t="array" aca="1" ref="D3822" ca="1">INDEX($B$2:$B$201, RANK(C3822,$C$2:$C$201), 1)</f>
        <v>#N/A</v>
      </c>
      <c r="E3822" t="s">
        <v>1744</v>
      </c>
      <c r="F3822">
        <v>2412</v>
      </c>
      <c r="G3822">
        <v>2402</v>
      </c>
      <c r="H3822">
        <v>0</v>
      </c>
      <c r="I3822">
        <v>0</v>
      </c>
      <c r="J3822">
        <v>0</v>
      </c>
      <c r="K3822" s="1">
        <v>44106</v>
      </c>
      <c r="L3822" t="s">
        <v>17</v>
      </c>
      <c r="M3822">
        <v>115256</v>
      </c>
    </row>
    <row r="3823" spans="1:13" x14ac:dyDescent="0.25">
      <c r="A3823">
        <v>3821</v>
      </c>
      <c r="B3823" t="s">
        <v>5223</v>
      </c>
      <c r="C3823">
        <f t="shared" ca="1" si="59"/>
        <v>0.45465816549902327</v>
      </c>
      <c r="D3823" t="e" cm="1">
        <f t="array" aca="1" ref="D3823" ca="1">INDEX($B$2:$B$201, RANK(C3823,$C$2:$C$201), 1)</f>
        <v>#N/A</v>
      </c>
      <c r="F3823">
        <v>54</v>
      </c>
      <c r="G3823">
        <v>5</v>
      </c>
      <c r="H3823">
        <v>0</v>
      </c>
      <c r="I3823">
        <v>0</v>
      </c>
      <c r="J3823">
        <v>0</v>
      </c>
      <c r="K3823" s="1">
        <v>44106</v>
      </c>
      <c r="L3823" t="s">
        <v>12</v>
      </c>
      <c r="M3823">
        <v>115257</v>
      </c>
    </row>
    <row r="3824" spans="1:13" x14ac:dyDescent="0.25">
      <c r="A3824">
        <v>3822</v>
      </c>
      <c r="B3824" t="s">
        <v>5224</v>
      </c>
      <c r="C3824">
        <f t="shared" ca="1" si="59"/>
        <v>0.2157760291629095</v>
      </c>
      <c r="D3824" t="e" cm="1">
        <f t="array" aca="1" ref="D3824" ca="1">INDEX($B$2:$B$201, RANK(C3824,$C$2:$C$201), 1)</f>
        <v>#N/A</v>
      </c>
      <c r="E3824" t="s">
        <v>1867</v>
      </c>
      <c r="F3824">
        <v>3591</v>
      </c>
      <c r="G3824">
        <v>2221</v>
      </c>
      <c r="H3824">
        <v>0</v>
      </c>
      <c r="I3824">
        <v>0</v>
      </c>
      <c r="J3824">
        <v>1</v>
      </c>
      <c r="K3824" s="1">
        <v>44106</v>
      </c>
      <c r="L3824" t="s">
        <v>12</v>
      </c>
      <c r="M3824">
        <v>115258</v>
      </c>
    </row>
    <row r="3825" spans="1:13" ht="409.5" x14ac:dyDescent="0.25">
      <c r="A3825">
        <v>3823</v>
      </c>
      <c r="B3825" s="2" t="s">
        <v>5225</v>
      </c>
      <c r="C3825">
        <f t="shared" ca="1" si="59"/>
        <v>0.2783874854731927</v>
      </c>
      <c r="D3825" t="e" cm="1">
        <f t="array" aca="1" ref="D3825" ca="1">INDEX($B$2:$B$201, RANK(C3825,$C$2:$C$201), 1)</f>
        <v>#N/A</v>
      </c>
      <c r="E3825" t="s">
        <v>5226</v>
      </c>
      <c r="F3825">
        <v>42</v>
      </c>
      <c r="G3825">
        <v>20</v>
      </c>
      <c r="H3825">
        <v>0</v>
      </c>
      <c r="I3825">
        <v>0</v>
      </c>
      <c r="J3825">
        <v>0</v>
      </c>
      <c r="K3825" s="1">
        <v>44106</v>
      </c>
      <c r="L3825" t="s">
        <v>28</v>
      </c>
      <c r="M3825">
        <v>115259</v>
      </c>
    </row>
    <row r="3826" spans="1:13" x14ac:dyDescent="0.25">
      <c r="A3826">
        <v>3824</v>
      </c>
      <c r="B3826" t="s">
        <v>5227</v>
      </c>
      <c r="C3826">
        <f t="shared" ca="1" si="59"/>
        <v>0.9461606411617437</v>
      </c>
      <c r="D3826" t="e" cm="1">
        <f t="array" aca="1" ref="D3826" ca="1">INDEX($B$2:$B$201, RANK(C3826,$C$2:$C$201), 1)</f>
        <v>#N/A</v>
      </c>
      <c r="F3826">
        <v>6</v>
      </c>
      <c r="G3826">
        <v>0</v>
      </c>
      <c r="H3826">
        <v>0</v>
      </c>
      <c r="I3826">
        <v>0</v>
      </c>
      <c r="J3826">
        <v>0</v>
      </c>
      <c r="K3826" s="1">
        <v>44106</v>
      </c>
      <c r="L3826" t="s">
        <v>17</v>
      </c>
      <c r="M3826">
        <v>115260</v>
      </c>
    </row>
    <row r="3827" spans="1:13" x14ac:dyDescent="0.25">
      <c r="A3827">
        <v>3825</v>
      </c>
      <c r="B3827" t="s">
        <v>5228</v>
      </c>
      <c r="C3827">
        <f t="shared" ca="1" si="59"/>
        <v>0.1258132432019099</v>
      </c>
      <c r="D3827" t="e" cm="1">
        <f t="array" aca="1" ref="D3827" ca="1">INDEX($B$2:$B$201, RANK(C3827,$C$2:$C$201), 1)</f>
        <v>#N/A</v>
      </c>
      <c r="E3827" t="s">
        <v>5229</v>
      </c>
      <c r="F3827">
        <v>207</v>
      </c>
      <c r="G3827">
        <v>132</v>
      </c>
      <c r="H3827">
        <v>0</v>
      </c>
      <c r="I3827">
        <v>0</v>
      </c>
      <c r="J3827">
        <v>0</v>
      </c>
      <c r="K3827" s="1">
        <v>44106</v>
      </c>
      <c r="L3827" t="s">
        <v>12</v>
      </c>
      <c r="M3827">
        <v>115261</v>
      </c>
    </row>
    <row r="3828" spans="1:13" x14ac:dyDescent="0.25">
      <c r="A3828">
        <v>3826</v>
      </c>
      <c r="B3828" t="s">
        <v>5230</v>
      </c>
      <c r="C3828">
        <f t="shared" ca="1" si="59"/>
        <v>0.5450902743205005</v>
      </c>
      <c r="D3828" t="e" cm="1">
        <f t="array" aca="1" ref="D3828" ca="1">INDEX($B$2:$B$201, RANK(C3828,$C$2:$C$201), 1)</f>
        <v>#N/A</v>
      </c>
      <c r="E3828" t="s">
        <v>5231</v>
      </c>
      <c r="F3828">
        <v>524</v>
      </c>
      <c r="G3828">
        <v>100</v>
      </c>
      <c r="H3828">
        <v>0</v>
      </c>
      <c r="I3828">
        <v>1</v>
      </c>
      <c r="J3828">
        <v>1</v>
      </c>
      <c r="K3828" s="1">
        <v>44106</v>
      </c>
      <c r="L3828" t="s">
        <v>17</v>
      </c>
      <c r="M3828">
        <v>115262</v>
      </c>
    </row>
    <row r="3829" spans="1:13" x14ac:dyDescent="0.25">
      <c r="A3829">
        <v>3827</v>
      </c>
      <c r="B3829" t="s">
        <v>5232</v>
      </c>
      <c r="C3829">
        <f t="shared" ca="1" si="59"/>
        <v>0.17489422398021159</v>
      </c>
      <c r="D3829" t="e" cm="1">
        <f t="array" aca="1" ref="D3829" ca="1">INDEX($B$2:$B$201, RANK(C3829,$C$2:$C$201), 1)</f>
        <v>#N/A</v>
      </c>
      <c r="E3829" t="s">
        <v>2362</v>
      </c>
      <c r="F3829">
        <v>3248</v>
      </c>
      <c r="G3829">
        <v>3353</v>
      </c>
      <c r="H3829">
        <v>0</v>
      </c>
      <c r="I3829">
        <v>0</v>
      </c>
      <c r="J3829">
        <v>5</v>
      </c>
      <c r="K3829" s="1">
        <v>44106</v>
      </c>
      <c r="L3829" t="s">
        <v>12</v>
      </c>
      <c r="M3829">
        <v>115263</v>
      </c>
    </row>
    <row r="3830" spans="1:13" x14ac:dyDescent="0.25">
      <c r="A3830">
        <v>3828</v>
      </c>
      <c r="B3830" t="s">
        <v>5233</v>
      </c>
      <c r="C3830">
        <f t="shared" ca="1" si="59"/>
        <v>0.19660760962727208</v>
      </c>
      <c r="D3830" t="e" cm="1">
        <f t="array" aca="1" ref="D3830" ca="1">INDEX($B$2:$B$201, RANK(C3830,$C$2:$C$201), 1)</f>
        <v>#N/A</v>
      </c>
      <c r="F3830">
        <v>93</v>
      </c>
      <c r="G3830">
        <v>227</v>
      </c>
      <c r="H3830">
        <v>1</v>
      </c>
      <c r="I3830">
        <v>4</v>
      </c>
      <c r="J3830">
        <v>12</v>
      </c>
      <c r="K3830" s="1">
        <v>44106</v>
      </c>
      <c r="L3830" t="s">
        <v>12</v>
      </c>
      <c r="M3830">
        <v>115264</v>
      </c>
    </row>
    <row r="3831" spans="1:13" x14ac:dyDescent="0.25">
      <c r="A3831">
        <v>3829</v>
      </c>
      <c r="B3831" t="s">
        <v>5234</v>
      </c>
      <c r="C3831">
        <f t="shared" ca="1" si="59"/>
        <v>0.52979269050474043</v>
      </c>
      <c r="D3831" t="e" cm="1">
        <f t="array" aca="1" ref="D3831" ca="1">INDEX($B$2:$B$201, RANK(C3831,$C$2:$C$201), 1)</f>
        <v>#N/A</v>
      </c>
      <c r="E3831" t="s">
        <v>5235</v>
      </c>
      <c r="F3831">
        <v>53</v>
      </c>
      <c r="G3831">
        <v>14</v>
      </c>
      <c r="H3831">
        <v>0</v>
      </c>
      <c r="I3831">
        <v>0</v>
      </c>
      <c r="J3831">
        <v>0</v>
      </c>
      <c r="K3831" s="1">
        <v>44106</v>
      </c>
      <c r="L3831" t="s">
        <v>17</v>
      </c>
      <c r="M3831">
        <v>115265</v>
      </c>
    </row>
    <row r="3832" spans="1:13" ht="409.5" x14ac:dyDescent="0.25">
      <c r="A3832">
        <v>3830</v>
      </c>
      <c r="B3832" s="2" t="s">
        <v>5236</v>
      </c>
      <c r="C3832">
        <f t="shared" ca="1" si="59"/>
        <v>0.46039737726509611</v>
      </c>
      <c r="D3832" t="e" cm="1">
        <f t="array" aca="1" ref="D3832" ca="1">INDEX($B$2:$B$201, RANK(C3832,$C$2:$C$201), 1)</f>
        <v>#N/A</v>
      </c>
      <c r="E3832" t="s">
        <v>5237</v>
      </c>
      <c r="F3832">
        <v>903</v>
      </c>
      <c r="G3832">
        <v>948</v>
      </c>
      <c r="H3832">
        <v>0</v>
      </c>
      <c r="I3832">
        <v>0</v>
      </c>
      <c r="J3832">
        <v>0</v>
      </c>
      <c r="K3832" s="1">
        <v>44106</v>
      </c>
      <c r="L3832" t="s">
        <v>12</v>
      </c>
      <c r="M3832">
        <v>115266</v>
      </c>
    </row>
    <row r="3833" spans="1:13" ht="409.5" x14ac:dyDescent="0.25">
      <c r="A3833">
        <v>3831</v>
      </c>
      <c r="B3833" s="2" t="s">
        <v>5238</v>
      </c>
      <c r="C3833">
        <f t="shared" ca="1" si="59"/>
        <v>0.60577681398013261</v>
      </c>
      <c r="D3833" t="e" cm="1">
        <f t="array" aca="1" ref="D3833" ca="1">INDEX($B$2:$B$201, RANK(C3833,$C$2:$C$201), 1)</f>
        <v>#N/A</v>
      </c>
      <c r="E3833" t="s">
        <v>392</v>
      </c>
      <c r="F3833">
        <v>680</v>
      </c>
      <c r="G3833">
        <v>355</v>
      </c>
      <c r="H3833">
        <v>2</v>
      </c>
      <c r="I3833">
        <v>2</v>
      </c>
      <c r="J3833">
        <v>7</v>
      </c>
      <c r="K3833" s="1">
        <v>44106</v>
      </c>
      <c r="L3833" t="s">
        <v>12</v>
      </c>
      <c r="M3833">
        <v>115267</v>
      </c>
    </row>
    <row r="3834" spans="1:13" ht="409.5" x14ac:dyDescent="0.25">
      <c r="A3834">
        <v>3832</v>
      </c>
      <c r="B3834" s="2" t="s">
        <v>5239</v>
      </c>
      <c r="C3834">
        <f t="shared" ca="1" si="59"/>
        <v>0.15455131593962079</v>
      </c>
      <c r="D3834" t="e" cm="1">
        <f t="array" aca="1" ref="D3834" ca="1">INDEX($B$2:$B$201, RANK(C3834,$C$2:$C$201), 1)</f>
        <v>#N/A</v>
      </c>
      <c r="E3834" t="s">
        <v>5240</v>
      </c>
      <c r="F3834">
        <v>774</v>
      </c>
      <c r="G3834">
        <v>284</v>
      </c>
      <c r="H3834">
        <v>0</v>
      </c>
      <c r="I3834">
        <v>0</v>
      </c>
      <c r="J3834">
        <v>0</v>
      </c>
      <c r="K3834" s="1">
        <v>44106</v>
      </c>
      <c r="L3834" t="s">
        <v>12</v>
      </c>
      <c r="M3834">
        <v>115268</v>
      </c>
    </row>
    <row r="3835" spans="1:13" x14ac:dyDescent="0.25">
      <c r="A3835">
        <v>3833</v>
      </c>
      <c r="B3835" t="s">
        <v>5241</v>
      </c>
      <c r="C3835">
        <f t="shared" ca="1" si="59"/>
        <v>0.54575724808583914</v>
      </c>
      <c r="D3835" t="e" cm="1">
        <f t="array" aca="1" ref="D3835" ca="1">INDEX($B$2:$B$201, RANK(C3835,$C$2:$C$201), 1)</f>
        <v>#N/A</v>
      </c>
      <c r="E3835" t="s">
        <v>5193</v>
      </c>
      <c r="F3835">
        <v>115</v>
      </c>
      <c r="G3835">
        <v>42</v>
      </c>
      <c r="H3835">
        <v>0</v>
      </c>
      <c r="I3835">
        <v>0</v>
      </c>
      <c r="J3835">
        <v>0</v>
      </c>
      <c r="K3835" s="1">
        <v>44106</v>
      </c>
      <c r="L3835" t="s">
        <v>12</v>
      </c>
      <c r="M3835">
        <v>115269</v>
      </c>
    </row>
    <row r="3836" spans="1:13" ht="409.5" x14ac:dyDescent="0.25">
      <c r="A3836">
        <v>3834</v>
      </c>
      <c r="B3836" s="2" t="s">
        <v>5242</v>
      </c>
      <c r="C3836">
        <f t="shared" ca="1" si="59"/>
        <v>0.4689849557012713</v>
      </c>
      <c r="D3836" t="e" cm="1">
        <f t="array" aca="1" ref="D3836" ca="1">INDEX($B$2:$B$201, RANK(C3836,$C$2:$C$201), 1)</f>
        <v>#N/A</v>
      </c>
      <c r="E3836" t="s">
        <v>65</v>
      </c>
      <c r="F3836">
        <v>5906</v>
      </c>
      <c r="G3836">
        <v>5601</v>
      </c>
      <c r="H3836">
        <v>0</v>
      </c>
      <c r="I3836">
        <v>0</v>
      </c>
      <c r="J3836">
        <v>1</v>
      </c>
      <c r="K3836" s="1">
        <v>44106</v>
      </c>
      <c r="L3836" t="s">
        <v>28</v>
      </c>
      <c r="M3836">
        <v>115270</v>
      </c>
    </row>
    <row r="3837" spans="1:13" x14ac:dyDescent="0.25">
      <c r="A3837">
        <v>3835</v>
      </c>
      <c r="B3837" t="s">
        <v>5243</v>
      </c>
      <c r="C3837">
        <f t="shared" ca="1" si="59"/>
        <v>0.8180022630767344</v>
      </c>
      <c r="D3837" t="e" cm="1">
        <f t="array" aca="1" ref="D3837" ca="1">INDEX($B$2:$B$201, RANK(C3837,$C$2:$C$201), 1)</f>
        <v>#N/A</v>
      </c>
      <c r="E3837" t="s">
        <v>5244</v>
      </c>
      <c r="F3837">
        <v>993</v>
      </c>
      <c r="G3837">
        <v>1781</v>
      </c>
      <c r="H3837">
        <v>0</v>
      </c>
      <c r="I3837">
        <v>0</v>
      </c>
      <c r="J3837">
        <v>0</v>
      </c>
      <c r="K3837" s="1">
        <v>44106</v>
      </c>
      <c r="L3837" t="s">
        <v>12</v>
      </c>
      <c r="M3837">
        <v>115271</v>
      </c>
    </row>
    <row r="3838" spans="1:13" ht="409.5" x14ac:dyDescent="0.25">
      <c r="A3838">
        <v>3836</v>
      </c>
      <c r="B3838" s="2" t="s">
        <v>5245</v>
      </c>
      <c r="C3838">
        <f t="shared" ca="1" si="59"/>
        <v>0.99440595984768687</v>
      </c>
      <c r="D3838" t="e" cm="1">
        <f t="array" aca="1" ref="D3838" ca="1">INDEX($B$2:$B$201, RANK(C3838,$C$2:$C$201), 1)</f>
        <v>#N/A</v>
      </c>
      <c r="F3838">
        <v>1115</v>
      </c>
      <c r="G3838">
        <v>730</v>
      </c>
      <c r="H3838">
        <v>1</v>
      </c>
      <c r="I3838">
        <v>10</v>
      </c>
      <c r="J3838">
        <v>35</v>
      </c>
      <c r="K3838" s="1">
        <v>44106</v>
      </c>
      <c r="L3838" t="s">
        <v>17</v>
      </c>
      <c r="M3838">
        <v>115272</v>
      </c>
    </row>
    <row r="3839" spans="1:13" x14ac:dyDescent="0.25">
      <c r="A3839">
        <v>3837</v>
      </c>
      <c r="B3839" t="s">
        <v>5246</v>
      </c>
      <c r="C3839">
        <f t="shared" ca="1" si="59"/>
        <v>0.12239090268149955</v>
      </c>
      <c r="D3839" t="e" cm="1">
        <f t="array" aca="1" ref="D3839" ca="1">INDEX($B$2:$B$201, RANK(C3839,$C$2:$C$201), 1)</f>
        <v>#N/A</v>
      </c>
      <c r="F3839">
        <v>215</v>
      </c>
      <c r="G3839">
        <v>245</v>
      </c>
      <c r="H3839">
        <v>1</v>
      </c>
      <c r="I3839">
        <v>0</v>
      </c>
      <c r="J3839">
        <v>0</v>
      </c>
      <c r="K3839" s="1">
        <v>44106</v>
      </c>
      <c r="L3839" t="s">
        <v>12</v>
      </c>
      <c r="M3839">
        <v>115273</v>
      </c>
    </row>
    <row r="3840" spans="1:13" x14ac:dyDescent="0.25">
      <c r="A3840">
        <v>3838</v>
      </c>
      <c r="B3840" t="s">
        <v>5247</v>
      </c>
      <c r="C3840">
        <f t="shared" ca="1" si="59"/>
        <v>0.87322393917682006</v>
      </c>
      <c r="D3840" t="e" cm="1">
        <f t="array" aca="1" ref="D3840" ca="1">INDEX($B$2:$B$201, RANK(C3840,$C$2:$C$201), 1)</f>
        <v>#N/A</v>
      </c>
      <c r="F3840">
        <v>727</v>
      </c>
      <c r="G3840">
        <v>317</v>
      </c>
      <c r="H3840">
        <v>0</v>
      </c>
      <c r="I3840">
        <v>0</v>
      </c>
      <c r="J3840">
        <v>0</v>
      </c>
      <c r="K3840" s="1">
        <v>44106</v>
      </c>
      <c r="L3840" t="s">
        <v>28</v>
      </c>
      <c r="M3840">
        <v>115274</v>
      </c>
    </row>
    <row r="3841" spans="1:13" x14ac:dyDescent="0.25">
      <c r="A3841">
        <v>3839</v>
      </c>
      <c r="B3841" t="s">
        <v>5248</v>
      </c>
      <c r="C3841">
        <f t="shared" ca="1" si="59"/>
        <v>0.95657556538904864</v>
      </c>
      <c r="D3841" t="e" cm="1">
        <f t="array" aca="1" ref="D3841" ca="1">INDEX($B$2:$B$201, RANK(C3841,$C$2:$C$201), 1)</f>
        <v>#N/A</v>
      </c>
      <c r="F3841">
        <v>137</v>
      </c>
      <c r="G3841">
        <v>74</v>
      </c>
      <c r="H3841">
        <v>0</v>
      </c>
      <c r="I3841">
        <v>0</v>
      </c>
      <c r="J3841">
        <v>1</v>
      </c>
      <c r="K3841" s="1">
        <v>44106</v>
      </c>
      <c r="L3841" t="s">
        <v>12</v>
      </c>
      <c r="M3841">
        <v>115275</v>
      </c>
    </row>
    <row r="3842" spans="1:13" x14ac:dyDescent="0.25">
      <c r="A3842">
        <v>3840</v>
      </c>
      <c r="B3842" t="s">
        <v>5249</v>
      </c>
      <c r="C3842">
        <f t="shared" ca="1" si="59"/>
        <v>0.21111766790438602</v>
      </c>
      <c r="D3842" t="e" cm="1">
        <f t="array" aca="1" ref="D3842" ca="1">INDEX($B$2:$B$201, RANK(C3842,$C$2:$C$201), 1)</f>
        <v>#N/A</v>
      </c>
      <c r="E3842" t="s">
        <v>806</v>
      </c>
      <c r="F3842">
        <v>199</v>
      </c>
      <c r="G3842">
        <v>81</v>
      </c>
      <c r="H3842">
        <v>0</v>
      </c>
      <c r="I3842">
        <v>0</v>
      </c>
      <c r="J3842">
        <v>0</v>
      </c>
      <c r="K3842" s="1">
        <v>44106</v>
      </c>
      <c r="L3842" t="s">
        <v>12</v>
      </c>
      <c r="M3842">
        <v>115276</v>
      </c>
    </row>
    <row r="3843" spans="1:13" x14ac:dyDescent="0.25">
      <c r="A3843">
        <v>3841</v>
      </c>
      <c r="B3843" t="s">
        <v>5250</v>
      </c>
      <c r="C3843">
        <f t="shared" ref="C3843:C3906" ca="1" si="60">RAND()</f>
        <v>0.97398195235511575</v>
      </c>
      <c r="D3843" t="e" cm="1">
        <f t="array" aca="1" ref="D3843" ca="1">INDEX($B$2:$B$201, RANK(C3843,$C$2:$C$201), 1)</f>
        <v>#N/A</v>
      </c>
      <c r="E3843" t="s">
        <v>2030</v>
      </c>
      <c r="F3843">
        <v>537</v>
      </c>
      <c r="G3843">
        <v>70</v>
      </c>
      <c r="H3843">
        <v>3</v>
      </c>
      <c r="I3843">
        <v>8</v>
      </c>
      <c r="J3843">
        <v>27</v>
      </c>
      <c r="K3843" s="1">
        <v>44106</v>
      </c>
      <c r="L3843" t="s">
        <v>28</v>
      </c>
      <c r="M3843">
        <v>115277</v>
      </c>
    </row>
    <row r="3844" spans="1:13" x14ac:dyDescent="0.25">
      <c r="A3844">
        <v>3842</v>
      </c>
      <c r="B3844" t="s">
        <v>5251</v>
      </c>
      <c r="C3844">
        <f t="shared" ca="1" si="60"/>
        <v>0.99547891244703801</v>
      </c>
      <c r="D3844" t="e" cm="1">
        <f t="array" aca="1" ref="D3844" ca="1">INDEX($B$2:$B$201, RANK(C3844,$C$2:$C$201), 1)</f>
        <v>#N/A</v>
      </c>
      <c r="E3844" t="s">
        <v>2344</v>
      </c>
      <c r="F3844">
        <v>652</v>
      </c>
      <c r="G3844">
        <v>1677</v>
      </c>
      <c r="H3844">
        <v>0</v>
      </c>
      <c r="I3844">
        <v>0</v>
      </c>
      <c r="J3844">
        <v>1</v>
      </c>
      <c r="K3844" s="1">
        <v>44106</v>
      </c>
      <c r="L3844" t="s">
        <v>12</v>
      </c>
      <c r="M3844">
        <v>115278</v>
      </c>
    </row>
    <row r="3845" spans="1:13" x14ac:dyDescent="0.25">
      <c r="A3845">
        <v>3843</v>
      </c>
      <c r="B3845" t="s">
        <v>5252</v>
      </c>
      <c r="C3845">
        <f t="shared" ca="1" si="60"/>
        <v>0.45188054811036826</v>
      </c>
      <c r="D3845" t="e" cm="1">
        <f t="array" aca="1" ref="D3845" ca="1">INDEX($B$2:$B$201, RANK(C3845,$C$2:$C$201), 1)</f>
        <v>#N/A</v>
      </c>
      <c r="E3845" t="s">
        <v>5253</v>
      </c>
      <c r="F3845">
        <v>648</v>
      </c>
      <c r="G3845">
        <v>705</v>
      </c>
      <c r="H3845">
        <v>0</v>
      </c>
      <c r="I3845">
        <v>0</v>
      </c>
      <c r="J3845">
        <v>0</v>
      </c>
      <c r="K3845" s="1">
        <v>44106</v>
      </c>
      <c r="L3845" t="s">
        <v>17</v>
      </c>
      <c r="M3845">
        <v>115279</v>
      </c>
    </row>
    <row r="3846" spans="1:13" x14ac:dyDescent="0.25">
      <c r="A3846">
        <v>3844</v>
      </c>
      <c r="B3846" t="s">
        <v>5254</v>
      </c>
      <c r="C3846">
        <f t="shared" ca="1" si="60"/>
        <v>0.59873288967413896</v>
      </c>
      <c r="D3846" t="e" cm="1">
        <f t="array" aca="1" ref="D3846" ca="1">INDEX($B$2:$B$201, RANK(C3846,$C$2:$C$201), 1)</f>
        <v>#N/A</v>
      </c>
      <c r="E3846" t="s">
        <v>5255</v>
      </c>
      <c r="F3846">
        <v>363</v>
      </c>
      <c r="G3846">
        <v>67</v>
      </c>
      <c r="H3846">
        <v>0</v>
      </c>
      <c r="I3846">
        <v>0</v>
      </c>
      <c r="J3846">
        <v>0</v>
      </c>
      <c r="K3846" s="1">
        <v>44106</v>
      </c>
      <c r="L3846" t="s">
        <v>28</v>
      </c>
      <c r="M3846">
        <v>115280</v>
      </c>
    </row>
    <row r="3847" spans="1:13" x14ac:dyDescent="0.25">
      <c r="A3847">
        <v>3845</v>
      </c>
      <c r="B3847" t="s">
        <v>5256</v>
      </c>
      <c r="C3847">
        <f t="shared" ca="1" si="60"/>
        <v>0.16222727810299242</v>
      </c>
      <c r="D3847" t="e" cm="1">
        <f t="array" aca="1" ref="D3847" ca="1">INDEX($B$2:$B$201, RANK(C3847,$C$2:$C$201), 1)</f>
        <v>#N/A</v>
      </c>
      <c r="F3847">
        <v>3961</v>
      </c>
      <c r="G3847">
        <v>3266</v>
      </c>
      <c r="H3847">
        <v>0</v>
      </c>
      <c r="I3847">
        <v>1</v>
      </c>
      <c r="J3847">
        <v>1</v>
      </c>
      <c r="K3847" s="1">
        <v>44106</v>
      </c>
      <c r="L3847" t="s">
        <v>12</v>
      </c>
      <c r="M3847">
        <v>115281</v>
      </c>
    </row>
    <row r="3848" spans="1:13" x14ac:dyDescent="0.25">
      <c r="A3848">
        <v>3846</v>
      </c>
      <c r="B3848" t="s">
        <v>5257</v>
      </c>
      <c r="C3848">
        <f t="shared" ca="1" si="60"/>
        <v>0.33423407361306756</v>
      </c>
      <c r="D3848" t="e" cm="1">
        <f t="array" aca="1" ref="D3848" ca="1">INDEX($B$2:$B$201, RANK(C3848,$C$2:$C$201), 1)</f>
        <v>#N/A</v>
      </c>
      <c r="F3848">
        <v>0</v>
      </c>
      <c r="G3848">
        <v>4</v>
      </c>
      <c r="H3848">
        <v>0</v>
      </c>
      <c r="I3848">
        <v>0</v>
      </c>
      <c r="J3848">
        <v>1</v>
      </c>
      <c r="K3848" s="1">
        <v>44106</v>
      </c>
      <c r="L3848" t="s">
        <v>28</v>
      </c>
      <c r="M3848">
        <v>115282</v>
      </c>
    </row>
    <row r="3849" spans="1:13" x14ac:dyDescent="0.25">
      <c r="A3849">
        <v>3847</v>
      </c>
      <c r="B3849" t="s">
        <v>5258</v>
      </c>
      <c r="C3849">
        <f t="shared" ca="1" si="60"/>
        <v>0.89439538901600979</v>
      </c>
      <c r="D3849" t="e" cm="1">
        <f t="array" aca="1" ref="D3849" ca="1">INDEX($B$2:$B$201, RANK(C3849,$C$2:$C$201), 1)</f>
        <v>#N/A</v>
      </c>
      <c r="E3849" t="s">
        <v>5259</v>
      </c>
      <c r="F3849">
        <v>1177</v>
      </c>
      <c r="G3849">
        <v>274</v>
      </c>
      <c r="H3849">
        <v>0</v>
      </c>
      <c r="I3849">
        <v>0</v>
      </c>
      <c r="J3849">
        <v>0</v>
      </c>
      <c r="K3849" s="1">
        <v>44106</v>
      </c>
      <c r="L3849" t="s">
        <v>28</v>
      </c>
      <c r="M3849">
        <v>115283</v>
      </c>
    </row>
    <row r="3850" spans="1:13" x14ac:dyDescent="0.25">
      <c r="A3850">
        <v>3848</v>
      </c>
      <c r="B3850" t="s">
        <v>5260</v>
      </c>
      <c r="C3850">
        <f t="shared" ca="1" si="60"/>
        <v>0.79744192564459271</v>
      </c>
      <c r="D3850" t="e" cm="1">
        <f t="array" aca="1" ref="D3850" ca="1">INDEX($B$2:$B$201, RANK(C3850,$C$2:$C$201), 1)</f>
        <v>#N/A</v>
      </c>
      <c r="E3850" t="s">
        <v>5261</v>
      </c>
      <c r="F3850">
        <v>394</v>
      </c>
      <c r="G3850">
        <v>19</v>
      </c>
      <c r="H3850">
        <v>2</v>
      </c>
      <c r="I3850">
        <v>0</v>
      </c>
      <c r="J3850">
        <v>2</v>
      </c>
      <c r="K3850" s="1">
        <v>44106</v>
      </c>
      <c r="L3850" t="s">
        <v>12</v>
      </c>
      <c r="M3850">
        <v>115284</v>
      </c>
    </row>
    <row r="3851" spans="1:13" x14ac:dyDescent="0.25">
      <c r="A3851">
        <v>3849</v>
      </c>
      <c r="B3851" t="s">
        <v>5262</v>
      </c>
      <c r="C3851">
        <f t="shared" ca="1" si="60"/>
        <v>0.38849593524772275</v>
      </c>
      <c r="D3851" t="e" cm="1">
        <f t="array" aca="1" ref="D3851" ca="1">INDEX($B$2:$B$201, RANK(C3851,$C$2:$C$201), 1)</f>
        <v>#N/A</v>
      </c>
      <c r="E3851" t="s">
        <v>5263</v>
      </c>
      <c r="F3851">
        <v>373</v>
      </c>
      <c r="G3851">
        <v>75</v>
      </c>
      <c r="H3851">
        <v>0</v>
      </c>
      <c r="I3851">
        <v>0</v>
      </c>
      <c r="J3851">
        <v>0</v>
      </c>
      <c r="K3851" s="1">
        <v>44106</v>
      </c>
      <c r="L3851" t="s">
        <v>12</v>
      </c>
      <c r="M3851">
        <v>115285</v>
      </c>
    </row>
    <row r="3852" spans="1:13" x14ac:dyDescent="0.25">
      <c r="A3852">
        <v>3850</v>
      </c>
      <c r="B3852" t="s">
        <v>5264</v>
      </c>
      <c r="C3852">
        <f t="shared" ca="1" si="60"/>
        <v>0.43457603083720009</v>
      </c>
      <c r="D3852" t="e" cm="1">
        <f t="array" aca="1" ref="D3852" ca="1">INDEX($B$2:$B$201, RANK(C3852,$C$2:$C$201), 1)</f>
        <v>#N/A</v>
      </c>
      <c r="E3852" t="s">
        <v>2362</v>
      </c>
      <c r="F3852">
        <v>156</v>
      </c>
      <c r="G3852">
        <v>34</v>
      </c>
      <c r="H3852">
        <v>0</v>
      </c>
      <c r="I3852">
        <v>0</v>
      </c>
      <c r="J3852">
        <v>0</v>
      </c>
      <c r="K3852" s="1">
        <v>44106</v>
      </c>
      <c r="L3852" t="s">
        <v>17</v>
      </c>
      <c r="M3852">
        <v>115286</v>
      </c>
    </row>
    <row r="3853" spans="1:13" x14ac:dyDescent="0.25">
      <c r="A3853">
        <v>3851</v>
      </c>
      <c r="B3853" t="s">
        <v>5265</v>
      </c>
      <c r="C3853">
        <f t="shared" ca="1" si="60"/>
        <v>0.46903140889221695</v>
      </c>
      <c r="D3853" t="e" cm="1">
        <f t="array" aca="1" ref="D3853" ca="1">INDEX($B$2:$B$201, RANK(C3853,$C$2:$C$201), 1)</f>
        <v>#N/A</v>
      </c>
      <c r="E3853" t="s">
        <v>1596</v>
      </c>
      <c r="F3853">
        <v>1206</v>
      </c>
      <c r="G3853">
        <v>457</v>
      </c>
      <c r="H3853">
        <v>0</v>
      </c>
      <c r="I3853">
        <v>0</v>
      </c>
      <c r="J3853">
        <v>5</v>
      </c>
      <c r="K3853" s="1">
        <v>44106</v>
      </c>
      <c r="L3853" t="s">
        <v>17</v>
      </c>
      <c r="M3853">
        <v>116198</v>
      </c>
    </row>
    <row r="3854" spans="1:13" x14ac:dyDescent="0.25">
      <c r="A3854">
        <v>3852</v>
      </c>
      <c r="B3854" t="s">
        <v>5266</v>
      </c>
      <c r="C3854">
        <f t="shared" ca="1" si="60"/>
        <v>0.34323197551766971</v>
      </c>
      <c r="D3854" t="e" cm="1">
        <f t="array" aca="1" ref="D3854" ca="1">INDEX($B$2:$B$201, RANK(C3854,$C$2:$C$201), 1)</f>
        <v>#N/A</v>
      </c>
      <c r="E3854" t="s">
        <v>5267</v>
      </c>
      <c r="F3854">
        <v>20</v>
      </c>
      <c r="G3854">
        <v>2</v>
      </c>
      <c r="H3854">
        <v>0</v>
      </c>
      <c r="I3854">
        <v>0</v>
      </c>
      <c r="J3854">
        <v>0</v>
      </c>
      <c r="K3854" s="1">
        <v>44106</v>
      </c>
      <c r="L3854" t="s">
        <v>17</v>
      </c>
      <c r="M3854">
        <v>116199</v>
      </c>
    </row>
    <row r="3855" spans="1:13" ht="285" x14ac:dyDescent="0.25">
      <c r="A3855">
        <v>3853</v>
      </c>
      <c r="B3855" s="2" t="s">
        <v>5268</v>
      </c>
      <c r="C3855">
        <f t="shared" ca="1" si="60"/>
        <v>0.11454727404325049</v>
      </c>
      <c r="D3855" t="e" cm="1">
        <f t="array" aca="1" ref="D3855" ca="1">INDEX($B$2:$B$201, RANK(C3855,$C$2:$C$201), 1)</f>
        <v>#N/A</v>
      </c>
      <c r="F3855">
        <v>66</v>
      </c>
      <c r="G3855">
        <v>5</v>
      </c>
      <c r="H3855">
        <v>0</v>
      </c>
      <c r="I3855">
        <v>0</v>
      </c>
      <c r="J3855">
        <v>0</v>
      </c>
      <c r="K3855" s="1">
        <v>44106</v>
      </c>
      <c r="L3855" t="s">
        <v>17</v>
      </c>
      <c r="M3855">
        <v>116200</v>
      </c>
    </row>
    <row r="3856" spans="1:13" x14ac:dyDescent="0.25">
      <c r="A3856">
        <v>3854</v>
      </c>
      <c r="B3856" t="s">
        <v>5269</v>
      </c>
      <c r="C3856">
        <f t="shared" ca="1" si="60"/>
        <v>0.63995050379259233</v>
      </c>
      <c r="D3856" t="e" cm="1">
        <f t="array" aca="1" ref="D3856" ca="1">INDEX($B$2:$B$201, RANK(C3856,$C$2:$C$201), 1)</f>
        <v>#N/A</v>
      </c>
      <c r="E3856" t="s">
        <v>5270</v>
      </c>
      <c r="F3856">
        <v>1930</v>
      </c>
      <c r="G3856">
        <v>2983</v>
      </c>
      <c r="H3856">
        <v>0</v>
      </c>
      <c r="I3856">
        <v>0</v>
      </c>
      <c r="J3856">
        <v>0</v>
      </c>
      <c r="K3856" s="1">
        <v>44106</v>
      </c>
      <c r="L3856" t="s">
        <v>12</v>
      </c>
      <c r="M3856">
        <v>116201</v>
      </c>
    </row>
    <row r="3857" spans="1:13" ht="409.5" x14ac:dyDescent="0.25">
      <c r="A3857">
        <v>3855</v>
      </c>
      <c r="B3857" s="2" t="s">
        <v>5271</v>
      </c>
      <c r="C3857">
        <f t="shared" ca="1" si="60"/>
        <v>0.9337585307980788</v>
      </c>
      <c r="D3857" t="e" cm="1">
        <f t="array" aca="1" ref="D3857" ca="1">INDEX($B$2:$B$201, RANK(C3857,$C$2:$C$201), 1)</f>
        <v>#N/A</v>
      </c>
      <c r="F3857">
        <v>1010</v>
      </c>
      <c r="G3857">
        <v>386</v>
      </c>
      <c r="H3857">
        <v>1</v>
      </c>
      <c r="I3857">
        <v>0</v>
      </c>
      <c r="J3857">
        <v>2</v>
      </c>
      <c r="K3857" s="1">
        <v>44106</v>
      </c>
      <c r="L3857" t="s">
        <v>17</v>
      </c>
      <c r="M3857">
        <v>116202</v>
      </c>
    </row>
    <row r="3858" spans="1:13" x14ac:dyDescent="0.25">
      <c r="A3858">
        <v>3856</v>
      </c>
      <c r="B3858" t="s">
        <v>5272</v>
      </c>
      <c r="C3858">
        <f t="shared" ca="1" si="60"/>
        <v>0.14037196846694577</v>
      </c>
      <c r="D3858" t="e" cm="1">
        <f t="array" aca="1" ref="D3858" ca="1">INDEX($B$2:$B$201, RANK(C3858,$C$2:$C$201), 1)</f>
        <v>#N/A</v>
      </c>
      <c r="E3858" t="s">
        <v>5273</v>
      </c>
      <c r="F3858">
        <v>1356</v>
      </c>
      <c r="G3858">
        <v>220</v>
      </c>
      <c r="H3858">
        <v>1</v>
      </c>
      <c r="I3858">
        <v>0</v>
      </c>
      <c r="J3858">
        <v>0</v>
      </c>
      <c r="K3858" s="1">
        <v>44106</v>
      </c>
      <c r="L3858" t="s">
        <v>17</v>
      </c>
      <c r="M3858">
        <v>116203</v>
      </c>
    </row>
    <row r="3859" spans="1:13" ht="409.5" x14ac:dyDescent="0.25">
      <c r="A3859">
        <v>3857</v>
      </c>
      <c r="B3859" s="2" t="s">
        <v>5274</v>
      </c>
      <c r="C3859">
        <f t="shared" ca="1" si="60"/>
        <v>0.3135311235565208</v>
      </c>
      <c r="D3859" t="e" cm="1">
        <f t="array" aca="1" ref="D3859" ca="1">INDEX($B$2:$B$201, RANK(C3859,$C$2:$C$201), 1)</f>
        <v>#N/A</v>
      </c>
      <c r="E3859" t="s">
        <v>706</v>
      </c>
      <c r="F3859">
        <v>1156</v>
      </c>
      <c r="G3859">
        <v>1766</v>
      </c>
      <c r="H3859">
        <v>2</v>
      </c>
      <c r="I3859">
        <v>4</v>
      </c>
      <c r="J3859">
        <v>5</v>
      </c>
      <c r="K3859" s="1">
        <v>44106</v>
      </c>
      <c r="L3859" t="s">
        <v>28</v>
      </c>
      <c r="M3859">
        <v>116204</v>
      </c>
    </row>
    <row r="3860" spans="1:13" x14ac:dyDescent="0.25">
      <c r="A3860">
        <v>3858</v>
      </c>
      <c r="B3860" t="s">
        <v>5275</v>
      </c>
      <c r="C3860">
        <f t="shared" ca="1" si="60"/>
        <v>0.60731429683066296</v>
      </c>
      <c r="D3860" t="e" cm="1">
        <f t="array" aca="1" ref="D3860" ca="1">INDEX($B$2:$B$201, RANK(C3860,$C$2:$C$201), 1)</f>
        <v>#N/A</v>
      </c>
      <c r="E3860" t="s">
        <v>2280</v>
      </c>
      <c r="F3860">
        <v>1749</v>
      </c>
      <c r="G3860">
        <v>1364</v>
      </c>
      <c r="H3860">
        <v>0</v>
      </c>
      <c r="I3860">
        <v>0</v>
      </c>
      <c r="J3860">
        <v>0</v>
      </c>
      <c r="K3860" s="1">
        <v>44106</v>
      </c>
      <c r="L3860" t="s">
        <v>28</v>
      </c>
      <c r="M3860">
        <v>116205</v>
      </c>
    </row>
    <row r="3861" spans="1:13" x14ac:dyDescent="0.25">
      <c r="A3861">
        <v>3859</v>
      </c>
      <c r="B3861" t="s">
        <v>5276</v>
      </c>
      <c r="C3861">
        <f t="shared" ca="1" si="60"/>
        <v>0.10665477366508136</v>
      </c>
      <c r="D3861" t="e" cm="1">
        <f t="array" aca="1" ref="D3861" ca="1">INDEX($B$2:$B$201, RANK(C3861,$C$2:$C$201), 1)</f>
        <v>#N/A</v>
      </c>
      <c r="E3861" t="s">
        <v>155</v>
      </c>
      <c r="F3861">
        <v>1025</v>
      </c>
      <c r="G3861">
        <v>943</v>
      </c>
      <c r="H3861">
        <v>0</v>
      </c>
      <c r="I3861">
        <v>0</v>
      </c>
      <c r="J3861">
        <v>8</v>
      </c>
      <c r="K3861" s="1">
        <v>44106</v>
      </c>
      <c r="L3861" t="s">
        <v>12</v>
      </c>
      <c r="M3861">
        <v>116206</v>
      </c>
    </row>
    <row r="3862" spans="1:13" x14ac:dyDescent="0.25">
      <c r="A3862">
        <v>3860</v>
      </c>
      <c r="B3862" t="s">
        <v>5277</v>
      </c>
      <c r="C3862">
        <f t="shared" ca="1" si="60"/>
        <v>0.7633771317335718</v>
      </c>
      <c r="D3862" t="e" cm="1">
        <f t="array" aca="1" ref="D3862" ca="1">INDEX($B$2:$B$201, RANK(C3862,$C$2:$C$201), 1)</f>
        <v>#N/A</v>
      </c>
      <c r="E3862" t="s">
        <v>392</v>
      </c>
      <c r="F3862">
        <v>355</v>
      </c>
      <c r="G3862">
        <v>320</v>
      </c>
      <c r="H3862">
        <v>0</v>
      </c>
      <c r="I3862">
        <v>0</v>
      </c>
      <c r="J3862">
        <v>0</v>
      </c>
      <c r="K3862" s="1">
        <v>44106</v>
      </c>
      <c r="L3862" t="s">
        <v>28</v>
      </c>
      <c r="M3862">
        <v>116207</v>
      </c>
    </row>
    <row r="3863" spans="1:13" x14ac:dyDescent="0.25">
      <c r="A3863">
        <v>3861</v>
      </c>
      <c r="B3863" t="s">
        <v>5278</v>
      </c>
      <c r="C3863">
        <f t="shared" ca="1" si="60"/>
        <v>0.68267565175984612</v>
      </c>
      <c r="D3863" t="e" cm="1">
        <f t="array" aca="1" ref="D3863" ca="1">INDEX($B$2:$B$201, RANK(C3863,$C$2:$C$201), 1)</f>
        <v>#N/A</v>
      </c>
      <c r="F3863">
        <v>208</v>
      </c>
      <c r="G3863">
        <v>179</v>
      </c>
      <c r="H3863">
        <v>5</v>
      </c>
      <c r="I3863">
        <v>2</v>
      </c>
      <c r="J3863">
        <v>25</v>
      </c>
      <c r="K3863" s="1">
        <v>44106</v>
      </c>
      <c r="L3863" t="s">
        <v>12</v>
      </c>
      <c r="M3863">
        <v>116208</v>
      </c>
    </row>
    <row r="3864" spans="1:13" ht="255" x14ac:dyDescent="0.25">
      <c r="A3864">
        <v>3862</v>
      </c>
      <c r="B3864" s="2" t="s">
        <v>5279</v>
      </c>
      <c r="C3864">
        <f t="shared" ca="1" si="60"/>
        <v>0.82071115072685452</v>
      </c>
      <c r="D3864" t="e" cm="1">
        <f t="array" aca="1" ref="D3864" ca="1">INDEX($B$2:$B$201, RANK(C3864,$C$2:$C$201), 1)</f>
        <v>#N/A</v>
      </c>
      <c r="F3864">
        <v>99</v>
      </c>
      <c r="G3864">
        <v>193</v>
      </c>
      <c r="H3864">
        <v>0</v>
      </c>
      <c r="I3864">
        <v>0</v>
      </c>
      <c r="J3864">
        <v>0</v>
      </c>
      <c r="K3864" s="1">
        <v>44106</v>
      </c>
      <c r="L3864" t="s">
        <v>17</v>
      </c>
      <c r="M3864">
        <v>116209</v>
      </c>
    </row>
    <row r="3865" spans="1:13" ht="409.5" x14ac:dyDescent="0.25">
      <c r="A3865">
        <v>3863</v>
      </c>
      <c r="B3865" s="2" t="s">
        <v>5280</v>
      </c>
      <c r="C3865">
        <f t="shared" ca="1" si="60"/>
        <v>0.98952479531033855</v>
      </c>
      <c r="D3865" t="e" cm="1">
        <f t="array" aca="1" ref="D3865" ca="1">INDEX($B$2:$B$201, RANK(C3865,$C$2:$C$201), 1)</f>
        <v>#N/A</v>
      </c>
      <c r="F3865">
        <v>268</v>
      </c>
      <c r="G3865">
        <v>14</v>
      </c>
      <c r="H3865">
        <v>0</v>
      </c>
      <c r="I3865">
        <v>0</v>
      </c>
      <c r="J3865">
        <v>0</v>
      </c>
      <c r="K3865" s="1">
        <v>44106</v>
      </c>
      <c r="L3865" t="s">
        <v>12</v>
      </c>
      <c r="M3865">
        <v>116210</v>
      </c>
    </row>
    <row r="3866" spans="1:13" x14ac:dyDescent="0.25">
      <c r="A3866">
        <v>3864</v>
      </c>
      <c r="B3866" t="s">
        <v>5281</v>
      </c>
      <c r="C3866">
        <f t="shared" ca="1" si="60"/>
        <v>0.99063728163427633</v>
      </c>
      <c r="D3866" t="e" cm="1">
        <f t="array" aca="1" ref="D3866" ca="1">INDEX($B$2:$B$201, RANK(C3866,$C$2:$C$201), 1)</f>
        <v>#N/A</v>
      </c>
      <c r="F3866">
        <v>364</v>
      </c>
      <c r="G3866">
        <v>17</v>
      </c>
      <c r="H3866">
        <v>0</v>
      </c>
      <c r="I3866">
        <v>0</v>
      </c>
      <c r="J3866">
        <v>0</v>
      </c>
      <c r="K3866" s="1">
        <v>44106</v>
      </c>
      <c r="L3866" t="s">
        <v>12</v>
      </c>
      <c r="M3866">
        <v>116211</v>
      </c>
    </row>
    <row r="3867" spans="1:13" ht="409.5" x14ac:dyDescent="0.25">
      <c r="A3867">
        <v>3865</v>
      </c>
      <c r="B3867" s="2" t="s">
        <v>5282</v>
      </c>
      <c r="C3867">
        <f t="shared" ca="1" si="60"/>
        <v>0.44744406488195909</v>
      </c>
      <c r="D3867" t="e" cm="1">
        <f t="array" aca="1" ref="D3867" ca="1">INDEX($B$2:$B$201, RANK(C3867,$C$2:$C$201), 1)</f>
        <v>#N/A</v>
      </c>
      <c r="E3867" t="s">
        <v>5283</v>
      </c>
      <c r="F3867">
        <v>999</v>
      </c>
      <c r="G3867">
        <v>6519</v>
      </c>
      <c r="H3867">
        <v>2</v>
      </c>
      <c r="I3867">
        <v>0</v>
      </c>
      <c r="J3867">
        <v>7</v>
      </c>
      <c r="K3867" s="1">
        <v>44106</v>
      </c>
      <c r="L3867" t="s">
        <v>17</v>
      </c>
      <c r="M3867">
        <v>116212</v>
      </c>
    </row>
    <row r="3868" spans="1:13" ht="409.5" x14ac:dyDescent="0.25">
      <c r="A3868">
        <v>3866</v>
      </c>
      <c r="B3868" s="2" t="s">
        <v>5284</v>
      </c>
      <c r="C3868">
        <f t="shared" ca="1" si="60"/>
        <v>0.38287611035053937</v>
      </c>
      <c r="D3868" t="e" cm="1">
        <f t="array" aca="1" ref="D3868" ca="1">INDEX($B$2:$B$201, RANK(C3868,$C$2:$C$201), 1)</f>
        <v>#N/A</v>
      </c>
      <c r="E3868" t="s">
        <v>5285</v>
      </c>
      <c r="F3868">
        <v>350</v>
      </c>
      <c r="G3868">
        <v>44</v>
      </c>
      <c r="H3868">
        <v>0</v>
      </c>
      <c r="I3868">
        <v>0</v>
      </c>
      <c r="J3868">
        <v>0</v>
      </c>
      <c r="K3868" s="1">
        <v>44106</v>
      </c>
      <c r="L3868" t="s">
        <v>17</v>
      </c>
      <c r="M3868">
        <v>116213</v>
      </c>
    </row>
    <row r="3869" spans="1:13" ht="409.5" x14ac:dyDescent="0.25">
      <c r="A3869">
        <v>3867</v>
      </c>
      <c r="B3869" s="2" t="s">
        <v>5286</v>
      </c>
      <c r="C3869">
        <f t="shared" ca="1" si="60"/>
        <v>0.49198865922531199</v>
      </c>
      <c r="D3869" t="e" cm="1">
        <f t="array" aca="1" ref="D3869" ca="1">INDEX($B$2:$B$201, RANK(C3869,$C$2:$C$201), 1)</f>
        <v>#N/A</v>
      </c>
      <c r="E3869" t="s">
        <v>5287</v>
      </c>
      <c r="F3869">
        <v>1049</v>
      </c>
      <c r="G3869">
        <v>96799</v>
      </c>
      <c r="H3869">
        <v>4</v>
      </c>
      <c r="I3869">
        <v>2</v>
      </c>
      <c r="J3869">
        <v>6</v>
      </c>
      <c r="K3869" s="1">
        <v>44106</v>
      </c>
      <c r="L3869" t="s">
        <v>17</v>
      </c>
      <c r="M3869">
        <v>116214</v>
      </c>
    </row>
    <row r="3870" spans="1:13" x14ac:dyDescent="0.25">
      <c r="A3870">
        <v>3868</v>
      </c>
      <c r="B3870" t="s">
        <v>5288</v>
      </c>
      <c r="C3870">
        <f t="shared" ca="1" si="60"/>
        <v>0.49911165525167978</v>
      </c>
      <c r="D3870" t="e" cm="1">
        <f t="array" aca="1" ref="D3870" ca="1">INDEX($B$2:$B$201, RANK(C3870,$C$2:$C$201), 1)</f>
        <v>#N/A</v>
      </c>
      <c r="E3870" t="s">
        <v>5289</v>
      </c>
      <c r="F3870">
        <v>1247</v>
      </c>
      <c r="G3870">
        <v>575</v>
      </c>
      <c r="H3870">
        <v>0</v>
      </c>
      <c r="I3870">
        <v>0</v>
      </c>
      <c r="J3870">
        <v>4</v>
      </c>
      <c r="K3870" s="1">
        <v>44106</v>
      </c>
      <c r="L3870" t="s">
        <v>17</v>
      </c>
      <c r="M3870">
        <v>116215</v>
      </c>
    </row>
    <row r="3871" spans="1:13" x14ac:dyDescent="0.25">
      <c r="A3871">
        <v>3869</v>
      </c>
      <c r="B3871" t="s">
        <v>5290</v>
      </c>
      <c r="C3871">
        <f t="shared" ca="1" si="60"/>
        <v>0.51781696728304316</v>
      </c>
      <c r="D3871" t="e" cm="1">
        <f t="array" aca="1" ref="D3871" ca="1">INDEX($B$2:$B$201, RANK(C3871,$C$2:$C$201), 1)</f>
        <v>#N/A</v>
      </c>
      <c r="E3871" t="s">
        <v>5291</v>
      </c>
      <c r="F3871">
        <v>2034</v>
      </c>
      <c r="G3871">
        <v>7878</v>
      </c>
      <c r="H3871">
        <v>0</v>
      </c>
      <c r="I3871">
        <v>0</v>
      </c>
      <c r="J3871">
        <v>4</v>
      </c>
      <c r="K3871" s="1">
        <v>44106</v>
      </c>
      <c r="L3871" t="s">
        <v>17</v>
      </c>
      <c r="M3871">
        <v>116216</v>
      </c>
    </row>
    <row r="3872" spans="1:13" x14ac:dyDescent="0.25">
      <c r="A3872">
        <v>3870</v>
      </c>
      <c r="B3872" t="s">
        <v>5292</v>
      </c>
      <c r="C3872">
        <f t="shared" ca="1" si="60"/>
        <v>8.0787504953969691E-2</v>
      </c>
      <c r="D3872" t="e" cm="1">
        <f t="array" aca="1" ref="D3872" ca="1">INDEX($B$2:$B$201, RANK(C3872,$C$2:$C$201), 1)</f>
        <v>#N/A</v>
      </c>
      <c r="E3872" t="s">
        <v>5293</v>
      </c>
      <c r="F3872">
        <v>290</v>
      </c>
      <c r="G3872">
        <v>83</v>
      </c>
      <c r="H3872">
        <v>0</v>
      </c>
      <c r="I3872">
        <v>0</v>
      </c>
      <c r="J3872">
        <v>0</v>
      </c>
      <c r="K3872" s="1">
        <v>44106</v>
      </c>
      <c r="L3872" t="s">
        <v>17</v>
      </c>
      <c r="M3872">
        <v>116217</v>
      </c>
    </row>
    <row r="3873" spans="1:13" x14ac:dyDescent="0.25">
      <c r="A3873">
        <v>3871</v>
      </c>
      <c r="B3873" t="s">
        <v>5294</v>
      </c>
      <c r="C3873">
        <f t="shared" ca="1" si="60"/>
        <v>1.1758482336153175E-2</v>
      </c>
      <c r="D3873" t="e" cm="1">
        <f t="array" aca="1" ref="D3873" ca="1">INDEX($B$2:$B$201, RANK(C3873,$C$2:$C$201), 1)</f>
        <v>#N/A</v>
      </c>
      <c r="E3873" t="s">
        <v>114</v>
      </c>
      <c r="F3873">
        <v>98</v>
      </c>
      <c r="G3873">
        <v>502</v>
      </c>
      <c r="H3873">
        <v>0</v>
      </c>
      <c r="I3873">
        <v>0</v>
      </c>
      <c r="J3873">
        <v>3</v>
      </c>
      <c r="K3873" s="1">
        <v>44106</v>
      </c>
      <c r="L3873" t="s">
        <v>12</v>
      </c>
      <c r="M3873">
        <v>116218</v>
      </c>
    </row>
    <row r="3874" spans="1:13" x14ac:dyDescent="0.25">
      <c r="A3874">
        <v>3872</v>
      </c>
      <c r="B3874" t="s">
        <v>5295</v>
      </c>
      <c r="C3874">
        <f t="shared" ca="1" si="60"/>
        <v>0.73864588912350593</v>
      </c>
      <c r="D3874" t="e" cm="1">
        <f t="array" aca="1" ref="D3874" ca="1">INDEX($B$2:$B$201, RANK(C3874,$C$2:$C$201), 1)</f>
        <v>#N/A</v>
      </c>
      <c r="E3874" t="s">
        <v>3244</v>
      </c>
      <c r="F3874">
        <v>255</v>
      </c>
      <c r="G3874">
        <v>123</v>
      </c>
      <c r="H3874">
        <v>0</v>
      </c>
      <c r="I3874">
        <v>0</v>
      </c>
      <c r="J3874">
        <v>0</v>
      </c>
      <c r="K3874" s="1">
        <v>44106</v>
      </c>
      <c r="L3874" t="s">
        <v>17</v>
      </c>
      <c r="M3874">
        <v>116219</v>
      </c>
    </row>
    <row r="3875" spans="1:13" x14ac:dyDescent="0.25">
      <c r="A3875">
        <v>3873</v>
      </c>
      <c r="B3875" t="s">
        <v>5296</v>
      </c>
      <c r="C3875">
        <f t="shared" ca="1" si="60"/>
        <v>0.84392838719571572</v>
      </c>
      <c r="D3875" t="e" cm="1">
        <f t="array" aca="1" ref="D3875" ca="1">INDEX($B$2:$B$201, RANK(C3875,$C$2:$C$201), 1)</f>
        <v>#N/A</v>
      </c>
      <c r="E3875" t="s">
        <v>87</v>
      </c>
      <c r="F3875">
        <v>779</v>
      </c>
      <c r="G3875">
        <v>3362</v>
      </c>
      <c r="H3875">
        <v>0</v>
      </c>
      <c r="I3875">
        <v>0</v>
      </c>
      <c r="J3875">
        <v>0</v>
      </c>
      <c r="K3875" s="1">
        <v>44106</v>
      </c>
      <c r="L3875" t="s">
        <v>12</v>
      </c>
      <c r="M3875">
        <v>116220</v>
      </c>
    </row>
    <row r="3876" spans="1:13" x14ac:dyDescent="0.25">
      <c r="A3876">
        <v>3874</v>
      </c>
      <c r="B3876" t="s">
        <v>5297</v>
      </c>
      <c r="C3876">
        <f t="shared" ca="1" si="60"/>
        <v>0.16384967768121761</v>
      </c>
      <c r="D3876" t="e" cm="1">
        <f t="array" aca="1" ref="D3876" ca="1">INDEX($B$2:$B$201, RANK(C3876,$C$2:$C$201), 1)</f>
        <v>#N/A</v>
      </c>
      <c r="E3876" t="s">
        <v>1209</v>
      </c>
      <c r="F3876">
        <v>30586</v>
      </c>
      <c r="G3876">
        <v>31305</v>
      </c>
      <c r="H3876">
        <v>8</v>
      </c>
      <c r="I3876">
        <v>44</v>
      </c>
      <c r="J3876">
        <v>173</v>
      </c>
      <c r="K3876" s="1">
        <v>44106</v>
      </c>
      <c r="L3876" t="s">
        <v>17</v>
      </c>
      <c r="M3876">
        <v>116221</v>
      </c>
    </row>
    <row r="3877" spans="1:13" x14ac:dyDescent="0.25">
      <c r="A3877">
        <v>3875</v>
      </c>
      <c r="B3877" t="s">
        <v>5298</v>
      </c>
      <c r="C3877">
        <f t="shared" ca="1" si="60"/>
        <v>0.43947693404174637</v>
      </c>
      <c r="D3877" t="e" cm="1">
        <f t="array" aca="1" ref="D3877" ca="1">INDEX($B$2:$B$201, RANK(C3877,$C$2:$C$201), 1)</f>
        <v>#N/A</v>
      </c>
      <c r="E3877" t="s">
        <v>11</v>
      </c>
      <c r="F3877">
        <v>635</v>
      </c>
      <c r="G3877">
        <v>307</v>
      </c>
      <c r="H3877">
        <v>1</v>
      </c>
      <c r="I3877">
        <v>0</v>
      </c>
      <c r="J3877">
        <v>2</v>
      </c>
      <c r="K3877" s="1">
        <v>44106</v>
      </c>
      <c r="L3877" t="s">
        <v>17</v>
      </c>
      <c r="M3877">
        <v>116222</v>
      </c>
    </row>
    <row r="3878" spans="1:13" ht="409.5" x14ac:dyDescent="0.25">
      <c r="A3878">
        <v>3876</v>
      </c>
      <c r="B3878" s="2" t="s">
        <v>5299</v>
      </c>
      <c r="C3878">
        <f t="shared" ca="1" si="60"/>
        <v>2.1010326689241077E-2</v>
      </c>
      <c r="D3878" t="e" cm="1">
        <f t="array" aca="1" ref="D3878" ca="1">INDEX($B$2:$B$201, RANK(C3878,$C$2:$C$201), 1)</f>
        <v>#N/A</v>
      </c>
      <c r="E3878" t="s">
        <v>337</v>
      </c>
      <c r="F3878">
        <v>3894</v>
      </c>
      <c r="G3878">
        <v>3658</v>
      </c>
      <c r="H3878">
        <v>0</v>
      </c>
      <c r="I3878">
        <v>0</v>
      </c>
      <c r="J3878">
        <v>0</v>
      </c>
      <c r="K3878" s="1">
        <v>44106</v>
      </c>
      <c r="L3878" t="s">
        <v>28</v>
      </c>
      <c r="M3878">
        <v>116223</v>
      </c>
    </row>
    <row r="3879" spans="1:13" ht="409.5" x14ac:dyDescent="0.25">
      <c r="A3879">
        <v>3877</v>
      </c>
      <c r="B3879" s="2" t="s">
        <v>5300</v>
      </c>
      <c r="C3879">
        <f t="shared" ca="1" si="60"/>
        <v>0.53003685792192834</v>
      </c>
      <c r="D3879" t="e" cm="1">
        <f t="array" aca="1" ref="D3879" ca="1">INDEX($B$2:$B$201, RANK(C3879,$C$2:$C$201), 1)</f>
        <v>#N/A</v>
      </c>
      <c r="E3879" t="s">
        <v>1207</v>
      </c>
      <c r="F3879">
        <v>4699</v>
      </c>
      <c r="G3879">
        <v>3698</v>
      </c>
      <c r="H3879">
        <v>0</v>
      </c>
      <c r="I3879">
        <v>1</v>
      </c>
      <c r="J3879">
        <v>1</v>
      </c>
      <c r="K3879" s="1">
        <v>44106</v>
      </c>
      <c r="L3879" t="s">
        <v>17</v>
      </c>
      <c r="M3879">
        <v>116224</v>
      </c>
    </row>
    <row r="3880" spans="1:13" x14ac:dyDescent="0.25">
      <c r="A3880">
        <v>3878</v>
      </c>
      <c r="B3880" t="s">
        <v>5301</v>
      </c>
      <c r="C3880">
        <f t="shared" ca="1" si="60"/>
        <v>0.54384561817789001</v>
      </c>
      <c r="D3880" t="e" cm="1">
        <f t="array" aca="1" ref="D3880" ca="1">INDEX($B$2:$B$201, RANK(C3880,$C$2:$C$201), 1)</f>
        <v>#N/A</v>
      </c>
      <c r="E3880" t="s">
        <v>5302</v>
      </c>
      <c r="F3880">
        <v>1949</v>
      </c>
      <c r="G3880">
        <v>201</v>
      </c>
      <c r="H3880">
        <v>0</v>
      </c>
      <c r="I3880">
        <v>0</v>
      </c>
      <c r="J3880">
        <v>0</v>
      </c>
      <c r="K3880" s="1">
        <v>44106</v>
      </c>
      <c r="L3880" t="s">
        <v>17</v>
      </c>
      <c r="M3880">
        <v>116225</v>
      </c>
    </row>
    <row r="3881" spans="1:13" x14ac:dyDescent="0.25">
      <c r="A3881">
        <v>3879</v>
      </c>
      <c r="B3881" t="s">
        <v>5303</v>
      </c>
      <c r="C3881">
        <f t="shared" ca="1" si="60"/>
        <v>0.97032470486873557</v>
      </c>
      <c r="D3881" t="e" cm="1">
        <f t="array" aca="1" ref="D3881" ca="1">INDEX($B$2:$B$201, RANK(C3881,$C$2:$C$201), 1)</f>
        <v>#N/A</v>
      </c>
      <c r="E3881" t="s">
        <v>87</v>
      </c>
      <c r="F3881">
        <v>943</v>
      </c>
      <c r="G3881">
        <v>80319</v>
      </c>
      <c r="H3881">
        <v>5</v>
      </c>
      <c r="I3881">
        <v>7</v>
      </c>
      <c r="J3881">
        <v>19</v>
      </c>
      <c r="K3881" s="1">
        <v>44106</v>
      </c>
      <c r="L3881" t="s">
        <v>12</v>
      </c>
      <c r="M3881">
        <v>116226</v>
      </c>
    </row>
    <row r="3882" spans="1:13" x14ac:dyDescent="0.25">
      <c r="A3882">
        <v>3880</v>
      </c>
      <c r="B3882" t="s">
        <v>5304</v>
      </c>
      <c r="C3882">
        <f t="shared" ca="1" si="60"/>
        <v>0.38316077457743314</v>
      </c>
      <c r="D3882" t="e" cm="1">
        <f t="array" aca="1" ref="D3882" ca="1">INDEX($B$2:$B$201, RANK(C3882,$C$2:$C$201), 1)</f>
        <v>#N/A</v>
      </c>
      <c r="F3882">
        <v>1</v>
      </c>
      <c r="G3882">
        <v>0</v>
      </c>
      <c r="H3882">
        <v>0</v>
      </c>
      <c r="I3882">
        <v>0</v>
      </c>
      <c r="J3882">
        <v>0</v>
      </c>
      <c r="K3882" s="1">
        <v>44106</v>
      </c>
      <c r="L3882" t="s">
        <v>17</v>
      </c>
      <c r="M3882">
        <v>116227</v>
      </c>
    </row>
    <row r="3883" spans="1:13" x14ac:dyDescent="0.25">
      <c r="A3883">
        <v>3881</v>
      </c>
      <c r="B3883" t="s">
        <v>5305</v>
      </c>
      <c r="C3883">
        <f t="shared" ca="1" si="60"/>
        <v>0.95226935829509474</v>
      </c>
      <c r="D3883" t="e" cm="1">
        <f t="array" aca="1" ref="D3883" ca="1">INDEX($B$2:$B$201, RANK(C3883,$C$2:$C$201), 1)</f>
        <v>#N/A</v>
      </c>
      <c r="E3883" t="s">
        <v>566</v>
      </c>
      <c r="F3883">
        <v>925</v>
      </c>
      <c r="G3883">
        <v>698</v>
      </c>
      <c r="H3883">
        <v>0</v>
      </c>
      <c r="I3883">
        <v>0</v>
      </c>
      <c r="J3883">
        <v>0</v>
      </c>
      <c r="K3883" s="1">
        <v>44106</v>
      </c>
      <c r="L3883" t="s">
        <v>28</v>
      </c>
      <c r="M3883">
        <v>116228</v>
      </c>
    </row>
    <row r="3884" spans="1:13" x14ac:dyDescent="0.25">
      <c r="A3884">
        <v>3882</v>
      </c>
      <c r="B3884" t="s">
        <v>5306</v>
      </c>
      <c r="C3884">
        <f t="shared" ca="1" si="60"/>
        <v>0.22312237321171657</v>
      </c>
      <c r="D3884" t="e" cm="1">
        <f t="array" aca="1" ref="D3884" ca="1">INDEX($B$2:$B$201, RANK(C3884,$C$2:$C$201), 1)</f>
        <v>#N/A</v>
      </c>
      <c r="F3884">
        <v>1431</v>
      </c>
      <c r="G3884">
        <v>816</v>
      </c>
      <c r="H3884">
        <v>0</v>
      </c>
      <c r="I3884">
        <v>1</v>
      </c>
      <c r="J3884">
        <v>2</v>
      </c>
      <c r="K3884" s="1">
        <v>44106</v>
      </c>
      <c r="L3884" t="s">
        <v>12</v>
      </c>
      <c r="M3884">
        <v>116229</v>
      </c>
    </row>
    <row r="3885" spans="1:13" ht="409.5" x14ac:dyDescent="0.25">
      <c r="A3885">
        <v>3883</v>
      </c>
      <c r="B3885" s="2" t="s">
        <v>5307</v>
      </c>
      <c r="C3885">
        <f t="shared" ca="1" si="60"/>
        <v>0.92876516875768356</v>
      </c>
      <c r="D3885" t="e" cm="1">
        <f t="array" aca="1" ref="D3885" ca="1">INDEX($B$2:$B$201, RANK(C3885,$C$2:$C$201), 1)</f>
        <v>#N/A</v>
      </c>
      <c r="F3885">
        <v>299</v>
      </c>
      <c r="G3885">
        <v>46</v>
      </c>
      <c r="H3885">
        <v>0</v>
      </c>
      <c r="I3885">
        <v>1</v>
      </c>
      <c r="J3885">
        <v>4</v>
      </c>
      <c r="K3885" s="1">
        <v>44106</v>
      </c>
      <c r="L3885" t="s">
        <v>12</v>
      </c>
      <c r="M3885">
        <v>116230</v>
      </c>
    </row>
    <row r="3886" spans="1:13" x14ac:dyDescent="0.25">
      <c r="A3886">
        <v>3884</v>
      </c>
      <c r="B3886" t="s">
        <v>5308</v>
      </c>
      <c r="C3886">
        <f t="shared" ca="1" si="60"/>
        <v>0.32511235224645207</v>
      </c>
      <c r="D3886" t="e" cm="1">
        <f t="array" aca="1" ref="D3886" ca="1">INDEX($B$2:$B$201, RANK(C3886,$C$2:$C$201), 1)</f>
        <v>#N/A</v>
      </c>
      <c r="E3886" t="s">
        <v>87</v>
      </c>
      <c r="F3886">
        <v>915</v>
      </c>
      <c r="G3886">
        <v>1913</v>
      </c>
      <c r="H3886">
        <v>2</v>
      </c>
      <c r="I3886">
        <v>1</v>
      </c>
      <c r="J3886">
        <v>6</v>
      </c>
      <c r="K3886" s="1">
        <v>44106</v>
      </c>
      <c r="L3886" t="s">
        <v>12</v>
      </c>
      <c r="M3886">
        <v>116231</v>
      </c>
    </row>
    <row r="3887" spans="1:13" x14ac:dyDescent="0.25">
      <c r="A3887">
        <v>3885</v>
      </c>
      <c r="B3887" t="s">
        <v>5309</v>
      </c>
      <c r="C3887">
        <f t="shared" ca="1" si="60"/>
        <v>0.7171294389933589</v>
      </c>
      <c r="D3887" t="e" cm="1">
        <f t="array" aca="1" ref="D3887" ca="1">INDEX($B$2:$B$201, RANK(C3887,$C$2:$C$201), 1)</f>
        <v>#N/A</v>
      </c>
      <c r="F3887">
        <v>389</v>
      </c>
      <c r="G3887">
        <v>144</v>
      </c>
      <c r="H3887">
        <v>1</v>
      </c>
      <c r="I3887">
        <v>0</v>
      </c>
      <c r="J3887">
        <v>0</v>
      </c>
      <c r="K3887" s="1">
        <v>44106</v>
      </c>
      <c r="L3887" t="s">
        <v>28</v>
      </c>
      <c r="M3887">
        <v>116232</v>
      </c>
    </row>
    <row r="3888" spans="1:13" x14ac:dyDescent="0.25">
      <c r="A3888">
        <v>3886</v>
      </c>
      <c r="B3888" t="s">
        <v>5310</v>
      </c>
      <c r="C3888">
        <f t="shared" ca="1" si="60"/>
        <v>0.30996772253034277</v>
      </c>
      <c r="D3888" t="e" cm="1">
        <f t="array" aca="1" ref="D3888" ca="1">INDEX($B$2:$B$201, RANK(C3888,$C$2:$C$201), 1)</f>
        <v>#N/A</v>
      </c>
      <c r="F3888">
        <v>6604</v>
      </c>
      <c r="G3888">
        <v>6130</v>
      </c>
      <c r="H3888">
        <v>0</v>
      </c>
      <c r="I3888">
        <v>0</v>
      </c>
      <c r="J3888">
        <v>2</v>
      </c>
      <c r="K3888" s="1">
        <v>44106</v>
      </c>
      <c r="L3888" t="s">
        <v>17</v>
      </c>
      <c r="M3888">
        <v>116233</v>
      </c>
    </row>
    <row r="3889" spans="1:13" ht="409.5" x14ac:dyDescent="0.25">
      <c r="A3889">
        <v>3887</v>
      </c>
      <c r="B3889" s="2" t="s">
        <v>5311</v>
      </c>
      <c r="C3889">
        <f t="shared" ca="1" si="60"/>
        <v>0.15320146013905389</v>
      </c>
      <c r="D3889" t="e" cm="1">
        <f t="array" aca="1" ref="D3889" ca="1">INDEX($B$2:$B$201, RANK(C3889,$C$2:$C$201), 1)</f>
        <v>#N/A</v>
      </c>
      <c r="F3889">
        <v>783</v>
      </c>
      <c r="G3889">
        <v>98</v>
      </c>
      <c r="H3889">
        <v>1</v>
      </c>
      <c r="I3889">
        <v>0</v>
      </c>
      <c r="J3889">
        <v>0</v>
      </c>
      <c r="K3889" s="1">
        <v>44106</v>
      </c>
      <c r="L3889" t="s">
        <v>28</v>
      </c>
      <c r="M3889">
        <v>116234</v>
      </c>
    </row>
    <row r="3890" spans="1:13" x14ac:dyDescent="0.25">
      <c r="A3890">
        <v>3888</v>
      </c>
      <c r="B3890" t="s">
        <v>5312</v>
      </c>
      <c r="C3890">
        <f t="shared" ca="1" si="60"/>
        <v>0.23542396407739741</v>
      </c>
      <c r="D3890" t="e" cm="1">
        <f t="array" aca="1" ref="D3890" ca="1">INDEX($B$2:$B$201, RANK(C3890,$C$2:$C$201), 1)</f>
        <v>#N/A</v>
      </c>
      <c r="E3890" t="s">
        <v>5313</v>
      </c>
      <c r="F3890">
        <v>4999</v>
      </c>
      <c r="G3890">
        <v>477</v>
      </c>
      <c r="H3890">
        <v>0</v>
      </c>
      <c r="I3890">
        <v>0</v>
      </c>
      <c r="J3890">
        <v>1</v>
      </c>
      <c r="K3890" s="1">
        <v>44106</v>
      </c>
      <c r="L3890" t="s">
        <v>17</v>
      </c>
      <c r="M3890">
        <v>116235</v>
      </c>
    </row>
    <row r="3891" spans="1:13" x14ac:dyDescent="0.25">
      <c r="A3891">
        <v>3889</v>
      </c>
      <c r="B3891" t="s">
        <v>5314</v>
      </c>
      <c r="C3891">
        <f t="shared" ca="1" si="60"/>
        <v>0.17013995900901013</v>
      </c>
      <c r="D3891" t="e" cm="1">
        <f t="array" aca="1" ref="D3891" ca="1">INDEX($B$2:$B$201, RANK(C3891,$C$2:$C$201), 1)</f>
        <v>#N/A</v>
      </c>
      <c r="E3891" t="s">
        <v>806</v>
      </c>
      <c r="F3891">
        <v>1017</v>
      </c>
      <c r="G3891">
        <v>705</v>
      </c>
      <c r="H3891">
        <v>0</v>
      </c>
      <c r="I3891">
        <v>0</v>
      </c>
      <c r="J3891">
        <v>1</v>
      </c>
      <c r="K3891" s="1">
        <v>44106</v>
      </c>
      <c r="L3891" t="s">
        <v>17</v>
      </c>
      <c r="M3891">
        <v>116236</v>
      </c>
    </row>
    <row r="3892" spans="1:13" x14ac:dyDescent="0.25">
      <c r="A3892">
        <v>3890</v>
      </c>
      <c r="B3892" t="s">
        <v>5315</v>
      </c>
      <c r="C3892">
        <f t="shared" ca="1" si="60"/>
        <v>0.98103528032991516</v>
      </c>
      <c r="D3892" t="e" cm="1">
        <f t="array" aca="1" ref="D3892" ca="1">INDEX($B$2:$B$201, RANK(C3892,$C$2:$C$201), 1)</f>
        <v>#N/A</v>
      </c>
      <c r="F3892">
        <v>31322</v>
      </c>
      <c r="G3892">
        <v>58499</v>
      </c>
      <c r="H3892">
        <v>0</v>
      </c>
      <c r="I3892">
        <v>5</v>
      </c>
      <c r="J3892">
        <v>14</v>
      </c>
      <c r="K3892" s="1">
        <v>44106</v>
      </c>
      <c r="L3892" t="s">
        <v>28</v>
      </c>
      <c r="M3892">
        <v>116237</v>
      </c>
    </row>
    <row r="3893" spans="1:13" ht="409.5" x14ac:dyDescent="0.25">
      <c r="A3893">
        <v>3891</v>
      </c>
      <c r="B3893" s="2" t="s">
        <v>5316</v>
      </c>
      <c r="C3893">
        <f t="shared" ca="1" si="60"/>
        <v>0.71483285816943465</v>
      </c>
      <c r="D3893" t="e" cm="1">
        <f t="array" aca="1" ref="D3893" ca="1">INDEX($B$2:$B$201, RANK(C3893,$C$2:$C$201), 1)</f>
        <v>#N/A</v>
      </c>
      <c r="E3893" t="s">
        <v>5317</v>
      </c>
      <c r="F3893">
        <v>2140</v>
      </c>
      <c r="G3893">
        <v>3193</v>
      </c>
      <c r="H3893">
        <v>6</v>
      </c>
      <c r="I3893">
        <v>0</v>
      </c>
      <c r="J3893">
        <v>18</v>
      </c>
      <c r="K3893" s="1">
        <v>44106</v>
      </c>
      <c r="L3893" t="s">
        <v>12</v>
      </c>
      <c r="M3893">
        <v>116238</v>
      </c>
    </row>
    <row r="3894" spans="1:13" x14ac:dyDescent="0.25">
      <c r="A3894">
        <v>3892</v>
      </c>
      <c r="B3894" t="s">
        <v>5318</v>
      </c>
      <c r="C3894">
        <f t="shared" ca="1" si="60"/>
        <v>0.57923533127914406</v>
      </c>
      <c r="D3894" t="e" cm="1">
        <f t="array" aca="1" ref="D3894" ca="1">INDEX($B$2:$B$201, RANK(C3894,$C$2:$C$201), 1)</f>
        <v>#N/A</v>
      </c>
      <c r="E3894" t="s">
        <v>5319</v>
      </c>
      <c r="F3894">
        <v>2705</v>
      </c>
      <c r="G3894">
        <v>5373</v>
      </c>
      <c r="H3894">
        <v>3</v>
      </c>
      <c r="I3894">
        <v>2</v>
      </c>
      <c r="J3894">
        <v>12</v>
      </c>
      <c r="K3894" s="1">
        <v>44106</v>
      </c>
      <c r="L3894" t="s">
        <v>12</v>
      </c>
      <c r="M3894">
        <v>116239</v>
      </c>
    </row>
    <row r="3895" spans="1:13" x14ac:dyDescent="0.25">
      <c r="A3895">
        <v>3893</v>
      </c>
      <c r="B3895" t="s">
        <v>5320</v>
      </c>
      <c r="C3895">
        <f t="shared" ca="1" si="60"/>
        <v>0.66553709546214979</v>
      </c>
      <c r="D3895" t="e" cm="1">
        <f t="array" aca="1" ref="D3895" ca="1">INDEX($B$2:$B$201, RANK(C3895,$C$2:$C$201), 1)</f>
        <v>#N/A</v>
      </c>
      <c r="F3895">
        <v>433</v>
      </c>
      <c r="G3895">
        <v>68</v>
      </c>
      <c r="H3895">
        <v>0</v>
      </c>
      <c r="I3895">
        <v>0</v>
      </c>
      <c r="J3895">
        <v>1</v>
      </c>
      <c r="K3895" s="1">
        <v>44106</v>
      </c>
      <c r="L3895" t="s">
        <v>17</v>
      </c>
      <c r="M3895">
        <v>116240</v>
      </c>
    </row>
    <row r="3896" spans="1:13" ht="409.5" x14ac:dyDescent="0.25">
      <c r="A3896">
        <v>3894</v>
      </c>
      <c r="B3896" s="2" t="s">
        <v>5321</v>
      </c>
      <c r="C3896">
        <f t="shared" ca="1" si="60"/>
        <v>0.24906822017618746</v>
      </c>
      <c r="D3896" t="e" cm="1">
        <f t="array" aca="1" ref="D3896" ca="1">INDEX($B$2:$B$201, RANK(C3896,$C$2:$C$201), 1)</f>
        <v>#N/A</v>
      </c>
      <c r="E3896" t="s">
        <v>5322</v>
      </c>
      <c r="F3896">
        <v>5558</v>
      </c>
      <c r="G3896">
        <v>5434</v>
      </c>
      <c r="H3896">
        <v>0</v>
      </c>
      <c r="I3896">
        <v>0</v>
      </c>
      <c r="J3896">
        <v>2</v>
      </c>
      <c r="K3896" s="1">
        <v>44106</v>
      </c>
      <c r="L3896" t="s">
        <v>17</v>
      </c>
      <c r="M3896">
        <v>116241</v>
      </c>
    </row>
    <row r="3897" spans="1:13" x14ac:dyDescent="0.25">
      <c r="A3897">
        <v>3895</v>
      </c>
      <c r="B3897" t="s">
        <v>5323</v>
      </c>
      <c r="C3897">
        <f t="shared" ca="1" si="60"/>
        <v>0.98935011639439163</v>
      </c>
      <c r="D3897" t="e" cm="1">
        <f t="array" aca="1" ref="D3897" ca="1">INDEX($B$2:$B$201, RANK(C3897,$C$2:$C$201), 1)</f>
        <v>#N/A</v>
      </c>
      <c r="E3897" t="s">
        <v>1096</v>
      </c>
      <c r="F3897">
        <v>2508</v>
      </c>
      <c r="G3897">
        <v>1025</v>
      </c>
      <c r="H3897">
        <v>0</v>
      </c>
      <c r="I3897">
        <v>0</v>
      </c>
      <c r="J3897">
        <v>0</v>
      </c>
      <c r="K3897" s="1">
        <v>44106</v>
      </c>
      <c r="L3897" t="s">
        <v>28</v>
      </c>
      <c r="M3897">
        <v>116242</v>
      </c>
    </row>
    <row r="3898" spans="1:13" x14ac:dyDescent="0.25">
      <c r="A3898">
        <v>3896</v>
      </c>
      <c r="B3898" t="s">
        <v>5324</v>
      </c>
      <c r="C3898">
        <f t="shared" ca="1" si="60"/>
        <v>0.21390999226709695</v>
      </c>
      <c r="D3898" t="e" cm="1">
        <f t="array" aca="1" ref="D3898" ca="1">INDEX($B$2:$B$201, RANK(C3898,$C$2:$C$201), 1)</f>
        <v>#N/A</v>
      </c>
      <c r="E3898" t="s">
        <v>3091</v>
      </c>
      <c r="F3898">
        <v>203</v>
      </c>
      <c r="G3898">
        <v>48</v>
      </c>
      <c r="H3898">
        <v>1</v>
      </c>
      <c r="I3898">
        <v>0</v>
      </c>
      <c r="J3898">
        <v>0</v>
      </c>
      <c r="K3898" s="1">
        <v>44106</v>
      </c>
      <c r="L3898" t="s">
        <v>17</v>
      </c>
      <c r="M3898">
        <v>116243</v>
      </c>
    </row>
    <row r="3899" spans="1:13" ht="135" x14ac:dyDescent="0.25">
      <c r="A3899">
        <v>3897</v>
      </c>
      <c r="B3899" s="2" t="s">
        <v>5325</v>
      </c>
      <c r="C3899">
        <f t="shared" ca="1" si="60"/>
        <v>0.69702621855225599</v>
      </c>
      <c r="D3899" t="e" cm="1">
        <f t="array" aca="1" ref="D3899" ca="1">INDEX($B$2:$B$201, RANK(C3899,$C$2:$C$201), 1)</f>
        <v>#N/A</v>
      </c>
      <c r="E3899" t="s">
        <v>5326</v>
      </c>
      <c r="F3899">
        <v>309</v>
      </c>
      <c r="G3899">
        <v>54</v>
      </c>
      <c r="H3899">
        <v>0</v>
      </c>
      <c r="I3899">
        <v>0</v>
      </c>
      <c r="J3899">
        <v>0</v>
      </c>
      <c r="K3899" s="1">
        <v>44106</v>
      </c>
      <c r="L3899" t="s">
        <v>12</v>
      </c>
      <c r="M3899">
        <v>116244</v>
      </c>
    </row>
    <row r="3900" spans="1:13" x14ac:dyDescent="0.25">
      <c r="A3900">
        <v>3898</v>
      </c>
      <c r="B3900" t="s">
        <v>5327</v>
      </c>
      <c r="C3900">
        <f t="shared" ca="1" si="60"/>
        <v>8.0235029266936708E-2</v>
      </c>
      <c r="D3900" t="e" cm="1">
        <f t="array" aca="1" ref="D3900" ca="1">INDEX($B$2:$B$201, RANK(C3900,$C$2:$C$201), 1)</f>
        <v>#N/A</v>
      </c>
      <c r="E3900" t="s">
        <v>426</v>
      </c>
      <c r="F3900">
        <v>314</v>
      </c>
      <c r="G3900">
        <v>275</v>
      </c>
      <c r="H3900">
        <v>0</v>
      </c>
      <c r="I3900">
        <v>0</v>
      </c>
      <c r="J3900">
        <v>0</v>
      </c>
      <c r="K3900" s="1">
        <v>44106</v>
      </c>
      <c r="L3900" t="s">
        <v>17</v>
      </c>
      <c r="M3900">
        <v>116245</v>
      </c>
    </row>
    <row r="3901" spans="1:13" x14ac:dyDescent="0.25">
      <c r="A3901">
        <v>3899</v>
      </c>
      <c r="B3901" t="s">
        <v>5328</v>
      </c>
      <c r="C3901">
        <f t="shared" ca="1" si="60"/>
        <v>8.0579626599198928E-2</v>
      </c>
      <c r="D3901" t="e" cm="1">
        <f t="array" aca="1" ref="D3901" ca="1">INDEX($B$2:$B$201, RANK(C3901,$C$2:$C$201), 1)</f>
        <v>#N/A</v>
      </c>
      <c r="E3901" t="s">
        <v>1246</v>
      </c>
      <c r="F3901">
        <v>146</v>
      </c>
      <c r="G3901">
        <v>15</v>
      </c>
      <c r="H3901">
        <v>0</v>
      </c>
      <c r="I3901">
        <v>0</v>
      </c>
      <c r="J3901">
        <v>0</v>
      </c>
      <c r="K3901" s="1">
        <v>44106</v>
      </c>
      <c r="L3901" t="s">
        <v>28</v>
      </c>
      <c r="M3901">
        <v>116246</v>
      </c>
    </row>
    <row r="3902" spans="1:13" x14ac:dyDescent="0.25">
      <c r="A3902">
        <v>3900</v>
      </c>
      <c r="B3902" t="s">
        <v>5329</v>
      </c>
      <c r="C3902">
        <f t="shared" ca="1" si="60"/>
        <v>0.24302326522835316</v>
      </c>
      <c r="D3902" t="e" cm="1">
        <f t="array" aca="1" ref="D3902" ca="1">INDEX($B$2:$B$201, RANK(C3902,$C$2:$C$201), 1)</f>
        <v>#N/A</v>
      </c>
      <c r="E3902" t="s">
        <v>290</v>
      </c>
      <c r="F3902">
        <v>235</v>
      </c>
      <c r="G3902">
        <v>34</v>
      </c>
      <c r="H3902">
        <v>0</v>
      </c>
      <c r="I3902">
        <v>0</v>
      </c>
      <c r="J3902">
        <v>3</v>
      </c>
      <c r="K3902" s="1">
        <v>44106</v>
      </c>
      <c r="L3902" t="s">
        <v>12</v>
      </c>
      <c r="M3902">
        <v>116247</v>
      </c>
    </row>
    <row r="3903" spans="1:13" x14ac:dyDescent="0.25">
      <c r="A3903">
        <v>3901</v>
      </c>
      <c r="B3903" t="s">
        <v>5330</v>
      </c>
      <c r="C3903">
        <f t="shared" ca="1" si="60"/>
        <v>0.739481104847861</v>
      </c>
      <c r="D3903" t="e" cm="1">
        <f t="array" aca="1" ref="D3903" ca="1">INDEX($B$2:$B$201, RANK(C3903,$C$2:$C$201), 1)</f>
        <v>#N/A</v>
      </c>
      <c r="F3903">
        <v>0</v>
      </c>
      <c r="G3903">
        <v>2</v>
      </c>
      <c r="H3903">
        <v>0</v>
      </c>
      <c r="I3903">
        <v>0</v>
      </c>
      <c r="J3903">
        <v>0</v>
      </c>
      <c r="K3903" s="1">
        <v>44106</v>
      </c>
      <c r="L3903" t="s">
        <v>17</v>
      </c>
      <c r="M3903">
        <v>116248</v>
      </c>
    </row>
    <row r="3904" spans="1:13" x14ac:dyDescent="0.25">
      <c r="A3904">
        <v>3902</v>
      </c>
      <c r="B3904" t="s">
        <v>5331</v>
      </c>
      <c r="C3904">
        <f t="shared" ca="1" si="60"/>
        <v>8.9638208813153986E-2</v>
      </c>
      <c r="D3904" t="e" cm="1">
        <f t="array" aca="1" ref="D3904" ca="1">INDEX($B$2:$B$201, RANK(C3904,$C$2:$C$201), 1)</f>
        <v>#N/A</v>
      </c>
      <c r="E3904" t="s">
        <v>290</v>
      </c>
      <c r="F3904">
        <v>88</v>
      </c>
      <c r="G3904">
        <v>10</v>
      </c>
      <c r="H3904">
        <v>0</v>
      </c>
      <c r="I3904">
        <v>0</v>
      </c>
      <c r="J3904">
        <v>0</v>
      </c>
      <c r="K3904" s="1">
        <v>44106</v>
      </c>
      <c r="L3904" t="s">
        <v>17</v>
      </c>
      <c r="M3904">
        <v>116249</v>
      </c>
    </row>
    <row r="3905" spans="1:13" x14ac:dyDescent="0.25">
      <c r="A3905">
        <v>3903</v>
      </c>
      <c r="B3905" t="s">
        <v>5332</v>
      </c>
      <c r="C3905">
        <f t="shared" ca="1" si="60"/>
        <v>0.94562336184867979</v>
      </c>
      <c r="D3905" t="e" cm="1">
        <f t="array" aca="1" ref="D3905" ca="1">INDEX($B$2:$B$201, RANK(C3905,$C$2:$C$201), 1)</f>
        <v>#N/A</v>
      </c>
      <c r="E3905" t="s">
        <v>5333</v>
      </c>
      <c r="F3905">
        <v>86</v>
      </c>
      <c r="G3905">
        <v>4</v>
      </c>
      <c r="H3905">
        <v>0</v>
      </c>
      <c r="I3905">
        <v>2</v>
      </c>
      <c r="J3905">
        <v>5</v>
      </c>
      <c r="K3905" s="1">
        <v>44106</v>
      </c>
      <c r="L3905" t="s">
        <v>17</v>
      </c>
      <c r="M3905">
        <v>116250</v>
      </c>
    </row>
    <row r="3906" spans="1:13" ht="409.5" x14ac:dyDescent="0.25">
      <c r="A3906">
        <v>3904</v>
      </c>
      <c r="B3906" s="2" t="s">
        <v>5334</v>
      </c>
      <c r="C3906">
        <f t="shared" ca="1" si="60"/>
        <v>0.30834102028015298</v>
      </c>
      <c r="D3906" t="e" cm="1">
        <f t="array" aca="1" ref="D3906" ca="1">INDEX($B$2:$B$201, RANK(C3906,$C$2:$C$201), 1)</f>
        <v>#N/A</v>
      </c>
      <c r="E3906" t="s">
        <v>87</v>
      </c>
      <c r="F3906">
        <v>2078</v>
      </c>
      <c r="G3906">
        <v>16298</v>
      </c>
      <c r="H3906">
        <v>0</v>
      </c>
      <c r="I3906">
        <v>0</v>
      </c>
      <c r="J3906">
        <v>1</v>
      </c>
      <c r="K3906" s="1">
        <v>44106</v>
      </c>
      <c r="L3906" t="s">
        <v>12</v>
      </c>
      <c r="M3906">
        <v>116251</v>
      </c>
    </row>
    <row r="3907" spans="1:13" x14ac:dyDescent="0.25">
      <c r="A3907">
        <v>3905</v>
      </c>
      <c r="B3907" t="s">
        <v>5335</v>
      </c>
      <c r="C3907">
        <f t="shared" ref="C3907:C3970" ca="1" si="61">RAND()</f>
        <v>0.72628565449093185</v>
      </c>
      <c r="D3907" t="e" cm="1">
        <f t="array" aca="1" ref="D3907" ca="1">INDEX($B$2:$B$201, RANK(C3907,$C$2:$C$201), 1)</f>
        <v>#N/A</v>
      </c>
      <c r="E3907" t="s">
        <v>5336</v>
      </c>
      <c r="F3907">
        <v>86</v>
      </c>
      <c r="G3907">
        <v>12</v>
      </c>
      <c r="H3907">
        <v>1</v>
      </c>
      <c r="I3907">
        <v>0</v>
      </c>
      <c r="J3907">
        <v>0</v>
      </c>
      <c r="K3907" s="1">
        <v>44106</v>
      </c>
      <c r="L3907" t="s">
        <v>17</v>
      </c>
      <c r="M3907">
        <v>116252</v>
      </c>
    </row>
    <row r="3908" spans="1:13" x14ac:dyDescent="0.25">
      <c r="A3908">
        <v>3906</v>
      </c>
      <c r="B3908" t="s">
        <v>5337</v>
      </c>
      <c r="C3908">
        <f t="shared" ca="1" si="61"/>
        <v>0.44723527184337031</v>
      </c>
      <c r="D3908" t="e" cm="1">
        <f t="array" aca="1" ref="D3908" ca="1">INDEX($B$2:$B$201, RANK(C3908,$C$2:$C$201), 1)</f>
        <v>#N/A</v>
      </c>
      <c r="E3908" t="s">
        <v>556</v>
      </c>
      <c r="F3908">
        <v>2548</v>
      </c>
      <c r="G3908">
        <v>110</v>
      </c>
      <c r="H3908">
        <v>0</v>
      </c>
      <c r="I3908">
        <v>0</v>
      </c>
      <c r="J3908">
        <v>1</v>
      </c>
      <c r="K3908" s="1">
        <v>44106</v>
      </c>
      <c r="L3908" t="s">
        <v>28</v>
      </c>
      <c r="M3908">
        <v>116253</v>
      </c>
    </row>
    <row r="3909" spans="1:13" x14ac:dyDescent="0.25">
      <c r="A3909">
        <v>3907</v>
      </c>
      <c r="B3909" t="s">
        <v>5338</v>
      </c>
      <c r="C3909">
        <f t="shared" ca="1" si="61"/>
        <v>0.38214712783798932</v>
      </c>
      <c r="D3909" t="e" cm="1">
        <f t="array" aca="1" ref="D3909" ca="1">INDEX($B$2:$B$201, RANK(C3909,$C$2:$C$201), 1)</f>
        <v>#N/A</v>
      </c>
      <c r="E3909" t="s">
        <v>5339</v>
      </c>
      <c r="F3909">
        <v>1472</v>
      </c>
      <c r="G3909">
        <v>10397</v>
      </c>
      <c r="H3909">
        <v>0</v>
      </c>
      <c r="I3909">
        <v>0</v>
      </c>
      <c r="J3909">
        <v>2</v>
      </c>
      <c r="K3909" s="1">
        <v>44106</v>
      </c>
      <c r="L3909" t="s">
        <v>12</v>
      </c>
      <c r="M3909">
        <v>116254</v>
      </c>
    </row>
    <row r="3910" spans="1:13" ht="409.5" x14ac:dyDescent="0.25">
      <c r="A3910">
        <v>3908</v>
      </c>
      <c r="B3910" s="2" t="s">
        <v>5340</v>
      </c>
      <c r="C3910">
        <f t="shared" ca="1" si="61"/>
        <v>0.26777273883337938</v>
      </c>
      <c r="D3910" t="e" cm="1">
        <f t="array" aca="1" ref="D3910" ca="1">INDEX($B$2:$B$201, RANK(C3910,$C$2:$C$201), 1)</f>
        <v>#N/A</v>
      </c>
      <c r="F3910">
        <v>61</v>
      </c>
      <c r="G3910">
        <v>10</v>
      </c>
      <c r="H3910">
        <v>0</v>
      </c>
      <c r="I3910">
        <v>0</v>
      </c>
      <c r="J3910">
        <v>0</v>
      </c>
      <c r="K3910" s="1">
        <v>44106</v>
      </c>
      <c r="L3910" t="s">
        <v>12</v>
      </c>
      <c r="M3910">
        <v>116255</v>
      </c>
    </row>
    <row r="3911" spans="1:13" x14ac:dyDescent="0.25">
      <c r="A3911">
        <v>3909</v>
      </c>
      <c r="B3911" t="s">
        <v>5341</v>
      </c>
      <c r="C3911">
        <f t="shared" ca="1" si="61"/>
        <v>0.235340621767124</v>
      </c>
      <c r="D3911" t="e" cm="1">
        <f t="array" aca="1" ref="D3911" ca="1">INDEX($B$2:$B$201, RANK(C3911,$C$2:$C$201), 1)</f>
        <v>#N/A</v>
      </c>
      <c r="E3911" t="s">
        <v>57</v>
      </c>
      <c r="F3911">
        <v>10</v>
      </c>
      <c r="G3911">
        <v>10</v>
      </c>
      <c r="H3911">
        <v>0</v>
      </c>
      <c r="I3911">
        <v>0</v>
      </c>
      <c r="J3911">
        <v>0</v>
      </c>
      <c r="K3911" s="1">
        <v>44106</v>
      </c>
      <c r="L3911" t="s">
        <v>17</v>
      </c>
      <c r="M3911">
        <v>116256</v>
      </c>
    </row>
    <row r="3912" spans="1:13" x14ac:dyDescent="0.25">
      <c r="A3912">
        <v>3910</v>
      </c>
      <c r="B3912" t="s">
        <v>5342</v>
      </c>
      <c r="C3912">
        <f t="shared" ca="1" si="61"/>
        <v>0.13922254647406296</v>
      </c>
      <c r="D3912" t="e" cm="1">
        <f t="array" aca="1" ref="D3912" ca="1">INDEX($B$2:$B$201, RANK(C3912,$C$2:$C$201), 1)</f>
        <v>#N/A</v>
      </c>
      <c r="E3912" t="s">
        <v>1192</v>
      </c>
      <c r="F3912">
        <v>2594</v>
      </c>
      <c r="G3912">
        <v>1099</v>
      </c>
      <c r="H3912">
        <v>1</v>
      </c>
      <c r="I3912">
        <v>0</v>
      </c>
      <c r="J3912">
        <v>0</v>
      </c>
      <c r="K3912" s="1">
        <v>44106</v>
      </c>
      <c r="L3912" t="s">
        <v>12</v>
      </c>
      <c r="M3912">
        <v>116257</v>
      </c>
    </row>
    <row r="3913" spans="1:13" x14ac:dyDescent="0.25">
      <c r="A3913">
        <v>3911</v>
      </c>
      <c r="B3913" t="s">
        <v>5343</v>
      </c>
      <c r="C3913">
        <f t="shared" ca="1" si="61"/>
        <v>0.84811801113796148</v>
      </c>
      <c r="D3913" t="e" cm="1">
        <f t="array" aca="1" ref="D3913" ca="1">INDEX($B$2:$B$201, RANK(C3913,$C$2:$C$201), 1)</f>
        <v>#N/A</v>
      </c>
      <c r="F3913">
        <v>37</v>
      </c>
      <c r="G3913">
        <v>19</v>
      </c>
      <c r="H3913">
        <v>0</v>
      </c>
      <c r="I3913">
        <v>0</v>
      </c>
      <c r="J3913">
        <v>0</v>
      </c>
      <c r="K3913" s="1">
        <v>44106</v>
      </c>
      <c r="L3913" t="s">
        <v>17</v>
      </c>
      <c r="M3913">
        <v>116258</v>
      </c>
    </row>
    <row r="3914" spans="1:13" x14ac:dyDescent="0.25">
      <c r="A3914">
        <v>3912</v>
      </c>
      <c r="B3914" t="s">
        <v>5344</v>
      </c>
      <c r="C3914">
        <f t="shared" ca="1" si="61"/>
        <v>0.81461837428840578</v>
      </c>
      <c r="D3914" t="e" cm="1">
        <f t="array" aca="1" ref="D3914" ca="1">INDEX($B$2:$B$201, RANK(C3914,$C$2:$C$201), 1)</f>
        <v>#N/A</v>
      </c>
      <c r="F3914">
        <v>43</v>
      </c>
      <c r="G3914">
        <v>265</v>
      </c>
      <c r="H3914">
        <v>1</v>
      </c>
      <c r="I3914">
        <v>0</v>
      </c>
      <c r="J3914">
        <v>3</v>
      </c>
      <c r="K3914" s="1">
        <v>44106</v>
      </c>
      <c r="L3914" t="s">
        <v>17</v>
      </c>
      <c r="M3914">
        <v>116259</v>
      </c>
    </row>
    <row r="3915" spans="1:13" x14ac:dyDescent="0.25">
      <c r="A3915">
        <v>3913</v>
      </c>
      <c r="B3915" t="s">
        <v>5345</v>
      </c>
      <c r="C3915">
        <f t="shared" ca="1" si="61"/>
        <v>0.67072886503344487</v>
      </c>
      <c r="D3915" t="e" cm="1">
        <f t="array" aca="1" ref="D3915" ca="1">INDEX($B$2:$B$201, RANK(C3915,$C$2:$C$201), 1)</f>
        <v>#N/A</v>
      </c>
      <c r="E3915" t="s">
        <v>5346</v>
      </c>
      <c r="F3915">
        <v>507</v>
      </c>
      <c r="G3915">
        <v>1748</v>
      </c>
      <c r="H3915">
        <v>1</v>
      </c>
      <c r="I3915">
        <v>0</v>
      </c>
      <c r="J3915">
        <v>2</v>
      </c>
      <c r="K3915" s="1">
        <v>44106</v>
      </c>
      <c r="L3915" t="s">
        <v>17</v>
      </c>
      <c r="M3915">
        <v>116260</v>
      </c>
    </row>
    <row r="3916" spans="1:13" x14ac:dyDescent="0.25">
      <c r="A3916">
        <v>3914</v>
      </c>
      <c r="B3916" t="s">
        <v>5347</v>
      </c>
      <c r="C3916">
        <f t="shared" ca="1" si="61"/>
        <v>0.34911310511260496</v>
      </c>
      <c r="D3916" t="e" cm="1">
        <f t="array" aca="1" ref="D3916" ca="1">INDEX($B$2:$B$201, RANK(C3916,$C$2:$C$201), 1)</f>
        <v>#N/A</v>
      </c>
      <c r="E3916" t="s">
        <v>588</v>
      </c>
      <c r="F3916">
        <v>1480</v>
      </c>
      <c r="G3916">
        <v>1512</v>
      </c>
      <c r="H3916">
        <v>0</v>
      </c>
      <c r="I3916">
        <v>0</v>
      </c>
      <c r="J3916">
        <v>1</v>
      </c>
      <c r="K3916" s="1">
        <v>44106</v>
      </c>
      <c r="L3916" t="s">
        <v>17</v>
      </c>
      <c r="M3916">
        <v>116261</v>
      </c>
    </row>
    <row r="3917" spans="1:13" x14ac:dyDescent="0.25">
      <c r="A3917">
        <v>3915</v>
      </c>
      <c r="B3917" t="s">
        <v>5348</v>
      </c>
      <c r="C3917">
        <f t="shared" ca="1" si="61"/>
        <v>0.28528196270395456</v>
      </c>
      <c r="D3917" t="e" cm="1">
        <f t="array" aca="1" ref="D3917" ca="1">INDEX($B$2:$B$201, RANK(C3917,$C$2:$C$201), 1)</f>
        <v>#N/A</v>
      </c>
      <c r="E3917" t="s">
        <v>5349</v>
      </c>
      <c r="F3917">
        <v>585</v>
      </c>
      <c r="G3917">
        <v>500</v>
      </c>
      <c r="H3917">
        <v>2</v>
      </c>
      <c r="I3917">
        <v>0</v>
      </c>
      <c r="J3917">
        <v>2</v>
      </c>
      <c r="K3917" s="1">
        <v>44106</v>
      </c>
      <c r="L3917" t="s">
        <v>17</v>
      </c>
      <c r="M3917">
        <v>116262</v>
      </c>
    </row>
    <row r="3918" spans="1:13" x14ac:dyDescent="0.25">
      <c r="A3918">
        <v>3916</v>
      </c>
      <c r="B3918" t="s">
        <v>5350</v>
      </c>
      <c r="C3918">
        <f t="shared" ca="1" si="61"/>
        <v>0.49202916330390201</v>
      </c>
      <c r="D3918" t="e" cm="1">
        <f t="array" aca="1" ref="D3918" ca="1">INDEX($B$2:$B$201, RANK(C3918,$C$2:$C$201), 1)</f>
        <v>#N/A</v>
      </c>
      <c r="E3918" t="s">
        <v>856</v>
      </c>
      <c r="F3918">
        <v>107</v>
      </c>
      <c r="G3918">
        <v>18</v>
      </c>
      <c r="H3918">
        <v>1</v>
      </c>
      <c r="I3918">
        <v>1</v>
      </c>
      <c r="J3918">
        <v>5</v>
      </c>
      <c r="K3918" s="1">
        <v>44106</v>
      </c>
      <c r="L3918" t="s">
        <v>17</v>
      </c>
      <c r="M3918">
        <v>116263</v>
      </c>
    </row>
    <row r="3919" spans="1:13" ht="409.5" x14ac:dyDescent="0.25">
      <c r="A3919">
        <v>3917</v>
      </c>
      <c r="B3919" s="2" t="s">
        <v>5351</v>
      </c>
      <c r="C3919">
        <f t="shared" ca="1" si="61"/>
        <v>0.98069840289913224</v>
      </c>
      <c r="D3919" t="e" cm="1">
        <f t="array" aca="1" ref="D3919" ca="1">INDEX($B$2:$B$201, RANK(C3919,$C$2:$C$201), 1)</f>
        <v>#N/A</v>
      </c>
      <c r="E3919" t="s">
        <v>5352</v>
      </c>
      <c r="F3919">
        <v>824</v>
      </c>
      <c r="G3919">
        <v>403</v>
      </c>
      <c r="H3919">
        <v>0</v>
      </c>
      <c r="I3919">
        <v>0</v>
      </c>
      <c r="J3919">
        <v>0</v>
      </c>
      <c r="K3919" s="1">
        <v>44106</v>
      </c>
      <c r="L3919" t="s">
        <v>12</v>
      </c>
      <c r="M3919">
        <v>116264</v>
      </c>
    </row>
    <row r="3920" spans="1:13" ht="285" x14ac:dyDescent="0.25">
      <c r="A3920">
        <v>3918</v>
      </c>
      <c r="B3920" s="2" t="s">
        <v>5353</v>
      </c>
      <c r="C3920">
        <f t="shared" ca="1" si="61"/>
        <v>0.45296694329205756</v>
      </c>
      <c r="D3920" t="e" cm="1">
        <f t="array" aca="1" ref="D3920" ca="1">INDEX($B$2:$B$201, RANK(C3920,$C$2:$C$201), 1)</f>
        <v>#N/A</v>
      </c>
      <c r="E3920" t="s">
        <v>465</v>
      </c>
      <c r="F3920">
        <v>1055</v>
      </c>
      <c r="G3920">
        <v>144</v>
      </c>
      <c r="H3920">
        <v>0</v>
      </c>
      <c r="I3920">
        <v>0</v>
      </c>
      <c r="J3920">
        <v>0</v>
      </c>
      <c r="K3920" s="1">
        <v>44106</v>
      </c>
      <c r="L3920" t="s">
        <v>12</v>
      </c>
      <c r="M3920">
        <v>116265</v>
      </c>
    </row>
    <row r="3921" spans="1:13" x14ac:dyDescent="0.25">
      <c r="A3921">
        <v>3919</v>
      </c>
      <c r="B3921" t="s">
        <v>5354</v>
      </c>
      <c r="C3921">
        <f t="shared" ca="1" si="61"/>
        <v>0.13029420834989314</v>
      </c>
      <c r="D3921" t="e" cm="1">
        <f t="array" aca="1" ref="D3921" ca="1">INDEX($B$2:$B$201, RANK(C3921,$C$2:$C$201), 1)</f>
        <v>#N/A</v>
      </c>
      <c r="E3921" t="s">
        <v>2514</v>
      </c>
      <c r="F3921">
        <v>234</v>
      </c>
      <c r="G3921">
        <v>326</v>
      </c>
      <c r="H3921">
        <v>1</v>
      </c>
      <c r="I3921">
        <v>0</v>
      </c>
      <c r="J3921">
        <v>0</v>
      </c>
      <c r="K3921" s="1">
        <v>44106</v>
      </c>
      <c r="L3921" t="s">
        <v>28</v>
      </c>
      <c r="M3921">
        <v>116266</v>
      </c>
    </row>
    <row r="3922" spans="1:13" x14ac:dyDescent="0.25">
      <c r="A3922">
        <v>3920</v>
      </c>
      <c r="B3922" t="s">
        <v>5355</v>
      </c>
      <c r="C3922">
        <f t="shared" ca="1" si="61"/>
        <v>0.298145456914784</v>
      </c>
      <c r="D3922" t="e" cm="1">
        <f t="array" aca="1" ref="D3922" ca="1">INDEX($B$2:$B$201, RANK(C3922,$C$2:$C$201), 1)</f>
        <v>#N/A</v>
      </c>
      <c r="E3922" t="s">
        <v>40</v>
      </c>
      <c r="F3922">
        <v>588</v>
      </c>
      <c r="G3922">
        <v>1736</v>
      </c>
      <c r="H3922">
        <v>1</v>
      </c>
      <c r="I3922">
        <v>0</v>
      </c>
      <c r="J3922">
        <v>6</v>
      </c>
      <c r="K3922" s="1">
        <v>44106</v>
      </c>
      <c r="L3922" t="s">
        <v>17</v>
      </c>
      <c r="M3922">
        <v>116267</v>
      </c>
    </row>
    <row r="3923" spans="1:13" x14ac:dyDescent="0.25">
      <c r="A3923">
        <v>3921</v>
      </c>
      <c r="B3923" t="s">
        <v>5356</v>
      </c>
      <c r="C3923">
        <f t="shared" ca="1" si="61"/>
        <v>2.505233781799332E-2</v>
      </c>
      <c r="D3923" t="e" cm="1">
        <f t="array" aca="1" ref="D3923" ca="1">INDEX($B$2:$B$201, RANK(C3923,$C$2:$C$201), 1)</f>
        <v>#N/A</v>
      </c>
      <c r="E3923" t="s">
        <v>1545</v>
      </c>
      <c r="F3923">
        <v>576</v>
      </c>
      <c r="G3923">
        <v>189</v>
      </c>
      <c r="H3923">
        <v>0</v>
      </c>
      <c r="I3923">
        <v>0</v>
      </c>
      <c r="J3923">
        <v>0</v>
      </c>
      <c r="K3923" s="1">
        <v>44106</v>
      </c>
      <c r="L3923" t="s">
        <v>17</v>
      </c>
      <c r="M3923">
        <v>116268</v>
      </c>
    </row>
    <row r="3924" spans="1:13" ht="285" x14ac:dyDescent="0.25">
      <c r="A3924">
        <v>3922</v>
      </c>
      <c r="B3924" s="2" t="s">
        <v>5357</v>
      </c>
      <c r="C3924">
        <f t="shared" ca="1" si="61"/>
        <v>0.5673915280611449</v>
      </c>
      <c r="D3924" t="e" cm="1">
        <f t="array" aca="1" ref="D3924" ca="1">INDEX($B$2:$B$201, RANK(C3924,$C$2:$C$201), 1)</f>
        <v>#N/A</v>
      </c>
      <c r="E3924" t="s">
        <v>67</v>
      </c>
      <c r="F3924">
        <v>10879</v>
      </c>
      <c r="G3924">
        <v>10529</v>
      </c>
      <c r="H3924">
        <v>3</v>
      </c>
      <c r="I3924">
        <v>2</v>
      </c>
      <c r="J3924">
        <v>28</v>
      </c>
      <c r="K3924" s="1">
        <v>44106</v>
      </c>
      <c r="L3924" t="s">
        <v>17</v>
      </c>
      <c r="M3924">
        <v>116269</v>
      </c>
    </row>
    <row r="3925" spans="1:13" ht="405" x14ac:dyDescent="0.25">
      <c r="A3925">
        <v>3923</v>
      </c>
      <c r="B3925" s="2" t="s">
        <v>5358</v>
      </c>
      <c r="C3925">
        <f t="shared" ca="1" si="61"/>
        <v>0.66823098596751329</v>
      </c>
      <c r="D3925" t="e" cm="1">
        <f t="array" aca="1" ref="D3925" ca="1">INDEX($B$2:$B$201, RANK(C3925,$C$2:$C$201), 1)</f>
        <v>#N/A</v>
      </c>
      <c r="E3925" t="s">
        <v>5359</v>
      </c>
      <c r="F3925">
        <v>862</v>
      </c>
      <c r="G3925">
        <v>639</v>
      </c>
      <c r="H3925">
        <v>0</v>
      </c>
      <c r="I3925">
        <v>0</v>
      </c>
      <c r="J3925">
        <v>0</v>
      </c>
      <c r="K3925" s="1">
        <v>44106</v>
      </c>
      <c r="L3925" t="s">
        <v>17</v>
      </c>
      <c r="M3925">
        <v>116270</v>
      </c>
    </row>
    <row r="3926" spans="1:13" x14ac:dyDescent="0.25">
      <c r="A3926">
        <v>3924</v>
      </c>
      <c r="B3926" t="s">
        <v>5360</v>
      </c>
      <c r="C3926">
        <f t="shared" ca="1" si="61"/>
        <v>8.7263074416403574E-2</v>
      </c>
      <c r="D3926" t="e" cm="1">
        <f t="array" aca="1" ref="D3926" ca="1">INDEX($B$2:$B$201, RANK(C3926,$C$2:$C$201), 1)</f>
        <v>#N/A</v>
      </c>
      <c r="E3926" t="s">
        <v>431</v>
      </c>
      <c r="F3926">
        <v>380</v>
      </c>
      <c r="G3926">
        <v>163</v>
      </c>
      <c r="H3926">
        <v>0</v>
      </c>
      <c r="I3926">
        <v>0</v>
      </c>
      <c r="J3926">
        <v>0</v>
      </c>
      <c r="K3926" s="1">
        <v>44106</v>
      </c>
      <c r="L3926" t="s">
        <v>17</v>
      </c>
      <c r="M3926">
        <v>116271</v>
      </c>
    </row>
    <row r="3927" spans="1:13" ht="409.5" x14ac:dyDescent="0.25">
      <c r="A3927">
        <v>3925</v>
      </c>
      <c r="B3927" s="2" t="s">
        <v>5361</v>
      </c>
      <c r="C3927">
        <f t="shared" ca="1" si="61"/>
        <v>0.43533564446859219</v>
      </c>
      <c r="D3927" t="e" cm="1">
        <f t="array" aca="1" ref="D3927" ca="1">INDEX($B$2:$B$201, RANK(C3927,$C$2:$C$201), 1)</f>
        <v>#N/A</v>
      </c>
      <c r="E3927" t="s">
        <v>42</v>
      </c>
      <c r="F3927">
        <v>1022</v>
      </c>
      <c r="G3927">
        <v>1622</v>
      </c>
      <c r="H3927">
        <v>0</v>
      </c>
      <c r="I3927">
        <v>0</v>
      </c>
      <c r="J3927">
        <v>1</v>
      </c>
      <c r="K3927" s="1">
        <v>44106</v>
      </c>
      <c r="L3927" t="s">
        <v>17</v>
      </c>
      <c r="M3927">
        <v>116272</v>
      </c>
    </row>
    <row r="3928" spans="1:13" ht="375" x14ac:dyDescent="0.25">
      <c r="A3928">
        <v>3926</v>
      </c>
      <c r="B3928" s="2" t="s">
        <v>5362</v>
      </c>
      <c r="C3928">
        <f t="shared" ca="1" si="61"/>
        <v>0.28507045553859445</v>
      </c>
      <c r="D3928" t="e" cm="1">
        <f t="array" aca="1" ref="D3928" ca="1">INDEX($B$2:$B$201, RANK(C3928,$C$2:$C$201), 1)</f>
        <v>#N/A</v>
      </c>
      <c r="E3928" t="s">
        <v>2030</v>
      </c>
      <c r="F3928">
        <v>1152</v>
      </c>
      <c r="G3928">
        <v>779</v>
      </c>
      <c r="H3928">
        <v>0</v>
      </c>
      <c r="I3928">
        <v>0</v>
      </c>
      <c r="J3928">
        <v>0</v>
      </c>
      <c r="K3928" s="1">
        <v>44106</v>
      </c>
      <c r="L3928" t="s">
        <v>28</v>
      </c>
      <c r="M3928">
        <v>116273</v>
      </c>
    </row>
    <row r="3929" spans="1:13" ht="409.5" x14ac:dyDescent="0.25">
      <c r="A3929">
        <v>3927</v>
      </c>
      <c r="B3929" s="2" t="s">
        <v>5363</v>
      </c>
      <c r="C3929">
        <f t="shared" ca="1" si="61"/>
        <v>0.51164729842020162</v>
      </c>
      <c r="D3929" t="e" cm="1">
        <f t="array" aca="1" ref="D3929" ca="1">INDEX($B$2:$B$201, RANK(C3929,$C$2:$C$201), 1)</f>
        <v>#N/A</v>
      </c>
      <c r="E3929" t="s">
        <v>42</v>
      </c>
      <c r="F3929">
        <v>555</v>
      </c>
      <c r="G3929">
        <v>244</v>
      </c>
      <c r="H3929">
        <v>0</v>
      </c>
      <c r="I3929">
        <v>0</v>
      </c>
      <c r="J3929">
        <v>0</v>
      </c>
      <c r="K3929" s="1">
        <v>44106</v>
      </c>
      <c r="L3929" t="s">
        <v>17</v>
      </c>
      <c r="M3929">
        <v>116274</v>
      </c>
    </row>
    <row r="3930" spans="1:13" ht="409.5" x14ac:dyDescent="0.25">
      <c r="A3930">
        <v>3928</v>
      </c>
      <c r="B3930" s="2" t="s">
        <v>5364</v>
      </c>
      <c r="C3930">
        <f t="shared" ca="1" si="61"/>
        <v>0.34863707416202372</v>
      </c>
      <c r="D3930" t="e" cm="1">
        <f t="array" aca="1" ref="D3930" ca="1">INDEX($B$2:$B$201, RANK(C3930,$C$2:$C$201), 1)</f>
        <v>#N/A</v>
      </c>
      <c r="E3930" t="s">
        <v>5365</v>
      </c>
      <c r="F3930">
        <v>399</v>
      </c>
      <c r="G3930">
        <v>517</v>
      </c>
      <c r="H3930">
        <v>0</v>
      </c>
      <c r="I3930">
        <v>0</v>
      </c>
      <c r="J3930">
        <v>1</v>
      </c>
      <c r="K3930" s="1">
        <v>44106</v>
      </c>
      <c r="L3930" t="s">
        <v>17</v>
      </c>
      <c r="M3930">
        <v>116275</v>
      </c>
    </row>
    <row r="3931" spans="1:13" x14ac:dyDescent="0.25">
      <c r="A3931">
        <v>3929</v>
      </c>
      <c r="B3931" t="s">
        <v>5366</v>
      </c>
      <c r="C3931">
        <f t="shared" ca="1" si="61"/>
        <v>0.45304404270011023</v>
      </c>
      <c r="D3931" t="e" cm="1">
        <f t="array" aca="1" ref="D3931" ca="1">INDEX($B$2:$B$201, RANK(C3931,$C$2:$C$201), 1)</f>
        <v>#N/A</v>
      </c>
      <c r="E3931" t="s">
        <v>110</v>
      </c>
      <c r="F3931">
        <v>658</v>
      </c>
      <c r="G3931">
        <v>210</v>
      </c>
      <c r="H3931">
        <v>1</v>
      </c>
      <c r="I3931">
        <v>1</v>
      </c>
      <c r="J3931">
        <v>3</v>
      </c>
      <c r="K3931" s="1">
        <v>44106</v>
      </c>
      <c r="L3931" t="s">
        <v>17</v>
      </c>
      <c r="M3931">
        <v>116276</v>
      </c>
    </row>
    <row r="3932" spans="1:13" ht="409.5" x14ac:dyDescent="0.25">
      <c r="A3932">
        <v>3930</v>
      </c>
      <c r="B3932" s="2" t="s">
        <v>5367</v>
      </c>
      <c r="C3932">
        <f t="shared" ca="1" si="61"/>
        <v>8.9489498037002013E-3</v>
      </c>
      <c r="D3932" t="e" cm="1">
        <f t="array" aca="1" ref="D3932" ca="1">INDEX($B$2:$B$201, RANK(C3932,$C$2:$C$201), 1)</f>
        <v>#N/A</v>
      </c>
      <c r="F3932">
        <v>26</v>
      </c>
      <c r="G3932">
        <v>66</v>
      </c>
      <c r="H3932">
        <v>0</v>
      </c>
      <c r="I3932">
        <v>0</v>
      </c>
      <c r="J3932">
        <v>0</v>
      </c>
      <c r="K3932" s="1">
        <v>44106</v>
      </c>
      <c r="L3932" t="s">
        <v>17</v>
      </c>
      <c r="M3932">
        <v>116277</v>
      </c>
    </row>
    <row r="3933" spans="1:13" x14ac:dyDescent="0.25">
      <c r="A3933">
        <v>3931</v>
      </c>
      <c r="B3933" t="s">
        <v>5368</v>
      </c>
      <c r="C3933">
        <f t="shared" ca="1" si="61"/>
        <v>0.33424497651077523</v>
      </c>
      <c r="D3933" t="e" cm="1">
        <f t="array" aca="1" ref="D3933" ca="1">INDEX($B$2:$B$201, RANK(C3933,$C$2:$C$201), 1)</f>
        <v>#N/A</v>
      </c>
      <c r="F3933">
        <v>55</v>
      </c>
      <c r="G3933">
        <v>0</v>
      </c>
      <c r="H3933">
        <v>0</v>
      </c>
      <c r="I3933">
        <v>0</v>
      </c>
      <c r="J3933">
        <v>0</v>
      </c>
      <c r="K3933" s="1">
        <v>44106</v>
      </c>
      <c r="L3933" t="s">
        <v>17</v>
      </c>
      <c r="M3933">
        <v>116278</v>
      </c>
    </row>
    <row r="3934" spans="1:13" x14ac:dyDescent="0.25">
      <c r="A3934">
        <v>3932</v>
      </c>
      <c r="B3934" t="s">
        <v>5369</v>
      </c>
      <c r="C3934">
        <f t="shared" ca="1" si="61"/>
        <v>0.32390275820818049</v>
      </c>
      <c r="D3934" t="e" cm="1">
        <f t="array" aca="1" ref="D3934" ca="1">INDEX($B$2:$B$201, RANK(C3934,$C$2:$C$201), 1)</f>
        <v>#N/A</v>
      </c>
      <c r="E3934" t="s">
        <v>160</v>
      </c>
      <c r="F3934">
        <v>345</v>
      </c>
      <c r="G3934">
        <v>48</v>
      </c>
      <c r="H3934">
        <v>1</v>
      </c>
      <c r="I3934">
        <v>0</v>
      </c>
      <c r="J3934">
        <v>0</v>
      </c>
      <c r="K3934" s="1">
        <v>44106</v>
      </c>
      <c r="L3934" t="s">
        <v>17</v>
      </c>
      <c r="M3934">
        <v>116279</v>
      </c>
    </row>
    <row r="3935" spans="1:13" x14ac:dyDescent="0.25">
      <c r="A3935">
        <v>3933</v>
      </c>
      <c r="B3935" t="s">
        <v>5370</v>
      </c>
      <c r="C3935">
        <f t="shared" ca="1" si="61"/>
        <v>0.31760408193842005</v>
      </c>
      <c r="D3935" t="e" cm="1">
        <f t="array" aca="1" ref="D3935" ca="1">INDEX($B$2:$B$201, RANK(C3935,$C$2:$C$201), 1)</f>
        <v>#N/A</v>
      </c>
      <c r="F3935">
        <v>124</v>
      </c>
      <c r="G3935">
        <v>29</v>
      </c>
      <c r="H3935">
        <v>0</v>
      </c>
      <c r="I3935">
        <v>0</v>
      </c>
      <c r="J3935">
        <v>0</v>
      </c>
      <c r="K3935" s="1">
        <v>44106</v>
      </c>
      <c r="L3935" t="s">
        <v>28</v>
      </c>
      <c r="M3935">
        <v>116280</v>
      </c>
    </row>
    <row r="3936" spans="1:13" ht="409.5" x14ac:dyDescent="0.25">
      <c r="A3936">
        <v>3934</v>
      </c>
      <c r="B3936" s="2" t="s">
        <v>5371</v>
      </c>
      <c r="C3936">
        <f t="shared" ca="1" si="61"/>
        <v>0.8311571290165527</v>
      </c>
      <c r="D3936" t="e" cm="1">
        <f t="array" aca="1" ref="D3936" ca="1">INDEX($B$2:$B$201, RANK(C3936,$C$2:$C$201), 1)</f>
        <v>#N/A</v>
      </c>
      <c r="E3936" t="s">
        <v>182</v>
      </c>
      <c r="F3936">
        <v>593</v>
      </c>
      <c r="G3936">
        <v>198</v>
      </c>
      <c r="H3936">
        <v>0</v>
      </c>
      <c r="I3936">
        <v>0</v>
      </c>
      <c r="J3936">
        <v>0</v>
      </c>
      <c r="K3936" s="1">
        <v>44106</v>
      </c>
      <c r="L3936" t="s">
        <v>17</v>
      </c>
      <c r="M3936">
        <v>116281</v>
      </c>
    </row>
    <row r="3937" spans="1:13" x14ac:dyDescent="0.25">
      <c r="A3937">
        <v>3935</v>
      </c>
      <c r="B3937" t="s">
        <v>5372</v>
      </c>
      <c r="C3937">
        <f t="shared" ca="1" si="61"/>
        <v>0.94085553853838311</v>
      </c>
      <c r="D3937" t="e" cm="1">
        <f t="array" aca="1" ref="D3937" ca="1">INDEX($B$2:$B$201, RANK(C3937,$C$2:$C$201), 1)</f>
        <v>#N/A</v>
      </c>
      <c r="E3937" t="s">
        <v>42</v>
      </c>
      <c r="F3937">
        <v>308</v>
      </c>
      <c r="G3937">
        <v>39</v>
      </c>
      <c r="H3937">
        <v>0</v>
      </c>
      <c r="I3937">
        <v>0</v>
      </c>
      <c r="J3937">
        <v>0</v>
      </c>
      <c r="K3937" s="1">
        <v>44106</v>
      </c>
      <c r="L3937" t="s">
        <v>17</v>
      </c>
      <c r="M3937">
        <v>116282</v>
      </c>
    </row>
    <row r="3938" spans="1:13" x14ac:dyDescent="0.25">
      <c r="A3938">
        <v>3936</v>
      </c>
      <c r="B3938" t="s">
        <v>5373</v>
      </c>
      <c r="C3938">
        <f t="shared" ca="1" si="61"/>
        <v>0.7237947315551807</v>
      </c>
      <c r="D3938" t="e" cm="1">
        <f t="array" aca="1" ref="D3938" ca="1">INDEX($B$2:$B$201, RANK(C3938,$C$2:$C$201), 1)</f>
        <v>#N/A</v>
      </c>
      <c r="E3938" t="s">
        <v>392</v>
      </c>
      <c r="F3938">
        <v>161</v>
      </c>
      <c r="G3938">
        <v>203</v>
      </c>
      <c r="H3938">
        <v>0</v>
      </c>
      <c r="I3938">
        <v>0</v>
      </c>
      <c r="J3938">
        <v>0</v>
      </c>
      <c r="K3938" s="1">
        <v>44106</v>
      </c>
      <c r="L3938" t="s">
        <v>17</v>
      </c>
      <c r="M3938">
        <v>116283</v>
      </c>
    </row>
    <row r="3939" spans="1:13" x14ac:dyDescent="0.25">
      <c r="A3939">
        <v>3937</v>
      </c>
      <c r="B3939" t="s">
        <v>5374</v>
      </c>
      <c r="C3939">
        <f t="shared" ca="1" si="61"/>
        <v>0.10402341781501168</v>
      </c>
      <c r="D3939" t="e" cm="1">
        <f t="array" aca="1" ref="D3939" ca="1">INDEX($B$2:$B$201, RANK(C3939,$C$2:$C$201), 1)</f>
        <v>#N/A</v>
      </c>
      <c r="E3939" t="s">
        <v>160</v>
      </c>
      <c r="F3939">
        <v>424</v>
      </c>
      <c r="G3939">
        <v>61</v>
      </c>
      <c r="H3939">
        <v>0</v>
      </c>
      <c r="I3939">
        <v>0</v>
      </c>
      <c r="J3939">
        <v>0</v>
      </c>
      <c r="K3939" s="1">
        <v>44106</v>
      </c>
      <c r="L3939" t="s">
        <v>17</v>
      </c>
      <c r="M3939">
        <v>116284</v>
      </c>
    </row>
    <row r="3940" spans="1:13" x14ac:dyDescent="0.25">
      <c r="A3940">
        <v>3938</v>
      </c>
      <c r="B3940" t="s">
        <v>5375</v>
      </c>
      <c r="C3940">
        <f t="shared" ca="1" si="61"/>
        <v>2.9919119846330444E-2</v>
      </c>
      <c r="D3940" t="e" cm="1">
        <f t="array" aca="1" ref="D3940" ca="1">INDEX($B$2:$B$201, RANK(C3940,$C$2:$C$201), 1)</f>
        <v>#N/A</v>
      </c>
      <c r="E3940" t="s">
        <v>5376</v>
      </c>
      <c r="F3940">
        <v>31</v>
      </c>
      <c r="G3940">
        <v>6</v>
      </c>
      <c r="H3940">
        <v>2</v>
      </c>
      <c r="I3940">
        <v>0</v>
      </c>
      <c r="J3940">
        <v>2</v>
      </c>
      <c r="K3940" s="1">
        <v>44106</v>
      </c>
      <c r="L3940" t="s">
        <v>17</v>
      </c>
      <c r="M3940">
        <v>116285</v>
      </c>
    </row>
    <row r="3941" spans="1:13" x14ac:dyDescent="0.25">
      <c r="A3941">
        <v>3939</v>
      </c>
      <c r="B3941" t="s">
        <v>5377</v>
      </c>
      <c r="C3941">
        <f t="shared" ca="1" si="61"/>
        <v>0.47173525472274302</v>
      </c>
      <c r="D3941" t="e" cm="1">
        <f t="array" aca="1" ref="D3941" ca="1">INDEX($B$2:$B$201, RANK(C3941,$C$2:$C$201), 1)</f>
        <v>#N/A</v>
      </c>
      <c r="E3941" t="s">
        <v>5378</v>
      </c>
      <c r="F3941">
        <v>689</v>
      </c>
      <c r="G3941">
        <v>58</v>
      </c>
      <c r="H3941">
        <v>0</v>
      </c>
      <c r="I3941">
        <v>0</v>
      </c>
      <c r="J3941">
        <v>0</v>
      </c>
      <c r="K3941" s="1">
        <v>44106</v>
      </c>
      <c r="L3941" t="s">
        <v>17</v>
      </c>
      <c r="M3941">
        <v>116286</v>
      </c>
    </row>
    <row r="3942" spans="1:13" x14ac:dyDescent="0.25">
      <c r="A3942">
        <v>3940</v>
      </c>
      <c r="B3942" t="s">
        <v>5379</v>
      </c>
      <c r="C3942">
        <f t="shared" ca="1" si="61"/>
        <v>0.85717010234268498</v>
      </c>
      <c r="D3942" t="e" cm="1">
        <f t="array" aca="1" ref="D3942" ca="1">INDEX($B$2:$B$201, RANK(C3942,$C$2:$C$201), 1)</f>
        <v>#N/A</v>
      </c>
      <c r="E3942" t="s">
        <v>155</v>
      </c>
      <c r="F3942">
        <v>61</v>
      </c>
      <c r="G3942">
        <v>26</v>
      </c>
      <c r="H3942">
        <v>0</v>
      </c>
      <c r="I3942">
        <v>0</v>
      </c>
      <c r="J3942">
        <v>0</v>
      </c>
      <c r="K3942" s="1">
        <v>44106</v>
      </c>
      <c r="L3942" t="s">
        <v>17</v>
      </c>
      <c r="M3942">
        <v>116287</v>
      </c>
    </row>
    <row r="3943" spans="1:13" x14ac:dyDescent="0.25">
      <c r="A3943">
        <v>3941</v>
      </c>
      <c r="B3943" t="s">
        <v>5380</v>
      </c>
      <c r="C3943">
        <f t="shared" ca="1" si="61"/>
        <v>0.52107691899059694</v>
      </c>
      <c r="D3943" t="e" cm="1">
        <f t="array" aca="1" ref="D3943" ca="1">INDEX($B$2:$B$201, RANK(C3943,$C$2:$C$201), 1)</f>
        <v>#N/A</v>
      </c>
      <c r="F3943">
        <v>156</v>
      </c>
      <c r="G3943">
        <v>58</v>
      </c>
      <c r="H3943">
        <v>0</v>
      </c>
      <c r="I3943">
        <v>0</v>
      </c>
      <c r="J3943">
        <v>1</v>
      </c>
      <c r="K3943" s="1">
        <v>44106</v>
      </c>
      <c r="L3943" t="s">
        <v>17</v>
      </c>
      <c r="M3943">
        <v>116288</v>
      </c>
    </row>
    <row r="3944" spans="1:13" x14ac:dyDescent="0.25">
      <c r="A3944">
        <v>3942</v>
      </c>
      <c r="B3944" t="s">
        <v>5381</v>
      </c>
      <c r="C3944">
        <f t="shared" ca="1" si="61"/>
        <v>0.76500683578000073</v>
      </c>
      <c r="D3944" t="e" cm="1">
        <f t="array" aca="1" ref="D3944" ca="1">INDEX($B$2:$B$201, RANK(C3944,$C$2:$C$201), 1)</f>
        <v>#N/A</v>
      </c>
      <c r="E3944" t="s">
        <v>3715</v>
      </c>
      <c r="F3944">
        <v>13</v>
      </c>
      <c r="G3944">
        <v>11</v>
      </c>
      <c r="H3944">
        <v>0</v>
      </c>
      <c r="I3944">
        <v>0</v>
      </c>
      <c r="J3944">
        <v>0</v>
      </c>
      <c r="K3944" s="1">
        <v>44106</v>
      </c>
      <c r="L3944" t="s">
        <v>17</v>
      </c>
      <c r="M3944">
        <v>116289</v>
      </c>
    </row>
    <row r="3945" spans="1:13" x14ac:dyDescent="0.25">
      <c r="A3945">
        <v>3943</v>
      </c>
      <c r="B3945" t="s">
        <v>5382</v>
      </c>
      <c r="C3945">
        <f t="shared" ca="1" si="61"/>
        <v>0.78839191165037525</v>
      </c>
      <c r="D3945" t="e" cm="1">
        <f t="array" aca="1" ref="D3945" ca="1">INDEX($B$2:$B$201, RANK(C3945,$C$2:$C$201), 1)</f>
        <v>#N/A</v>
      </c>
      <c r="E3945" t="s">
        <v>5383</v>
      </c>
      <c r="F3945">
        <v>439</v>
      </c>
      <c r="G3945">
        <v>89</v>
      </c>
      <c r="H3945">
        <v>0</v>
      </c>
      <c r="I3945">
        <v>0</v>
      </c>
      <c r="J3945">
        <v>0</v>
      </c>
      <c r="K3945" s="1">
        <v>44106</v>
      </c>
      <c r="L3945" t="s">
        <v>17</v>
      </c>
      <c r="M3945">
        <v>116290</v>
      </c>
    </row>
    <row r="3946" spans="1:13" x14ac:dyDescent="0.25">
      <c r="A3946">
        <v>3944</v>
      </c>
      <c r="B3946" t="s">
        <v>5384</v>
      </c>
      <c r="C3946">
        <f t="shared" ca="1" si="61"/>
        <v>0.54038521468598089</v>
      </c>
      <c r="D3946" t="e" cm="1">
        <f t="array" aca="1" ref="D3946" ca="1">INDEX($B$2:$B$201, RANK(C3946,$C$2:$C$201), 1)</f>
        <v>#N/A</v>
      </c>
      <c r="F3946">
        <v>261</v>
      </c>
      <c r="G3946">
        <v>15</v>
      </c>
      <c r="H3946">
        <v>0</v>
      </c>
      <c r="I3946">
        <v>0</v>
      </c>
      <c r="J3946">
        <v>0</v>
      </c>
      <c r="K3946" s="1">
        <v>44106</v>
      </c>
      <c r="L3946" t="s">
        <v>12</v>
      </c>
      <c r="M3946">
        <v>116291</v>
      </c>
    </row>
    <row r="3947" spans="1:13" x14ac:dyDescent="0.25">
      <c r="A3947">
        <v>3945</v>
      </c>
      <c r="B3947" t="s">
        <v>5385</v>
      </c>
      <c r="C3947">
        <f t="shared" ca="1" si="61"/>
        <v>0.5475173298986713</v>
      </c>
      <c r="D3947" t="e" cm="1">
        <f t="array" aca="1" ref="D3947" ca="1">INDEX($B$2:$B$201, RANK(C3947,$C$2:$C$201), 1)</f>
        <v>#N/A</v>
      </c>
      <c r="F3947">
        <v>141</v>
      </c>
      <c r="G3947">
        <v>86</v>
      </c>
      <c r="H3947">
        <v>0</v>
      </c>
      <c r="I3947">
        <v>0</v>
      </c>
      <c r="J3947">
        <v>0</v>
      </c>
      <c r="K3947" s="1">
        <v>44106</v>
      </c>
      <c r="L3947" t="s">
        <v>17</v>
      </c>
      <c r="M3947">
        <v>116292</v>
      </c>
    </row>
    <row r="3948" spans="1:13" x14ac:dyDescent="0.25">
      <c r="A3948">
        <v>3946</v>
      </c>
      <c r="B3948" t="s">
        <v>5386</v>
      </c>
      <c r="C3948">
        <f t="shared" ca="1" si="61"/>
        <v>0.5404011968945297</v>
      </c>
      <c r="D3948" t="e" cm="1">
        <f t="array" aca="1" ref="D3948" ca="1">INDEX($B$2:$B$201, RANK(C3948,$C$2:$C$201), 1)</f>
        <v>#N/A</v>
      </c>
      <c r="F3948">
        <v>1126</v>
      </c>
      <c r="G3948">
        <v>1169</v>
      </c>
      <c r="H3948">
        <v>0</v>
      </c>
      <c r="I3948">
        <v>0</v>
      </c>
      <c r="J3948">
        <v>1</v>
      </c>
      <c r="K3948" s="1">
        <v>44106</v>
      </c>
      <c r="L3948" t="s">
        <v>17</v>
      </c>
      <c r="M3948">
        <v>116293</v>
      </c>
    </row>
    <row r="3949" spans="1:13" x14ac:dyDescent="0.25">
      <c r="A3949">
        <v>3947</v>
      </c>
      <c r="B3949" t="s">
        <v>5387</v>
      </c>
      <c r="C3949">
        <f t="shared" ca="1" si="61"/>
        <v>5.8414699184103136E-2</v>
      </c>
      <c r="D3949" t="e" cm="1">
        <f t="array" aca="1" ref="D3949" ca="1">INDEX($B$2:$B$201, RANK(C3949,$C$2:$C$201), 1)</f>
        <v>#N/A</v>
      </c>
      <c r="E3949" t="s">
        <v>3030</v>
      </c>
      <c r="F3949">
        <v>2536</v>
      </c>
      <c r="G3949">
        <v>1949</v>
      </c>
      <c r="H3949">
        <v>1</v>
      </c>
      <c r="I3949">
        <v>0</v>
      </c>
      <c r="J3949">
        <v>0</v>
      </c>
      <c r="K3949" s="1">
        <v>44106</v>
      </c>
      <c r="L3949" t="s">
        <v>17</v>
      </c>
      <c r="M3949">
        <v>116294</v>
      </c>
    </row>
    <row r="3950" spans="1:13" x14ac:dyDescent="0.25">
      <c r="A3950">
        <v>3948</v>
      </c>
      <c r="B3950" t="s">
        <v>5388</v>
      </c>
      <c r="C3950">
        <f t="shared" ca="1" si="61"/>
        <v>0.23587605359515074</v>
      </c>
      <c r="D3950" t="e" cm="1">
        <f t="array" aca="1" ref="D3950" ca="1">INDEX($B$2:$B$201, RANK(C3950,$C$2:$C$201), 1)</f>
        <v>#N/A</v>
      </c>
      <c r="E3950" t="s">
        <v>876</v>
      </c>
      <c r="F3950">
        <v>344</v>
      </c>
      <c r="G3950">
        <v>117</v>
      </c>
      <c r="H3950">
        <v>0</v>
      </c>
      <c r="I3950">
        <v>0</v>
      </c>
      <c r="J3950">
        <v>0</v>
      </c>
      <c r="K3950" s="1">
        <v>44106</v>
      </c>
      <c r="L3950" t="s">
        <v>28</v>
      </c>
      <c r="M3950">
        <v>116295</v>
      </c>
    </row>
    <row r="3951" spans="1:13" x14ac:dyDescent="0.25">
      <c r="A3951">
        <v>3949</v>
      </c>
      <c r="B3951" t="s">
        <v>5389</v>
      </c>
      <c r="C3951">
        <f t="shared" ca="1" si="61"/>
        <v>0.54614020024481513</v>
      </c>
      <c r="D3951" t="e" cm="1">
        <f t="array" aca="1" ref="D3951" ca="1">INDEX($B$2:$B$201, RANK(C3951,$C$2:$C$201), 1)</f>
        <v>#N/A</v>
      </c>
      <c r="E3951" t="s">
        <v>305</v>
      </c>
      <c r="F3951">
        <v>340</v>
      </c>
      <c r="G3951">
        <v>3494</v>
      </c>
      <c r="H3951">
        <v>0</v>
      </c>
      <c r="I3951">
        <v>0</v>
      </c>
      <c r="J3951">
        <v>0</v>
      </c>
      <c r="K3951" s="1">
        <v>44106</v>
      </c>
      <c r="L3951" t="s">
        <v>17</v>
      </c>
      <c r="M3951">
        <v>116296</v>
      </c>
    </row>
    <row r="3952" spans="1:13" x14ac:dyDescent="0.25">
      <c r="A3952">
        <v>3950</v>
      </c>
      <c r="B3952" t="s">
        <v>5390</v>
      </c>
      <c r="C3952">
        <f t="shared" ca="1" si="61"/>
        <v>0.5186497907731219</v>
      </c>
      <c r="D3952" t="e" cm="1">
        <f t="array" aca="1" ref="D3952" ca="1">INDEX($B$2:$B$201, RANK(C3952,$C$2:$C$201), 1)</f>
        <v>#N/A</v>
      </c>
      <c r="F3952">
        <v>360</v>
      </c>
      <c r="G3952">
        <v>35</v>
      </c>
      <c r="H3952">
        <v>0</v>
      </c>
      <c r="I3952">
        <v>0</v>
      </c>
      <c r="J3952">
        <v>0</v>
      </c>
      <c r="K3952" s="1">
        <v>44106</v>
      </c>
      <c r="L3952" t="s">
        <v>12</v>
      </c>
      <c r="M3952">
        <v>116297</v>
      </c>
    </row>
    <row r="3953" spans="1:13" x14ac:dyDescent="0.25">
      <c r="A3953">
        <v>3951</v>
      </c>
      <c r="B3953" t="s">
        <v>5391</v>
      </c>
      <c r="C3953">
        <f t="shared" ca="1" si="61"/>
        <v>0.90959126509624766</v>
      </c>
      <c r="D3953" t="e" cm="1">
        <f t="array" aca="1" ref="D3953" ca="1">INDEX($B$2:$B$201, RANK(C3953,$C$2:$C$201), 1)</f>
        <v>#N/A</v>
      </c>
      <c r="F3953">
        <v>3086</v>
      </c>
      <c r="G3953">
        <v>564</v>
      </c>
      <c r="H3953">
        <v>1</v>
      </c>
      <c r="I3953">
        <v>0</v>
      </c>
      <c r="J3953">
        <v>3</v>
      </c>
      <c r="K3953" s="1">
        <v>44106</v>
      </c>
      <c r="L3953" t="s">
        <v>17</v>
      </c>
      <c r="M3953">
        <v>116298</v>
      </c>
    </row>
    <row r="3954" spans="1:13" x14ac:dyDescent="0.25">
      <c r="A3954">
        <v>3952</v>
      </c>
      <c r="B3954" t="s">
        <v>5392</v>
      </c>
      <c r="C3954">
        <f t="shared" ca="1" si="61"/>
        <v>0.47095793412465792</v>
      </c>
      <c r="D3954" t="e" cm="1">
        <f t="array" aca="1" ref="D3954" ca="1">INDEX($B$2:$B$201, RANK(C3954,$C$2:$C$201), 1)</f>
        <v>#N/A</v>
      </c>
      <c r="F3954">
        <v>1756</v>
      </c>
      <c r="G3954">
        <v>667</v>
      </c>
      <c r="H3954">
        <v>0</v>
      </c>
      <c r="I3954">
        <v>0</v>
      </c>
      <c r="J3954">
        <v>0</v>
      </c>
      <c r="K3954" s="1">
        <v>44106</v>
      </c>
      <c r="L3954" t="s">
        <v>17</v>
      </c>
      <c r="M3954">
        <v>116299</v>
      </c>
    </row>
    <row r="3955" spans="1:13" x14ac:dyDescent="0.25">
      <c r="A3955">
        <v>3953</v>
      </c>
      <c r="B3955" t="s">
        <v>5393</v>
      </c>
      <c r="C3955">
        <f t="shared" ca="1" si="61"/>
        <v>0.73100935336489747</v>
      </c>
      <c r="D3955" t="e" cm="1">
        <f t="array" aca="1" ref="D3955" ca="1">INDEX($B$2:$B$201, RANK(C3955,$C$2:$C$201), 1)</f>
        <v>#N/A</v>
      </c>
      <c r="F3955">
        <v>22</v>
      </c>
      <c r="G3955">
        <v>4</v>
      </c>
      <c r="H3955">
        <v>0</v>
      </c>
      <c r="I3955">
        <v>0</v>
      </c>
      <c r="J3955">
        <v>0</v>
      </c>
      <c r="K3955" s="1">
        <v>44106</v>
      </c>
      <c r="L3955" t="s">
        <v>28</v>
      </c>
      <c r="M3955">
        <v>116300</v>
      </c>
    </row>
    <row r="3956" spans="1:13" x14ac:dyDescent="0.25">
      <c r="A3956">
        <v>3954</v>
      </c>
      <c r="B3956" t="s">
        <v>5394</v>
      </c>
      <c r="C3956">
        <f t="shared" ca="1" si="61"/>
        <v>0.16040934528041983</v>
      </c>
      <c r="D3956" t="e" cm="1">
        <f t="array" aca="1" ref="D3956" ca="1">INDEX($B$2:$B$201, RANK(C3956,$C$2:$C$201), 1)</f>
        <v>#N/A</v>
      </c>
      <c r="E3956" t="s">
        <v>1979</v>
      </c>
      <c r="F3956">
        <v>174</v>
      </c>
      <c r="G3956">
        <v>100</v>
      </c>
      <c r="H3956">
        <v>0</v>
      </c>
      <c r="I3956">
        <v>0</v>
      </c>
      <c r="J3956">
        <v>0</v>
      </c>
      <c r="K3956" s="1">
        <v>44106</v>
      </c>
      <c r="L3956" t="s">
        <v>12</v>
      </c>
      <c r="M3956">
        <v>116301</v>
      </c>
    </row>
    <row r="3957" spans="1:13" x14ac:dyDescent="0.25">
      <c r="A3957">
        <v>3955</v>
      </c>
      <c r="B3957" t="s">
        <v>5395</v>
      </c>
      <c r="C3957">
        <f t="shared" ca="1" si="61"/>
        <v>0.5727706154324177</v>
      </c>
      <c r="D3957" t="e" cm="1">
        <f t="array" aca="1" ref="D3957" ca="1">INDEX($B$2:$B$201, RANK(C3957,$C$2:$C$201), 1)</f>
        <v>#N/A</v>
      </c>
      <c r="F3957">
        <v>231</v>
      </c>
      <c r="G3957">
        <v>4</v>
      </c>
      <c r="H3957">
        <v>0</v>
      </c>
      <c r="I3957">
        <v>0</v>
      </c>
      <c r="J3957">
        <v>0</v>
      </c>
      <c r="K3957" s="1">
        <v>44106</v>
      </c>
      <c r="L3957" t="s">
        <v>17</v>
      </c>
      <c r="M3957">
        <v>116302</v>
      </c>
    </row>
    <row r="3958" spans="1:13" x14ac:dyDescent="0.25">
      <c r="A3958">
        <v>3956</v>
      </c>
      <c r="B3958" t="s">
        <v>5396</v>
      </c>
      <c r="C3958">
        <f t="shared" ca="1" si="61"/>
        <v>0.4845592064886497</v>
      </c>
      <c r="D3958" t="e" cm="1">
        <f t="array" aca="1" ref="D3958" ca="1">INDEX($B$2:$B$201, RANK(C3958,$C$2:$C$201), 1)</f>
        <v>#N/A</v>
      </c>
      <c r="F3958">
        <v>1394</v>
      </c>
      <c r="G3958">
        <v>1385</v>
      </c>
      <c r="H3958">
        <v>1</v>
      </c>
      <c r="I3958">
        <v>0</v>
      </c>
      <c r="J3958">
        <v>1</v>
      </c>
      <c r="K3958" s="1">
        <v>44106</v>
      </c>
      <c r="L3958" t="s">
        <v>17</v>
      </c>
      <c r="M3958">
        <v>116303</v>
      </c>
    </row>
    <row r="3959" spans="1:13" x14ac:dyDescent="0.25">
      <c r="A3959">
        <v>3957</v>
      </c>
      <c r="B3959" t="s">
        <v>5397</v>
      </c>
      <c r="C3959">
        <f t="shared" ca="1" si="61"/>
        <v>0.7358933610352274</v>
      </c>
      <c r="D3959" t="e" cm="1">
        <f t="array" aca="1" ref="D3959" ca="1">INDEX($B$2:$B$201, RANK(C3959,$C$2:$C$201), 1)</f>
        <v>#N/A</v>
      </c>
      <c r="E3959" t="s">
        <v>5398</v>
      </c>
      <c r="F3959">
        <v>600</v>
      </c>
      <c r="G3959">
        <v>416</v>
      </c>
      <c r="H3959">
        <v>0</v>
      </c>
      <c r="I3959">
        <v>1</v>
      </c>
      <c r="J3959">
        <v>2</v>
      </c>
      <c r="K3959" s="1">
        <v>44106</v>
      </c>
      <c r="L3959" t="s">
        <v>12</v>
      </c>
      <c r="M3959">
        <v>116304</v>
      </c>
    </row>
    <row r="3960" spans="1:13" x14ac:dyDescent="0.25">
      <c r="A3960">
        <v>3958</v>
      </c>
      <c r="B3960" t="s">
        <v>5399</v>
      </c>
      <c r="C3960">
        <f t="shared" ca="1" si="61"/>
        <v>0.62885873349747745</v>
      </c>
      <c r="D3960" t="e" cm="1">
        <f t="array" aca="1" ref="D3960" ca="1">INDEX($B$2:$B$201, RANK(C3960,$C$2:$C$201), 1)</f>
        <v>#N/A</v>
      </c>
      <c r="F3960">
        <v>1590</v>
      </c>
      <c r="G3960">
        <v>355</v>
      </c>
      <c r="H3960">
        <v>0</v>
      </c>
      <c r="I3960">
        <v>0</v>
      </c>
      <c r="J3960">
        <v>4</v>
      </c>
      <c r="K3960" s="1">
        <v>44106</v>
      </c>
      <c r="L3960" t="s">
        <v>17</v>
      </c>
      <c r="M3960">
        <v>116305</v>
      </c>
    </row>
    <row r="3961" spans="1:13" x14ac:dyDescent="0.25">
      <c r="A3961">
        <v>3959</v>
      </c>
      <c r="B3961" t="s">
        <v>5400</v>
      </c>
      <c r="C3961">
        <f t="shared" ca="1" si="61"/>
        <v>0.15420120430726902</v>
      </c>
      <c r="D3961" t="e" cm="1">
        <f t="array" aca="1" ref="D3961" ca="1">INDEX($B$2:$B$201, RANK(C3961,$C$2:$C$201), 1)</f>
        <v>#N/A</v>
      </c>
      <c r="F3961">
        <v>84</v>
      </c>
      <c r="G3961">
        <v>29</v>
      </c>
      <c r="H3961">
        <v>0</v>
      </c>
      <c r="I3961">
        <v>0</v>
      </c>
      <c r="J3961">
        <v>0</v>
      </c>
      <c r="K3961" s="1">
        <v>44106</v>
      </c>
      <c r="L3961" t="s">
        <v>17</v>
      </c>
      <c r="M3961">
        <v>116306</v>
      </c>
    </row>
    <row r="3962" spans="1:13" x14ac:dyDescent="0.25">
      <c r="A3962">
        <v>3960</v>
      </c>
      <c r="B3962" t="s">
        <v>5401</v>
      </c>
      <c r="C3962">
        <f t="shared" ca="1" si="61"/>
        <v>0.59444593844853255</v>
      </c>
      <c r="D3962" t="e" cm="1">
        <f t="array" aca="1" ref="D3962" ca="1">INDEX($B$2:$B$201, RANK(C3962,$C$2:$C$201), 1)</f>
        <v>#N/A</v>
      </c>
      <c r="F3962">
        <v>37905</v>
      </c>
      <c r="G3962">
        <v>23674</v>
      </c>
      <c r="H3962">
        <v>1</v>
      </c>
      <c r="I3962">
        <v>0</v>
      </c>
      <c r="J3962">
        <v>2</v>
      </c>
      <c r="K3962" s="1">
        <v>44106</v>
      </c>
      <c r="L3962" t="s">
        <v>17</v>
      </c>
      <c r="M3962">
        <v>116307</v>
      </c>
    </row>
    <row r="3963" spans="1:13" x14ac:dyDescent="0.25">
      <c r="A3963">
        <v>3961</v>
      </c>
      <c r="B3963" t="s">
        <v>5402</v>
      </c>
      <c r="C3963">
        <f t="shared" ca="1" si="61"/>
        <v>0.32921458216067012</v>
      </c>
      <c r="D3963" t="e" cm="1">
        <f t="array" aca="1" ref="D3963" ca="1">INDEX($B$2:$B$201, RANK(C3963,$C$2:$C$201), 1)</f>
        <v>#N/A</v>
      </c>
      <c r="E3963" t="s">
        <v>5403</v>
      </c>
      <c r="F3963">
        <v>275</v>
      </c>
      <c r="G3963">
        <v>116</v>
      </c>
      <c r="H3963">
        <v>0</v>
      </c>
      <c r="I3963">
        <v>0</v>
      </c>
      <c r="J3963">
        <v>0</v>
      </c>
      <c r="K3963" s="1">
        <v>44106</v>
      </c>
      <c r="L3963" t="s">
        <v>17</v>
      </c>
      <c r="M3963">
        <v>116308</v>
      </c>
    </row>
    <row r="3964" spans="1:13" x14ac:dyDescent="0.25">
      <c r="A3964">
        <v>3962</v>
      </c>
      <c r="B3964" t="s">
        <v>5404</v>
      </c>
      <c r="C3964">
        <f t="shared" ca="1" si="61"/>
        <v>0.22261690019930447</v>
      </c>
      <c r="D3964" t="e" cm="1">
        <f t="array" aca="1" ref="D3964" ca="1">INDEX($B$2:$B$201, RANK(C3964,$C$2:$C$201), 1)</f>
        <v>#N/A</v>
      </c>
      <c r="E3964" t="s">
        <v>453</v>
      </c>
      <c r="F3964">
        <v>2919</v>
      </c>
      <c r="G3964">
        <v>939</v>
      </c>
      <c r="H3964">
        <v>0</v>
      </c>
      <c r="I3964">
        <v>0</v>
      </c>
      <c r="J3964">
        <v>1</v>
      </c>
      <c r="K3964" s="1">
        <v>44106</v>
      </c>
      <c r="L3964" t="s">
        <v>17</v>
      </c>
      <c r="M3964">
        <v>116309</v>
      </c>
    </row>
    <row r="3965" spans="1:13" x14ac:dyDescent="0.25">
      <c r="A3965">
        <v>3963</v>
      </c>
      <c r="B3965" t="s">
        <v>5405</v>
      </c>
      <c r="C3965">
        <f t="shared" ca="1" si="61"/>
        <v>0.33695158056464902</v>
      </c>
      <c r="D3965" t="e" cm="1">
        <f t="array" aca="1" ref="D3965" ca="1">INDEX($B$2:$B$201, RANK(C3965,$C$2:$C$201), 1)</f>
        <v>#N/A</v>
      </c>
      <c r="E3965" t="s">
        <v>721</v>
      </c>
      <c r="F3965">
        <v>828</v>
      </c>
      <c r="G3965">
        <v>122</v>
      </c>
      <c r="H3965">
        <v>0</v>
      </c>
      <c r="I3965">
        <v>0</v>
      </c>
      <c r="J3965">
        <v>0</v>
      </c>
      <c r="K3965" s="1">
        <v>44106</v>
      </c>
      <c r="L3965" t="s">
        <v>17</v>
      </c>
      <c r="M3965">
        <v>116310</v>
      </c>
    </row>
    <row r="3966" spans="1:13" x14ac:dyDescent="0.25">
      <c r="A3966">
        <v>3964</v>
      </c>
      <c r="B3966" t="s">
        <v>5406</v>
      </c>
      <c r="C3966">
        <f t="shared" ca="1" si="61"/>
        <v>0.1241034005511521</v>
      </c>
      <c r="D3966" t="e" cm="1">
        <f t="array" aca="1" ref="D3966" ca="1">INDEX($B$2:$B$201, RANK(C3966,$C$2:$C$201), 1)</f>
        <v>#N/A</v>
      </c>
      <c r="E3966" t="s">
        <v>5407</v>
      </c>
      <c r="F3966">
        <v>1339</v>
      </c>
      <c r="G3966">
        <v>587</v>
      </c>
      <c r="H3966">
        <v>0</v>
      </c>
      <c r="I3966">
        <v>0</v>
      </c>
      <c r="J3966">
        <v>0</v>
      </c>
      <c r="K3966" s="1">
        <v>44106</v>
      </c>
      <c r="L3966" t="s">
        <v>17</v>
      </c>
      <c r="M3966">
        <v>116311</v>
      </c>
    </row>
    <row r="3967" spans="1:13" x14ac:dyDescent="0.25">
      <c r="A3967">
        <v>3965</v>
      </c>
      <c r="B3967" t="s">
        <v>5408</v>
      </c>
      <c r="C3967">
        <f t="shared" ca="1" si="61"/>
        <v>5.3606703117234478E-2</v>
      </c>
      <c r="D3967" t="e" cm="1">
        <f t="array" aca="1" ref="D3967" ca="1">INDEX($B$2:$B$201, RANK(C3967,$C$2:$C$201), 1)</f>
        <v>#N/A</v>
      </c>
      <c r="E3967" t="s">
        <v>5409</v>
      </c>
      <c r="F3967">
        <v>37</v>
      </c>
      <c r="G3967">
        <v>6</v>
      </c>
      <c r="H3967">
        <v>0</v>
      </c>
      <c r="I3967">
        <v>0</v>
      </c>
      <c r="J3967">
        <v>1</v>
      </c>
      <c r="K3967" s="1">
        <v>44106</v>
      </c>
      <c r="L3967" t="s">
        <v>28</v>
      </c>
      <c r="M3967">
        <v>116312</v>
      </c>
    </row>
    <row r="3968" spans="1:13" x14ac:dyDescent="0.25">
      <c r="A3968">
        <v>3966</v>
      </c>
      <c r="B3968" t="s">
        <v>5410</v>
      </c>
      <c r="C3968">
        <f t="shared" ca="1" si="61"/>
        <v>0.75206328978672343</v>
      </c>
      <c r="D3968" t="e" cm="1">
        <f t="array" aca="1" ref="D3968" ca="1">INDEX($B$2:$B$201, RANK(C3968,$C$2:$C$201), 1)</f>
        <v>#N/A</v>
      </c>
      <c r="F3968">
        <v>1260</v>
      </c>
      <c r="G3968">
        <v>1082</v>
      </c>
      <c r="H3968">
        <v>2</v>
      </c>
      <c r="I3968">
        <v>0</v>
      </c>
      <c r="J3968">
        <v>0</v>
      </c>
      <c r="K3968" s="1">
        <v>44106</v>
      </c>
      <c r="L3968" t="s">
        <v>12</v>
      </c>
      <c r="M3968">
        <v>116313</v>
      </c>
    </row>
    <row r="3969" spans="1:13" x14ac:dyDescent="0.25">
      <c r="A3969">
        <v>3967</v>
      </c>
      <c r="B3969" t="s">
        <v>5411</v>
      </c>
      <c r="C3969">
        <f t="shared" ca="1" si="61"/>
        <v>5.591066452011173E-2</v>
      </c>
      <c r="D3969" t="e" cm="1">
        <f t="array" aca="1" ref="D3969" ca="1">INDEX($B$2:$B$201, RANK(C3969,$C$2:$C$201), 1)</f>
        <v>#N/A</v>
      </c>
      <c r="E3969" t="s">
        <v>431</v>
      </c>
      <c r="F3969">
        <v>125</v>
      </c>
      <c r="G3969">
        <v>48</v>
      </c>
      <c r="H3969">
        <v>0</v>
      </c>
      <c r="I3969">
        <v>0</v>
      </c>
      <c r="J3969">
        <v>0</v>
      </c>
      <c r="K3969" s="1">
        <v>44106</v>
      </c>
      <c r="L3969" t="s">
        <v>28</v>
      </c>
      <c r="M3969">
        <v>116314</v>
      </c>
    </row>
    <row r="3970" spans="1:13" x14ac:dyDescent="0.25">
      <c r="A3970">
        <v>3968</v>
      </c>
      <c r="B3970" t="s">
        <v>5412</v>
      </c>
      <c r="C3970">
        <f t="shared" ca="1" si="61"/>
        <v>1.6573760012654093E-2</v>
      </c>
      <c r="D3970" t="e" cm="1">
        <f t="array" aca="1" ref="D3970" ca="1">INDEX($B$2:$B$201, RANK(C3970,$C$2:$C$201), 1)</f>
        <v>#N/A</v>
      </c>
      <c r="E3970" t="s">
        <v>65</v>
      </c>
      <c r="F3970">
        <v>153</v>
      </c>
      <c r="G3970">
        <v>52</v>
      </c>
      <c r="H3970">
        <v>0</v>
      </c>
      <c r="I3970">
        <v>0</v>
      </c>
      <c r="J3970">
        <v>0</v>
      </c>
      <c r="K3970" s="1">
        <v>44106</v>
      </c>
      <c r="L3970" t="s">
        <v>17</v>
      </c>
      <c r="M3970">
        <v>116315</v>
      </c>
    </row>
    <row r="3971" spans="1:13" x14ac:dyDescent="0.25">
      <c r="A3971">
        <v>3969</v>
      </c>
      <c r="B3971" t="s">
        <v>5413</v>
      </c>
      <c r="C3971">
        <f t="shared" ref="C3971:C4034" ca="1" si="62">RAND()</f>
        <v>0.28777144756992568</v>
      </c>
      <c r="D3971" t="e" cm="1">
        <f t="array" aca="1" ref="D3971" ca="1">INDEX($B$2:$B$201, RANK(C3971,$C$2:$C$201), 1)</f>
        <v>#N/A</v>
      </c>
      <c r="E3971" t="s">
        <v>2030</v>
      </c>
      <c r="F3971">
        <v>640</v>
      </c>
      <c r="G3971">
        <v>302</v>
      </c>
      <c r="H3971">
        <v>1</v>
      </c>
      <c r="I3971">
        <v>0</v>
      </c>
      <c r="J3971">
        <v>1</v>
      </c>
      <c r="K3971" s="1">
        <v>44106</v>
      </c>
      <c r="L3971" t="s">
        <v>12</v>
      </c>
      <c r="M3971">
        <v>116316</v>
      </c>
    </row>
    <row r="3972" spans="1:13" x14ac:dyDescent="0.25">
      <c r="A3972">
        <v>3970</v>
      </c>
      <c r="B3972" t="s">
        <v>5414</v>
      </c>
      <c r="C3972">
        <f t="shared" ca="1" si="62"/>
        <v>0.59126625115205433</v>
      </c>
      <c r="D3972" t="e" cm="1">
        <f t="array" aca="1" ref="D3972" ca="1">INDEX($B$2:$B$201, RANK(C3972,$C$2:$C$201), 1)</f>
        <v>#N/A</v>
      </c>
      <c r="F3972">
        <v>317</v>
      </c>
      <c r="G3972">
        <v>120</v>
      </c>
      <c r="H3972">
        <v>0</v>
      </c>
      <c r="I3972">
        <v>0</v>
      </c>
      <c r="J3972">
        <v>0</v>
      </c>
      <c r="K3972" s="1">
        <v>44106</v>
      </c>
      <c r="L3972" t="s">
        <v>12</v>
      </c>
      <c r="M3972">
        <v>116317</v>
      </c>
    </row>
    <row r="3973" spans="1:13" x14ac:dyDescent="0.25">
      <c r="A3973">
        <v>3971</v>
      </c>
      <c r="B3973" t="s">
        <v>5415</v>
      </c>
      <c r="C3973">
        <f t="shared" ca="1" si="62"/>
        <v>0.57906544793816461</v>
      </c>
      <c r="D3973" t="e" cm="1">
        <f t="array" aca="1" ref="D3973" ca="1">INDEX($B$2:$B$201, RANK(C3973,$C$2:$C$201), 1)</f>
        <v>#N/A</v>
      </c>
      <c r="E3973" t="s">
        <v>431</v>
      </c>
      <c r="F3973">
        <v>32</v>
      </c>
      <c r="G3973">
        <v>42</v>
      </c>
      <c r="H3973">
        <v>0</v>
      </c>
      <c r="I3973">
        <v>0</v>
      </c>
      <c r="J3973">
        <v>0</v>
      </c>
      <c r="K3973" s="1">
        <v>44106</v>
      </c>
      <c r="L3973" t="s">
        <v>17</v>
      </c>
      <c r="M3973">
        <v>116318</v>
      </c>
    </row>
    <row r="3974" spans="1:13" x14ac:dyDescent="0.25">
      <c r="A3974">
        <v>3972</v>
      </c>
      <c r="B3974" t="s">
        <v>5416</v>
      </c>
      <c r="C3974">
        <f t="shared" ca="1" si="62"/>
        <v>0.84178739913908762</v>
      </c>
      <c r="D3974" t="e" cm="1">
        <f t="array" aca="1" ref="D3974" ca="1">INDEX($B$2:$B$201, RANK(C3974,$C$2:$C$201), 1)</f>
        <v>#N/A</v>
      </c>
      <c r="E3974" t="s">
        <v>42</v>
      </c>
      <c r="F3974">
        <v>189</v>
      </c>
      <c r="G3974">
        <v>5</v>
      </c>
      <c r="H3974">
        <v>0</v>
      </c>
      <c r="I3974">
        <v>0</v>
      </c>
      <c r="J3974">
        <v>0</v>
      </c>
      <c r="K3974" s="1">
        <v>44106</v>
      </c>
      <c r="L3974" t="s">
        <v>12</v>
      </c>
      <c r="M3974">
        <v>116319</v>
      </c>
    </row>
    <row r="3975" spans="1:13" x14ac:dyDescent="0.25">
      <c r="A3975">
        <v>3973</v>
      </c>
      <c r="B3975" t="s">
        <v>5417</v>
      </c>
      <c r="C3975">
        <f t="shared" ca="1" si="62"/>
        <v>0.90335363091811893</v>
      </c>
      <c r="D3975" t="e" cm="1">
        <f t="array" aca="1" ref="D3975" ca="1">INDEX($B$2:$B$201, RANK(C3975,$C$2:$C$201), 1)</f>
        <v>#N/A</v>
      </c>
      <c r="F3975">
        <v>419</v>
      </c>
      <c r="G3975">
        <v>1038</v>
      </c>
      <c r="H3975">
        <v>1</v>
      </c>
      <c r="I3975">
        <v>0</v>
      </c>
      <c r="J3975">
        <v>0</v>
      </c>
      <c r="K3975" s="1">
        <v>44106</v>
      </c>
      <c r="L3975" t="s">
        <v>17</v>
      </c>
      <c r="M3975">
        <v>116320</v>
      </c>
    </row>
    <row r="3976" spans="1:13" x14ac:dyDescent="0.25">
      <c r="A3976">
        <v>3974</v>
      </c>
      <c r="B3976" t="s">
        <v>5418</v>
      </c>
      <c r="C3976">
        <f t="shared" ca="1" si="62"/>
        <v>0.36928474831525693</v>
      </c>
      <c r="D3976" t="e" cm="1">
        <f t="array" aca="1" ref="D3976" ca="1">INDEX($B$2:$B$201, RANK(C3976,$C$2:$C$201), 1)</f>
        <v>#N/A</v>
      </c>
      <c r="E3976" t="s">
        <v>366</v>
      </c>
      <c r="F3976">
        <v>98</v>
      </c>
      <c r="G3976">
        <v>58</v>
      </c>
      <c r="H3976">
        <v>2</v>
      </c>
      <c r="I3976">
        <v>0</v>
      </c>
      <c r="J3976">
        <v>2</v>
      </c>
      <c r="K3976" s="1">
        <v>44106</v>
      </c>
      <c r="L3976" t="s">
        <v>17</v>
      </c>
      <c r="M3976">
        <v>116321</v>
      </c>
    </row>
    <row r="3977" spans="1:13" x14ac:dyDescent="0.25">
      <c r="A3977">
        <v>3975</v>
      </c>
      <c r="B3977" t="s">
        <v>5419</v>
      </c>
      <c r="C3977">
        <f t="shared" ca="1" si="62"/>
        <v>0.73242621149338283</v>
      </c>
      <c r="D3977" t="e" cm="1">
        <f t="array" aca="1" ref="D3977" ca="1">INDEX($B$2:$B$201, RANK(C3977,$C$2:$C$201), 1)</f>
        <v>#N/A</v>
      </c>
      <c r="E3977" t="s">
        <v>87</v>
      </c>
      <c r="F3977">
        <v>12688</v>
      </c>
      <c r="G3977">
        <v>146644</v>
      </c>
      <c r="H3977">
        <v>37</v>
      </c>
      <c r="I3977">
        <v>65</v>
      </c>
      <c r="J3977">
        <v>134</v>
      </c>
      <c r="K3977" s="1">
        <v>44106</v>
      </c>
      <c r="L3977" t="s">
        <v>17</v>
      </c>
      <c r="M3977">
        <v>116322</v>
      </c>
    </row>
    <row r="3978" spans="1:13" x14ac:dyDescent="0.25">
      <c r="A3978">
        <v>3976</v>
      </c>
      <c r="B3978" t="s">
        <v>5420</v>
      </c>
      <c r="C3978">
        <f t="shared" ca="1" si="62"/>
        <v>1.7677071756705409E-5</v>
      </c>
      <c r="D3978" t="e" cm="1">
        <f t="array" aca="1" ref="D3978" ca="1">INDEX($B$2:$B$201, RANK(C3978,$C$2:$C$201), 1)</f>
        <v>#N/A</v>
      </c>
      <c r="E3978" t="s">
        <v>1443</v>
      </c>
      <c r="F3978">
        <v>259</v>
      </c>
      <c r="G3978">
        <v>134</v>
      </c>
      <c r="H3978">
        <v>1</v>
      </c>
      <c r="I3978">
        <v>0</v>
      </c>
      <c r="J3978">
        <v>0</v>
      </c>
      <c r="K3978" s="1">
        <v>44106</v>
      </c>
      <c r="L3978" t="s">
        <v>12</v>
      </c>
      <c r="M3978">
        <v>116323</v>
      </c>
    </row>
    <row r="3979" spans="1:13" x14ac:dyDescent="0.25">
      <c r="A3979">
        <v>3977</v>
      </c>
      <c r="B3979" t="s">
        <v>5421</v>
      </c>
      <c r="C3979">
        <f t="shared" ca="1" si="62"/>
        <v>0.50712064810149038</v>
      </c>
      <c r="D3979" t="e" cm="1">
        <f t="array" aca="1" ref="D3979" ca="1">INDEX($B$2:$B$201, RANK(C3979,$C$2:$C$201), 1)</f>
        <v>#N/A</v>
      </c>
      <c r="F3979">
        <v>332</v>
      </c>
      <c r="G3979">
        <v>832</v>
      </c>
      <c r="H3979">
        <v>0</v>
      </c>
      <c r="I3979">
        <v>0</v>
      </c>
      <c r="J3979">
        <v>0</v>
      </c>
      <c r="K3979" s="1">
        <v>44106</v>
      </c>
      <c r="L3979" t="s">
        <v>17</v>
      </c>
      <c r="M3979">
        <v>116324</v>
      </c>
    </row>
    <row r="3980" spans="1:13" x14ac:dyDescent="0.25">
      <c r="A3980">
        <v>3978</v>
      </c>
      <c r="B3980" t="s">
        <v>5422</v>
      </c>
      <c r="C3980">
        <f t="shared" ca="1" si="62"/>
        <v>0.98865042211562393</v>
      </c>
      <c r="D3980" t="e" cm="1">
        <f t="array" aca="1" ref="D3980" ca="1">INDEX($B$2:$B$201, RANK(C3980,$C$2:$C$201), 1)</f>
        <v>#N/A</v>
      </c>
      <c r="E3980" t="s">
        <v>5423</v>
      </c>
      <c r="F3980">
        <v>4737</v>
      </c>
      <c r="G3980">
        <v>1220</v>
      </c>
      <c r="H3980">
        <v>1</v>
      </c>
      <c r="I3980">
        <v>0</v>
      </c>
      <c r="J3980">
        <v>7</v>
      </c>
      <c r="K3980" s="1">
        <v>44106</v>
      </c>
      <c r="L3980" t="s">
        <v>12</v>
      </c>
      <c r="M3980">
        <v>116325</v>
      </c>
    </row>
    <row r="3981" spans="1:13" x14ac:dyDescent="0.25">
      <c r="A3981">
        <v>3979</v>
      </c>
      <c r="B3981" t="s">
        <v>5424</v>
      </c>
      <c r="C3981">
        <f t="shared" ca="1" si="62"/>
        <v>0.61914168827814575</v>
      </c>
      <c r="D3981" t="e" cm="1">
        <f t="array" aca="1" ref="D3981" ca="1">INDEX($B$2:$B$201, RANK(C3981,$C$2:$C$201), 1)</f>
        <v>#N/A</v>
      </c>
      <c r="E3981" t="s">
        <v>5425</v>
      </c>
      <c r="F3981">
        <v>322</v>
      </c>
      <c r="G3981">
        <v>51</v>
      </c>
      <c r="H3981">
        <v>1</v>
      </c>
      <c r="I3981">
        <v>0</v>
      </c>
      <c r="J3981">
        <v>2</v>
      </c>
      <c r="K3981" s="1">
        <v>44106</v>
      </c>
      <c r="L3981" t="s">
        <v>17</v>
      </c>
      <c r="M3981">
        <v>116326</v>
      </c>
    </row>
    <row r="3982" spans="1:13" x14ac:dyDescent="0.25">
      <c r="A3982">
        <v>3980</v>
      </c>
      <c r="B3982" t="s">
        <v>5426</v>
      </c>
      <c r="C3982">
        <f t="shared" ca="1" si="62"/>
        <v>0.42757719242590386</v>
      </c>
      <c r="D3982" t="e" cm="1">
        <f t="array" aca="1" ref="D3982" ca="1">INDEX($B$2:$B$201, RANK(C3982,$C$2:$C$201), 1)</f>
        <v>#N/A</v>
      </c>
      <c r="F3982">
        <v>79</v>
      </c>
      <c r="G3982">
        <v>20</v>
      </c>
      <c r="H3982">
        <v>0</v>
      </c>
      <c r="I3982">
        <v>0</v>
      </c>
      <c r="J3982">
        <v>1</v>
      </c>
      <c r="K3982" s="1">
        <v>44106</v>
      </c>
      <c r="L3982" t="s">
        <v>12</v>
      </c>
      <c r="M3982">
        <v>116327</v>
      </c>
    </row>
    <row r="3983" spans="1:13" x14ac:dyDescent="0.25">
      <c r="A3983">
        <v>3981</v>
      </c>
      <c r="B3983" t="s">
        <v>5427</v>
      </c>
      <c r="C3983">
        <f t="shared" ca="1" si="62"/>
        <v>0.52500035123716082</v>
      </c>
      <c r="D3983" t="e" cm="1">
        <f t="array" aca="1" ref="D3983" ca="1">INDEX($B$2:$B$201, RANK(C3983,$C$2:$C$201), 1)</f>
        <v>#N/A</v>
      </c>
      <c r="E3983" t="s">
        <v>42</v>
      </c>
      <c r="F3983">
        <v>1822</v>
      </c>
      <c r="G3983">
        <v>2333</v>
      </c>
      <c r="H3983">
        <v>1</v>
      </c>
      <c r="I3983">
        <v>0</v>
      </c>
      <c r="J3983">
        <v>0</v>
      </c>
      <c r="K3983" s="1">
        <v>44106</v>
      </c>
      <c r="L3983" t="s">
        <v>28</v>
      </c>
      <c r="M3983">
        <v>116328</v>
      </c>
    </row>
    <row r="3984" spans="1:13" x14ac:dyDescent="0.25">
      <c r="A3984">
        <v>3982</v>
      </c>
      <c r="B3984" t="s">
        <v>5428</v>
      </c>
      <c r="C3984">
        <f t="shared" ca="1" si="62"/>
        <v>0.4586409961717608</v>
      </c>
      <c r="D3984" t="e" cm="1">
        <f t="array" aca="1" ref="D3984" ca="1">INDEX($B$2:$B$201, RANK(C3984,$C$2:$C$201), 1)</f>
        <v>#N/A</v>
      </c>
      <c r="E3984" t="s">
        <v>5429</v>
      </c>
      <c r="F3984">
        <v>275</v>
      </c>
      <c r="G3984">
        <v>625</v>
      </c>
      <c r="H3984">
        <v>1</v>
      </c>
      <c r="I3984">
        <v>1</v>
      </c>
      <c r="J3984">
        <v>17</v>
      </c>
      <c r="K3984" s="1">
        <v>44106</v>
      </c>
      <c r="L3984" t="s">
        <v>17</v>
      </c>
      <c r="M3984">
        <v>116329</v>
      </c>
    </row>
    <row r="3985" spans="1:13" x14ac:dyDescent="0.25">
      <c r="A3985">
        <v>3983</v>
      </c>
      <c r="B3985" t="s">
        <v>5430</v>
      </c>
      <c r="C3985">
        <f t="shared" ca="1" si="62"/>
        <v>0.25215636440104683</v>
      </c>
      <c r="D3985" t="e" cm="1">
        <f t="array" aca="1" ref="D3985" ca="1">INDEX($B$2:$B$201, RANK(C3985,$C$2:$C$201), 1)</f>
        <v>#N/A</v>
      </c>
      <c r="F3985">
        <v>247</v>
      </c>
      <c r="G3985">
        <v>85</v>
      </c>
      <c r="H3985">
        <v>0</v>
      </c>
      <c r="I3985">
        <v>0</v>
      </c>
      <c r="J3985">
        <v>0</v>
      </c>
      <c r="K3985" s="1">
        <v>44106</v>
      </c>
      <c r="L3985" t="s">
        <v>28</v>
      </c>
      <c r="M3985">
        <v>116330</v>
      </c>
    </row>
    <row r="3986" spans="1:13" x14ac:dyDescent="0.25">
      <c r="A3986">
        <v>3984</v>
      </c>
      <c r="B3986" t="s">
        <v>5431</v>
      </c>
      <c r="C3986">
        <f t="shared" ca="1" si="62"/>
        <v>0.85621886098860556</v>
      </c>
      <c r="D3986" t="e" cm="1">
        <f t="array" aca="1" ref="D3986" ca="1">INDEX($B$2:$B$201, RANK(C3986,$C$2:$C$201), 1)</f>
        <v>#N/A</v>
      </c>
      <c r="E3986" t="s">
        <v>5432</v>
      </c>
      <c r="F3986">
        <v>3739</v>
      </c>
      <c r="G3986">
        <v>3088</v>
      </c>
      <c r="H3986">
        <v>0</v>
      </c>
      <c r="I3986">
        <v>0</v>
      </c>
      <c r="J3986">
        <v>5</v>
      </c>
      <c r="K3986" s="1">
        <v>44106</v>
      </c>
      <c r="L3986" t="s">
        <v>17</v>
      </c>
      <c r="M3986">
        <v>116331</v>
      </c>
    </row>
    <row r="3987" spans="1:13" x14ac:dyDescent="0.25">
      <c r="A3987">
        <v>3985</v>
      </c>
      <c r="B3987" t="s">
        <v>5433</v>
      </c>
      <c r="C3987">
        <f t="shared" ca="1" si="62"/>
        <v>0.78150445306963079</v>
      </c>
      <c r="D3987" t="e" cm="1">
        <f t="array" aca="1" ref="D3987" ca="1">INDEX($B$2:$B$201, RANK(C3987,$C$2:$C$201), 1)</f>
        <v>#N/A</v>
      </c>
      <c r="E3987" t="s">
        <v>3085</v>
      </c>
      <c r="F3987">
        <v>17</v>
      </c>
      <c r="G3987">
        <v>10</v>
      </c>
      <c r="H3987">
        <v>0</v>
      </c>
      <c r="I3987">
        <v>1</v>
      </c>
      <c r="J3987">
        <v>6</v>
      </c>
      <c r="K3987" s="1">
        <v>44106</v>
      </c>
      <c r="L3987" t="s">
        <v>17</v>
      </c>
      <c r="M3987">
        <v>116332</v>
      </c>
    </row>
    <row r="3988" spans="1:13" x14ac:dyDescent="0.25">
      <c r="A3988">
        <v>3986</v>
      </c>
      <c r="B3988" t="s">
        <v>5434</v>
      </c>
      <c r="C3988">
        <f t="shared" ca="1" si="62"/>
        <v>0.13976278741330683</v>
      </c>
      <c r="D3988" t="e" cm="1">
        <f t="array" aca="1" ref="D3988" ca="1">INDEX($B$2:$B$201, RANK(C3988,$C$2:$C$201), 1)</f>
        <v>#N/A</v>
      </c>
      <c r="F3988">
        <v>52</v>
      </c>
      <c r="G3988">
        <v>102</v>
      </c>
      <c r="H3988">
        <v>1</v>
      </c>
      <c r="I3988">
        <v>1</v>
      </c>
      <c r="J3988">
        <v>1</v>
      </c>
      <c r="K3988" s="1">
        <v>44106</v>
      </c>
      <c r="L3988" t="s">
        <v>17</v>
      </c>
      <c r="M3988">
        <v>116333</v>
      </c>
    </row>
    <row r="3989" spans="1:13" x14ac:dyDescent="0.25">
      <c r="A3989">
        <v>3987</v>
      </c>
      <c r="B3989" t="s">
        <v>5435</v>
      </c>
      <c r="C3989">
        <f t="shared" ca="1" si="62"/>
        <v>0.32647919818165161</v>
      </c>
      <c r="D3989" t="e" cm="1">
        <f t="array" aca="1" ref="D3989" ca="1">INDEX($B$2:$B$201, RANK(C3989,$C$2:$C$201), 1)</f>
        <v>#N/A</v>
      </c>
      <c r="F3989">
        <v>8517</v>
      </c>
      <c r="G3989">
        <v>8567</v>
      </c>
      <c r="H3989">
        <v>1</v>
      </c>
      <c r="I3989">
        <v>2</v>
      </c>
      <c r="J3989">
        <v>4</v>
      </c>
      <c r="K3989" s="1">
        <v>44106</v>
      </c>
      <c r="L3989" t="s">
        <v>17</v>
      </c>
      <c r="M3989">
        <v>116334</v>
      </c>
    </row>
    <row r="3990" spans="1:13" x14ac:dyDescent="0.25">
      <c r="A3990">
        <v>3988</v>
      </c>
      <c r="B3990" t="s">
        <v>5436</v>
      </c>
      <c r="C3990">
        <f t="shared" ca="1" si="62"/>
        <v>0.91999274982054369</v>
      </c>
      <c r="D3990" t="e" cm="1">
        <f t="array" aca="1" ref="D3990" ca="1">INDEX($B$2:$B$201, RANK(C3990,$C$2:$C$201), 1)</f>
        <v>#N/A</v>
      </c>
      <c r="E3990" t="s">
        <v>3244</v>
      </c>
      <c r="F3990">
        <v>2488</v>
      </c>
      <c r="G3990">
        <v>6502</v>
      </c>
      <c r="H3990">
        <v>0</v>
      </c>
      <c r="I3990">
        <v>0</v>
      </c>
      <c r="J3990">
        <v>5</v>
      </c>
      <c r="K3990" s="1">
        <v>44106</v>
      </c>
      <c r="L3990" t="s">
        <v>12</v>
      </c>
      <c r="M3990">
        <v>116335</v>
      </c>
    </row>
    <row r="3991" spans="1:13" ht="409.5" x14ac:dyDescent="0.25">
      <c r="A3991">
        <v>3989</v>
      </c>
      <c r="B3991" s="2" t="s">
        <v>5437</v>
      </c>
      <c r="C3991">
        <f t="shared" ca="1" si="62"/>
        <v>0.92803243161683835</v>
      </c>
      <c r="D3991" t="e" cm="1">
        <f t="array" aca="1" ref="D3991" ca="1">INDEX($B$2:$B$201, RANK(C3991,$C$2:$C$201), 1)</f>
        <v>#N/A</v>
      </c>
      <c r="E3991" t="s">
        <v>160</v>
      </c>
      <c r="F3991">
        <v>437</v>
      </c>
      <c r="G3991">
        <v>233</v>
      </c>
      <c r="H3991">
        <v>0</v>
      </c>
      <c r="I3991">
        <v>0</v>
      </c>
      <c r="J3991">
        <v>0</v>
      </c>
      <c r="K3991" s="1">
        <v>44106</v>
      </c>
      <c r="L3991" t="s">
        <v>17</v>
      </c>
      <c r="M3991">
        <v>116336</v>
      </c>
    </row>
    <row r="3992" spans="1:13" x14ac:dyDescent="0.25">
      <c r="A3992">
        <v>3990</v>
      </c>
      <c r="B3992" t="s">
        <v>5438</v>
      </c>
      <c r="C3992">
        <f t="shared" ca="1" si="62"/>
        <v>0.92925412501181992</v>
      </c>
      <c r="D3992" t="e" cm="1">
        <f t="array" aca="1" ref="D3992" ca="1">INDEX($B$2:$B$201, RANK(C3992,$C$2:$C$201), 1)</f>
        <v>#N/A</v>
      </c>
      <c r="E3992" t="s">
        <v>5439</v>
      </c>
      <c r="F3992">
        <v>2316</v>
      </c>
      <c r="G3992">
        <v>2113</v>
      </c>
      <c r="H3992">
        <v>1</v>
      </c>
      <c r="I3992">
        <v>0</v>
      </c>
      <c r="J3992">
        <v>0</v>
      </c>
      <c r="K3992" s="1">
        <v>44106</v>
      </c>
      <c r="L3992" t="s">
        <v>17</v>
      </c>
      <c r="M3992">
        <v>116337</v>
      </c>
    </row>
    <row r="3993" spans="1:13" ht="409.5" x14ac:dyDescent="0.25">
      <c r="A3993">
        <v>3991</v>
      </c>
      <c r="B3993" s="2" t="s">
        <v>5440</v>
      </c>
      <c r="C3993">
        <f t="shared" ca="1" si="62"/>
        <v>0.13200299452531949</v>
      </c>
      <c r="D3993" t="e" cm="1">
        <f t="array" aca="1" ref="D3993" ca="1">INDEX($B$2:$B$201, RANK(C3993,$C$2:$C$201), 1)</f>
        <v>#N/A</v>
      </c>
      <c r="E3993" t="s">
        <v>5441</v>
      </c>
      <c r="F3993">
        <v>2033</v>
      </c>
      <c r="G3993">
        <v>566</v>
      </c>
      <c r="H3993">
        <v>0</v>
      </c>
      <c r="I3993">
        <v>0</v>
      </c>
      <c r="J3993">
        <v>1</v>
      </c>
      <c r="K3993" s="1">
        <v>44106</v>
      </c>
      <c r="L3993" t="s">
        <v>12</v>
      </c>
      <c r="M3993">
        <v>116338</v>
      </c>
    </row>
    <row r="3994" spans="1:13" ht="409.5" x14ac:dyDescent="0.25">
      <c r="A3994">
        <v>3992</v>
      </c>
      <c r="B3994" s="2" t="s">
        <v>5442</v>
      </c>
      <c r="C3994">
        <f t="shared" ca="1" si="62"/>
        <v>0.82796732166202147</v>
      </c>
      <c r="D3994" t="e" cm="1">
        <f t="array" aca="1" ref="D3994" ca="1">INDEX($B$2:$B$201, RANK(C3994,$C$2:$C$201), 1)</f>
        <v>#N/A</v>
      </c>
      <c r="F3994">
        <v>42024</v>
      </c>
      <c r="G3994">
        <v>44082</v>
      </c>
      <c r="H3994">
        <v>20</v>
      </c>
      <c r="I3994">
        <v>16</v>
      </c>
      <c r="J3994">
        <v>62</v>
      </c>
      <c r="K3994" s="1">
        <v>44106</v>
      </c>
      <c r="L3994" t="s">
        <v>12</v>
      </c>
      <c r="M3994">
        <v>116339</v>
      </c>
    </row>
    <row r="3995" spans="1:13" x14ac:dyDescent="0.25">
      <c r="A3995">
        <v>3993</v>
      </c>
      <c r="B3995" t="s">
        <v>5443</v>
      </c>
      <c r="C3995">
        <f t="shared" ca="1" si="62"/>
        <v>0.62277465599046566</v>
      </c>
      <c r="D3995" t="e" cm="1">
        <f t="array" aca="1" ref="D3995" ca="1">INDEX($B$2:$B$201, RANK(C3995,$C$2:$C$201), 1)</f>
        <v>#N/A</v>
      </c>
      <c r="E3995" t="s">
        <v>627</v>
      </c>
      <c r="F3995">
        <v>57</v>
      </c>
      <c r="G3995">
        <v>36</v>
      </c>
      <c r="H3995">
        <v>0</v>
      </c>
      <c r="I3995">
        <v>0</v>
      </c>
      <c r="J3995">
        <v>0</v>
      </c>
      <c r="K3995" s="1">
        <v>44106</v>
      </c>
      <c r="L3995" t="s">
        <v>17</v>
      </c>
      <c r="M3995">
        <v>116340</v>
      </c>
    </row>
    <row r="3996" spans="1:13" ht="409.5" x14ac:dyDescent="0.25">
      <c r="A3996">
        <v>3994</v>
      </c>
      <c r="B3996" s="2" t="s">
        <v>5444</v>
      </c>
      <c r="C3996">
        <f t="shared" ca="1" si="62"/>
        <v>0.26233776133941744</v>
      </c>
      <c r="D3996" t="e" cm="1">
        <f t="array" aca="1" ref="D3996" ca="1">INDEX($B$2:$B$201, RANK(C3996,$C$2:$C$201), 1)</f>
        <v>#N/A</v>
      </c>
      <c r="E3996" t="s">
        <v>3398</v>
      </c>
      <c r="F3996">
        <v>766</v>
      </c>
      <c r="G3996">
        <v>903</v>
      </c>
      <c r="H3996">
        <v>1</v>
      </c>
      <c r="I3996">
        <v>0</v>
      </c>
      <c r="J3996">
        <v>1</v>
      </c>
      <c r="K3996" s="1">
        <v>44106</v>
      </c>
      <c r="L3996" t="s">
        <v>12</v>
      </c>
      <c r="M3996">
        <v>116341</v>
      </c>
    </row>
    <row r="3997" spans="1:13" x14ac:dyDescent="0.25">
      <c r="A3997">
        <v>3995</v>
      </c>
      <c r="B3997" t="s">
        <v>5445</v>
      </c>
      <c r="C3997">
        <f t="shared" ca="1" si="62"/>
        <v>0.36879891190458669</v>
      </c>
      <c r="D3997" t="e" cm="1">
        <f t="array" aca="1" ref="D3997" ca="1">INDEX($B$2:$B$201, RANK(C3997,$C$2:$C$201), 1)</f>
        <v>#N/A</v>
      </c>
      <c r="E3997" t="s">
        <v>42</v>
      </c>
      <c r="F3997">
        <v>425</v>
      </c>
      <c r="G3997">
        <v>2207</v>
      </c>
      <c r="H3997">
        <v>0</v>
      </c>
      <c r="I3997">
        <v>0</v>
      </c>
      <c r="J3997">
        <v>6</v>
      </c>
      <c r="K3997" s="1">
        <v>44106</v>
      </c>
      <c r="L3997" t="s">
        <v>12</v>
      </c>
      <c r="M3997">
        <v>116342</v>
      </c>
    </row>
    <row r="3998" spans="1:13" x14ac:dyDescent="0.25">
      <c r="A3998">
        <v>3996</v>
      </c>
      <c r="B3998" t="s">
        <v>5446</v>
      </c>
      <c r="C3998">
        <f t="shared" ca="1" si="62"/>
        <v>0.83681125931339795</v>
      </c>
      <c r="D3998" t="e" cm="1">
        <f t="array" aca="1" ref="D3998" ca="1">INDEX($B$2:$B$201, RANK(C3998,$C$2:$C$201), 1)</f>
        <v>#N/A</v>
      </c>
      <c r="E3998" t="s">
        <v>1315</v>
      </c>
      <c r="F3998">
        <v>288</v>
      </c>
      <c r="G3998">
        <v>33</v>
      </c>
      <c r="H3998">
        <v>0</v>
      </c>
      <c r="I3998">
        <v>0</v>
      </c>
      <c r="J3998">
        <v>0</v>
      </c>
      <c r="K3998" s="1">
        <v>44106</v>
      </c>
      <c r="L3998" t="s">
        <v>12</v>
      </c>
      <c r="M3998">
        <v>116343</v>
      </c>
    </row>
    <row r="3999" spans="1:13" x14ac:dyDescent="0.25">
      <c r="A3999">
        <v>3997</v>
      </c>
      <c r="B3999" t="s">
        <v>5447</v>
      </c>
      <c r="C3999">
        <f t="shared" ca="1" si="62"/>
        <v>0.72895093858557991</v>
      </c>
      <c r="D3999" t="e" cm="1">
        <f t="array" aca="1" ref="D3999" ca="1">INDEX($B$2:$B$201, RANK(C3999,$C$2:$C$201), 1)</f>
        <v>#N/A</v>
      </c>
      <c r="E3999" t="s">
        <v>549</v>
      </c>
      <c r="F3999">
        <v>5424</v>
      </c>
      <c r="G3999">
        <v>18861</v>
      </c>
      <c r="H3999">
        <v>3</v>
      </c>
      <c r="I3999">
        <v>3</v>
      </c>
      <c r="J3999">
        <v>23</v>
      </c>
      <c r="K3999" s="1">
        <v>44106</v>
      </c>
      <c r="L3999" t="s">
        <v>17</v>
      </c>
      <c r="M3999">
        <v>116344</v>
      </c>
    </row>
    <row r="4000" spans="1:13" x14ac:dyDescent="0.25">
      <c r="A4000">
        <v>3998</v>
      </c>
      <c r="B4000" t="s">
        <v>5448</v>
      </c>
      <c r="C4000">
        <f t="shared" ca="1" si="62"/>
        <v>0.71411108438656301</v>
      </c>
      <c r="D4000" t="e" cm="1">
        <f t="array" aca="1" ref="D4000" ca="1">INDEX($B$2:$B$201, RANK(C4000,$C$2:$C$201), 1)</f>
        <v>#N/A</v>
      </c>
      <c r="E4000" t="s">
        <v>5449</v>
      </c>
      <c r="F4000">
        <v>438</v>
      </c>
      <c r="G4000">
        <v>472</v>
      </c>
      <c r="H4000">
        <v>0</v>
      </c>
      <c r="I4000">
        <v>0</v>
      </c>
      <c r="J4000">
        <v>6</v>
      </c>
      <c r="K4000" s="1">
        <v>44106</v>
      </c>
      <c r="L4000" t="s">
        <v>17</v>
      </c>
      <c r="M4000">
        <v>116345</v>
      </c>
    </row>
    <row r="4001" spans="1:13" x14ac:dyDescent="0.25">
      <c r="A4001">
        <v>3999</v>
      </c>
      <c r="B4001" t="s">
        <v>5450</v>
      </c>
      <c r="C4001">
        <f t="shared" ca="1" si="62"/>
        <v>0.82311437769869145</v>
      </c>
      <c r="D4001" t="e" cm="1">
        <f t="array" aca="1" ref="D4001" ca="1">INDEX($B$2:$B$201, RANK(C4001,$C$2:$C$201), 1)</f>
        <v>#N/A</v>
      </c>
      <c r="E4001" t="s">
        <v>5451</v>
      </c>
      <c r="F4001">
        <v>147</v>
      </c>
      <c r="G4001">
        <v>622</v>
      </c>
      <c r="H4001">
        <v>1</v>
      </c>
      <c r="I4001">
        <v>1</v>
      </c>
      <c r="J4001">
        <v>6</v>
      </c>
      <c r="K4001" s="1">
        <v>44106</v>
      </c>
      <c r="L4001" t="s">
        <v>12</v>
      </c>
      <c r="M4001">
        <v>116346</v>
      </c>
    </row>
    <row r="4002" spans="1:13" ht="409.5" x14ac:dyDescent="0.25">
      <c r="A4002">
        <v>4000</v>
      </c>
      <c r="B4002" s="2" t="s">
        <v>5452</v>
      </c>
      <c r="C4002">
        <f t="shared" ca="1" si="62"/>
        <v>0.17959090032301317</v>
      </c>
      <c r="D4002" t="e" cm="1">
        <f t="array" aca="1" ref="D4002" ca="1">INDEX($B$2:$B$201, RANK(C4002,$C$2:$C$201), 1)</f>
        <v>#N/A</v>
      </c>
      <c r="E4002" t="s">
        <v>5453</v>
      </c>
      <c r="F4002">
        <v>1579</v>
      </c>
      <c r="G4002">
        <v>448</v>
      </c>
      <c r="H4002">
        <v>1</v>
      </c>
      <c r="I4002">
        <v>0</v>
      </c>
      <c r="J4002">
        <v>1</v>
      </c>
      <c r="K4002" s="1">
        <v>44106</v>
      </c>
      <c r="L4002" t="s">
        <v>17</v>
      </c>
      <c r="M4002">
        <v>116347</v>
      </c>
    </row>
    <row r="4003" spans="1:13" x14ac:dyDescent="0.25">
      <c r="A4003">
        <v>4001</v>
      </c>
      <c r="B4003" t="s">
        <v>5454</v>
      </c>
      <c r="C4003">
        <f t="shared" ca="1" si="62"/>
        <v>0.39723597067067096</v>
      </c>
      <c r="D4003" t="e" cm="1">
        <f t="array" aca="1" ref="D4003" ca="1">INDEX($B$2:$B$201, RANK(C4003,$C$2:$C$201), 1)</f>
        <v>#N/A</v>
      </c>
      <c r="F4003">
        <v>101</v>
      </c>
      <c r="G4003">
        <v>41</v>
      </c>
      <c r="H4003">
        <v>0</v>
      </c>
      <c r="I4003">
        <v>0</v>
      </c>
      <c r="J4003">
        <v>0</v>
      </c>
      <c r="K4003" s="1">
        <v>44106</v>
      </c>
      <c r="L4003" t="s">
        <v>17</v>
      </c>
      <c r="M4003">
        <v>116348</v>
      </c>
    </row>
    <row r="4004" spans="1:13" x14ac:dyDescent="0.25">
      <c r="A4004">
        <v>4002</v>
      </c>
      <c r="B4004" t="s">
        <v>5455</v>
      </c>
      <c r="C4004">
        <f t="shared" ca="1" si="62"/>
        <v>0.29684310150120352</v>
      </c>
      <c r="D4004" t="e" cm="1">
        <f t="array" aca="1" ref="D4004" ca="1">INDEX($B$2:$B$201, RANK(C4004,$C$2:$C$201), 1)</f>
        <v>#N/A</v>
      </c>
      <c r="E4004" t="s">
        <v>5456</v>
      </c>
      <c r="F4004">
        <v>307</v>
      </c>
      <c r="G4004">
        <v>200</v>
      </c>
      <c r="H4004">
        <v>1</v>
      </c>
      <c r="I4004">
        <v>0</v>
      </c>
      <c r="J4004">
        <v>1</v>
      </c>
      <c r="K4004" s="1">
        <v>44106</v>
      </c>
      <c r="L4004" t="s">
        <v>17</v>
      </c>
      <c r="M4004">
        <v>116349</v>
      </c>
    </row>
    <row r="4005" spans="1:13" ht="409.5" x14ac:dyDescent="0.25">
      <c r="A4005">
        <v>4003</v>
      </c>
      <c r="B4005" s="2" t="s">
        <v>5457</v>
      </c>
      <c r="C4005">
        <f t="shared" ca="1" si="62"/>
        <v>0.85523519474425092</v>
      </c>
      <c r="D4005" t="e" cm="1">
        <f t="array" aca="1" ref="D4005" ca="1">INDEX($B$2:$B$201, RANK(C4005,$C$2:$C$201), 1)</f>
        <v>#N/A</v>
      </c>
      <c r="E4005" t="s">
        <v>5458</v>
      </c>
      <c r="F4005">
        <v>378</v>
      </c>
      <c r="G4005">
        <v>76</v>
      </c>
      <c r="H4005">
        <v>0</v>
      </c>
      <c r="I4005">
        <v>0</v>
      </c>
      <c r="J4005">
        <v>1</v>
      </c>
      <c r="K4005" s="1">
        <v>44106</v>
      </c>
      <c r="L4005" t="s">
        <v>17</v>
      </c>
      <c r="M4005">
        <v>116350</v>
      </c>
    </row>
    <row r="4006" spans="1:13" x14ac:dyDescent="0.25">
      <c r="A4006">
        <v>4004</v>
      </c>
      <c r="B4006" t="s">
        <v>5459</v>
      </c>
      <c r="C4006">
        <f t="shared" ca="1" si="62"/>
        <v>0.41770006602930132</v>
      </c>
      <c r="D4006" t="e" cm="1">
        <f t="array" aca="1" ref="D4006" ca="1">INDEX($B$2:$B$201, RANK(C4006,$C$2:$C$201), 1)</f>
        <v>#N/A</v>
      </c>
      <c r="E4006" t="s">
        <v>155</v>
      </c>
      <c r="F4006">
        <v>395</v>
      </c>
      <c r="G4006">
        <v>183</v>
      </c>
      <c r="H4006">
        <v>0</v>
      </c>
      <c r="I4006">
        <v>0</v>
      </c>
      <c r="J4006">
        <v>1</v>
      </c>
      <c r="K4006" s="1">
        <v>44106</v>
      </c>
      <c r="L4006" t="s">
        <v>17</v>
      </c>
      <c r="M4006">
        <v>116351</v>
      </c>
    </row>
    <row r="4007" spans="1:13" x14ac:dyDescent="0.25">
      <c r="A4007">
        <v>4005</v>
      </c>
      <c r="B4007" t="s">
        <v>5460</v>
      </c>
      <c r="C4007">
        <f t="shared" ca="1" si="62"/>
        <v>0.23759883369798462</v>
      </c>
      <c r="D4007" t="e" cm="1">
        <f t="array" aca="1" ref="D4007" ca="1">INDEX($B$2:$B$201, RANK(C4007,$C$2:$C$201), 1)</f>
        <v>#N/A</v>
      </c>
      <c r="E4007" t="s">
        <v>273</v>
      </c>
      <c r="F4007">
        <v>5765</v>
      </c>
      <c r="G4007">
        <v>5387</v>
      </c>
      <c r="H4007">
        <v>0</v>
      </c>
      <c r="I4007">
        <v>0</v>
      </c>
      <c r="J4007">
        <v>1</v>
      </c>
      <c r="K4007" s="1">
        <v>44106</v>
      </c>
      <c r="L4007" t="s">
        <v>17</v>
      </c>
      <c r="M4007">
        <v>116352</v>
      </c>
    </row>
    <row r="4008" spans="1:13" x14ac:dyDescent="0.25">
      <c r="A4008">
        <v>4006</v>
      </c>
      <c r="B4008" t="s">
        <v>5461</v>
      </c>
      <c r="C4008">
        <f t="shared" ca="1" si="62"/>
        <v>6.5569649128490837E-2</v>
      </c>
      <c r="D4008" t="e" cm="1">
        <f t="array" aca="1" ref="D4008" ca="1">INDEX($B$2:$B$201, RANK(C4008,$C$2:$C$201), 1)</f>
        <v>#N/A</v>
      </c>
      <c r="F4008">
        <v>352</v>
      </c>
      <c r="G4008">
        <v>155</v>
      </c>
      <c r="H4008">
        <v>0</v>
      </c>
      <c r="I4008">
        <v>0</v>
      </c>
      <c r="J4008">
        <v>0</v>
      </c>
      <c r="K4008" s="1">
        <v>44106</v>
      </c>
      <c r="L4008" t="s">
        <v>12</v>
      </c>
      <c r="M4008">
        <v>116353</v>
      </c>
    </row>
    <row r="4009" spans="1:13" x14ac:dyDescent="0.25">
      <c r="A4009">
        <v>4007</v>
      </c>
      <c r="B4009" t="s">
        <v>5462</v>
      </c>
      <c r="C4009">
        <f t="shared" ca="1" si="62"/>
        <v>2.8049430644125128E-2</v>
      </c>
      <c r="D4009" t="e" cm="1">
        <f t="array" aca="1" ref="D4009" ca="1">INDEX($B$2:$B$201, RANK(C4009,$C$2:$C$201), 1)</f>
        <v>#N/A</v>
      </c>
      <c r="F4009">
        <v>123</v>
      </c>
      <c r="G4009">
        <v>23</v>
      </c>
      <c r="H4009">
        <v>0</v>
      </c>
      <c r="I4009">
        <v>0</v>
      </c>
      <c r="J4009">
        <v>0</v>
      </c>
      <c r="K4009" s="1">
        <v>44106</v>
      </c>
      <c r="L4009" t="s">
        <v>17</v>
      </c>
      <c r="M4009">
        <v>116354</v>
      </c>
    </row>
    <row r="4010" spans="1:13" x14ac:dyDescent="0.25">
      <c r="A4010">
        <v>4008</v>
      </c>
      <c r="B4010" t="s">
        <v>5463</v>
      </c>
      <c r="C4010">
        <f t="shared" ca="1" si="62"/>
        <v>0.22112712377259158</v>
      </c>
      <c r="D4010" t="e" cm="1">
        <f t="array" aca="1" ref="D4010" ca="1">INDEX($B$2:$B$201, RANK(C4010,$C$2:$C$201), 1)</f>
        <v>#N/A</v>
      </c>
      <c r="E4010" t="s">
        <v>5464</v>
      </c>
      <c r="F4010">
        <v>4967</v>
      </c>
      <c r="G4010">
        <v>1519</v>
      </c>
      <c r="H4010">
        <v>0</v>
      </c>
      <c r="I4010">
        <v>0</v>
      </c>
      <c r="J4010">
        <v>0</v>
      </c>
      <c r="K4010" s="1">
        <v>44106</v>
      </c>
      <c r="L4010" t="s">
        <v>17</v>
      </c>
      <c r="M4010">
        <v>116355</v>
      </c>
    </row>
    <row r="4011" spans="1:13" x14ac:dyDescent="0.25">
      <c r="A4011">
        <v>4009</v>
      </c>
      <c r="B4011" t="s">
        <v>5465</v>
      </c>
      <c r="C4011">
        <f t="shared" ca="1" si="62"/>
        <v>0.64588368328980772</v>
      </c>
      <c r="D4011" t="e" cm="1">
        <f t="array" aca="1" ref="D4011" ca="1">INDEX($B$2:$B$201, RANK(C4011,$C$2:$C$201), 1)</f>
        <v>#N/A</v>
      </c>
      <c r="E4011" t="s">
        <v>160</v>
      </c>
      <c r="F4011">
        <v>3080</v>
      </c>
      <c r="G4011">
        <v>24890</v>
      </c>
      <c r="H4011">
        <v>2</v>
      </c>
      <c r="I4011">
        <v>2</v>
      </c>
      <c r="J4011">
        <v>8</v>
      </c>
      <c r="K4011" s="1">
        <v>44106</v>
      </c>
      <c r="L4011" t="s">
        <v>12</v>
      </c>
      <c r="M4011">
        <v>116356</v>
      </c>
    </row>
    <row r="4012" spans="1:13" ht="409.5" x14ac:dyDescent="0.25">
      <c r="A4012">
        <v>4010</v>
      </c>
      <c r="B4012" s="2" t="s">
        <v>5466</v>
      </c>
      <c r="C4012">
        <f t="shared" ca="1" si="62"/>
        <v>0.95551374249018683</v>
      </c>
      <c r="D4012" t="e" cm="1">
        <f t="array" aca="1" ref="D4012" ca="1">INDEX($B$2:$B$201, RANK(C4012,$C$2:$C$201), 1)</f>
        <v>#N/A</v>
      </c>
      <c r="F4012">
        <v>1</v>
      </c>
      <c r="G4012">
        <v>5</v>
      </c>
      <c r="H4012">
        <v>0</v>
      </c>
      <c r="I4012">
        <v>0</v>
      </c>
      <c r="J4012">
        <v>0</v>
      </c>
      <c r="K4012" s="1">
        <v>44106</v>
      </c>
      <c r="L4012" t="s">
        <v>17</v>
      </c>
      <c r="M4012">
        <v>116357</v>
      </c>
    </row>
    <row r="4013" spans="1:13" x14ac:dyDescent="0.25">
      <c r="A4013">
        <v>4011</v>
      </c>
      <c r="B4013" t="s">
        <v>5467</v>
      </c>
      <c r="C4013">
        <f t="shared" ca="1" si="62"/>
        <v>0.18990804347395052</v>
      </c>
      <c r="D4013" t="e" cm="1">
        <f t="array" aca="1" ref="D4013" ca="1">INDEX($B$2:$B$201, RANK(C4013,$C$2:$C$201), 1)</f>
        <v>#N/A</v>
      </c>
      <c r="E4013" t="s">
        <v>5468</v>
      </c>
      <c r="F4013">
        <v>1422</v>
      </c>
      <c r="G4013">
        <v>321</v>
      </c>
      <c r="H4013">
        <v>0</v>
      </c>
      <c r="I4013">
        <v>0</v>
      </c>
      <c r="J4013">
        <v>0</v>
      </c>
      <c r="K4013" s="1">
        <v>44106</v>
      </c>
      <c r="L4013" t="s">
        <v>17</v>
      </c>
      <c r="M4013">
        <v>116358</v>
      </c>
    </row>
    <row r="4014" spans="1:13" x14ac:dyDescent="0.25">
      <c r="A4014">
        <v>4012</v>
      </c>
      <c r="B4014" t="s">
        <v>5469</v>
      </c>
      <c r="C4014">
        <f t="shared" ca="1" si="62"/>
        <v>0.1643034680889377</v>
      </c>
      <c r="D4014" t="e" cm="1">
        <f t="array" aca="1" ref="D4014" ca="1">INDEX($B$2:$B$201, RANK(C4014,$C$2:$C$201), 1)</f>
        <v>#N/A</v>
      </c>
      <c r="E4014" t="s">
        <v>4747</v>
      </c>
      <c r="F4014">
        <v>267</v>
      </c>
      <c r="G4014">
        <v>37</v>
      </c>
      <c r="H4014">
        <v>0</v>
      </c>
      <c r="I4014">
        <v>0</v>
      </c>
      <c r="J4014">
        <v>0</v>
      </c>
      <c r="K4014" s="1">
        <v>44106</v>
      </c>
      <c r="L4014" t="s">
        <v>17</v>
      </c>
      <c r="M4014">
        <v>116359</v>
      </c>
    </row>
    <row r="4015" spans="1:13" x14ac:dyDescent="0.25">
      <c r="A4015">
        <v>4013</v>
      </c>
      <c r="B4015" t="s">
        <v>5470</v>
      </c>
      <c r="C4015">
        <f t="shared" ca="1" si="62"/>
        <v>0.20794661817205484</v>
      </c>
      <c r="D4015" t="e" cm="1">
        <f t="array" aca="1" ref="D4015" ca="1">INDEX($B$2:$B$201, RANK(C4015,$C$2:$C$201), 1)</f>
        <v>#N/A</v>
      </c>
      <c r="E4015" t="s">
        <v>453</v>
      </c>
      <c r="F4015">
        <v>991</v>
      </c>
      <c r="G4015">
        <v>9543</v>
      </c>
      <c r="H4015">
        <v>0</v>
      </c>
      <c r="I4015">
        <v>2</v>
      </c>
      <c r="J4015">
        <v>3</v>
      </c>
      <c r="K4015" s="1">
        <v>44106</v>
      </c>
      <c r="L4015" t="s">
        <v>12</v>
      </c>
      <c r="M4015">
        <v>116360</v>
      </c>
    </row>
    <row r="4016" spans="1:13" x14ac:dyDescent="0.25">
      <c r="A4016">
        <v>4014</v>
      </c>
      <c r="B4016" t="s">
        <v>5471</v>
      </c>
      <c r="C4016">
        <f t="shared" ca="1" si="62"/>
        <v>0.58306217311082764</v>
      </c>
      <c r="D4016" t="e" cm="1">
        <f t="array" aca="1" ref="D4016" ca="1">INDEX($B$2:$B$201, RANK(C4016,$C$2:$C$201), 1)</f>
        <v>#N/A</v>
      </c>
      <c r="E4016" t="s">
        <v>42</v>
      </c>
      <c r="F4016">
        <v>1212</v>
      </c>
      <c r="G4016">
        <v>402</v>
      </c>
      <c r="H4016">
        <v>0</v>
      </c>
      <c r="I4016">
        <v>0</v>
      </c>
      <c r="J4016">
        <v>1</v>
      </c>
      <c r="K4016" s="1">
        <v>44106</v>
      </c>
      <c r="L4016" t="s">
        <v>12</v>
      </c>
      <c r="M4016">
        <v>116361</v>
      </c>
    </row>
    <row r="4017" spans="1:13" x14ac:dyDescent="0.25">
      <c r="A4017">
        <v>4015</v>
      </c>
      <c r="B4017" t="s">
        <v>5472</v>
      </c>
      <c r="C4017">
        <f t="shared" ca="1" si="62"/>
        <v>0.49233334300374476</v>
      </c>
      <c r="D4017" t="e" cm="1">
        <f t="array" aca="1" ref="D4017" ca="1">INDEX($B$2:$B$201, RANK(C4017,$C$2:$C$201), 1)</f>
        <v>#N/A</v>
      </c>
      <c r="E4017" t="s">
        <v>5473</v>
      </c>
      <c r="F4017">
        <v>128</v>
      </c>
      <c r="G4017">
        <v>14</v>
      </c>
      <c r="H4017">
        <v>0</v>
      </c>
      <c r="I4017">
        <v>0</v>
      </c>
      <c r="J4017">
        <v>2</v>
      </c>
      <c r="K4017" s="1">
        <v>44106</v>
      </c>
      <c r="L4017" t="s">
        <v>17</v>
      </c>
      <c r="M4017">
        <v>116362</v>
      </c>
    </row>
    <row r="4018" spans="1:13" x14ac:dyDescent="0.25">
      <c r="A4018">
        <v>4016</v>
      </c>
      <c r="B4018" t="s">
        <v>5474</v>
      </c>
      <c r="C4018">
        <f t="shared" ca="1" si="62"/>
        <v>0.93895295754970554</v>
      </c>
      <c r="D4018" t="e" cm="1">
        <f t="array" aca="1" ref="D4018" ca="1">INDEX($B$2:$B$201, RANK(C4018,$C$2:$C$201), 1)</f>
        <v>#N/A</v>
      </c>
      <c r="F4018">
        <v>683</v>
      </c>
      <c r="G4018">
        <v>252</v>
      </c>
      <c r="H4018">
        <v>2</v>
      </c>
      <c r="I4018">
        <v>0</v>
      </c>
      <c r="J4018">
        <v>3</v>
      </c>
      <c r="K4018" s="1">
        <v>44106</v>
      </c>
      <c r="L4018" t="s">
        <v>17</v>
      </c>
      <c r="M4018">
        <v>116363</v>
      </c>
    </row>
    <row r="4019" spans="1:13" x14ac:dyDescent="0.25">
      <c r="A4019">
        <v>4017</v>
      </c>
      <c r="B4019" t="s">
        <v>5475</v>
      </c>
      <c r="C4019">
        <f t="shared" ca="1" si="62"/>
        <v>0.78685229906582344</v>
      </c>
      <c r="D4019" t="e" cm="1">
        <f t="array" aca="1" ref="D4019" ca="1">INDEX($B$2:$B$201, RANK(C4019,$C$2:$C$201), 1)</f>
        <v>#N/A</v>
      </c>
      <c r="F4019">
        <v>480</v>
      </c>
      <c r="G4019">
        <v>753</v>
      </c>
      <c r="H4019">
        <v>0</v>
      </c>
      <c r="I4019">
        <v>0</v>
      </c>
      <c r="J4019">
        <v>1</v>
      </c>
      <c r="K4019" s="1">
        <v>44106</v>
      </c>
      <c r="L4019" t="s">
        <v>17</v>
      </c>
      <c r="M4019">
        <v>116364</v>
      </c>
    </row>
    <row r="4020" spans="1:13" ht="409.5" x14ac:dyDescent="0.25">
      <c r="A4020">
        <v>4018</v>
      </c>
      <c r="B4020" s="2" t="s">
        <v>5476</v>
      </c>
      <c r="C4020">
        <f t="shared" ca="1" si="62"/>
        <v>0.19191628631731084</v>
      </c>
      <c r="D4020" t="e" cm="1">
        <f t="array" aca="1" ref="D4020" ca="1">INDEX($B$2:$B$201, RANK(C4020,$C$2:$C$201), 1)</f>
        <v>#N/A</v>
      </c>
      <c r="E4020" t="s">
        <v>2133</v>
      </c>
      <c r="F4020">
        <v>323</v>
      </c>
      <c r="G4020">
        <v>232</v>
      </c>
      <c r="H4020">
        <v>1</v>
      </c>
      <c r="I4020">
        <v>0</v>
      </c>
      <c r="J4020">
        <v>5</v>
      </c>
      <c r="K4020" s="1">
        <v>44106</v>
      </c>
      <c r="L4020" t="s">
        <v>17</v>
      </c>
      <c r="M4020">
        <v>116365</v>
      </c>
    </row>
    <row r="4021" spans="1:13" x14ac:dyDescent="0.25">
      <c r="A4021">
        <v>4019</v>
      </c>
      <c r="B4021" t="s">
        <v>5477</v>
      </c>
      <c r="C4021">
        <f t="shared" ca="1" si="62"/>
        <v>0.77390999220277779</v>
      </c>
      <c r="D4021" t="e" cm="1">
        <f t="array" aca="1" ref="D4021" ca="1">INDEX($B$2:$B$201, RANK(C4021,$C$2:$C$201), 1)</f>
        <v>#N/A</v>
      </c>
      <c r="E4021" t="s">
        <v>465</v>
      </c>
      <c r="F4021">
        <v>3657</v>
      </c>
      <c r="G4021">
        <v>2222</v>
      </c>
      <c r="H4021">
        <v>0</v>
      </c>
      <c r="I4021">
        <v>0</v>
      </c>
      <c r="J4021">
        <v>3</v>
      </c>
      <c r="K4021" s="1">
        <v>44106</v>
      </c>
      <c r="L4021" t="s">
        <v>17</v>
      </c>
      <c r="M4021">
        <v>116366</v>
      </c>
    </row>
    <row r="4022" spans="1:13" x14ac:dyDescent="0.25">
      <c r="A4022">
        <v>4020</v>
      </c>
      <c r="B4022" t="s">
        <v>5478</v>
      </c>
      <c r="C4022">
        <f t="shared" ca="1" si="62"/>
        <v>0.88443416354703663</v>
      </c>
      <c r="D4022" t="e" cm="1">
        <f t="array" aca="1" ref="D4022" ca="1">INDEX($B$2:$B$201, RANK(C4022,$C$2:$C$201), 1)</f>
        <v>#N/A</v>
      </c>
      <c r="E4022" t="s">
        <v>117</v>
      </c>
      <c r="F4022">
        <v>650</v>
      </c>
      <c r="G4022">
        <v>2058</v>
      </c>
      <c r="H4022">
        <v>0</v>
      </c>
      <c r="I4022">
        <v>1</v>
      </c>
      <c r="J4022">
        <v>3</v>
      </c>
      <c r="K4022" s="1">
        <v>44106</v>
      </c>
      <c r="L4022" t="s">
        <v>17</v>
      </c>
      <c r="M4022">
        <v>116367</v>
      </c>
    </row>
    <row r="4023" spans="1:13" x14ac:dyDescent="0.25">
      <c r="A4023">
        <v>4021</v>
      </c>
      <c r="B4023" t="s">
        <v>5479</v>
      </c>
      <c r="C4023">
        <f t="shared" ca="1" si="62"/>
        <v>0.25033089683758947</v>
      </c>
      <c r="D4023" t="e" cm="1">
        <f t="array" aca="1" ref="D4023" ca="1">INDEX($B$2:$B$201, RANK(C4023,$C$2:$C$201), 1)</f>
        <v>#N/A</v>
      </c>
      <c r="F4023">
        <v>122</v>
      </c>
      <c r="G4023">
        <v>246</v>
      </c>
      <c r="H4023">
        <v>0</v>
      </c>
      <c r="I4023">
        <v>0</v>
      </c>
      <c r="J4023">
        <v>1</v>
      </c>
      <c r="K4023" s="1">
        <v>44106</v>
      </c>
      <c r="L4023" t="s">
        <v>12</v>
      </c>
      <c r="M4023">
        <v>116368</v>
      </c>
    </row>
    <row r="4024" spans="1:13" x14ac:dyDescent="0.25">
      <c r="A4024">
        <v>4022</v>
      </c>
      <c r="B4024" t="s">
        <v>5480</v>
      </c>
      <c r="C4024">
        <f t="shared" ca="1" si="62"/>
        <v>0.62060355199864314</v>
      </c>
      <c r="D4024" t="e" cm="1">
        <f t="array" aca="1" ref="D4024" ca="1">INDEX($B$2:$B$201, RANK(C4024,$C$2:$C$201), 1)</f>
        <v>#N/A</v>
      </c>
      <c r="F4024">
        <v>362</v>
      </c>
      <c r="G4024">
        <v>282</v>
      </c>
      <c r="H4024">
        <v>0</v>
      </c>
      <c r="I4024">
        <v>0</v>
      </c>
      <c r="J4024">
        <v>1</v>
      </c>
      <c r="K4024" s="1">
        <v>44106</v>
      </c>
      <c r="L4024" t="s">
        <v>12</v>
      </c>
      <c r="M4024">
        <v>116369</v>
      </c>
    </row>
    <row r="4025" spans="1:13" x14ac:dyDescent="0.25">
      <c r="A4025">
        <v>4023</v>
      </c>
      <c r="B4025" t="s">
        <v>5481</v>
      </c>
      <c r="C4025">
        <f t="shared" ca="1" si="62"/>
        <v>0.27671198820921428</v>
      </c>
      <c r="D4025" t="e" cm="1">
        <f t="array" aca="1" ref="D4025" ca="1">INDEX($B$2:$B$201, RANK(C4025,$C$2:$C$201), 1)</f>
        <v>#N/A</v>
      </c>
      <c r="E4025" t="s">
        <v>1726</v>
      </c>
      <c r="F4025">
        <v>2184</v>
      </c>
      <c r="G4025">
        <v>528</v>
      </c>
      <c r="H4025">
        <v>0</v>
      </c>
      <c r="I4025">
        <v>0</v>
      </c>
      <c r="J4025">
        <v>0</v>
      </c>
      <c r="K4025" s="1">
        <v>44106</v>
      </c>
      <c r="L4025" t="s">
        <v>17</v>
      </c>
      <c r="M4025">
        <v>116370</v>
      </c>
    </row>
    <row r="4026" spans="1:13" x14ac:dyDescent="0.25">
      <c r="A4026">
        <v>4024</v>
      </c>
      <c r="B4026" t="s">
        <v>5482</v>
      </c>
      <c r="C4026">
        <f t="shared" ca="1" si="62"/>
        <v>0.65072247978559639</v>
      </c>
      <c r="D4026" t="e" cm="1">
        <f t="array" aca="1" ref="D4026" ca="1">INDEX($B$2:$B$201, RANK(C4026,$C$2:$C$201), 1)</f>
        <v>#N/A</v>
      </c>
      <c r="F4026">
        <v>910</v>
      </c>
      <c r="G4026">
        <v>640</v>
      </c>
      <c r="H4026">
        <v>0</v>
      </c>
      <c r="I4026">
        <v>0</v>
      </c>
      <c r="J4026">
        <v>0</v>
      </c>
      <c r="K4026" s="1">
        <v>44106</v>
      </c>
      <c r="L4026" t="s">
        <v>17</v>
      </c>
      <c r="M4026">
        <v>116371</v>
      </c>
    </row>
    <row r="4027" spans="1:13" x14ac:dyDescent="0.25">
      <c r="A4027">
        <v>4025</v>
      </c>
      <c r="B4027" t="s">
        <v>5483</v>
      </c>
      <c r="C4027">
        <f t="shared" ca="1" si="62"/>
        <v>0.1545989949083032</v>
      </c>
      <c r="D4027" t="e" cm="1">
        <f t="array" aca="1" ref="D4027" ca="1">INDEX($B$2:$B$201, RANK(C4027,$C$2:$C$201), 1)</f>
        <v>#N/A</v>
      </c>
      <c r="E4027" t="s">
        <v>117</v>
      </c>
      <c r="F4027">
        <v>1392</v>
      </c>
      <c r="G4027">
        <v>396</v>
      </c>
      <c r="H4027">
        <v>0</v>
      </c>
      <c r="I4027">
        <v>0</v>
      </c>
      <c r="J4027">
        <v>0</v>
      </c>
      <c r="K4027" s="1">
        <v>44106</v>
      </c>
      <c r="L4027" t="s">
        <v>28</v>
      </c>
      <c r="M4027">
        <v>116372</v>
      </c>
    </row>
    <row r="4028" spans="1:13" ht="345" x14ac:dyDescent="0.25">
      <c r="A4028">
        <v>4026</v>
      </c>
      <c r="B4028" s="2" t="s">
        <v>5484</v>
      </c>
      <c r="C4028">
        <f t="shared" ca="1" si="62"/>
        <v>0.26168337369122996</v>
      </c>
      <c r="D4028" t="e" cm="1">
        <f t="array" aca="1" ref="D4028" ca="1">INDEX($B$2:$B$201, RANK(C4028,$C$2:$C$201), 1)</f>
        <v>#N/A</v>
      </c>
      <c r="E4028" t="s">
        <v>141</v>
      </c>
      <c r="F4028">
        <v>9863</v>
      </c>
      <c r="G4028">
        <v>14535</v>
      </c>
      <c r="H4028">
        <v>1</v>
      </c>
      <c r="I4028">
        <v>2</v>
      </c>
      <c r="J4028">
        <v>9</v>
      </c>
      <c r="K4028" s="1">
        <v>44106</v>
      </c>
      <c r="L4028" t="s">
        <v>28</v>
      </c>
      <c r="M4028">
        <v>116373</v>
      </c>
    </row>
    <row r="4029" spans="1:13" x14ac:dyDescent="0.25">
      <c r="A4029">
        <v>4027</v>
      </c>
      <c r="B4029" t="s">
        <v>5485</v>
      </c>
      <c r="C4029">
        <f t="shared" ca="1" si="62"/>
        <v>0.43973511502758011</v>
      </c>
      <c r="D4029" t="e" cm="1">
        <f t="array" aca="1" ref="D4029" ca="1">INDEX($B$2:$B$201, RANK(C4029,$C$2:$C$201), 1)</f>
        <v>#N/A</v>
      </c>
      <c r="E4029" t="s">
        <v>1545</v>
      </c>
      <c r="F4029">
        <v>576</v>
      </c>
      <c r="G4029">
        <v>189</v>
      </c>
      <c r="H4029">
        <v>0</v>
      </c>
      <c r="I4029">
        <v>0</v>
      </c>
      <c r="J4029">
        <v>0</v>
      </c>
      <c r="K4029" s="1">
        <v>44106</v>
      </c>
      <c r="L4029" t="s">
        <v>28</v>
      </c>
      <c r="M4029">
        <v>116374</v>
      </c>
    </row>
    <row r="4030" spans="1:13" x14ac:dyDescent="0.25">
      <c r="A4030">
        <v>4028</v>
      </c>
      <c r="B4030" t="s">
        <v>5486</v>
      </c>
      <c r="C4030">
        <f t="shared" ca="1" si="62"/>
        <v>0.2746050747554154</v>
      </c>
      <c r="D4030" t="e" cm="1">
        <f t="array" aca="1" ref="D4030" ca="1">INDEX($B$2:$B$201, RANK(C4030,$C$2:$C$201), 1)</f>
        <v>#N/A</v>
      </c>
      <c r="E4030" t="s">
        <v>5487</v>
      </c>
      <c r="F4030">
        <v>34</v>
      </c>
      <c r="G4030">
        <v>22</v>
      </c>
      <c r="H4030">
        <v>0</v>
      </c>
      <c r="I4030">
        <v>0</v>
      </c>
      <c r="J4030">
        <v>0</v>
      </c>
      <c r="K4030" s="1">
        <v>44106</v>
      </c>
      <c r="L4030" t="s">
        <v>12</v>
      </c>
      <c r="M4030">
        <v>116375</v>
      </c>
    </row>
    <row r="4031" spans="1:13" x14ac:dyDescent="0.25">
      <c r="A4031">
        <v>4029</v>
      </c>
      <c r="B4031" t="s">
        <v>5488</v>
      </c>
      <c r="C4031">
        <f t="shared" ca="1" si="62"/>
        <v>0.29576098535911499</v>
      </c>
      <c r="D4031" t="e" cm="1">
        <f t="array" aca="1" ref="D4031" ca="1">INDEX($B$2:$B$201, RANK(C4031,$C$2:$C$201), 1)</f>
        <v>#N/A</v>
      </c>
      <c r="E4031" t="s">
        <v>5489</v>
      </c>
      <c r="F4031">
        <v>398</v>
      </c>
      <c r="G4031">
        <v>106</v>
      </c>
      <c r="H4031">
        <v>1</v>
      </c>
      <c r="I4031">
        <v>0</v>
      </c>
      <c r="J4031">
        <v>0</v>
      </c>
      <c r="K4031" s="1">
        <v>44106</v>
      </c>
      <c r="L4031" t="s">
        <v>17</v>
      </c>
      <c r="M4031">
        <v>116376</v>
      </c>
    </row>
    <row r="4032" spans="1:13" x14ac:dyDescent="0.25">
      <c r="A4032">
        <v>4030</v>
      </c>
      <c r="B4032" t="s">
        <v>5490</v>
      </c>
      <c r="C4032">
        <f t="shared" ca="1" si="62"/>
        <v>0.90627178134973729</v>
      </c>
      <c r="D4032" t="e" cm="1">
        <f t="array" aca="1" ref="D4032" ca="1">INDEX($B$2:$B$201, RANK(C4032,$C$2:$C$201), 1)</f>
        <v>#N/A</v>
      </c>
      <c r="E4032" t="s">
        <v>290</v>
      </c>
      <c r="F4032">
        <v>1776</v>
      </c>
      <c r="G4032">
        <v>67</v>
      </c>
      <c r="H4032">
        <v>0</v>
      </c>
      <c r="I4032">
        <v>0</v>
      </c>
      <c r="J4032">
        <v>0</v>
      </c>
      <c r="K4032" s="1">
        <v>44106</v>
      </c>
      <c r="L4032" t="s">
        <v>17</v>
      </c>
      <c r="M4032">
        <v>116377</v>
      </c>
    </row>
    <row r="4033" spans="1:13" x14ac:dyDescent="0.25">
      <c r="A4033">
        <v>4031</v>
      </c>
      <c r="B4033" t="s">
        <v>5491</v>
      </c>
      <c r="C4033">
        <f t="shared" ca="1" si="62"/>
        <v>0.16273445410659948</v>
      </c>
      <c r="D4033" t="e" cm="1">
        <f t="array" aca="1" ref="D4033" ca="1">INDEX($B$2:$B$201, RANK(C4033,$C$2:$C$201), 1)</f>
        <v>#N/A</v>
      </c>
      <c r="E4033" t="s">
        <v>5492</v>
      </c>
      <c r="F4033">
        <v>858</v>
      </c>
      <c r="G4033">
        <v>256</v>
      </c>
      <c r="H4033">
        <v>0</v>
      </c>
      <c r="I4033">
        <v>0</v>
      </c>
      <c r="J4033">
        <v>0</v>
      </c>
      <c r="K4033" s="1">
        <v>44106</v>
      </c>
      <c r="L4033" t="s">
        <v>17</v>
      </c>
      <c r="M4033">
        <v>116378</v>
      </c>
    </row>
    <row r="4034" spans="1:13" x14ac:dyDescent="0.25">
      <c r="A4034">
        <v>4032</v>
      </c>
      <c r="B4034" t="s">
        <v>5493</v>
      </c>
      <c r="C4034">
        <f t="shared" ca="1" si="62"/>
        <v>0.53995872207200502</v>
      </c>
      <c r="D4034" t="e" cm="1">
        <f t="array" aca="1" ref="D4034" ca="1">INDEX($B$2:$B$201, RANK(C4034,$C$2:$C$201), 1)</f>
        <v>#N/A</v>
      </c>
      <c r="E4034" t="s">
        <v>5494</v>
      </c>
      <c r="F4034">
        <v>529</v>
      </c>
      <c r="G4034">
        <v>180</v>
      </c>
      <c r="H4034">
        <v>0</v>
      </c>
      <c r="I4034">
        <v>0</v>
      </c>
      <c r="J4034">
        <v>0</v>
      </c>
      <c r="K4034" s="1">
        <v>44106</v>
      </c>
      <c r="L4034" t="s">
        <v>17</v>
      </c>
      <c r="M4034">
        <v>116379</v>
      </c>
    </row>
    <row r="4035" spans="1:13" x14ac:dyDescent="0.25">
      <c r="A4035">
        <v>4033</v>
      </c>
      <c r="B4035" t="s">
        <v>5495</v>
      </c>
      <c r="C4035">
        <f t="shared" ref="C4035:C4098" ca="1" si="63">RAND()</f>
        <v>0.63867392462750783</v>
      </c>
      <c r="D4035" t="e" cm="1">
        <f t="array" aca="1" ref="D4035" ca="1">INDEX($B$2:$B$201, RANK(C4035,$C$2:$C$201), 1)</f>
        <v>#N/A</v>
      </c>
      <c r="E4035" t="s">
        <v>566</v>
      </c>
      <c r="F4035">
        <v>810</v>
      </c>
      <c r="G4035">
        <v>34</v>
      </c>
      <c r="H4035">
        <v>0</v>
      </c>
      <c r="I4035">
        <v>0</v>
      </c>
      <c r="J4035">
        <v>1</v>
      </c>
      <c r="K4035" s="1">
        <v>44106</v>
      </c>
      <c r="L4035" t="s">
        <v>17</v>
      </c>
      <c r="M4035">
        <v>116380</v>
      </c>
    </row>
    <row r="4036" spans="1:13" ht="409.5" x14ac:dyDescent="0.25">
      <c r="A4036">
        <v>4034</v>
      </c>
      <c r="B4036" s="2" t="s">
        <v>5496</v>
      </c>
      <c r="C4036">
        <f t="shared" ca="1" si="63"/>
        <v>9.6584839503560005E-2</v>
      </c>
      <c r="D4036" t="e" cm="1">
        <f t="array" aca="1" ref="D4036" ca="1">INDEX($B$2:$B$201, RANK(C4036,$C$2:$C$201), 1)</f>
        <v>#N/A</v>
      </c>
      <c r="E4036" t="s">
        <v>5497</v>
      </c>
      <c r="F4036">
        <v>658</v>
      </c>
      <c r="G4036">
        <v>666</v>
      </c>
      <c r="H4036">
        <v>0</v>
      </c>
      <c r="I4036">
        <v>0</v>
      </c>
      <c r="J4036">
        <v>0</v>
      </c>
      <c r="K4036" s="1">
        <v>44106</v>
      </c>
      <c r="L4036" t="s">
        <v>12</v>
      </c>
      <c r="M4036">
        <v>116381</v>
      </c>
    </row>
    <row r="4037" spans="1:13" x14ac:dyDescent="0.25">
      <c r="A4037">
        <v>4035</v>
      </c>
      <c r="B4037" t="s">
        <v>5498</v>
      </c>
      <c r="C4037">
        <f t="shared" ca="1" si="63"/>
        <v>0.63243896778028874</v>
      </c>
      <c r="D4037" t="e" cm="1">
        <f t="array" aca="1" ref="D4037" ca="1">INDEX($B$2:$B$201, RANK(C4037,$C$2:$C$201), 1)</f>
        <v>#N/A</v>
      </c>
      <c r="E4037" t="s">
        <v>5499</v>
      </c>
      <c r="F4037">
        <v>1540</v>
      </c>
      <c r="G4037">
        <v>339</v>
      </c>
      <c r="H4037">
        <v>0</v>
      </c>
      <c r="I4037">
        <v>0</v>
      </c>
      <c r="J4037">
        <v>1</v>
      </c>
      <c r="K4037" s="1">
        <v>44106</v>
      </c>
      <c r="L4037" t="s">
        <v>17</v>
      </c>
      <c r="M4037">
        <v>116382</v>
      </c>
    </row>
    <row r="4038" spans="1:13" x14ac:dyDescent="0.25">
      <c r="A4038">
        <v>4036</v>
      </c>
      <c r="B4038" t="s">
        <v>5500</v>
      </c>
      <c r="C4038">
        <f t="shared" ca="1" si="63"/>
        <v>0.61906154974700556</v>
      </c>
      <c r="D4038" t="e" cm="1">
        <f t="array" aca="1" ref="D4038" ca="1">INDEX($B$2:$B$201, RANK(C4038,$C$2:$C$201), 1)</f>
        <v>#N/A</v>
      </c>
      <c r="F4038">
        <v>264</v>
      </c>
      <c r="G4038">
        <v>109</v>
      </c>
      <c r="H4038">
        <v>0</v>
      </c>
      <c r="I4038">
        <v>0</v>
      </c>
      <c r="J4038">
        <v>1</v>
      </c>
      <c r="K4038" s="1">
        <v>44106</v>
      </c>
      <c r="L4038" t="s">
        <v>17</v>
      </c>
      <c r="M4038">
        <v>116383</v>
      </c>
    </row>
    <row r="4039" spans="1:13" ht="409.5" x14ac:dyDescent="0.25">
      <c r="A4039">
        <v>4037</v>
      </c>
      <c r="B4039" s="2" t="s">
        <v>5501</v>
      </c>
      <c r="C4039">
        <f t="shared" ca="1" si="63"/>
        <v>0.72739486169268819</v>
      </c>
      <c r="D4039" t="e" cm="1">
        <f t="array" aca="1" ref="D4039" ca="1">INDEX($B$2:$B$201, RANK(C4039,$C$2:$C$201), 1)</f>
        <v>#N/A</v>
      </c>
      <c r="F4039">
        <v>4963</v>
      </c>
      <c r="G4039">
        <v>10617</v>
      </c>
      <c r="H4039">
        <v>7</v>
      </c>
      <c r="I4039">
        <v>9</v>
      </c>
      <c r="J4039">
        <v>83</v>
      </c>
      <c r="K4039" s="1">
        <v>44106</v>
      </c>
      <c r="L4039" t="s">
        <v>17</v>
      </c>
      <c r="M4039">
        <v>116384</v>
      </c>
    </row>
    <row r="4040" spans="1:13" x14ac:dyDescent="0.25">
      <c r="A4040">
        <v>4038</v>
      </c>
      <c r="B4040" t="s">
        <v>5502</v>
      </c>
      <c r="C4040">
        <f t="shared" ca="1" si="63"/>
        <v>0.61361537258679588</v>
      </c>
      <c r="D4040" t="e" cm="1">
        <f t="array" aca="1" ref="D4040" ca="1">INDEX($B$2:$B$201, RANK(C4040,$C$2:$C$201), 1)</f>
        <v>#N/A</v>
      </c>
      <c r="F4040">
        <v>200</v>
      </c>
      <c r="G4040">
        <v>11</v>
      </c>
      <c r="H4040">
        <v>0</v>
      </c>
      <c r="I4040">
        <v>0</v>
      </c>
      <c r="J4040">
        <v>0</v>
      </c>
      <c r="K4040" s="1">
        <v>44106</v>
      </c>
      <c r="L4040" t="s">
        <v>17</v>
      </c>
      <c r="M4040">
        <v>116385</v>
      </c>
    </row>
    <row r="4041" spans="1:13" x14ac:dyDescent="0.25">
      <c r="A4041">
        <v>4039</v>
      </c>
      <c r="B4041" t="s">
        <v>5503</v>
      </c>
      <c r="C4041">
        <f t="shared" ca="1" si="63"/>
        <v>0.93961328962932877</v>
      </c>
      <c r="D4041" t="e" cm="1">
        <f t="array" aca="1" ref="D4041" ca="1">INDEX($B$2:$B$201, RANK(C4041,$C$2:$C$201), 1)</f>
        <v>#N/A</v>
      </c>
      <c r="F4041">
        <v>89</v>
      </c>
      <c r="G4041">
        <v>26</v>
      </c>
      <c r="H4041">
        <v>2</v>
      </c>
      <c r="I4041">
        <v>0</v>
      </c>
      <c r="J4041">
        <v>4</v>
      </c>
      <c r="K4041" s="1">
        <v>44106</v>
      </c>
      <c r="L4041" t="s">
        <v>17</v>
      </c>
      <c r="M4041">
        <v>116386</v>
      </c>
    </row>
    <row r="4042" spans="1:13" ht="270" x14ac:dyDescent="0.25">
      <c r="A4042">
        <v>4040</v>
      </c>
      <c r="B4042" s="2" t="s">
        <v>5504</v>
      </c>
      <c r="C4042">
        <f t="shared" ca="1" si="63"/>
        <v>0.45443057373525564</v>
      </c>
      <c r="D4042" t="e" cm="1">
        <f t="array" aca="1" ref="D4042" ca="1">INDEX($B$2:$B$201, RANK(C4042,$C$2:$C$201), 1)</f>
        <v>#N/A</v>
      </c>
      <c r="E4042" t="s">
        <v>1514</v>
      </c>
      <c r="F4042">
        <v>358</v>
      </c>
      <c r="G4042">
        <v>270</v>
      </c>
      <c r="H4042">
        <v>0</v>
      </c>
      <c r="I4042">
        <v>0</v>
      </c>
      <c r="J4042">
        <v>0</v>
      </c>
      <c r="K4042" s="1">
        <v>44106</v>
      </c>
      <c r="L4042" t="s">
        <v>17</v>
      </c>
      <c r="M4042">
        <v>116387</v>
      </c>
    </row>
    <row r="4043" spans="1:13" x14ac:dyDescent="0.25">
      <c r="A4043">
        <v>4041</v>
      </c>
      <c r="B4043" t="s">
        <v>5505</v>
      </c>
      <c r="C4043">
        <f t="shared" ca="1" si="63"/>
        <v>0.49554979587295356</v>
      </c>
      <c r="D4043" t="e" cm="1">
        <f t="array" aca="1" ref="D4043" ca="1">INDEX($B$2:$B$201, RANK(C4043,$C$2:$C$201), 1)</f>
        <v>#N/A</v>
      </c>
      <c r="F4043">
        <v>36</v>
      </c>
      <c r="G4043">
        <v>1</v>
      </c>
      <c r="H4043">
        <v>0</v>
      </c>
      <c r="I4043">
        <v>0</v>
      </c>
      <c r="J4043">
        <v>0</v>
      </c>
      <c r="K4043" s="1">
        <v>44106</v>
      </c>
      <c r="L4043" t="s">
        <v>12</v>
      </c>
      <c r="M4043">
        <v>116388</v>
      </c>
    </row>
    <row r="4044" spans="1:13" x14ac:dyDescent="0.25">
      <c r="A4044">
        <v>4042</v>
      </c>
      <c r="B4044" t="s">
        <v>5506</v>
      </c>
      <c r="C4044">
        <f t="shared" ca="1" si="63"/>
        <v>0.64281600183529075</v>
      </c>
      <c r="D4044" t="e" cm="1">
        <f t="array" aca="1" ref="D4044" ca="1">INDEX($B$2:$B$201, RANK(C4044,$C$2:$C$201), 1)</f>
        <v>#N/A</v>
      </c>
      <c r="F4044">
        <v>445</v>
      </c>
      <c r="G4044">
        <v>186</v>
      </c>
      <c r="H4044">
        <v>0</v>
      </c>
      <c r="I4044">
        <v>0</v>
      </c>
      <c r="J4044">
        <v>0</v>
      </c>
      <c r="K4044" s="1">
        <v>44106</v>
      </c>
      <c r="L4044" t="s">
        <v>17</v>
      </c>
      <c r="M4044">
        <v>116389</v>
      </c>
    </row>
    <row r="4045" spans="1:13" x14ac:dyDescent="0.25">
      <c r="A4045">
        <v>4043</v>
      </c>
      <c r="B4045" t="s">
        <v>5507</v>
      </c>
      <c r="C4045">
        <f t="shared" ca="1" si="63"/>
        <v>0.20058091505537856</v>
      </c>
      <c r="D4045" t="e" cm="1">
        <f t="array" aca="1" ref="D4045" ca="1">INDEX($B$2:$B$201, RANK(C4045,$C$2:$C$201), 1)</f>
        <v>#N/A</v>
      </c>
      <c r="E4045" t="s">
        <v>5508</v>
      </c>
      <c r="F4045">
        <v>519</v>
      </c>
      <c r="G4045">
        <v>584</v>
      </c>
      <c r="H4045">
        <v>0</v>
      </c>
      <c r="I4045">
        <v>0</v>
      </c>
      <c r="J4045">
        <v>0</v>
      </c>
      <c r="K4045" s="1">
        <v>44106</v>
      </c>
      <c r="L4045" t="s">
        <v>12</v>
      </c>
      <c r="M4045">
        <v>116390</v>
      </c>
    </row>
    <row r="4046" spans="1:13" x14ac:dyDescent="0.25">
      <c r="A4046">
        <v>4044</v>
      </c>
      <c r="B4046" t="s">
        <v>5509</v>
      </c>
      <c r="C4046">
        <f t="shared" ca="1" si="63"/>
        <v>0.41061130935694523</v>
      </c>
      <c r="D4046" t="e" cm="1">
        <f t="array" aca="1" ref="D4046" ca="1">INDEX($B$2:$B$201, RANK(C4046,$C$2:$C$201), 1)</f>
        <v>#N/A</v>
      </c>
      <c r="E4046" t="s">
        <v>1719</v>
      </c>
      <c r="F4046">
        <v>2102</v>
      </c>
      <c r="G4046">
        <v>194</v>
      </c>
      <c r="H4046">
        <v>0</v>
      </c>
      <c r="I4046">
        <v>0</v>
      </c>
      <c r="J4046">
        <v>4</v>
      </c>
      <c r="K4046" s="1">
        <v>44106</v>
      </c>
      <c r="L4046" t="s">
        <v>12</v>
      </c>
      <c r="M4046">
        <v>116391</v>
      </c>
    </row>
    <row r="4047" spans="1:13" x14ac:dyDescent="0.25">
      <c r="A4047">
        <v>4045</v>
      </c>
      <c r="B4047" t="s">
        <v>5510</v>
      </c>
      <c r="C4047">
        <f t="shared" ca="1" si="63"/>
        <v>0.20803686561425094</v>
      </c>
      <c r="D4047" t="e" cm="1">
        <f t="array" aca="1" ref="D4047" ca="1">INDEX($B$2:$B$201, RANK(C4047,$C$2:$C$201), 1)</f>
        <v>#N/A</v>
      </c>
      <c r="E4047" t="s">
        <v>1096</v>
      </c>
      <c r="F4047">
        <v>2508</v>
      </c>
      <c r="G4047">
        <v>1025</v>
      </c>
      <c r="H4047">
        <v>0</v>
      </c>
      <c r="I4047">
        <v>0</v>
      </c>
      <c r="J4047">
        <v>1</v>
      </c>
      <c r="K4047" s="1">
        <v>44106</v>
      </c>
      <c r="L4047" t="s">
        <v>17</v>
      </c>
      <c r="M4047">
        <v>116392</v>
      </c>
    </row>
    <row r="4048" spans="1:13" x14ac:dyDescent="0.25">
      <c r="A4048">
        <v>4046</v>
      </c>
      <c r="B4048" t="s">
        <v>5511</v>
      </c>
      <c r="C4048">
        <f t="shared" ca="1" si="63"/>
        <v>0.14470477840513574</v>
      </c>
      <c r="D4048" t="e" cm="1">
        <f t="array" aca="1" ref="D4048" ca="1">INDEX($B$2:$B$201, RANK(C4048,$C$2:$C$201), 1)</f>
        <v>#N/A</v>
      </c>
      <c r="E4048" t="s">
        <v>5512</v>
      </c>
      <c r="F4048">
        <v>729</v>
      </c>
      <c r="G4048">
        <v>278</v>
      </c>
      <c r="H4048">
        <v>0</v>
      </c>
      <c r="I4048">
        <v>0</v>
      </c>
      <c r="J4048">
        <v>0</v>
      </c>
      <c r="K4048" s="1">
        <v>44106</v>
      </c>
      <c r="L4048" t="s">
        <v>17</v>
      </c>
      <c r="M4048">
        <v>116393</v>
      </c>
    </row>
    <row r="4049" spans="1:13" x14ac:dyDescent="0.25">
      <c r="A4049">
        <v>4047</v>
      </c>
      <c r="B4049" t="s">
        <v>5513</v>
      </c>
      <c r="C4049">
        <f t="shared" ca="1" si="63"/>
        <v>0.8779274045738753</v>
      </c>
      <c r="D4049" t="e" cm="1">
        <f t="array" aca="1" ref="D4049" ca="1">INDEX($B$2:$B$201, RANK(C4049,$C$2:$C$201), 1)</f>
        <v>#N/A</v>
      </c>
      <c r="F4049">
        <v>82</v>
      </c>
      <c r="G4049">
        <v>53</v>
      </c>
      <c r="H4049">
        <v>0</v>
      </c>
      <c r="I4049">
        <v>0</v>
      </c>
      <c r="J4049">
        <v>0</v>
      </c>
      <c r="K4049" s="1">
        <v>44106</v>
      </c>
      <c r="L4049" t="s">
        <v>12</v>
      </c>
      <c r="M4049">
        <v>116394</v>
      </c>
    </row>
    <row r="4050" spans="1:13" x14ac:dyDescent="0.25">
      <c r="A4050">
        <v>4048</v>
      </c>
      <c r="B4050" t="s">
        <v>5514</v>
      </c>
      <c r="C4050">
        <f t="shared" ca="1" si="63"/>
        <v>0.8978060633600673</v>
      </c>
      <c r="D4050" t="e" cm="1">
        <f t="array" aca="1" ref="D4050" ca="1">INDEX($B$2:$B$201, RANK(C4050,$C$2:$C$201), 1)</f>
        <v>#N/A</v>
      </c>
      <c r="E4050" t="s">
        <v>5515</v>
      </c>
      <c r="F4050">
        <v>778</v>
      </c>
      <c r="G4050">
        <v>726</v>
      </c>
      <c r="H4050">
        <v>1</v>
      </c>
      <c r="I4050">
        <v>0</v>
      </c>
      <c r="J4050">
        <v>1</v>
      </c>
      <c r="K4050" s="1">
        <v>44106</v>
      </c>
      <c r="L4050" t="s">
        <v>17</v>
      </c>
      <c r="M4050">
        <v>116395</v>
      </c>
    </row>
    <row r="4051" spans="1:13" ht="240" x14ac:dyDescent="0.25">
      <c r="A4051">
        <v>4049</v>
      </c>
      <c r="B4051" s="2" t="s">
        <v>5516</v>
      </c>
      <c r="C4051">
        <f t="shared" ca="1" si="63"/>
        <v>0.73461636461800683</v>
      </c>
      <c r="D4051" t="e" cm="1">
        <f t="array" aca="1" ref="D4051" ca="1">INDEX($B$2:$B$201, RANK(C4051,$C$2:$C$201), 1)</f>
        <v>#N/A</v>
      </c>
      <c r="E4051" t="s">
        <v>509</v>
      </c>
      <c r="F4051">
        <v>494</v>
      </c>
      <c r="G4051">
        <v>699</v>
      </c>
      <c r="H4051">
        <v>0</v>
      </c>
      <c r="I4051">
        <v>1</v>
      </c>
      <c r="J4051">
        <v>1</v>
      </c>
      <c r="K4051" s="1">
        <v>44106</v>
      </c>
      <c r="L4051" t="s">
        <v>12</v>
      </c>
      <c r="M4051">
        <v>116396</v>
      </c>
    </row>
    <row r="4052" spans="1:13" ht="409.5" x14ac:dyDescent="0.25">
      <c r="A4052">
        <v>4050</v>
      </c>
      <c r="B4052" s="2" t="s">
        <v>5517</v>
      </c>
      <c r="C4052">
        <f t="shared" ca="1" si="63"/>
        <v>0.73134273748031942</v>
      </c>
      <c r="D4052" t="e" cm="1">
        <f t="array" aca="1" ref="D4052" ca="1">INDEX($B$2:$B$201, RANK(C4052,$C$2:$C$201), 1)</f>
        <v>#N/A</v>
      </c>
      <c r="F4052">
        <v>28</v>
      </c>
      <c r="G4052">
        <v>207</v>
      </c>
      <c r="H4052">
        <v>1</v>
      </c>
      <c r="I4052">
        <v>0</v>
      </c>
      <c r="J4052">
        <v>0</v>
      </c>
      <c r="K4052" s="1">
        <v>44106</v>
      </c>
      <c r="L4052" t="s">
        <v>28</v>
      </c>
      <c r="M4052">
        <v>116397</v>
      </c>
    </row>
    <row r="4053" spans="1:13" x14ac:dyDescent="0.25">
      <c r="A4053">
        <v>4051</v>
      </c>
      <c r="B4053" t="s">
        <v>5518</v>
      </c>
      <c r="C4053">
        <f t="shared" ca="1" si="63"/>
        <v>0.94255331482766214</v>
      </c>
      <c r="D4053" t="e" cm="1">
        <f t="array" aca="1" ref="D4053" ca="1">INDEX($B$2:$B$201, RANK(C4053,$C$2:$C$201), 1)</f>
        <v>#N/A</v>
      </c>
      <c r="F4053">
        <v>70</v>
      </c>
      <c r="G4053">
        <v>10</v>
      </c>
      <c r="H4053">
        <v>0</v>
      </c>
      <c r="I4053">
        <v>0</v>
      </c>
      <c r="J4053">
        <v>0</v>
      </c>
      <c r="K4053" s="1">
        <v>44106</v>
      </c>
      <c r="L4053" t="s">
        <v>12</v>
      </c>
      <c r="M4053">
        <v>116398</v>
      </c>
    </row>
    <row r="4054" spans="1:13" x14ac:dyDescent="0.25">
      <c r="A4054">
        <v>4052</v>
      </c>
      <c r="B4054" t="s">
        <v>5519</v>
      </c>
      <c r="C4054">
        <f t="shared" ca="1" si="63"/>
        <v>0.7390804974660482</v>
      </c>
      <c r="D4054" t="e" cm="1">
        <f t="array" aca="1" ref="D4054" ca="1">INDEX($B$2:$B$201, RANK(C4054,$C$2:$C$201), 1)</f>
        <v>#N/A</v>
      </c>
      <c r="F4054">
        <v>271</v>
      </c>
      <c r="G4054">
        <v>76</v>
      </c>
      <c r="H4054">
        <v>0</v>
      </c>
      <c r="I4054">
        <v>0</v>
      </c>
      <c r="J4054">
        <v>0</v>
      </c>
      <c r="K4054" s="1">
        <v>44106</v>
      </c>
      <c r="L4054" t="s">
        <v>17</v>
      </c>
      <c r="M4054">
        <v>116399</v>
      </c>
    </row>
    <row r="4055" spans="1:13" x14ac:dyDescent="0.25">
      <c r="A4055">
        <v>4053</v>
      </c>
      <c r="B4055" t="s">
        <v>5520</v>
      </c>
      <c r="C4055">
        <f t="shared" ca="1" si="63"/>
        <v>0.77597675161378932</v>
      </c>
      <c r="D4055" t="e" cm="1">
        <f t="array" aca="1" ref="D4055" ca="1">INDEX($B$2:$B$201, RANK(C4055,$C$2:$C$201), 1)</f>
        <v>#N/A</v>
      </c>
      <c r="F4055">
        <v>15679</v>
      </c>
      <c r="G4055">
        <v>16196</v>
      </c>
      <c r="H4055">
        <v>1</v>
      </c>
      <c r="I4055">
        <v>1</v>
      </c>
      <c r="J4055">
        <v>13</v>
      </c>
      <c r="K4055" s="1">
        <v>44106</v>
      </c>
      <c r="L4055" t="s">
        <v>17</v>
      </c>
      <c r="M4055">
        <v>116400</v>
      </c>
    </row>
    <row r="4056" spans="1:13" ht="300" x14ac:dyDescent="0.25">
      <c r="A4056">
        <v>4054</v>
      </c>
      <c r="B4056" s="2" t="s">
        <v>5521</v>
      </c>
      <c r="C4056">
        <f t="shared" ca="1" si="63"/>
        <v>0.63359076960264504</v>
      </c>
      <c r="D4056" t="e" cm="1">
        <f t="array" aca="1" ref="D4056" ca="1">INDEX($B$2:$B$201, RANK(C4056,$C$2:$C$201), 1)</f>
        <v>#N/A</v>
      </c>
      <c r="E4056" t="s">
        <v>5522</v>
      </c>
      <c r="F4056">
        <v>465</v>
      </c>
      <c r="G4056">
        <v>780</v>
      </c>
      <c r="H4056">
        <v>1</v>
      </c>
      <c r="I4056">
        <v>1</v>
      </c>
      <c r="J4056">
        <v>6</v>
      </c>
      <c r="K4056" s="1">
        <v>44106</v>
      </c>
      <c r="L4056" t="s">
        <v>17</v>
      </c>
      <c r="M4056">
        <v>116401</v>
      </c>
    </row>
    <row r="4057" spans="1:13" ht="360" x14ac:dyDescent="0.25">
      <c r="A4057">
        <v>4055</v>
      </c>
      <c r="B4057" s="2" t="s">
        <v>5523</v>
      </c>
      <c r="C4057">
        <f t="shared" ca="1" si="63"/>
        <v>0.78443909605733142</v>
      </c>
      <c r="D4057" t="e" cm="1">
        <f t="array" aca="1" ref="D4057" ca="1">INDEX($B$2:$B$201, RANK(C4057,$C$2:$C$201), 1)</f>
        <v>#N/A</v>
      </c>
      <c r="E4057" t="s">
        <v>1777</v>
      </c>
      <c r="F4057">
        <v>1257</v>
      </c>
      <c r="G4057">
        <v>868</v>
      </c>
      <c r="H4057">
        <v>0</v>
      </c>
      <c r="I4057">
        <v>0</v>
      </c>
      <c r="J4057">
        <v>0</v>
      </c>
      <c r="K4057" s="1">
        <v>44106</v>
      </c>
      <c r="L4057" t="s">
        <v>17</v>
      </c>
      <c r="M4057">
        <v>116402</v>
      </c>
    </row>
    <row r="4058" spans="1:13" x14ac:dyDescent="0.25">
      <c r="A4058">
        <v>4056</v>
      </c>
      <c r="B4058" t="s">
        <v>5524</v>
      </c>
      <c r="C4058">
        <f t="shared" ca="1" si="63"/>
        <v>0.90733370486189957</v>
      </c>
      <c r="D4058" t="e" cm="1">
        <f t="array" aca="1" ref="D4058" ca="1">INDEX($B$2:$B$201, RANK(C4058,$C$2:$C$201), 1)</f>
        <v>#N/A</v>
      </c>
      <c r="F4058">
        <v>43</v>
      </c>
      <c r="G4058">
        <v>10</v>
      </c>
      <c r="H4058">
        <v>0</v>
      </c>
      <c r="I4058">
        <v>0</v>
      </c>
      <c r="J4058">
        <v>0</v>
      </c>
      <c r="K4058" s="1">
        <v>44106</v>
      </c>
      <c r="L4058" t="s">
        <v>17</v>
      </c>
      <c r="M4058">
        <v>116403</v>
      </c>
    </row>
    <row r="4059" spans="1:13" x14ac:dyDescent="0.25">
      <c r="A4059">
        <v>4057</v>
      </c>
      <c r="B4059" t="s">
        <v>5525</v>
      </c>
      <c r="C4059">
        <f t="shared" ca="1" si="63"/>
        <v>2.6639321082437162E-2</v>
      </c>
      <c r="D4059" t="e" cm="1">
        <f t="array" aca="1" ref="D4059" ca="1">INDEX($B$2:$B$201, RANK(C4059,$C$2:$C$201), 1)</f>
        <v>#N/A</v>
      </c>
      <c r="E4059" t="s">
        <v>431</v>
      </c>
      <c r="F4059">
        <v>32</v>
      </c>
      <c r="G4059">
        <v>42</v>
      </c>
      <c r="H4059">
        <v>0</v>
      </c>
      <c r="I4059">
        <v>0</v>
      </c>
      <c r="J4059">
        <v>0</v>
      </c>
      <c r="K4059" s="1">
        <v>44106</v>
      </c>
      <c r="L4059" t="s">
        <v>17</v>
      </c>
      <c r="M4059">
        <v>116404</v>
      </c>
    </row>
    <row r="4060" spans="1:13" x14ac:dyDescent="0.25">
      <c r="A4060">
        <v>4058</v>
      </c>
      <c r="B4060" t="s">
        <v>5526</v>
      </c>
      <c r="C4060">
        <f t="shared" ca="1" si="63"/>
        <v>0.52582464482813029</v>
      </c>
      <c r="D4060" t="e" cm="1">
        <f t="array" aca="1" ref="D4060" ca="1">INDEX($B$2:$B$201, RANK(C4060,$C$2:$C$201), 1)</f>
        <v>#N/A</v>
      </c>
      <c r="F4060">
        <v>204</v>
      </c>
      <c r="G4060">
        <v>4</v>
      </c>
      <c r="H4060">
        <v>0</v>
      </c>
      <c r="I4060">
        <v>0</v>
      </c>
      <c r="J4060">
        <v>0</v>
      </c>
      <c r="K4060" s="1">
        <v>44106</v>
      </c>
      <c r="L4060" t="s">
        <v>17</v>
      </c>
      <c r="M4060">
        <v>116405</v>
      </c>
    </row>
    <row r="4061" spans="1:13" x14ac:dyDescent="0.25">
      <c r="A4061">
        <v>4059</v>
      </c>
      <c r="B4061" t="s">
        <v>5527</v>
      </c>
      <c r="C4061">
        <f t="shared" ca="1" si="63"/>
        <v>0.59688726483948973</v>
      </c>
      <c r="D4061" t="e" cm="1">
        <f t="array" aca="1" ref="D4061" ca="1">INDEX($B$2:$B$201, RANK(C4061,$C$2:$C$201), 1)</f>
        <v>#N/A</v>
      </c>
      <c r="E4061" t="s">
        <v>121</v>
      </c>
      <c r="F4061">
        <v>155</v>
      </c>
      <c r="G4061">
        <v>158</v>
      </c>
      <c r="H4061">
        <v>0</v>
      </c>
      <c r="I4061">
        <v>0</v>
      </c>
      <c r="J4061">
        <v>2</v>
      </c>
      <c r="K4061" s="1">
        <v>44106</v>
      </c>
      <c r="L4061" t="s">
        <v>12</v>
      </c>
      <c r="M4061">
        <v>116406</v>
      </c>
    </row>
    <row r="4062" spans="1:13" x14ac:dyDescent="0.25">
      <c r="A4062">
        <v>4060</v>
      </c>
      <c r="B4062" t="s">
        <v>5528</v>
      </c>
      <c r="C4062">
        <f t="shared" ca="1" si="63"/>
        <v>0.58900102073941274</v>
      </c>
      <c r="D4062" t="e" cm="1">
        <f t="array" aca="1" ref="D4062" ca="1">INDEX($B$2:$B$201, RANK(C4062,$C$2:$C$201), 1)</f>
        <v>#N/A</v>
      </c>
      <c r="E4062" t="s">
        <v>5529</v>
      </c>
      <c r="F4062">
        <v>99</v>
      </c>
      <c r="G4062">
        <v>150</v>
      </c>
      <c r="H4062">
        <v>1</v>
      </c>
      <c r="I4062">
        <v>0</v>
      </c>
      <c r="J4062">
        <v>0</v>
      </c>
      <c r="K4062" s="1">
        <v>44106</v>
      </c>
      <c r="L4062" t="s">
        <v>28</v>
      </c>
      <c r="M4062">
        <v>116407</v>
      </c>
    </row>
    <row r="4063" spans="1:13" x14ac:dyDescent="0.25">
      <c r="A4063">
        <v>4061</v>
      </c>
      <c r="B4063" t="s">
        <v>5530</v>
      </c>
      <c r="C4063">
        <f t="shared" ca="1" si="63"/>
        <v>0.74178611626933866</v>
      </c>
      <c r="D4063" t="e" cm="1">
        <f t="array" aca="1" ref="D4063" ca="1">INDEX($B$2:$B$201, RANK(C4063,$C$2:$C$201), 1)</f>
        <v>#N/A</v>
      </c>
      <c r="F4063">
        <v>821</v>
      </c>
      <c r="G4063">
        <v>695</v>
      </c>
      <c r="H4063">
        <v>0</v>
      </c>
      <c r="I4063">
        <v>0</v>
      </c>
      <c r="J4063">
        <v>0</v>
      </c>
      <c r="K4063" s="1">
        <v>44106</v>
      </c>
      <c r="L4063" t="s">
        <v>12</v>
      </c>
      <c r="M4063">
        <v>116408</v>
      </c>
    </row>
    <row r="4064" spans="1:13" x14ac:dyDescent="0.25">
      <c r="A4064">
        <v>4062</v>
      </c>
      <c r="B4064" t="s">
        <v>5531</v>
      </c>
      <c r="C4064">
        <f t="shared" ca="1" si="63"/>
        <v>0.82469918409529741</v>
      </c>
      <c r="D4064" t="e" cm="1">
        <f t="array" aca="1" ref="D4064" ca="1">INDEX($B$2:$B$201, RANK(C4064,$C$2:$C$201), 1)</f>
        <v>#N/A</v>
      </c>
      <c r="E4064" t="s">
        <v>5532</v>
      </c>
      <c r="F4064">
        <v>445</v>
      </c>
      <c r="G4064">
        <v>41</v>
      </c>
      <c r="H4064">
        <v>3</v>
      </c>
      <c r="I4064">
        <v>0</v>
      </c>
      <c r="J4064">
        <v>4</v>
      </c>
      <c r="K4064" s="1">
        <v>44106</v>
      </c>
      <c r="L4064" t="s">
        <v>17</v>
      </c>
      <c r="M4064">
        <v>116409</v>
      </c>
    </row>
    <row r="4065" spans="1:13" x14ac:dyDescent="0.25">
      <c r="A4065">
        <v>4063</v>
      </c>
      <c r="B4065" t="s">
        <v>5533</v>
      </c>
      <c r="C4065">
        <f t="shared" ca="1" si="63"/>
        <v>0.98244923201626233</v>
      </c>
      <c r="D4065" t="e" cm="1">
        <f t="array" aca="1" ref="D4065" ca="1">INDEX($B$2:$B$201, RANK(C4065,$C$2:$C$201), 1)</f>
        <v>#N/A</v>
      </c>
      <c r="E4065" t="s">
        <v>5464</v>
      </c>
      <c r="F4065">
        <v>4967</v>
      </c>
      <c r="G4065">
        <v>1519</v>
      </c>
      <c r="H4065">
        <v>0</v>
      </c>
      <c r="I4065">
        <v>0</v>
      </c>
      <c r="J4065">
        <v>0</v>
      </c>
      <c r="K4065" s="1">
        <v>44106</v>
      </c>
      <c r="L4065" t="s">
        <v>17</v>
      </c>
      <c r="M4065">
        <v>116410</v>
      </c>
    </row>
    <row r="4066" spans="1:13" x14ac:dyDescent="0.25">
      <c r="A4066">
        <v>4064</v>
      </c>
      <c r="B4066" t="s">
        <v>5534</v>
      </c>
      <c r="C4066">
        <f t="shared" ca="1" si="63"/>
        <v>0.95461716839707311</v>
      </c>
      <c r="D4066" t="e" cm="1">
        <f t="array" aca="1" ref="D4066" ca="1">INDEX($B$2:$B$201, RANK(C4066,$C$2:$C$201), 1)</f>
        <v>#N/A</v>
      </c>
      <c r="E4066" t="s">
        <v>5535</v>
      </c>
      <c r="F4066">
        <v>78</v>
      </c>
      <c r="G4066">
        <v>5</v>
      </c>
      <c r="H4066">
        <v>0</v>
      </c>
      <c r="I4066">
        <v>0</v>
      </c>
      <c r="J4066">
        <v>0</v>
      </c>
      <c r="K4066" s="1">
        <v>44106</v>
      </c>
      <c r="L4066" t="s">
        <v>17</v>
      </c>
      <c r="M4066">
        <v>116411</v>
      </c>
    </row>
    <row r="4067" spans="1:13" x14ac:dyDescent="0.25">
      <c r="A4067">
        <v>4065</v>
      </c>
      <c r="B4067" t="s">
        <v>5536</v>
      </c>
      <c r="C4067">
        <f t="shared" ca="1" si="63"/>
        <v>0.13603767606688766</v>
      </c>
      <c r="D4067" t="e" cm="1">
        <f t="array" aca="1" ref="D4067" ca="1">INDEX($B$2:$B$201, RANK(C4067,$C$2:$C$201), 1)</f>
        <v>#N/A</v>
      </c>
      <c r="E4067" t="s">
        <v>5537</v>
      </c>
      <c r="F4067">
        <v>17</v>
      </c>
      <c r="G4067">
        <v>11</v>
      </c>
      <c r="H4067">
        <v>0</v>
      </c>
      <c r="I4067">
        <v>0</v>
      </c>
      <c r="J4067">
        <v>0</v>
      </c>
      <c r="K4067" s="1">
        <v>44106</v>
      </c>
      <c r="L4067" t="s">
        <v>12</v>
      </c>
      <c r="M4067">
        <v>116412</v>
      </c>
    </row>
    <row r="4068" spans="1:13" x14ac:dyDescent="0.25">
      <c r="A4068">
        <v>4066</v>
      </c>
      <c r="B4068" t="s">
        <v>5538</v>
      </c>
      <c r="C4068">
        <f t="shared" ca="1" si="63"/>
        <v>0.84834770775464252</v>
      </c>
      <c r="D4068" t="e" cm="1">
        <f t="array" aca="1" ref="D4068" ca="1">INDEX($B$2:$B$201, RANK(C4068,$C$2:$C$201), 1)</f>
        <v>#N/A</v>
      </c>
      <c r="E4068" t="s">
        <v>5376</v>
      </c>
      <c r="F4068">
        <v>31</v>
      </c>
      <c r="G4068">
        <v>6</v>
      </c>
      <c r="H4068">
        <v>0</v>
      </c>
      <c r="I4068">
        <v>0</v>
      </c>
      <c r="J4068">
        <v>0</v>
      </c>
      <c r="K4068" s="1">
        <v>44106</v>
      </c>
      <c r="L4068" t="s">
        <v>17</v>
      </c>
      <c r="M4068">
        <v>116413</v>
      </c>
    </row>
    <row r="4069" spans="1:13" x14ac:dyDescent="0.25">
      <c r="A4069">
        <v>4067</v>
      </c>
      <c r="B4069" t="s">
        <v>5539</v>
      </c>
      <c r="C4069">
        <f t="shared" ca="1" si="63"/>
        <v>0.91163396979075118</v>
      </c>
      <c r="D4069" t="e" cm="1">
        <f t="array" aca="1" ref="D4069" ca="1">INDEX($B$2:$B$201, RANK(C4069,$C$2:$C$201), 1)</f>
        <v>#N/A</v>
      </c>
      <c r="E4069" t="s">
        <v>856</v>
      </c>
      <c r="F4069">
        <v>192</v>
      </c>
      <c r="G4069">
        <v>111</v>
      </c>
      <c r="H4069">
        <v>0</v>
      </c>
      <c r="I4069">
        <v>0</v>
      </c>
      <c r="J4069">
        <v>1</v>
      </c>
      <c r="K4069" s="1">
        <v>44106</v>
      </c>
      <c r="L4069" t="s">
        <v>28</v>
      </c>
      <c r="M4069">
        <v>116414</v>
      </c>
    </row>
    <row r="4070" spans="1:13" x14ac:dyDescent="0.25">
      <c r="A4070">
        <v>4068</v>
      </c>
      <c r="B4070" t="s">
        <v>5540</v>
      </c>
      <c r="C4070">
        <f t="shared" ca="1" si="63"/>
        <v>0.12356025623401734</v>
      </c>
      <c r="D4070" t="e" cm="1">
        <f t="array" aca="1" ref="D4070" ca="1">INDEX($B$2:$B$201, RANK(C4070,$C$2:$C$201), 1)</f>
        <v>#N/A</v>
      </c>
      <c r="E4070" t="s">
        <v>5541</v>
      </c>
      <c r="F4070">
        <v>31</v>
      </c>
      <c r="G4070">
        <v>17</v>
      </c>
      <c r="H4070">
        <v>0</v>
      </c>
      <c r="I4070">
        <v>0</v>
      </c>
      <c r="J4070">
        <v>3</v>
      </c>
      <c r="K4070" s="1">
        <v>44106</v>
      </c>
      <c r="L4070" t="s">
        <v>17</v>
      </c>
      <c r="M4070">
        <v>116415</v>
      </c>
    </row>
    <row r="4071" spans="1:13" x14ac:dyDescent="0.25">
      <c r="A4071">
        <v>4069</v>
      </c>
      <c r="B4071" t="s">
        <v>5542</v>
      </c>
      <c r="C4071">
        <f t="shared" ca="1" si="63"/>
        <v>0.16237895884393427</v>
      </c>
      <c r="D4071" t="e" cm="1">
        <f t="array" aca="1" ref="D4071" ca="1">INDEX($B$2:$B$201, RANK(C4071,$C$2:$C$201), 1)</f>
        <v>#N/A</v>
      </c>
      <c r="E4071" t="s">
        <v>5376</v>
      </c>
      <c r="F4071">
        <v>31</v>
      </c>
      <c r="G4071">
        <v>6</v>
      </c>
      <c r="H4071">
        <v>0</v>
      </c>
      <c r="I4071">
        <v>0</v>
      </c>
      <c r="J4071">
        <v>0</v>
      </c>
      <c r="K4071" s="1">
        <v>44106</v>
      </c>
      <c r="L4071" t="s">
        <v>17</v>
      </c>
      <c r="M4071">
        <v>116416</v>
      </c>
    </row>
    <row r="4072" spans="1:13" x14ac:dyDescent="0.25">
      <c r="A4072">
        <v>4070</v>
      </c>
      <c r="B4072" t="s">
        <v>5543</v>
      </c>
      <c r="C4072">
        <f t="shared" ca="1" si="63"/>
        <v>0.2526855172496203</v>
      </c>
      <c r="D4072" t="e" cm="1">
        <f t="array" aca="1" ref="D4072" ca="1">INDEX($B$2:$B$201, RANK(C4072,$C$2:$C$201), 1)</f>
        <v>#N/A</v>
      </c>
      <c r="E4072" t="s">
        <v>5544</v>
      </c>
      <c r="F4072">
        <v>1355</v>
      </c>
      <c r="G4072">
        <v>758</v>
      </c>
      <c r="H4072">
        <v>0</v>
      </c>
      <c r="I4072">
        <v>0</v>
      </c>
      <c r="J4072">
        <v>1</v>
      </c>
      <c r="K4072" s="1">
        <v>44106</v>
      </c>
      <c r="L4072" t="s">
        <v>17</v>
      </c>
      <c r="M4072">
        <v>116417</v>
      </c>
    </row>
    <row r="4073" spans="1:13" ht="409.5" x14ac:dyDescent="0.25">
      <c r="A4073">
        <v>4071</v>
      </c>
      <c r="B4073" s="2" t="s">
        <v>5545</v>
      </c>
      <c r="C4073">
        <f t="shared" ca="1" si="63"/>
        <v>0.6222565980892335</v>
      </c>
      <c r="D4073" t="e" cm="1">
        <f t="array" aca="1" ref="D4073" ca="1">INDEX($B$2:$B$201, RANK(C4073,$C$2:$C$201), 1)</f>
        <v>#N/A</v>
      </c>
      <c r="F4073">
        <v>1450</v>
      </c>
      <c r="G4073">
        <v>485</v>
      </c>
      <c r="H4073">
        <v>0</v>
      </c>
      <c r="I4073">
        <v>0</v>
      </c>
      <c r="J4073">
        <v>9</v>
      </c>
      <c r="K4073" s="1">
        <v>44106</v>
      </c>
      <c r="L4073" t="s">
        <v>17</v>
      </c>
      <c r="M4073">
        <v>116418</v>
      </c>
    </row>
    <row r="4074" spans="1:13" ht="375" x14ac:dyDescent="0.25">
      <c r="A4074">
        <v>4072</v>
      </c>
      <c r="B4074" s="2" t="s">
        <v>5546</v>
      </c>
      <c r="C4074">
        <f t="shared" ca="1" si="63"/>
        <v>0.12686777471955824</v>
      </c>
      <c r="D4074" t="e" cm="1">
        <f t="array" aca="1" ref="D4074" ca="1">INDEX($B$2:$B$201, RANK(C4074,$C$2:$C$201), 1)</f>
        <v>#N/A</v>
      </c>
      <c r="F4074">
        <v>4751</v>
      </c>
      <c r="G4074">
        <v>1772</v>
      </c>
      <c r="H4074">
        <v>0</v>
      </c>
      <c r="I4074">
        <v>0</v>
      </c>
      <c r="J4074">
        <v>0</v>
      </c>
      <c r="K4074" s="1">
        <v>44106</v>
      </c>
      <c r="L4074" t="s">
        <v>12</v>
      </c>
      <c r="M4074">
        <v>116419</v>
      </c>
    </row>
    <row r="4075" spans="1:13" x14ac:dyDescent="0.25">
      <c r="A4075">
        <v>4073</v>
      </c>
      <c r="B4075" t="s">
        <v>5547</v>
      </c>
      <c r="C4075">
        <f t="shared" ca="1" si="63"/>
        <v>0.53684128085187599</v>
      </c>
      <c r="D4075" t="e" cm="1">
        <f t="array" aca="1" ref="D4075" ca="1">INDEX($B$2:$B$201, RANK(C4075,$C$2:$C$201), 1)</f>
        <v>#N/A</v>
      </c>
      <c r="E4075" t="s">
        <v>5376</v>
      </c>
      <c r="F4075">
        <v>31</v>
      </c>
      <c r="G4075">
        <v>6</v>
      </c>
      <c r="H4075">
        <v>0</v>
      </c>
      <c r="I4075">
        <v>0</v>
      </c>
      <c r="J4075">
        <v>0</v>
      </c>
      <c r="K4075" s="1">
        <v>44106</v>
      </c>
      <c r="L4075" t="s">
        <v>17</v>
      </c>
      <c r="M4075">
        <v>116420</v>
      </c>
    </row>
    <row r="4076" spans="1:13" x14ac:dyDescent="0.25">
      <c r="A4076">
        <v>4074</v>
      </c>
      <c r="B4076" t="s">
        <v>5548</v>
      </c>
      <c r="C4076">
        <f t="shared" ca="1" si="63"/>
        <v>0.75638173274023734</v>
      </c>
      <c r="D4076" t="e" cm="1">
        <f t="array" aca="1" ref="D4076" ca="1">INDEX($B$2:$B$201, RANK(C4076,$C$2:$C$201), 1)</f>
        <v>#N/A</v>
      </c>
      <c r="F4076">
        <v>1573</v>
      </c>
      <c r="G4076">
        <v>339</v>
      </c>
      <c r="H4076">
        <v>0</v>
      </c>
      <c r="I4076">
        <v>0</v>
      </c>
      <c r="J4076">
        <v>0</v>
      </c>
      <c r="K4076" s="1">
        <v>44106</v>
      </c>
      <c r="L4076" t="s">
        <v>28</v>
      </c>
      <c r="M4076">
        <v>116421</v>
      </c>
    </row>
    <row r="4077" spans="1:13" x14ac:dyDescent="0.25">
      <c r="A4077">
        <v>4075</v>
      </c>
      <c r="B4077" t="s">
        <v>5549</v>
      </c>
      <c r="C4077">
        <f t="shared" ca="1" si="63"/>
        <v>0.49652026134855487</v>
      </c>
      <c r="D4077" t="e" cm="1">
        <f t="array" aca="1" ref="D4077" ca="1">INDEX($B$2:$B$201, RANK(C4077,$C$2:$C$201), 1)</f>
        <v>#N/A</v>
      </c>
      <c r="E4077" t="s">
        <v>5550</v>
      </c>
      <c r="F4077">
        <v>2130</v>
      </c>
      <c r="G4077">
        <v>4021</v>
      </c>
      <c r="H4077">
        <v>0</v>
      </c>
      <c r="I4077">
        <v>0</v>
      </c>
      <c r="J4077">
        <v>0</v>
      </c>
      <c r="K4077" s="1">
        <v>44106</v>
      </c>
      <c r="L4077" t="s">
        <v>17</v>
      </c>
      <c r="M4077">
        <v>116422</v>
      </c>
    </row>
    <row r="4078" spans="1:13" x14ac:dyDescent="0.25">
      <c r="A4078">
        <v>4076</v>
      </c>
      <c r="B4078" t="s">
        <v>5551</v>
      </c>
      <c r="C4078">
        <f t="shared" ca="1" si="63"/>
        <v>9.3959758942039118E-2</v>
      </c>
      <c r="D4078" t="e" cm="1">
        <f t="array" aca="1" ref="D4078" ca="1">INDEX($B$2:$B$201, RANK(C4078,$C$2:$C$201), 1)</f>
        <v>#N/A</v>
      </c>
      <c r="E4078" t="s">
        <v>42</v>
      </c>
      <c r="F4078">
        <v>172</v>
      </c>
      <c r="G4078">
        <v>83</v>
      </c>
      <c r="H4078">
        <v>0</v>
      </c>
      <c r="I4078">
        <v>0</v>
      </c>
      <c r="J4078">
        <v>0</v>
      </c>
      <c r="K4078" s="1">
        <v>44106</v>
      </c>
      <c r="L4078" t="s">
        <v>17</v>
      </c>
      <c r="M4078">
        <v>116423</v>
      </c>
    </row>
    <row r="4079" spans="1:13" ht="409.5" x14ac:dyDescent="0.25">
      <c r="A4079">
        <v>4077</v>
      </c>
      <c r="B4079" s="2" t="s">
        <v>5552</v>
      </c>
      <c r="C4079">
        <f t="shared" ca="1" si="63"/>
        <v>0.6364663148097387</v>
      </c>
      <c r="D4079" t="e" cm="1">
        <f t="array" aca="1" ref="D4079" ca="1">INDEX($B$2:$B$201, RANK(C4079,$C$2:$C$201), 1)</f>
        <v>#N/A</v>
      </c>
      <c r="E4079" t="s">
        <v>5553</v>
      </c>
      <c r="F4079">
        <v>1801</v>
      </c>
      <c r="G4079">
        <v>3701</v>
      </c>
      <c r="H4079">
        <v>1</v>
      </c>
      <c r="I4079">
        <v>0</v>
      </c>
      <c r="J4079">
        <v>2</v>
      </c>
      <c r="K4079" s="1">
        <v>44106</v>
      </c>
      <c r="L4079" t="s">
        <v>17</v>
      </c>
      <c r="M4079">
        <v>116425</v>
      </c>
    </row>
    <row r="4080" spans="1:13" ht="409.5" x14ac:dyDescent="0.25">
      <c r="A4080">
        <v>4078</v>
      </c>
      <c r="B4080" s="2" t="s">
        <v>5554</v>
      </c>
      <c r="C4080">
        <f t="shared" ca="1" si="63"/>
        <v>0.48806605562726324</v>
      </c>
      <c r="D4080" t="e" cm="1">
        <f t="array" aca="1" ref="D4080" ca="1">INDEX($B$2:$B$201, RANK(C4080,$C$2:$C$201), 1)</f>
        <v>#N/A</v>
      </c>
      <c r="E4080" t="s">
        <v>42</v>
      </c>
      <c r="F4080">
        <v>555</v>
      </c>
      <c r="G4080">
        <v>244</v>
      </c>
      <c r="H4080">
        <v>0</v>
      </c>
      <c r="I4080">
        <v>0</v>
      </c>
      <c r="J4080">
        <v>1</v>
      </c>
      <c r="K4080" s="1">
        <v>44106</v>
      </c>
      <c r="L4080" t="s">
        <v>17</v>
      </c>
      <c r="M4080">
        <v>116426</v>
      </c>
    </row>
    <row r="4081" spans="1:13" x14ac:dyDescent="0.25">
      <c r="A4081">
        <v>4079</v>
      </c>
      <c r="B4081" t="s">
        <v>5555</v>
      </c>
      <c r="C4081">
        <f t="shared" ca="1" si="63"/>
        <v>0.62407617800160398</v>
      </c>
      <c r="D4081" t="e" cm="1">
        <f t="array" aca="1" ref="D4081" ca="1">INDEX($B$2:$B$201, RANK(C4081,$C$2:$C$201), 1)</f>
        <v>#N/A</v>
      </c>
      <c r="E4081" t="s">
        <v>5556</v>
      </c>
      <c r="F4081">
        <v>273</v>
      </c>
      <c r="G4081">
        <v>54</v>
      </c>
      <c r="H4081">
        <v>0</v>
      </c>
      <c r="I4081">
        <v>0</v>
      </c>
      <c r="J4081">
        <v>0</v>
      </c>
      <c r="K4081" s="1">
        <v>44106</v>
      </c>
      <c r="L4081" t="s">
        <v>17</v>
      </c>
      <c r="M4081">
        <v>116427</v>
      </c>
    </row>
    <row r="4082" spans="1:13" x14ac:dyDescent="0.25">
      <c r="A4082">
        <v>4080</v>
      </c>
      <c r="B4082" t="s">
        <v>5557</v>
      </c>
      <c r="C4082">
        <f t="shared" ca="1" si="63"/>
        <v>0.38801961425229547</v>
      </c>
      <c r="D4082" t="e" cm="1">
        <f t="array" aca="1" ref="D4082" ca="1">INDEX($B$2:$B$201, RANK(C4082,$C$2:$C$201), 1)</f>
        <v>#N/A</v>
      </c>
      <c r="E4082" t="s">
        <v>5558</v>
      </c>
      <c r="F4082">
        <v>97</v>
      </c>
      <c r="G4082">
        <v>92</v>
      </c>
      <c r="H4082">
        <v>0</v>
      </c>
      <c r="I4082">
        <v>0</v>
      </c>
      <c r="J4082">
        <v>1</v>
      </c>
      <c r="K4082" s="1">
        <v>44106</v>
      </c>
      <c r="L4082" t="s">
        <v>17</v>
      </c>
      <c r="M4082">
        <v>116428</v>
      </c>
    </row>
    <row r="4083" spans="1:13" x14ac:dyDescent="0.25">
      <c r="A4083">
        <v>4081</v>
      </c>
      <c r="B4083" t="s">
        <v>5559</v>
      </c>
      <c r="C4083">
        <f t="shared" ca="1" si="63"/>
        <v>0.55479943155001021</v>
      </c>
      <c r="D4083" t="e" cm="1">
        <f t="array" aca="1" ref="D4083" ca="1">INDEX($B$2:$B$201, RANK(C4083,$C$2:$C$201), 1)</f>
        <v>#N/A</v>
      </c>
      <c r="F4083">
        <v>1495</v>
      </c>
      <c r="G4083">
        <v>43</v>
      </c>
      <c r="H4083">
        <v>1</v>
      </c>
      <c r="I4083">
        <v>0</v>
      </c>
      <c r="J4083">
        <v>1</v>
      </c>
      <c r="K4083" s="1">
        <v>44106</v>
      </c>
      <c r="L4083" t="s">
        <v>17</v>
      </c>
      <c r="M4083">
        <v>116429</v>
      </c>
    </row>
    <row r="4084" spans="1:13" x14ac:dyDescent="0.25">
      <c r="A4084">
        <v>4082</v>
      </c>
      <c r="B4084" t="s">
        <v>5560</v>
      </c>
      <c r="C4084">
        <f t="shared" ca="1" si="63"/>
        <v>0.44361746417117032</v>
      </c>
      <c r="D4084" t="e" cm="1">
        <f t="array" aca="1" ref="D4084" ca="1">INDEX($B$2:$B$201, RANK(C4084,$C$2:$C$201), 1)</f>
        <v>#N/A</v>
      </c>
      <c r="E4084" t="s">
        <v>5561</v>
      </c>
      <c r="F4084">
        <v>586</v>
      </c>
      <c r="G4084">
        <v>316</v>
      </c>
      <c r="H4084">
        <v>2</v>
      </c>
      <c r="I4084">
        <v>0</v>
      </c>
      <c r="J4084">
        <v>8</v>
      </c>
      <c r="K4084" s="1">
        <v>44106</v>
      </c>
      <c r="L4084" t="s">
        <v>17</v>
      </c>
      <c r="M4084">
        <v>116430</v>
      </c>
    </row>
    <row r="4085" spans="1:13" x14ac:dyDescent="0.25">
      <c r="A4085">
        <v>4083</v>
      </c>
      <c r="B4085" t="s">
        <v>5562</v>
      </c>
      <c r="C4085">
        <f t="shared" ca="1" si="63"/>
        <v>0.42463397556775162</v>
      </c>
      <c r="D4085" t="e" cm="1">
        <f t="array" aca="1" ref="D4085" ca="1">INDEX($B$2:$B$201, RANK(C4085,$C$2:$C$201), 1)</f>
        <v>#N/A</v>
      </c>
      <c r="F4085">
        <v>368</v>
      </c>
      <c r="G4085">
        <v>702</v>
      </c>
      <c r="H4085">
        <v>0</v>
      </c>
      <c r="I4085">
        <v>0</v>
      </c>
      <c r="J4085">
        <v>1</v>
      </c>
      <c r="K4085" s="1">
        <v>44106</v>
      </c>
      <c r="L4085" t="s">
        <v>17</v>
      </c>
      <c r="M4085">
        <v>116431</v>
      </c>
    </row>
    <row r="4086" spans="1:13" x14ac:dyDescent="0.25">
      <c r="A4086">
        <v>4084</v>
      </c>
      <c r="B4086" t="s">
        <v>5563</v>
      </c>
      <c r="C4086">
        <f t="shared" ca="1" si="63"/>
        <v>0.80357882536751957</v>
      </c>
      <c r="D4086" t="e" cm="1">
        <f t="array" aca="1" ref="D4086" ca="1">INDEX($B$2:$B$201, RANK(C4086,$C$2:$C$201), 1)</f>
        <v>#N/A</v>
      </c>
      <c r="E4086" t="s">
        <v>5564</v>
      </c>
      <c r="F4086">
        <v>1029</v>
      </c>
      <c r="G4086">
        <v>455</v>
      </c>
      <c r="H4086">
        <v>0</v>
      </c>
      <c r="I4086">
        <v>0</v>
      </c>
      <c r="J4086">
        <v>3</v>
      </c>
      <c r="K4086" s="1">
        <v>44106</v>
      </c>
      <c r="L4086" t="s">
        <v>17</v>
      </c>
      <c r="M4086">
        <v>116432</v>
      </c>
    </row>
    <row r="4087" spans="1:13" x14ac:dyDescent="0.25">
      <c r="A4087">
        <v>4085</v>
      </c>
      <c r="B4087" t="s">
        <v>5565</v>
      </c>
      <c r="C4087">
        <f t="shared" ca="1" si="63"/>
        <v>0.47343077759108421</v>
      </c>
      <c r="D4087" t="e" cm="1">
        <f t="array" aca="1" ref="D4087" ca="1">INDEX($B$2:$B$201, RANK(C4087,$C$2:$C$201), 1)</f>
        <v>#N/A</v>
      </c>
      <c r="E4087" t="s">
        <v>149</v>
      </c>
      <c r="F4087">
        <v>503</v>
      </c>
      <c r="G4087">
        <v>216</v>
      </c>
      <c r="H4087">
        <v>0</v>
      </c>
      <c r="I4087">
        <v>0</v>
      </c>
      <c r="J4087">
        <v>0</v>
      </c>
      <c r="K4087" s="1">
        <v>44106</v>
      </c>
      <c r="L4087" t="s">
        <v>12</v>
      </c>
      <c r="M4087">
        <v>116433</v>
      </c>
    </row>
    <row r="4088" spans="1:13" x14ac:dyDescent="0.25">
      <c r="A4088">
        <v>4086</v>
      </c>
      <c r="B4088" t="s">
        <v>5566</v>
      </c>
      <c r="C4088">
        <f t="shared" ca="1" si="63"/>
        <v>6.8324361873241091E-2</v>
      </c>
      <c r="D4088" t="e" cm="1">
        <f t="array" aca="1" ref="D4088" ca="1">INDEX($B$2:$B$201, RANK(C4088,$C$2:$C$201), 1)</f>
        <v>#N/A</v>
      </c>
      <c r="E4088" t="s">
        <v>2685</v>
      </c>
      <c r="F4088">
        <v>1118</v>
      </c>
      <c r="G4088">
        <v>1355</v>
      </c>
      <c r="H4088">
        <v>1</v>
      </c>
      <c r="I4088">
        <v>2</v>
      </c>
      <c r="J4088">
        <v>25</v>
      </c>
      <c r="K4088" s="1">
        <v>44106</v>
      </c>
      <c r="L4088" t="s">
        <v>17</v>
      </c>
      <c r="M4088">
        <v>116434</v>
      </c>
    </row>
    <row r="4089" spans="1:13" x14ac:dyDescent="0.25">
      <c r="A4089">
        <v>4087</v>
      </c>
      <c r="B4089" t="s">
        <v>5567</v>
      </c>
      <c r="C4089">
        <f t="shared" ca="1" si="63"/>
        <v>0.1266905836870279</v>
      </c>
      <c r="D4089" t="e" cm="1">
        <f t="array" aca="1" ref="D4089" ca="1">INDEX($B$2:$B$201, RANK(C4089,$C$2:$C$201), 1)</f>
        <v>#N/A</v>
      </c>
      <c r="F4089">
        <v>55</v>
      </c>
      <c r="G4089">
        <v>0</v>
      </c>
      <c r="H4089">
        <v>0</v>
      </c>
      <c r="I4089">
        <v>0</v>
      </c>
      <c r="J4089">
        <v>0</v>
      </c>
      <c r="K4089" s="1">
        <v>44106</v>
      </c>
      <c r="L4089" t="s">
        <v>28</v>
      </c>
      <c r="M4089">
        <v>116435</v>
      </c>
    </row>
    <row r="4090" spans="1:13" x14ac:dyDescent="0.25">
      <c r="A4090">
        <v>4088</v>
      </c>
      <c r="B4090" t="s">
        <v>5568</v>
      </c>
      <c r="C4090">
        <f t="shared" ca="1" si="63"/>
        <v>0.2667522433970817</v>
      </c>
      <c r="D4090" t="e" cm="1">
        <f t="array" aca="1" ref="D4090" ca="1">INDEX($B$2:$B$201, RANK(C4090,$C$2:$C$201), 1)</f>
        <v>#N/A</v>
      </c>
      <c r="F4090">
        <v>1</v>
      </c>
      <c r="G4090">
        <v>1</v>
      </c>
      <c r="H4090">
        <v>0</v>
      </c>
      <c r="I4090">
        <v>0</v>
      </c>
      <c r="J4090">
        <v>0</v>
      </c>
      <c r="K4090" s="1">
        <v>44106</v>
      </c>
      <c r="L4090" t="s">
        <v>17</v>
      </c>
      <c r="M4090">
        <v>116436</v>
      </c>
    </row>
    <row r="4091" spans="1:13" x14ac:dyDescent="0.25">
      <c r="A4091">
        <v>4089</v>
      </c>
      <c r="B4091" t="s">
        <v>5569</v>
      </c>
      <c r="C4091">
        <f t="shared" ca="1" si="63"/>
        <v>0.58223098746124446</v>
      </c>
      <c r="D4091" t="e" cm="1">
        <f t="array" aca="1" ref="D4091" ca="1">INDEX($B$2:$B$201, RANK(C4091,$C$2:$C$201), 1)</f>
        <v>#N/A</v>
      </c>
      <c r="E4091" t="s">
        <v>3085</v>
      </c>
      <c r="F4091">
        <v>17</v>
      </c>
      <c r="G4091">
        <v>10</v>
      </c>
      <c r="H4091">
        <v>0</v>
      </c>
      <c r="I4091">
        <v>0</v>
      </c>
      <c r="J4091">
        <v>0</v>
      </c>
      <c r="K4091" s="1">
        <v>44106</v>
      </c>
      <c r="L4091" t="s">
        <v>17</v>
      </c>
      <c r="M4091">
        <v>116437</v>
      </c>
    </row>
    <row r="4092" spans="1:13" x14ac:dyDescent="0.25">
      <c r="A4092">
        <v>4090</v>
      </c>
      <c r="B4092" t="s">
        <v>5570</v>
      </c>
      <c r="C4092">
        <f t="shared" ca="1" si="63"/>
        <v>0.17907915800495733</v>
      </c>
      <c r="D4092" t="e" cm="1">
        <f t="array" aca="1" ref="D4092" ca="1">INDEX($B$2:$B$201, RANK(C4092,$C$2:$C$201), 1)</f>
        <v>#N/A</v>
      </c>
      <c r="E4092" t="s">
        <v>5571</v>
      </c>
      <c r="F4092">
        <v>78</v>
      </c>
      <c r="G4092">
        <v>17</v>
      </c>
      <c r="H4092">
        <v>0</v>
      </c>
      <c r="I4092">
        <v>0</v>
      </c>
      <c r="J4092">
        <v>0</v>
      </c>
      <c r="K4092" s="1">
        <v>44106</v>
      </c>
      <c r="L4092" t="s">
        <v>28</v>
      </c>
      <c r="M4092">
        <v>116438</v>
      </c>
    </row>
    <row r="4093" spans="1:13" ht="375" x14ac:dyDescent="0.25">
      <c r="A4093">
        <v>4091</v>
      </c>
      <c r="B4093" s="2" t="s">
        <v>5572</v>
      </c>
      <c r="C4093">
        <f t="shared" ca="1" si="63"/>
        <v>0.91290155011787122</v>
      </c>
      <c r="D4093" t="e" cm="1">
        <f t="array" aca="1" ref="D4093" ca="1">INDEX($B$2:$B$201, RANK(C4093,$C$2:$C$201), 1)</f>
        <v>#N/A</v>
      </c>
      <c r="E4093" t="s">
        <v>1192</v>
      </c>
      <c r="F4093">
        <v>2369</v>
      </c>
      <c r="G4093">
        <v>2731</v>
      </c>
      <c r="H4093">
        <v>1</v>
      </c>
      <c r="I4093">
        <v>0</v>
      </c>
      <c r="J4093">
        <v>0</v>
      </c>
      <c r="K4093" s="1">
        <v>44106</v>
      </c>
      <c r="L4093" t="s">
        <v>17</v>
      </c>
      <c r="M4093">
        <v>116439</v>
      </c>
    </row>
    <row r="4094" spans="1:13" x14ac:dyDescent="0.25">
      <c r="A4094">
        <v>4092</v>
      </c>
      <c r="B4094" t="s">
        <v>5573</v>
      </c>
      <c r="C4094">
        <f t="shared" ca="1" si="63"/>
        <v>0.56761543566236805</v>
      </c>
      <c r="D4094" t="e" cm="1">
        <f t="array" aca="1" ref="D4094" ca="1">INDEX($B$2:$B$201, RANK(C4094,$C$2:$C$201), 1)</f>
        <v>#N/A</v>
      </c>
      <c r="E4094" t="s">
        <v>5574</v>
      </c>
      <c r="F4094">
        <v>291</v>
      </c>
      <c r="G4094">
        <v>108</v>
      </c>
      <c r="H4094">
        <v>0</v>
      </c>
      <c r="I4094">
        <v>0</v>
      </c>
      <c r="J4094">
        <v>0</v>
      </c>
      <c r="K4094" s="1">
        <v>44106</v>
      </c>
      <c r="L4094" t="s">
        <v>17</v>
      </c>
      <c r="M4094">
        <v>116440</v>
      </c>
    </row>
    <row r="4095" spans="1:13" x14ac:dyDescent="0.25">
      <c r="A4095">
        <v>4093</v>
      </c>
      <c r="B4095" t="s">
        <v>5575</v>
      </c>
      <c r="C4095">
        <f t="shared" ca="1" si="63"/>
        <v>0.1454286949975826</v>
      </c>
      <c r="D4095" t="e" cm="1">
        <f t="array" aca="1" ref="D4095" ca="1">INDEX($B$2:$B$201, RANK(C4095,$C$2:$C$201), 1)</f>
        <v>#N/A</v>
      </c>
      <c r="F4095">
        <v>231</v>
      </c>
      <c r="G4095">
        <v>4</v>
      </c>
      <c r="H4095">
        <v>0</v>
      </c>
      <c r="I4095">
        <v>0</v>
      </c>
      <c r="J4095">
        <v>0</v>
      </c>
      <c r="K4095" s="1">
        <v>44106</v>
      </c>
      <c r="L4095" t="s">
        <v>17</v>
      </c>
      <c r="M4095">
        <v>116441</v>
      </c>
    </row>
    <row r="4096" spans="1:13" x14ac:dyDescent="0.25">
      <c r="A4096">
        <v>4094</v>
      </c>
      <c r="B4096" t="s">
        <v>5576</v>
      </c>
      <c r="C4096">
        <f t="shared" ca="1" si="63"/>
        <v>0.89532377104427274</v>
      </c>
      <c r="D4096" t="e" cm="1">
        <f t="array" aca="1" ref="D4096" ca="1">INDEX($B$2:$B$201, RANK(C4096,$C$2:$C$201), 1)</f>
        <v>#N/A</v>
      </c>
      <c r="E4096" t="s">
        <v>661</v>
      </c>
      <c r="F4096">
        <v>3360</v>
      </c>
      <c r="G4096">
        <v>25170</v>
      </c>
      <c r="H4096">
        <v>0</v>
      </c>
      <c r="I4096">
        <v>0</v>
      </c>
      <c r="J4096">
        <v>1</v>
      </c>
      <c r="K4096" s="1">
        <v>44106</v>
      </c>
      <c r="L4096" t="s">
        <v>12</v>
      </c>
      <c r="M4096">
        <v>116442</v>
      </c>
    </row>
    <row r="4097" spans="1:13" x14ac:dyDescent="0.25">
      <c r="A4097">
        <v>4095</v>
      </c>
      <c r="B4097" t="s">
        <v>5577</v>
      </c>
      <c r="C4097">
        <f t="shared" ca="1" si="63"/>
        <v>0.64732328349771984</v>
      </c>
      <c r="D4097" t="e" cm="1">
        <f t="array" aca="1" ref="D4097" ca="1">INDEX($B$2:$B$201, RANK(C4097,$C$2:$C$201), 1)</f>
        <v>#N/A</v>
      </c>
      <c r="E4097" t="s">
        <v>1566</v>
      </c>
      <c r="F4097">
        <v>67</v>
      </c>
      <c r="G4097">
        <v>5</v>
      </c>
      <c r="H4097">
        <v>0</v>
      </c>
      <c r="I4097">
        <v>0</v>
      </c>
      <c r="J4097">
        <v>1</v>
      </c>
      <c r="K4097" s="1">
        <v>44106</v>
      </c>
      <c r="L4097" t="s">
        <v>28</v>
      </c>
      <c r="M4097">
        <v>116443</v>
      </c>
    </row>
    <row r="4098" spans="1:13" ht="409.5" x14ac:dyDescent="0.25">
      <c r="A4098">
        <v>4096</v>
      </c>
      <c r="B4098" s="2" t="s">
        <v>5578</v>
      </c>
      <c r="C4098">
        <f t="shared" ca="1" si="63"/>
        <v>0.44403423526061292</v>
      </c>
      <c r="D4098" t="e" cm="1">
        <f t="array" aca="1" ref="D4098" ca="1">INDEX($B$2:$B$201, RANK(C4098,$C$2:$C$201), 1)</f>
        <v>#N/A</v>
      </c>
      <c r="F4098">
        <v>4979</v>
      </c>
      <c r="G4098">
        <v>4363</v>
      </c>
      <c r="H4098">
        <v>0</v>
      </c>
      <c r="I4098">
        <v>0</v>
      </c>
      <c r="J4098">
        <v>0</v>
      </c>
      <c r="K4098" s="1">
        <v>44106</v>
      </c>
      <c r="L4098" t="s">
        <v>17</v>
      </c>
      <c r="M4098">
        <v>116444</v>
      </c>
    </row>
    <row r="4099" spans="1:13" x14ac:dyDescent="0.25">
      <c r="A4099">
        <v>4097</v>
      </c>
      <c r="B4099" t="s">
        <v>5579</v>
      </c>
      <c r="C4099">
        <f t="shared" ref="C4099:C4162" ca="1" si="64">RAND()</f>
        <v>3.8358543087024799E-2</v>
      </c>
      <c r="D4099" t="e" cm="1">
        <f t="array" aca="1" ref="D4099" ca="1">INDEX($B$2:$B$201, RANK(C4099,$C$2:$C$201), 1)</f>
        <v>#N/A</v>
      </c>
      <c r="F4099">
        <v>211</v>
      </c>
      <c r="G4099">
        <v>85</v>
      </c>
      <c r="H4099">
        <v>0</v>
      </c>
      <c r="I4099">
        <v>0</v>
      </c>
      <c r="J4099">
        <v>0</v>
      </c>
      <c r="K4099" s="1">
        <v>44106</v>
      </c>
      <c r="L4099" t="s">
        <v>28</v>
      </c>
      <c r="M4099">
        <v>116445</v>
      </c>
    </row>
    <row r="4100" spans="1:13" x14ac:dyDescent="0.25">
      <c r="A4100">
        <v>4098</v>
      </c>
      <c r="B4100" t="s">
        <v>5580</v>
      </c>
      <c r="C4100">
        <f t="shared" ca="1" si="64"/>
        <v>5.8307660399795069E-2</v>
      </c>
      <c r="D4100" t="e" cm="1">
        <f t="array" aca="1" ref="D4100" ca="1">INDEX($B$2:$B$201, RANK(C4100,$C$2:$C$201), 1)</f>
        <v>#N/A</v>
      </c>
      <c r="E4100" t="s">
        <v>65</v>
      </c>
      <c r="F4100">
        <v>319</v>
      </c>
      <c r="G4100">
        <v>89</v>
      </c>
      <c r="H4100">
        <v>0</v>
      </c>
      <c r="I4100">
        <v>0</v>
      </c>
      <c r="J4100">
        <v>0</v>
      </c>
      <c r="K4100" s="1">
        <v>44106</v>
      </c>
      <c r="L4100" t="s">
        <v>17</v>
      </c>
      <c r="M4100">
        <v>116446</v>
      </c>
    </row>
    <row r="4101" spans="1:13" ht="180" x14ac:dyDescent="0.25">
      <c r="A4101">
        <v>4099</v>
      </c>
      <c r="B4101" s="2" t="s">
        <v>5581</v>
      </c>
      <c r="C4101">
        <f t="shared" ca="1" si="64"/>
        <v>0.21931104982272276</v>
      </c>
      <c r="D4101" t="e" cm="1">
        <f t="array" aca="1" ref="D4101" ca="1">INDEX($B$2:$B$201, RANK(C4101,$C$2:$C$201), 1)</f>
        <v>#N/A</v>
      </c>
      <c r="E4101" t="s">
        <v>5582</v>
      </c>
      <c r="F4101">
        <v>2088</v>
      </c>
      <c r="G4101">
        <v>1965</v>
      </c>
      <c r="H4101">
        <v>1</v>
      </c>
      <c r="I4101">
        <v>0</v>
      </c>
      <c r="J4101">
        <v>2</v>
      </c>
      <c r="K4101" s="1">
        <v>44106</v>
      </c>
      <c r="L4101" t="s">
        <v>17</v>
      </c>
      <c r="M4101">
        <v>116447</v>
      </c>
    </row>
    <row r="4102" spans="1:13" x14ac:dyDescent="0.25">
      <c r="A4102">
        <v>4100</v>
      </c>
      <c r="B4102" t="s">
        <v>5583</v>
      </c>
      <c r="C4102">
        <f t="shared" ca="1" si="64"/>
        <v>0.58956008918591662</v>
      </c>
      <c r="D4102" t="e" cm="1">
        <f t="array" aca="1" ref="D4102" ca="1">INDEX($B$2:$B$201, RANK(C4102,$C$2:$C$201), 1)</f>
        <v>#N/A</v>
      </c>
      <c r="E4102" t="s">
        <v>5584</v>
      </c>
      <c r="F4102">
        <v>2489</v>
      </c>
      <c r="G4102">
        <v>2044</v>
      </c>
      <c r="H4102">
        <v>0</v>
      </c>
      <c r="I4102">
        <v>0</v>
      </c>
      <c r="J4102">
        <v>1</v>
      </c>
      <c r="K4102" s="1">
        <v>44106</v>
      </c>
      <c r="L4102" t="s">
        <v>12</v>
      </c>
      <c r="M4102">
        <v>116448</v>
      </c>
    </row>
    <row r="4103" spans="1:13" x14ac:dyDescent="0.25">
      <c r="A4103">
        <v>4101</v>
      </c>
      <c r="B4103" t="s">
        <v>5585</v>
      </c>
      <c r="C4103">
        <f t="shared" ca="1" si="64"/>
        <v>0.38683869298019491</v>
      </c>
      <c r="D4103" t="e" cm="1">
        <f t="array" aca="1" ref="D4103" ca="1">INDEX($B$2:$B$201, RANK(C4103,$C$2:$C$201), 1)</f>
        <v>#N/A</v>
      </c>
      <c r="E4103" t="s">
        <v>42</v>
      </c>
      <c r="F4103">
        <v>429</v>
      </c>
      <c r="G4103">
        <v>55</v>
      </c>
      <c r="H4103">
        <v>1</v>
      </c>
      <c r="I4103">
        <v>0</v>
      </c>
      <c r="J4103">
        <v>2</v>
      </c>
      <c r="K4103" s="1">
        <v>44106</v>
      </c>
      <c r="L4103" t="s">
        <v>17</v>
      </c>
      <c r="M4103">
        <v>116449</v>
      </c>
    </row>
    <row r="4104" spans="1:13" x14ac:dyDescent="0.25">
      <c r="A4104">
        <v>4102</v>
      </c>
      <c r="B4104" t="s">
        <v>5586</v>
      </c>
      <c r="C4104">
        <f t="shared" ca="1" si="64"/>
        <v>0.69545490766636064</v>
      </c>
      <c r="D4104" t="e" cm="1">
        <f t="array" aca="1" ref="D4104" ca="1">INDEX($B$2:$B$201, RANK(C4104,$C$2:$C$201), 1)</f>
        <v>#N/A</v>
      </c>
      <c r="E4104" t="s">
        <v>453</v>
      </c>
      <c r="F4104">
        <v>59</v>
      </c>
      <c r="G4104">
        <v>29</v>
      </c>
      <c r="H4104">
        <v>0</v>
      </c>
      <c r="I4104">
        <v>0</v>
      </c>
      <c r="J4104">
        <v>0</v>
      </c>
      <c r="K4104" s="1">
        <v>44106</v>
      </c>
      <c r="L4104" t="s">
        <v>12</v>
      </c>
      <c r="M4104">
        <v>116450</v>
      </c>
    </row>
    <row r="4105" spans="1:13" x14ac:dyDescent="0.25">
      <c r="A4105">
        <v>4103</v>
      </c>
      <c r="B4105" t="s">
        <v>5587</v>
      </c>
      <c r="C4105">
        <f t="shared" ca="1" si="64"/>
        <v>5.5017400419965501E-2</v>
      </c>
      <c r="D4105" t="e" cm="1">
        <f t="array" aca="1" ref="D4105" ca="1">INDEX($B$2:$B$201, RANK(C4105,$C$2:$C$201), 1)</f>
        <v>#N/A</v>
      </c>
      <c r="E4105" t="s">
        <v>5588</v>
      </c>
      <c r="F4105">
        <v>1024</v>
      </c>
      <c r="G4105">
        <v>213</v>
      </c>
      <c r="H4105">
        <v>0</v>
      </c>
      <c r="I4105">
        <v>0</v>
      </c>
      <c r="J4105">
        <v>0</v>
      </c>
      <c r="K4105" s="1">
        <v>44106</v>
      </c>
      <c r="L4105" t="s">
        <v>12</v>
      </c>
      <c r="M4105">
        <v>116451</v>
      </c>
    </row>
    <row r="4106" spans="1:13" x14ac:dyDescent="0.25">
      <c r="A4106">
        <v>4104</v>
      </c>
      <c r="B4106" t="s">
        <v>5589</v>
      </c>
      <c r="C4106">
        <f t="shared" ca="1" si="64"/>
        <v>0.60066168339860682</v>
      </c>
      <c r="D4106" t="e" cm="1">
        <f t="array" aca="1" ref="D4106" ca="1">INDEX($B$2:$B$201, RANK(C4106,$C$2:$C$201), 1)</f>
        <v>#N/A</v>
      </c>
      <c r="E4106" t="s">
        <v>5590</v>
      </c>
      <c r="F4106">
        <v>6144</v>
      </c>
      <c r="G4106">
        <v>5580</v>
      </c>
      <c r="H4106">
        <v>0</v>
      </c>
      <c r="I4106">
        <v>0</v>
      </c>
      <c r="J4106">
        <v>1</v>
      </c>
      <c r="K4106" s="1">
        <v>44106</v>
      </c>
      <c r="L4106" t="s">
        <v>17</v>
      </c>
      <c r="M4106">
        <v>116452</v>
      </c>
    </row>
    <row r="4107" spans="1:13" x14ac:dyDescent="0.25">
      <c r="A4107">
        <v>4105</v>
      </c>
      <c r="B4107" t="s">
        <v>5591</v>
      </c>
      <c r="C4107">
        <f t="shared" ca="1" si="64"/>
        <v>0.14432917126675393</v>
      </c>
      <c r="D4107" t="e" cm="1">
        <f t="array" aca="1" ref="D4107" ca="1">INDEX($B$2:$B$201, RANK(C4107,$C$2:$C$201), 1)</f>
        <v>#N/A</v>
      </c>
      <c r="F4107">
        <v>360</v>
      </c>
      <c r="G4107">
        <v>49</v>
      </c>
      <c r="H4107">
        <v>0</v>
      </c>
      <c r="I4107">
        <v>0</v>
      </c>
      <c r="J4107">
        <v>3</v>
      </c>
      <c r="K4107" s="1">
        <v>44106</v>
      </c>
      <c r="L4107" t="s">
        <v>12</v>
      </c>
      <c r="M4107">
        <v>116453</v>
      </c>
    </row>
    <row r="4108" spans="1:13" x14ac:dyDescent="0.25">
      <c r="A4108">
        <v>4106</v>
      </c>
      <c r="B4108" t="s">
        <v>5592</v>
      </c>
      <c r="C4108">
        <f t="shared" ca="1" si="64"/>
        <v>0.21387483174581012</v>
      </c>
      <c r="D4108" t="e" cm="1">
        <f t="array" aca="1" ref="D4108" ca="1">INDEX($B$2:$B$201, RANK(C4108,$C$2:$C$201), 1)</f>
        <v>#N/A</v>
      </c>
      <c r="E4108" t="s">
        <v>5464</v>
      </c>
      <c r="F4108">
        <v>4967</v>
      </c>
      <c r="G4108">
        <v>1519</v>
      </c>
      <c r="H4108">
        <v>0</v>
      </c>
      <c r="I4108">
        <v>0</v>
      </c>
      <c r="J4108">
        <v>0</v>
      </c>
      <c r="K4108" s="1">
        <v>44106</v>
      </c>
      <c r="L4108" t="s">
        <v>12</v>
      </c>
      <c r="M4108">
        <v>116454</v>
      </c>
    </row>
    <row r="4109" spans="1:13" x14ac:dyDescent="0.25">
      <c r="A4109">
        <v>4107</v>
      </c>
      <c r="B4109" t="s">
        <v>5593</v>
      </c>
      <c r="C4109">
        <f t="shared" ca="1" si="64"/>
        <v>0.76739997212730271</v>
      </c>
      <c r="D4109" t="e" cm="1">
        <f t="array" aca="1" ref="D4109" ca="1">INDEX($B$2:$B$201, RANK(C4109,$C$2:$C$201), 1)</f>
        <v>#N/A</v>
      </c>
      <c r="E4109" t="s">
        <v>5594</v>
      </c>
      <c r="F4109">
        <v>1828</v>
      </c>
      <c r="G4109">
        <v>341</v>
      </c>
      <c r="H4109">
        <v>0</v>
      </c>
      <c r="I4109">
        <v>0</v>
      </c>
      <c r="J4109">
        <v>0</v>
      </c>
      <c r="K4109" s="1">
        <v>44106</v>
      </c>
      <c r="L4109" t="s">
        <v>12</v>
      </c>
      <c r="M4109">
        <v>116455</v>
      </c>
    </row>
    <row r="4110" spans="1:13" x14ac:dyDescent="0.25">
      <c r="A4110">
        <v>4108</v>
      </c>
      <c r="B4110" t="s">
        <v>5595</v>
      </c>
      <c r="C4110">
        <f t="shared" ca="1" si="64"/>
        <v>0.35901465246379005</v>
      </c>
      <c r="D4110" t="e" cm="1">
        <f t="array" aca="1" ref="D4110" ca="1">INDEX($B$2:$B$201, RANK(C4110,$C$2:$C$201), 1)</f>
        <v>#N/A</v>
      </c>
      <c r="E4110" t="s">
        <v>5596</v>
      </c>
      <c r="F4110">
        <v>2759</v>
      </c>
      <c r="G4110">
        <v>1060</v>
      </c>
      <c r="H4110">
        <v>1</v>
      </c>
      <c r="I4110">
        <v>0</v>
      </c>
      <c r="J4110">
        <v>2</v>
      </c>
      <c r="K4110" s="1">
        <v>44106</v>
      </c>
      <c r="L4110" t="s">
        <v>12</v>
      </c>
      <c r="M4110">
        <v>116456</v>
      </c>
    </row>
    <row r="4111" spans="1:13" ht="409.5" x14ac:dyDescent="0.25">
      <c r="A4111">
        <v>4109</v>
      </c>
      <c r="B4111" s="2" t="s">
        <v>5597</v>
      </c>
      <c r="C4111">
        <f t="shared" ca="1" si="64"/>
        <v>0.32143770473406064</v>
      </c>
      <c r="D4111" t="e" cm="1">
        <f t="array" aca="1" ref="D4111" ca="1">INDEX($B$2:$B$201, RANK(C4111,$C$2:$C$201), 1)</f>
        <v>#N/A</v>
      </c>
      <c r="E4111" t="s">
        <v>117</v>
      </c>
      <c r="F4111">
        <v>1031</v>
      </c>
      <c r="G4111">
        <v>1102</v>
      </c>
      <c r="H4111">
        <v>0</v>
      </c>
      <c r="I4111">
        <v>0</v>
      </c>
      <c r="J4111">
        <v>6</v>
      </c>
      <c r="K4111" s="1">
        <v>44106</v>
      </c>
      <c r="L4111" t="s">
        <v>12</v>
      </c>
      <c r="M4111">
        <v>116457</v>
      </c>
    </row>
    <row r="4112" spans="1:13" ht="409.5" x14ac:dyDescent="0.25">
      <c r="A4112">
        <v>4110</v>
      </c>
      <c r="B4112" s="2" t="s">
        <v>5598</v>
      </c>
      <c r="C4112">
        <f t="shared" ca="1" si="64"/>
        <v>0.90139612368389921</v>
      </c>
      <c r="D4112" t="e" cm="1">
        <f t="array" aca="1" ref="D4112" ca="1">INDEX($B$2:$B$201, RANK(C4112,$C$2:$C$201), 1)</f>
        <v>#N/A</v>
      </c>
      <c r="F4112">
        <v>4963</v>
      </c>
      <c r="G4112">
        <v>10617</v>
      </c>
      <c r="H4112">
        <v>0</v>
      </c>
      <c r="I4112">
        <v>0</v>
      </c>
      <c r="J4112">
        <v>6</v>
      </c>
      <c r="K4112" s="1">
        <v>44106</v>
      </c>
      <c r="L4112" t="s">
        <v>17</v>
      </c>
      <c r="M4112">
        <v>116458</v>
      </c>
    </row>
    <row r="4113" spans="1:13" x14ac:dyDescent="0.25">
      <c r="A4113">
        <v>4111</v>
      </c>
      <c r="B4113" t="s">
        <v>5599</v>
      </c>
      <c r="C4113">
        <f t="shared" ca="1" si="64"/>
        <v>0.20727995285273282</v>
      </c>
      <c r="D4113" t="e" cm="1">
        <f t="array" aca="1" ref="D4113" ca="1">INDEX($B$2:$B$201, RANK(C4113,$C$2:$C$201), 1)</f>
        <v>#N/A</v>
      </c>
      <c r="E4113" t="s">
        <v>5600</v>
      </c>
      <c r="F4113">
        <v>144</v>
      </c>
      <c r="G4113">
        <v>225</v>
      </c>
      <c r="H4113">
        <v>0</v>
      </c>
      <c r="I4113">
        <v>0</v>
      </c>
      <c r="J4113">
        <v>0</v>
      </c>
      <c r="K4113" s="1">
        <v>44106</v>
      </c>
      <c r="L4113" t="s">
        <v>28</v>
      </c>
      <c r="M4113">
        <v>116459</v>
      </c>
    </row>
    <row r="4114" spans="1:13" ht="409.5" x14ac:dyDescent="0.25">
      <c r="A4114">
        <v>4112</v>
      </c>
      <c r="B4114" s="2" t="s">
        <v>5601</v>
      </c>
      <c r="C4114">
        <f t="shared" ca="1" si="64"/>
        <v>0.38721548312024112</v>
      </c>
      <c r="D4114" t="e" cm="1">
        <f t="array" aca="1" ref="D4114" ca="1">INDEX($B$2:$B$201, RANK(C4114,$C$2:$C$201), 1)</f>
        <v>#N/A</v>
      </c>
      <c r="E4114" t="s">
        <v>5602</v>
      </c>
      <c r="F4114">
        <v>811</v>
      </c>
      <c r="G4114">
        <v>1178</v>
      </c>
      <c r="H4114">
        <v>0</v>
      </c>
      <c r="I4114">
        <v>0</v>
      </c>
      <c r="J4114">
        <v>1</v>
      </c>
      <c r="K4114" s="1">
        <v>44106</v>
      </c>
      <c r="L4114" t="s">
        <v>12</v>
      </c>
      <c r="M4114">
        <v>116460</v>
      </c>
    </row>
    <row r="4115" spans="1:13" x14ac:dyDescent="0.25">
      <c r="A4115">
        <v>4113</v>
      </c>
      <c r="B4115" t="s">
        <v>5603</v>
      </c>
      <c r="C4115">
        <f t="shared" ca="1" si="64"/>
        <v>0.15046354609525137</v>
      </c>
      <c r="D4115" t="e" cm="1">
        <f t="array" aca="1" ref="D4115" ca="1">INDEX($B$2:$B$201, RANK(C4115,$C$2:$C$201), 1)</f>
        <v>#N/A</v>
      </c>
      <c r="F4115">
        <v>362</v>
      </c>
      <c r="G4115">
        <v>20</v>
      </c>
      <c r="H4115">
        <v>0</v>
      </c>
      <c r="I4115">
        <v>0</v>
      </c>
      <c r="J4115">
        <v>2</v>
      </c>
      <c r="K4115" s="1">
        <v>44106</v>
      </c>
      <c r="L4115" t="s">
        <v>17</v>
      </c>
      <c r="M4115">
        <v>116461</v>
      </c>
    </row>
    <row r="4116" spans="1:13" x14ac:dyDescent="0.25">
      <c r="A4116">
        <v>4114</v>
      </c>
      <c r="B4116" t="s">
        <v>5604</v>
      </c>
      <c r="C4116">
        <f t="shared" ca="1" si="64"/>
        <v>0.4160794299192021</v>
      </c>
      <c r="D4116" t="e" cm="1">
        <f t="array" aca="1" ref="D4116" ca="1">INDEX($B$2:$B$201, RANK(C4116,$C$2:$C$201), 1)</f>
        <v>#N/A</v>
      </c>
      <c r="F4116">
        <v>298</v>
      </c>
      <c r="G4116">
        <v>508</v>
      </c>
      <c r="H4116">
        <v>0</v>
      </c>
      <c r="I4116">
        <v>0</v>
      </c>
      <c r="J4116">
        <v>2</v>
      </c>
      <c r="K4116" s="1">
        <v>44106</v>
      </c>
      <c r="L4116" t="s">
        <v>12</v>
      </c>
      <c r="M4116">
        <v>116462</v>
      </c>
    </row>
    <row r="4117" spans="1:13" x14ac:dyDescent="0.25">
      <c r="A4117">
        <v>4115</v>
      </c>
      <c r="B4117" t="s">
        <v>5605</v>
      </c>
      <c r="C4117">
        <f t="shared" ca="1" si="64"/>
        <v>0.74701404358703982</v>
      </c>
      <c r="D4117" t="e" cm="1">
        <f t="array" aca="1" ref="D4117" ca="1">INDEX($B$2:$B$201, RANK(C4117,$C$2:$C$201), 1)</f>
        <v>#N/A</v>
      </c>
      <c r="E4117" t="s">
        <v>5574</v>
      </c>
      <c r="F4117">
        <v>291</v>
      </c>
      <c r="G4117">
        <v>108</v>
      </c>
      <c r="H4117">
        <v>0</v>
      </c>
      <c r="I4117">
        <v>0</v>
      </c>
      <c r="J4117">
        <v>0</v>
      </c>
      <c r="K4117" s="1">
        <v>44106</v>
      </c>
      <c r="L4117" t="s">
        <v>17</v>
      </c>
      <c r="M4117">
        <v>116463</v>
      </c>
    </row>
    <row r="4118" spans="1:13" x14ac:dyDescent="0.25">
      <c r="A4118">
        <v>4116</v>
      </c>
      <c r="B4118" t="s">
        <v>5606</v>
      </c>
      <c r="C4118">
        <f t="shared" ca="1" si="64"/>
        <v>0.21185615306066186</v>
      </c>
      <c r="D4118" t="e" cm="1">
        <f t="array" aca="1" ref="D4118" ca="1">INDEX($B$2:$B$201, RANK(C4118,$C$2:$C$201), 1)</f>
        <v>#N/A</v>
      </c>
      <c r="E4118" t="s">
        <v>444</v>
      </c>
      <c r="F4118">
        <v>2633</v>
      </c>
      <c r="G4118">
        <v>2416</v>
      </c>
      <c r="H4118">
        <v>0</v>
      </c>
      <c r="I4118">
        <v>0</v>
      </c>
      <c r="J4118">
        <v>0</v>
      </c>
      <c r="K4118" s="1">
        <v>44106</v>
      </c>
      <c r="L4118" t="s">
        <v>17</v>
      </c>
      <c r="M4118">
        <v>116464</v>
      </c>
    </row>
    <row r="4119" spans="1:13" x14ac:dyDescent="0.25">
      <c r="A4119">
        <v>4117</v>
      </c>
      <c r="B4119" t="s">
        <v>5607</v>
      </c>
      <c r="C4119">
        <f t="shared" ca="1" si="64"/>
        <v>0.60843374290242425</v>
      </c>
      <c r="D4119" t="e" cm="1">
        <f t="array" aca="1" ref="D4119" ca="1">INDEX($B$2:$B$201, RANK(C4119,$C$2:$C$201), 1)</f>
        <v>#N/A</v>
      </c>
      <c r="E4119" t="s">
        <v>5608</v>
      </c>
      <c r="F4119">
        <v>2063</v>
      </c>
      <c r="G4119">
        <v>1374</v>
      </c>
      <c r="H4119">
        <v>0</v>
      </c>
      <c r="I4119">
        <v>0</v>
      </c>
      <c r="J4119">
        <v>0</v>
      </c>
      <c r="K4119" s="1">
        <v>44106</v>
      </c>
      <c r="L4119" t="s">
        <v>17</v>
      </c>
      <c r="M4119">
        <v>116465</v>
      </c>
    </row>
    <row r="4120" spans="1:13" x14ac:dyDescent="0.25">
      <c r="A4120">
        <v>4118</v>
      </c>
      <c r="B4120" t="s">
        <v>5609</v>
      </c>
      <c r="C4120">
        <f t="shared" ca="1" si="64"/>
        <v>0.52752431947233014</v>
      </c>
      <c r="D4120" t="e" cm="1">
        <f t="array" aca="1" ref="D4120" ca="1">INDEX($B$2:$B$201, RANK(C4120,$C$2:$C$201), 1)</f>
        <v>#N/A</v>
      </c>
      <c r="E4120" t="s">
        <v>5610</v>
      </c>
      <c r="F4120">
        <v>197</v>
      </c>
      <c r="G4120">
        <v>77</v>
      </c>
      <c r="H4120">
        <v>0</v>
      </c>
      <c r="I4120">
        <v>0</v>
      </c>
      <c r="J4120">
        <v>1</v>
      </c>
      <c r="K4120" s="1">
        <v>44106</v>
      </c>
      <c r="L4120" t="s">
        <v>12</v>
      </c>
      <c r="M4120">
        <v>116466</v>
      </c>
    </row>
    <row r="4121" spans="1:13" x14ac:dyDescent="0.25">
      <c r="A4121">
        <v>4119</v>
      </c>
      <c r="B4121" t="s">
        <v>5611</v>
      </c>
      <c r="C4121">
        <f t="shared" ca="1" si="64"/>
        <v>0.55736428236878188</v>
      </c>
      <c r="D4121" t="e" cm="1">
        <f t="array" aca="1" ref="D4121" ca="1">INDEX($B$2:$B$201, RANK(C4121,$C$2:$C$201), 1)</f>
        <v>#N/A</v>
      </c>
      <c r="E4121" t="s">
        <v>488</v>
      </c>
      <c r="F4121">
        <v>239</v>
      </c>
      <c r="G4121">
        <v>29</v>
      </c>
      <c r="H4121">
        <v>0</v>
      </c>
      <c r="I4121">
        <v>0</v>
      </c>
      <c r="J4121">
        <v>1</v>
      </c>
      <c r="K4121" s="1">
        <v>44106</v>
      </c>
      <c r="L4121" t="s">
        <v>17</v>
      </c>
      <c r="M4121">
        <v>116467</v>
      </c>
    </row>
    <row r="4122" spans="1:13" x14ac:dyDescent="0.25">
      <c r="A4122">
        <v>4120</v>
      </c>
      <c r="B4122" t="s">
        <v>5612</v>
      </c>
      <c r="C4122">
        <f t="shared" ca="1" si="64"/>
        <v>0.6707252520794954</v>
      </c>
      <c r="D4122" t="e" cm="1">
        <f t="array" aca="1" ref="D4122" ca="1">INDEX($B$2:$B$201, RANK(C4122,$C$2:$C$201), 1)</f>
        <v>#N/A</v>
      </c>
      <c r="E4122" t="s">
        <v>40</v>
      </c>
      <c r="F4122">
        <v>182</v>
      </c>
      <c r="G4122">
        <v>145</v>
      </c>
      <c r="H4122">
        <v>0</v>
      </c>
      <c r="I4122">
        <v>0</v>
      </c>
      <c r="J4122">
        <v>0</v>
      </c>
      <c r="K4122" s="1">
        <v>44106</v>
      </c>
      <c r="L4122" t="s">
        <v>17</v>
      </c>
      <c r="M4122">
        <v>116468</v>
      </c>
    </row>
    <row r="4123" spans="1:13" x14ac:dyDescent="0.25">
      <c r="A4123">
        <v>4121</v>
      </c>
      <c r="B4123" t="s">
        <v>5613</v>
      </c>
      <c r="C4123">
        <f t="shared" ca="1" si="64"/>
        <v>0.89887701847216206</v>
      </c>
      <c r="D4123" t="e" cm="1">
        <f t="array" aca="1" ref="D4123" ca="1">INDEX($B$2:$B$201, RANK(C4123,$C$2:$C$201), 1)</f>
        <v>#N/A</v>
      </c>
      <c r="E4123" t="s">
        <v>5614</v>
      </c>
      <c r="F4123">
        <v>618</v>
      </c>
      <c r="G4123">
        <v>601</v>
      </c>
      <c r="H4123">
        <v>0</v>
      </c>
      <c r="I4123">
        <v>0</v>
      </c>
      <c r="J4123">
        <v>3</v>
      </c>
      <c r="K4123" s="1">
        <v>44106</v>
      </c>
      <c r="L4123" t="s">
        <v>12</v>
      </c>
      <c r="M4123">
        <v>116469</v>
      </c>
    </row>
    <row r="4124" spans="1:13" x14ac:dyDescent="0.25">
      <c r="A4124">
        <v>4122</v>
      </c>
      <c r="B4124" t="s">
        <v>5615</v>
      </c>
      <c r="C4124">
        <f t="shared" ca="1" si="64"/>
        <v>0.36683860044844274</v>
      </c>
      <c r="D4124" t="e" cm="1">
        <f t="array" aca="1" ref="D4124" ca="1">INDEX($B$2:$B$201, RANK(C4124,$C$2:$C$201), 1)</f>
        <v>#N/A</v>
      </c>
      <c r="F4124">
        <v>2915</v>
      </c>
      <c r="G4124">
        <v>1451</v>
      </c>
      <c r="H4124">
        <v>0</v>
      </c>
      <c r="I4124">
        <v>1</v>
      </c>
      <c r="J4124">
        <v>1</v>
      </c>
      <c r="K4124" s="1">
        <v>44106</v>
      </c>
      <c r="L4124" t="s">
        <v>17</v>
      </c>
      <c r="M4124">
        <v>116470</v>
      </c>
    </row>
    <row r="4125" spans="1:13" x14ac:dyDescent="0.25">
      <c r="A4125">
        <v>4123</v>
      </c>
      <c r="B4125" t="s">
        <v>5616</v>
      </c>
      <c r="C4125">
        <f t="shared" ca="1" si="64"/>
        <v>0.53827437412859946</v>
      </c>
      <c r="D4125" t="e" cm="1">
        <f t="array" aca="1" ref="D4125" ca="1">INDEX($B$2:$B$201, RANK(C4125,$C$2:$C$201), 1)</f>
        <v>#N/A</v>
      </c>
      <c r="F4125">
        <v>1261</v>
      </c>
      <c r="G4125">
        <v>1762</v>
      </c>
      <c r="H4125">
        <v>1</v>
      </c>
      <c r="I4125">
        <v>0</v>
      </c>
      <c r="J4125">
        <v>0</v>
      </c>
      <c r="K4125" s="1">
        <v>44106</v>
      </c>
      <c r="L4125" t="s">
        <v>12</v>
      </c>
      <c r="M4125">
        <v>116471</v>
      </c>
    </row>
    <row r="4126" spans="1:13" x14ac:dyDescent="0.25">
      <c r="A4126">
        <v>4124</v>
      </c>
      <c r="B4126" t="s">
        <v>5617</v>
      </c>
      <c r="C4126">
        <f t="shared" ca="1" si="64"/>
        <v>0.96806734687457041</v>
      </c>
      <c r="D4126" t="e" cm="1">
        <f t="array" aca="1" ref="D4126" ca="1">INDEX($B$2:$B$201, RANK(C4126,$C$2:$C$201), 1)</f>
        <v>#N/A</v>
      </c>
      <c r="F4126">
        <v>6609</v>
      </c>
      <c r="G4126">
        <v>6351</v>
      </c>
      <c r="H4126">
        <v>6</v>
      </c>
      <c r="I4126">
        <v>0</v>
      </c>
      <c r="J4126">
        <v>16</v>
      </c>
      <c r="K4126" s="1">
        <v>44106</v>
      </c>
      <c r="L4126" t="s">
        <v>17</v>
      </c>
      <c r="M4126">
        <v>116472</v>
      </c>
    </row>
    <row r="4127" spans="1:13" x14ac:dyDescent="0.25">
      <c r="A4127">
        <v>4125</v>
      </c>
      <c r="B4127" t="s">
        <v>5618</v>
      </c>
      <c r="C4127">
        <f t="shared" ca="1" si="64"/>
        <v>0.14624789972951369</v>
      </c>
      <c r="D4127" t="e" cm="1">
        <f t="array" aca="1" ref="D4127" ca="1">INDEX($B$2:$B$201, RANK(C4127,$C$2:$C$201), 1)</f>
        <v>#N/A</v>
      </c>
      <c r="E4127" t="s">
        <v>3085</v>
      </c>
      <c r="F4127">
        <v>17</v>
      </c>
      <c r="G4127">
        <v>10</v>
      </c>
      <c r="H4127">
        <v>1</v>
      </c>
      <c r="I4127">
        <v>0</v>
      </c>
      <c r="J4127">
        <v>1</v>
      </c>
      <c r="K4127" s="1">
        <v>44106</v>
      </c>
      <c r="L4127" t="s">
        <v>17</v>
      </c>
      <c r="M4127">
        <v>116473</v>
      </c>
    </row>
    <row r="4128" spans="1:13" x14ac:dyDescent="0.25">
      <c r="A4128">
        <v>4126</v>
      </c>
      <c r="B4128" t="s">
        <v>5619</v>
      </c>
      <c r="C4128">
        <f t="shared" ca="1" si="64"/>
        <v>1.0045483134677569E-2</v>
      </c>
      <c r="D4128" t="e" cm="1">
        <f t="array" aca="1" ref="D4128" ca="1">INDEX($B$2:$B$201, RANK(C4128,$C$2:$C$201), 1)</f>
        <v>#N/A</v>
      </c>
      <c r="E4128" t="s">
        <v>5620</v>
      </c>
      <c r="F4128">
        <v>1345</v>
      </c>
      <c r="G4128">
        <v>1220</v>
      </c>
      <c r="H4128">
        <v>0</v>
      </c>
      <c r="I4128">
        <v>0</v>
      </c>
      <c r="J4128">
        <v>1</v>
      </c>
      <c r="K4128" s="1">
        <v>44106</v>
      </c>
      <c r="L4128" t="s">
        <v>17</v>
      </c>
      <c r="M4128">
        <v>116474</v>
      </c>
    </row>
    <row r="4129" spans="1:13" x14ac:dyDescent="0.25">
      <c r="A4129">
        <v>4127</v>
      </c>
      <c r="B4129" t="s">
        <v>5621</v>
      </c>
      <c r="C4129">
        <f t="shared" ca="1" si="64"/>
        <v>0.35190416148893744</v>
      </c>
      <c r="D4129" t="e" cm="1">
        <f t="array" aca="1" ref="D4129" ca="1">INDEX($B$2:$B$201, RANK(C4129,$C$2:$C$201), 1)</f>
        <v>#N/A</v>
      </c>
      <c r="F4129">
        <v>232</v>
      </c>
      <c r="G4129">
        <v>145</v>
      </c>
      <c r="H4129">
        <v>0</v>
      </c>
      <c r="I4129">
        <v>0</v>
      </c>
      <c r="J4129">
        <v>0</v>
      </c>
      <c r="K4129" s="1">
        <v>44106</v>
      </c>
      <c r="L4129" t="s">
        <v>28</v>
      </c>
      <c r="M4129">
        <v>116475</v>
      </c>
    </row>
    <row r="4130" spans="1:13" x14ac:dyDescent="0.25">
      <c r="A4130">
        <v>4128</v>
      </c>
      <c r="B4130" t="s">
        <v>5622</v>
      </c>
      <c r="C4130">
        <f t="shared" ca="1" si="64"/>
        <v>0.36338353694986147</v>
      </c>
      <c r="D4130" t="e" cm="1">
        <f t="array" aca="1" ref="D4130" ca="1">INDEX($B$2:$B$201, RANK(C4130,$C$2:$C$201), 1)</f>
        <v>#N/A</v>
      </c>
      <c r="E4130" t="s">
        <v>431</v>
      </c>
      <c r="F4130">
        <v>775</v>
      </c>
      <c r="G4130">
        <v>771</v>
      </c>
      <c r="H4130">
        <v>1</v>
      </c>
      <c r="I4130">
        <v>0</v>
      </c>
      <c r="J4130">
        <v>2</v>
      </c>
      <c r="K4130" s="1">
        <v>44106</v>
      </c>
      <c r="L4130" t="s">
        <v>12</v>
      </c>
      <c r="M4130">
        <v>116476</v>
      </c>
    </row>
    <row r="4131" spans="1:13" x14ac:dyDescent="0.25">
      <c r="A4131">
        <v>4129</v>
      </c>
      <c r="B4131" t="s">
        <v>5623</v>
      </c>
      <c r="C4131">
        <f t="shared" ca="1" si="64"/>
        <v>0.96747624421867584</v>
      </c>
      <c r="D4131" t="e" cm="1">
        <f t="array" aca="1" ref="D4131" ca="1">INDEX($B$2:$B$201, RANK(C4131,$C$2:$C$201), 1)</f>
        <v>#N/A</v>
      </c>
      <c r="F4131">
        <v>1001</v>
      </c>
      <c r="G4131">
        <v>197</v>
      </c>
      <c r="H4131">
        <v>0</v>
      </c>
      <c r="I4131">
        <v>1</v>
      </c>
      <c r="J4131">
        <v>1</v>
      </c>
      <c r="K4131" s="1">
        <v>44106</v>
      </c>
      <c r="L4131" t="s">
        <v>12</v>
      </c>
      <c r="M4131">
        <v>116477</v>
      </c>
    </row>
    <row r="4132" spans="1:13" x14ac:dyDescent="0.25">
      <c r="A4132">
        <v>4130</v>
      </c>
      <c r="B4132" t="s">
        <v>5624</v>
      </c>
      <c r="C4132">
        <f t="shared" ca="1" si="64"/>
        <v>0.5775481289549188</v>
      </c>
      <c r="D4132" t="e" cm="1">
        <f t="array" aca="1" ref="D4132" ca="1">INDEX($B$2:$B$201, RANK(C4132,$C$2:$C$201), 1)</f>
        <v>#N/A</v>
      </c>
      <c r="F4132">
        <v>77</v>
      </c>
      <c r="G4132">
        <v>2</v>
      </c>
      <c r="H4132">
        <v>0</v>
      </c>
      <c r="I4132">
        <v>0</v>
      </c>
      <c r="J4132">
        <v>0</v>
      </c>
      <c r="K4132" s="1">
        <v>44106</v>
      </c>
      <c r="L4132" t="s">
        <v>12</v>
      </c>
      <c r="M4132">
        <v>116478</v>
      </c>
    </row>
    <row r="4133" spans="1:13" ht="180" x14ac:dyDescent="0.25">
      <c r="A4133">
        <v>4131</v>
      </c>
      <c r="B4133" s="2" t="s">
        <v>5625</v>
      </c>
      <c r="C4133">
        <f t="shared" ca="1" si="64"/>
        <v>0.2471946195935868</v>
      </c>
      <c r="D4133" t="e" cm="1">
        <f t="array" aca="1" ref="D4133" ca="1">INDEX($B$2:$B$201, RANK(C4133,$C$2:$C$201), 1)</f>
        <v>#N/A</v>
      </c>
      <c r="E4133" t="s">
        <v>2065</v>
      </c>
      <c r="F4133">
        <v>341</v>
      </c>
      <c r="G4133">
        <v>529</v>
      </c>
      <c r="H4133">
        <v>0</v>
      </c>
      <c r="I4133">
        <v>0</v>
      </c>
      <c r="J4133">
        <v>0</v>
      </c>
      <c r="K4133" s="1">
        <v>44106</v>
      </c>
      <c r="L4133" t="s">
        <v>28</v>
      </c>
      <c r="M4133">
        <v>116479</v>
      </c>
    </row>
    <row r="4134" spans="1:13" x14ac:dyDescent="0.25">
      <c r="A4134">
        <v>4132</v>
      </c>
      <c r="B4134" t="s">
        <v>5626</v>
      </c>
      <c r="C4134">
        <f t="shared" ca="1" si="64"/>
        <v>8.6487880373475878E-2</v>
      </c>
      <c r="D4134" t="e" cm="1">
        <f t="array" aca="1" ref="D4134" ca="1">INDEX($B$2:$B$201, RANK(C4134,$C$2:$C$201), 1)</f>
        <v>#N/A</v>
      </c>
      <c r="E4134" t="s">
        <v>182</v>
      </c>
      <c r="F4134">
        <v>1687</v>
      </c>
      <c r="G4134">
        <v>809</v>
      </c>
      <c r="H4134">
        <v>0</v>
      </c>
      <c r="I4134">
        <v>0</v>
      </c>
      <c r="J4134">
        <v>0</v>
      </c>
      <c r="K4134" s="1">
        <v>44106</v>
      </c>
      <c r="L4134" t="s">
        <v>17</v>
      </c>
      <c r="M4134">
        <v>116480</v>
      </c>
    </row>
    <row r="4135" spans="1:13" x14ac:dyDescent="0.25">
      <c r="A4135">
        <v>4133</v>
      </c>
      <c r="B4135" t="s">
        <v>5627</v>
      </c>
      <c r="C4135">
        <f t="shared" ca="1" si="64"/>
        <v>0.4432402393061563</v>
      </c>
      <c r="D4135" t="e" cm="1">
        <f t="array" aca="1" ref="D4135" ca="1">INDEX($B$2:$B$201, RANK(C4135,$C$2:$C$201), 1)</f>
        <v>#N/A</v>
      </c>
      <c r="E4135" t="s">
        <v>5628</v>
      </c>
      <c r="F4135">
        <v>215</v>
      </c>
      <c r="G4135">
        <v>30</v>
      </c>
      <c r="H4135">
        <v>0</v>
      </c>
      <c r="I4135">
        <v>0</v>
      </c>
      <c r="J4135">
        <v>0</v>
      </c>
      <c r="K4135" s="1">
        <v>44106</v>
      </c>
      <c r="L4135" t="s">
        <v>17</v>
      </c>
      <c r="M4135">
        <v>116481</v>
      </c>
    </row>
    <row r="4136" spans="1:13" x14ac:dyDescent="0.25">
      <c r="A4136">
        <v>4134</v>
      </c>
      <c r="B4136" t="s">
        <v>5629</v>
      </c>
      <c r="C4136">
        <f t="shared" ca="1" si="64"/>
        <v>0.79873501820177228</v>
      </c>
      <c r="D4136" t="e" cm="1">
        <f t="array" aca="1" ref="D4136" ca="1">INDEX($B$2:$B$201, RANK(C4136,$C$2:$C$201), 1)</f>
        <v>#N/A</v>
      </c>
      <c r="F4136">
        <v>145</v>
      </c>
      <c r="G4136">
        <v>9</v>
      </c>
      <c r="H4136">
        <v>2</v>
      </c>
      <c r="I4136">
        <v>0</v>
      </c>
      <c r="J4136">
        <v>0</v>
      </c>
      <c r="K4136" s="1">
        <v>44106</v>
      </c>
      <c r="L4136" t="s">
        <v>17</v>
      </c>
      <c r="M4136">
        <v>116482</v>
      </c>
    </row>
    <row r="4137" spans="1:13" ht="409.5" x14ac:dyDescent="0.25">
      <c r="A4137">
        <v>4135</v>
      </c>
      <c r="B4137" s="2" t="s">
        <v>5630</v>
      </c>
      <c r="C4137">
        <f t="shared" ca="1" si="64"/>
        <v>0.22535070431501725</v>
      </c>
      <c r="D4137" t="e" cm="1">
        <f t="array" aca="1" ref="D4137" ca="1">INDEX($B$2:$B$201, RANK(C4137,$C$2:$C$201), 1)</f>
        <v>#N/A</v>
      </c>
      <c r="F4137">
        <v>4963</v>
      </c>
      <c r="G4137">
        <v>10617</v>
      </c>
      <c r="H4137">
        <v>1</v>
      </c>
      <c r="I4137">
        <v>3</v>
      </c>
      <c r="J4137">
        <v>10</v>
      </c>
      <c r="K4137" s="1">
        <v>44106</v>
      </c>
      <c r="L4137" t="s">
        <v>17</v>
      </c>
      <c r="M4137">
        <v>116483</v>
      </c>
    </row>
    <row r="4138" spans="1:13" x14ac:dyDescent="0.25">
      <c r="A4138">
        <v>4136</v>
      </c>
      <c r="B4138" t="s">
        <v>5631</v>
      </c>
      <c r="C4138">
        <f t="shared" ca="1" si="64"/>
        <v>0.29776476733924195</v>
      </c>
      <c r="D4138" t="e" cm="1">
        <f t="array" aca="1" ref="D4138" ca="1">INDEX($B$2:$B$201, RANK(C4138,$C$2:$C$201), 1)</f>
        <v>#N/A</v>
      </c>
      <c r="E4138" t="s">
        <v>1438</v>
      </c>
      <c r="F4138">
        <v>638</v>
      </c>
      <c r="G4138">
        <v>580</v>
      </c>
      <c r="H4138">
        <v>0</v>
      </c>
      <c r="I4138">
        <v>0</v>
      </c>
      <c r="J4138">
        <v>0</v>
      </c>
      <c r="K4138" s="1">
        <v>44106</v>
      </c>
      <c r="L4138" t="s">
        <v>17</v>
      </c>
      <c r="M4138">
        <v>116484</v>
      </c>
    </row>
    <row r="4139" spans="1:13" ht="409.5" x14ac:dyDescent="0.25">
      <c r="A4139">
        <v>4137</v>
      </c>
      <c r="B4139" s="2" t="s">
        <v>5632</v>
      </c>
      <c r="C4139">
        <f t="shared" ca="1" si="64"/>
        <v>9.5566170197255662E-2</v>
      </c>
      <c r="D4139" t="e" cm="1">
        <f t="array" aca="1" ref="D4139" ca="1">INDEX($B$2:$B$201, RANK(C4139,$C$2:$C$201), 1)</f>
        <v>#N/A</v>
      </c>
      <c r="E4139" t="s">
        <v>5633</v>
      </c>
      <c r="F4139">
        <v>544</v>
      </c>
      <c r="G4139">
        <v>686</v>
      </c>
      <c r="H4139">
        <v>1</v>
      </c>
      <c r="I4139">
        <v>0</v>
      </c>
      <c r="J4139">
        <v>2</v>
      </c>
      <c r="K4139" s="1">
        <v>44106</v>
      </c>
      <c r="L4139" t="s">
        <v>12</v>
      </c>
      <c r="M4139">
        <v>116485</v>
      </c>
    </row>
    <row r="4140" spans="1:13" x14ac:dyDescent="0.25">
      <c r="A4140">
        <v>4138</v>
      </c>
      <c r="B4140" t="s">
        <v>5634</v>
      </c>
      <c r="C4140">
        <f t="shared" ca="1" si="64"/>
        <v>3.5753965721891934E-3</v>
      </c>
      <c r="D4140" t="e" cm="1">
        <f t="array" aca="1" ref="D4140" ca="1">INDEX($B$2:$B$201, RANK(C4140,$C$2:$C$201), 1)</f>
        <v>#N/A</v>
      </c>
      <c r="E4140" t="s">
        <v>5635</v>
      </c>
      <c r="F4140">
        <v>220</v>
      </c>
      <c r="G4140">
        <v>46</v>
      </c>
      <c r="H4140">
        <v>0</v>
      </c>
      <c r="I4140">
        <v>0</v>
      </c>
      <c r="J4140">
        <v>0</v>
      </c>
      <c r="K4140" s="1">
        <v>44106</v>
      </c>
      <c r="L4140" t="s">
        <v>12</v>
      </c>
      <c r="M4140">
        <v>116486</v>
      </c>
    </row>
    <row r="4141" spans="1:13" x14ac:dyDescent="0.25">
      <c r="A4141">
        <v>4139</v>
      </c>
      <c r="B4141" t="s">
        <v>5636</v>
      </c>
      <c r="C4141">
        <f t="shared" ca="1" si="64"/>
        <v>0.20299309638750374</v>
      </c>
      <c r="D4141" t="e" cm="1">
        <f t="array" aca="1" ref="D4141" ca="1">INDEX($B$2:$B$201, RANK(C4141,$C$2:$C$201), 1)</f>
        <v>#N/A</v>
      </c>
      <c r="F4141">
        <v>1151</v>
      </c>
      <c r="G4141">
        <v>729</v>
      </c>
      <c r="H4141">
        <v>1</v>
      </c>
      <c r="I4141">
        <v>0</v>
      </c>
      <c r="J4141">
        <v>1</v>
      </c>
      <c r="K4141" s="1">
        <v>44106</v>
      </c>
      <c r="L4141" t="s">
        <v>12</v>
      </c>
      <c r="M4141">
        <v>116487</v>
      </c>
    </row>
    <row r="4142" spans="1:13" x14ac:dyDescent="0.25">
      <c r="A4142">
        <v>4140</v>
      </c>
      <c r="B4142" t="s">
        <v>5637</v>
      </c>
      <c r="C4142">
        <f t="shared" ca="1" si="64"/>
        <v>0.74326300321033667</v>
      </c>
      <c r="D4142" t="e" cm="1">
        <f t="array" aca="1" ref="D4142" ca="1">INDEX($B$2:$B$201, RANK(C4142,$C$2:$C$201), 1)</f>
        <v>#N/A</v>
      </c>
      <c r="E4142" t="s">
        <v>4309</v>
      </c>
      <c r="F4142">
        <v>196</v>
      </c>
      <c r="G4142">
        <v>264</v>
      </c>
      <c r="H4142">
        <v>1</v>
      </c>
      <c r="I4142">
        <v>0</v>
      </c>
      <c r="J4142">
        <v>4</v>
      </c>
      <c r="K4142" s="1">
        <v>44106</v>
      </c>
      <c r="L4142" t="s">
        <v>12</v>
      </c>
      <c r="M4142">
        <v>116488</v>
      </c>
    </row>
    <row r="4143" spans="1:13" x14ac:dyDescent="0.25">
      <c r="A4143">
        <v>4141</v>
      </c>
      <c r="B4143" t="s">
        <v>5638</v>
      </c>
      <c r="C4143">
        <f t="shared" ca="1" si="64"/>
        <v>0.78511037261404404</v>
      </c>
      <c r="D4143" t="e" cm="1">
        <f t="array" aca="1" ref="D4143" ca="1">INDEX($B$2:$B$201, RANK(C4143,$C$2:$C$201), 1)</f>
        <v>#N/A</v>
      </c>
      <c r="E4143" t="s">
        <v>5639</v>
      </c>
      <c r="F4143">
        <v>194</v>
      </c>
      <c r="G4143">
        <v>266</v>
      </c>
      <c r="H4143">
        <v>0</v>
      </c>
      <c r="I4143">
        <v>0</v>
      </c>
      <c r="J4143">
        <v>1</v>
      </c>
      <c r="K4143" s="1">
        <v>44106</v>
      </c>
      <c r="L4143" t="s">
        <v>17</v>
      </c>
      <c r="M4143">
        <v>116489</v>
      </c>
    </row>
    <row r="4144" spans="1:13" x14ac:dyDescent="0.25">
      <c r="A4144">
        <v>4142</v>
      </c>
      <c r="B4144" t="s">
        <v>5640</v>
      </c>
      <c r="C4144">
        <f t="shared" ca="1" si="64"/>
        <v>1.2100042425998603E-2</v>
      </c>
      <c r="D4144" t="e" cm="1">
        <f t="array" aca="1" ref="D4144" ca="1">INDEX($B$2:$B$201, RANK(C4144,$C$2:$C$201), 1)</f>
        <v>#N/A</v>
      </c>
      <c r="E4144" t="s">
        <v>488</v>
      </c>
      <c r="F4144">
        <v>418</v>
      </c>
      <c r="G4144">
        <v>370</v>
      </c>
      <c r="H4144">
        <v>0</v>
      </c>
      <c r="I4144">
        <v>0</v>
      </c>
      <c r="J4144">
        <v>0</v>
      </c>
      <c r="K4144" s="1">
        <v>44106</v>
      </c>
      <c r="L4144" t="s">
        <v>12</v>
      </c>
      <c r="M4144">
        <v>116490</v>
      </c>
    </row>
    <row r="4145" spans="1:13" ht="315" x14ac:dyDescent="0.25">
      <c r="A4145">
        <v>4143</v>
      </c>
      <c r="B4145" s="2" t="s">
        <v>5641</v>
      </c>
      <c r="C4145">
        <f t="shared" ca="1" si="64"/>
        <v>0.97128694240083446</v>
      </c>
      <c r="D4145" t="e" cm="1">
        <f t="array" aca="1" ref="D4145" ca="1">INDEX($B$2:$B$201, RANK(C4145,$C$2:$C$201), 1)</f>
        <v>#N/A</v>
      </c>
      <c r="E4145" t="s">
        <v>337</v>
      </c>
      <c r="F4145">
        <v>243</v>
      </c>
      <c r="G4145">
        <v>31</v>
      </c>
      <c r="H4145">
        <v>0</v>
      </c>
      <c r="I4145">
        <v>0</v>
      </c>
      <c r="J4145">
        <v>0</v>
      </c>
      <c r="K4145" s="1">
        <v>44106</v>
      </c>
      <c r="L4145" t="s">
        <v>28</v>
      </c>
      <c r="M4145">
        <v>116491</v>
      </c>
    </row>
    <row r="4146" spans="1:13" x14ac:dyDescent="0.25">
      <c r="A4146">
        <v>4144</v>
      </c>
      <c r="B4146" t="s">
        <v>5642</v>
      </c>
      <c r="C4146">
        <f t="shared" ca="1" si="64"/>
        <v>0.35543530103974852</v>
      </c>
      <c r="D4146" t="e" cm="1">
        <f t="array" aca="1" ref="D4146" ca="1">INDEX($B$2:$B$201, RANK(C4146,$C$2:$C$201), 1)</f>
        <v>#N/A</v>
      </c>
      <c r="E4146" t="s">
        <v>5643</v>
      </c>
      <c r="F4146">
        <v>1691</v>
      </c>
      <c r="G4146">
        <v>2342</v>
      </c>
      <c r="H4146">
        <v>0</v>
      </c>
      <c r="I4146">
        <v>0</v>
      </c>
      <c r="J4146">
        <v>3</v>
      </c>
      <c r="K4146" s="1">
        <v>44106</v>
      </c>
      <c r="L4146" t="s">
        <v>17</v>
      </c>
      <c r="M4146">
        <v>116492</v>
      </c>
    </row>
    <row r="4147" spans="1:13" x14ac:dyDescent="0.25">
      <c r="A4147">
        <v>4145</v>
      </c>
      <c r="B4147" t="s">
        <v>5644</v>
      </c>
      <c r="C4147">
        <f t="shared" ca="1" si="64"/>
        <v>0.74072040493518621</v>
      </c>
      <c r="D4147" t="e" cm="1">
        <f t="array" aca="1" ref="D4147" ca="1">INDEX($B$2:$B$201, RANK(C4147,$C$2:$C$201), 1)</f>
        <v>#N/A</v>
      </c>
      <c r="E4147" t="s">
        <v>2455</v>
      </c>
      <c r="F4147">
        <v>375</v>
      </c>
      <c r="G4147">
        <v>106</v>
      </c>
      <c r="H4147">
        <v>0</v>
      </c>
      <c r="I4147">
        <v>0</v>
      </c>
      <c r="J4147">
        <v>0</v>
      </c>
      <c r="K4147" s="1">
        <v>44106</v>
      </c>
      <c r="L4147" t="s">
        <v>28</v>
      </c>
      <c r="M4147">
        <v>116493</v>
      </c>
    </row>
    <row r="4148" spans="1:13" x14ac:dyDescent="0.25">
      <c r="A4148">
        <v>4146</v>
      </c>
      <c r="B4148" t="s">
        <v>5645</v>
      </c>
      <c r="C4148">
        <f t="shared" ca="1" si="64"/>
        <v>0.4920302594831818</v>
      </c>
      <c r="D4148" t="e" cm="1">
        <f t="array" aca="1" ref="D4148" ca="1">INDEX($B$2:$B$201, RANK(C4148,$C$2:$C$201), 1)</f>
        <v>#N/A</v>
      </c>
      <c r="F4148">
        <v>274</v>
      </c>
      <c r="G4148">
        <v>70</v>
      </c>
      <c r="H4148">
        <v>1</v>
      </c>
      <c r="I4148">
        <v>0</v>
      </c>
      <c r="J4148">
        <v>1</v>
      </c>
      <c r="K4148" s="1">
        <v>44106</v>
      </c>
      <c r="L4148" t="s">
        <v>17</v>
      </c>
      <c r="M4148">
        <v>116494</v>
      </c>
    </row>
    <row r="4149" spans="1:13" ht="409.5" x14ac:dyDescent="0.25">
      <c r="A4149">
        <v>4147</v>
      </c>
      <c r="B4149" s="2" t="s">
        <v>5646</v>
      </c>
      <c r="C4149">
        <f t="shared" ca="1" si="64"/>
        <v>3.6419489946452055E-3</v>
      </c>
      <c r="D4149" t="e" cm="1">
        <f t="array" aca="1" ref="D4149" ca="1">INDEX($B$2:$B$201, RANK(C4149,$C$2:$C$201), 1)</f>
        <v>#N/A</v>
      </c>
      <c r="E4149" t="s">
        <v>155</v>
      </c>
      <c r="F4149">
        <v>1031</v>
      </c>
      <c r="G4149">
        <v>340</v>
      </c>
      <c r="H4149">
        <v>0</v>
      </c>
      <c r="I4149">
        <v>0</v>
      </c>
      <c r="J4149">
        <v>0</v>
      </c>
      <c r="K4149" s="1">
        <v>44106</v>
      </c>
      <c r="L4149" t="s">
        <v>17</v>
      </c>
      <c r="M4149">
        <v>116495</v>
      </c>
    </row>
    <row r="4150" spans="1:13" ht="409.5" x14ac:dyDescent="0.25">
      <c r="A4150">
        <v>4148</v>
      </c>
      <c r="B4150" s="2" t="s">
        <v>5647</v>
      </c>
      <c r="C4150">
        <f t="shared" ca="1" si="64"/>
        <v>0.83254039237197053</v>
      </c>
      <c r="D4150" t="e" cm="1">
        <f t="array" aca="1" ref="D4150" ca="1">INDEX($B$2:$B$201, RANK(C4150,$C$2:$C$201), 1)</f>
        <v>#N/A</v>
      </c>
      <c r="E4150" t="s">
        <v>647</v>
      </c>
      <c r="F4150">
        <v>594</v>
      </c>
      <c r="G4150">
        <v>15044</v>
      </c>
      <c r="H4150">
        <v>27</v>
      </c>
      <c r="I4150">
        <v>15</v>
      </c>
      <c r="J4150">
        <v>358</v>
      </c>
      <c r="K4150" s="1">
        <v>44106</v>
      </c>
      <c r="L4150" t="s">
        <v>17</v>
      </c>
      <c r="M4150">
        <v>116496</v>
      </c>
    </row>
    <row r="4151" spans="1:13" x14ac:dyDescent="0.25">
      <c r="A4151">
        <v>4149</v>
      </c>
      <c r="B4151" t="s">
        <v>5648</v>
      </c>
      <c r="C4151">
        <f t="shared" ca="1" si="64"/>
        <v>0.99268166521476231</v>
      </c>
      <c r="D4151" t="e" cm="1">
        <f t="array" aca="1" ref="D4151" ca="1">INDEX($B$2:$B$201, RANK(C4151,$C$2:$C$201), 1)</f>
        <v>#N/A</v>
      </c>
      <c r="F4151">
        <v>689</v>
      </c>
      <c r="G4151">
        <v>716</v>
      </c>
      <c r="H4151">
        <v>0</v>
      </c>
      <c r="I4151">
        <v>0</v>
      </c>
      <c r="J4151">
        <v>0</v>
      </c>
      <c r="K4151" s="1">
        <v>44106</v>
      </c>
      <c r="L4151" t="s">
        <v>12</v>
      </c>
      <c r="M4151">
        <v>116497</v>
      </c>
    </row>
    <row r="4152" spans="1:13" ht="409.5" x14ac:dyDescent="0.25">
      <c r="A4152">
        <v>4150</v>
      </c>
      <c r="B4152" s="2" t="s">
        <v>5649</v>
      </c>
      <c r="C4152">
        <f t="shared" ca="1" si="64"/>
        <v>0.24928149935542721</v>
      </c>
      <c r="D4152" t="e" cm="1">
        <f t="array" aca="1" ref="D4152" ca="1">INDEX($B$2:$B$201, RANK(C4152,$C$2:$C$201), 1)</f>
        <v>#N/A</v>
      </c>
      <c r="E4152" t="s">
        <v>5650</v>
      </c>
      <c r="F4152">
        <v>1838</v>
      </c>
      <c r="G4152">
        <v>558</v>
      </c>
      <c r="H4152">
        <v>1</v>
      </c>
      <c r="I4152">
        <v>2</v>
      </c>
      <c r="J4152">
        <v>8</v>
      </c>
      <c r="K4152" s="1">
        <v>44106</v>
      </c>
      <c r="L4152" t="s">
        <v>17</v>
      </c>
      <c r="M4152">
        <v>116498</v>
      </c>
    </row>
    <row r="4153" spans="1:13" ht="409.5" x14ac:dyDescent="0.25">
      <c r="A4153">
        <v>4151</v>
      </c>
      <c r="B4153" s="2" t="s">
        <v>5651</v>
      </c>
      <c r="C4153">
        <f t="shared" ca="1" si="64"/>
        <v>0.47287663286460457</v>
      </c>
      <c r="D4153" t="e" cm="1">
        <f t="array" aca="1" ref="D4153" ca="1">INDEX($B$2:$B$201, RANK(C4153,$C$2:$C$201), 1)</f>
        <v>#N/A</v>
      </c>
      <c r="E4153" t="s">
        <v>1566</v>
      </c>
      <c r="F4153">
        <v>310</v>
      </c>
      <c r="G4153">
        <v>87</v>
      </c>
      <c r="H4153">
        <v>0</v>
      </c>
      <c r="I4153">
        <v>0</v>
      </c>
      <c r="J4153">
        <v>0</v>
      </c>
      <c r="K4153" s="1">
        <v>44106</v>
      </c>
      <c r="L4153" t="s">
        <v>12</v>
      </c>
      <c r="M4153">
        <v>116499</v>
      </c>
    </row>
    <row r="4154" spans="1:13" x14ac:dyDescent="0.25">
      <c r="A4154">
        <v>4152</v>
      </c>
      <c r="B4154" t="s">
        <v>5652</v>
      </c>
      <c r="C4154">
        <f t="shared" ca="1" si="64"/>
        <v>0.2029415687342998</v>
      </c>
      <c r="D4154" t="e" cm="1">
        <f t="array" aca="1" ref="D4154" ca="1">INDEX($B$2:$B$201, RANK(C4154,$C$2:$C$201), 1)</f>
        <v>#N/A</v>
      </c>
      <c r="E4154" t="s">
        <v>352</v>
      </c>
      <c r="F4154">
        <v>193</v>
      </c>
      <c r="G4154">
        <v>31</v>
      </c>
      <c r="H4154">
        <v>0</v>
      </c>
      <c r="I4154">
        <v>0</v>
      </c>
      <c r="J4154">
        <v>0</v>
      </c>
      <c r="K4154" s="1">
        <v>44106</v>
      </c>
      <c r="L4154" t="s">
        <v>17</v>
      </c>
      <c r="M4154">
        <v>116500</v>
      </c>
    </row>
    <row r="4155" spans="1:13" x14ac:dyDescent="0.25">
      <c r="A4155">
        <v>4153</v>
      </c>
      <c r="B4155" t="s">
        <v>5653</v>
      </c>
      <c r="C4155">
        <f t="shared" ca="1" si="64"/>
        <v>0.51800336176308792</v>
      </c>
      <c r="D4155" t="e" cm="1">
        <f t="array" aca="1" ref="D4155" ca="1">INDEX($B$2:$B$201, RANK(C4155,$C$2:$C$201), 1)</f>
        <v>#N/A</v>
      </c>
      <c r="E4155" t="s">
        <v>3889</v>
      </c>
      <c r="F4155">
        <v>255</v>
      </c>
      <c r="G4155">
        <v>80</v>
      </c>
      <c r="H4155">
        <v>0</v>
      </c>
      <c r="I4155">
        <v>0</v>
      </c>
      <c r="J4155">
        <v>0</v>
      </c>
      <c r="K4155" s="1">
        <v>44106</v>
      </c>
      <c r="L4155" t="s">
        <v>12</v>
      </c>
      <c r="M4155">
        <v>116501</v>
      </c>
    </row>
    <row r="4156" spans="1:13" x14ac:dyDescent="0.25">
      <c r="A4156">
        <v>4154</v>
      </c>
      <c r="B4156" t="s">
        <v>5654</v>
      </c>
      <c r="C4156">
        <f t="shared" ca="1" si="64"/>
        <v>0.45890951989670736</v>
      </c>
      <c r="D4156" t="e" cm="1">
        <f t="array" aca="1" ref="D4156" ca="1">INDEX($B$2:$B$201, RANK(C4156,$C$2:$C$201), 1)</f>
        <v>#N/A</v>
      </c>
      <c r="F4156">
        <v>855</v>
      </c>
      <c r="G4156">
        <v>121</v>
      </c>
      <c r="H4156">
        <v>0</v>
      </c>
      <c r="I4156">
        <v>0</v>
      </c>
      <c r="J4156">
        <v>0</v>
      </c>
      <c r="K4156" s="1">
        <v>44106</v>
      </c>
      <c r="L4156" t="s">
        <v>12</v>
      </c>
      <c r="M4156">
        <v>116502</v>
      </c>
    </row>
    <row r="4157" spans="1:13" x14ac:dyDescent="0.25">
      <c r="A4157">
        <v>4155</v>
      </c>
      <c r="B4157" t="s">
        <v>5655</v>
      </c>
      <c r="C4157">
        <f t="shared" ca="1" si="64"/>
        <v>0.70028868469123429</v>
      </c>
      <c r="D4157" t="e" cm="1">
        <f t="array" aca="1" ref="D4157" ca="1">INDEX($B$2:$B$201, RANK(C4157,$C$2:$C$201), 1)</f>
        <v>#N/A</v>
      </c>
      <c r="F4157">
        <v>224</v>
      </c>
      <c r="G4157">
        <v>72</v>
      </c>
      <c r="H4157">
        <v>0</v>
      </c>
      <c r="I4157">
        <v>0</v>
      </c>
      <c r="J4157">
        <v>0</v>
      </c>
      <c r="K4157" s="1">
        <v>44106</v>
      </c>
      <c r="L4157" t="s">
        <v>17</v>
      </c>
      <c r="M4157">
        <v>116503</v>
      </c>
    </row>
    <row r="4158" spans="1:13" ht="409.5" x14ac:dyDescent="0.25">
      <c r="A4158">
        <v>4156</v>
      </c>
      <c r="B4158" s="2" t="s">
        <v>5656</v>
      </c>
      <c r="C4158">
        <f t="shared" ca="1" si="64"/>
        <v>0.99454005841172788</v>
      </c>
      <c r="D4158" t="e" cm="1">
        <f t="array" aca="1" ref="D4158" ca="1">INDEX($B$2:$B$201, RANK(C4158,$C$2:$C$201), 1)</f>
        <v>#N/A</v>
      </c>
      <c r="E4158" t="s">
        <v>209</v>
      </c>
      <c r="F4158">
        <v>47195</v>
      </c>
      <c r="G4158">
        <v>55544</v>
      </c>
      <c r="H4158">
        <v>1</v>
      </c>
      <c r="I4158">
        <v>2</v>
      </c>
      <c r="J4158">
        <v>31</v>
      </c>
      <c r="K4158" s="1">
        <v>44106</v>
      </c>
      <c r="L4158" t="s">
        <v>17</v>
      </c>
      <c r="M4158">
        <v>116504</v>
      </c>
    </row>
    <row r="4159" spans="1:13" x14ac:dyDescent="0.25">
      <c r="A4159">
        <v>4157</v>
      </c>
      <c r="B4159" t="s">
        <v>5657</v>
      </c>
      <c r="C4159">
        <f t="shared" ca="1" si="64"/>
        <v>0.89361583404942169</v>
      </c>
      <c r="D4159" t="e" cm="1">
        <f t="array" aca="1" ref="D4159" ca="1">INDEX($B$2:$B$201, RANK(C4159,$C$2:$C$201), 1)</f>
        <v>#N/A</v>
      </c>
      <c r="E4159" t="s">
        <v>1514</v>
      </c>
      <c r="F4159">
        <v>227</v>
      </c>
      <c r="G4159">
        <v>226</v>
      </c>
      <c r="H4159">
        <v>5</v>
      </c>
      <c r="I4159">
        <v>2</v>
      </c>
      <c r="J4159">
        <v>15</v>
      </c>
      <c r="K4159" s="1">
        <v>44106</v>
      </c>
      <c r="L4159" t="s">
        <v>17</v>
      </c>
      <c r="M4159">
        <v>116505</v>
      </c>
    </row>
    <row r="4160" spans="1:13" ht="270" x14ac:dyDescent="0.25">
      <c r="A4160">
        <v>4158</v>
      </c>
      <c r="B4160" s="2" t="s">
        <v>5658</v>
      </c>
      <c r="C4160">
        <f t="shared" ca="1" si="64"/>
        <v>8.7493091006327628E-3</v>
      </c>
      <c r="D4160" t="e" cm="1">
        <f t="array" aca="1" ref="D4160" ca="1">INDEX($B$2:$B$201, RANK(C4160,$C$2:$C$201), 1)</f>
        <v>#N/A</v>
      </c>
      <c r="E4160" t="s">
        <v>5659</v>
      </c>
      <c r="F4160">
        <v>6076</v>
      </c>
      <c r="G4160">
        <v>5997</v>
      </c>
      <c r="H4160">
        <v>20</v>
      </c>
      <c r="I4160">
        <v>3</v>
      </c>
      <c r="J4160">
        <v>28</v>
      </c>
      <c r="K4160" s="1">
        <v>44106</v>
      </c>
      <c r="L4160" t="s">
        <v>17</v>
      </c>
      <c r="M4160">
        <v>116506</v>
      </c>
    </row>
    <row r="4161" spans="1:13" x14ac:dyDescent="0.25">
      <c r="A4161">
        <v>4159</v>
      </c>
      <c r="B4161" t="s">
        <v>5660</v>
      </c>
      <c r="C4161">
        <f t="shared" ca="1" si="64"/>
        <v>0.20796333286673363</v>
      </c>
      <c r="D4161" t="e" cm="1">
        <f t="array" aca="1" ref="D4161" ca="1">INDEX($B$2:$B$201, RANK(C4161,$C$2:$C$201), 1)</f>
        <v>#N/A</v>
      </c>
      <c r="F4161">
        <v>510</v>
      </c>
      <c r="G4161">
        <v>2374</v>
      </c>
      <c r="H4161">
        <v>0</v>
      </c>
      <c r="I4161">
        <v>0</v>
      </c>
      <c r="J4161">
        <v>0</v>
      </c>
      <c r="K4161" s="1">
        <v>44106</v>
      </c>
      <c r="L4161" t="s">
        <v>12</v>
      </c>
      <c r="M4161">
        <v>116507</v>
      </c>
    </row>
    <row r="4162" spans="1:13" x14ac:dyDescent="0.25">
      <c r="A4162">
        <v>4160</v>
      </c>
      <c r="B4162" t="s">
        <v>5661</v>
      </c>
      <c r="C4162">
        <f t="shared" ca="1" si="64"/>
        <v>0.61773091359780152</v>
      </c>
      <c r="D4162" t="e" cm="1">
        <f t="array" aca="1" ref="D4162" ca="1">INDEX($B$2:$B$201, RANK(C4162,$C$2:$C$201), 1)</f>
        <v>#N/A</v>
      </c>
      <c r="F4162">
        <v>1065</v>
      </c>
      <c r="G4162">
        <v>185</v>
      </c>
      <c r="H4162">
        <v>0</v>
      </c>
      <c r="I4162">
        <v>0</v>
      </c>
      <c r="J4162">
        <v>1</v>
      </c>
      <c r="K4162" s="1">
        <v>44106</v>
      </c>
      <c r="L4162" t="s">
        <v>17</v>
      </c>
      <c r="M4162">
        <v>116508</v>
      </c>
    </row>
    <row r="4163" spans="1:13" x14ac:dyDescent="0.25">
      <c r="A4163">
        <v>4161</v>
      </c>
      <c r="B4163" t="s">
        <v>5662</v>
      </c>
      <c r="C4163">
        <f t="shared" ref="C4163:C4226" ca="1" si="65">RAND()</f>
        <v>0.34787253221172676</v>
      </c>
      <c r="D4163" t="e" cm="1">
        <f t="array" aca="1" ref="D4163" ca="1">INDEX($B$2:$B$201, RANK(C4163,$C$2:$C$201), 1)</f>
        <v>#N/A</v>
      </c>
      <c r="E4163" t="s">
        <v>5663</v>
      </c>
      <c r="F4163">
        <v>2168</v>
      </c>
      <c r="G4163">
        <v>1669</v>
      </c>
      <c r="H4163">
        <v>0</v>
      </c>
      <c r="I4163">
        <v>0</v>
      </c>
      <c r="J4163">
        <v>0</v>
      </c>
      <c r="K4163" s="1">
        <v>44106</v>
      </c>
      <c r="L4163" t="s">
        <v>17</v>
      </c>
      <c r="M4163">
        <v>116509</v>
      </c>
    </row>
    <row r="4164" spans="1:13" x14ac:dyDescent="0.25">
      <c r="A4164">
        <v>4162</v>
      </c>
      <c r="B4164" t="s">
        <v>5664</v>
      </c>
      <c r="C4164">
        <f t="shared" ca="1" si="65"/>
        <v>0.33507296792427121</v>
      </c>
      <c r="D4164" t="e" cm="1">
        <f t="array" aca="1" ref="D4164" ca="1">INDEX($B$2:$B$201, RANK(C4164,$C$2:$C$201), 1)</f>
        <v>#N/A</v>
      </c>
      <c r="E4164" t="s">
        <v>5665</v>
      </c>
      <c r="F4164">
        <v>2141</v>
      </c>
      <c r="G4164">
        <v>1219</v>
      </c>
      <c r="H4164">
        <v>0</v>
      </c>
      <c r="I4164">
        <v>0</v>
      </c>
      <c r="J4164">
        <v>0</v>
      </c>
      <c r="K4164" s="1">
        <v>44106</v>
      </c>
      <c r="L4164" t="s">
        <v>28</v>
      </c>
      <c r="M4164">
        <v>116510</v>
      </c>
    </row>
    <row r="4165" spans="1:13" x14ac:dyDescent="0.25">
      <c r="A4165">
        <v>4163</v>
      </c>
      <c r="B4165" t="s">
        <v>5666</v>
      </c>
      <c r="C4165">
        <f t="shared" ca="1" si="65"/>
        <v>0.8296201272410918</v>
      </c>
      <c r="D4165" t="e" cm="1">
        <f t="array" aca="1" ref="D4165" ca="1">INDEX($B$2:$B$201, RANK(C4165,$C$2:$C$201), 1)</f>
        <v>#N/A</v>
      </c>
      <c r="E4165" t="s">
        <v>5667</v>
      </c>
      <c r="F4165">
        <v>2033</v>
      </c>
      <c r="G4165">
        <v>8367</v>
      </c>
      <c r="H4165">
        <v>0</v>
      </c>
      <c r="I4165">
        <v>1</v>
      </c>
      <c r="J4165">
        <v>3</v>
      </c>
      <c r="K4165" s="1">
        <v>44106</v>
      </c>
      <c r="L4165" t="s">
        <v>17</v>
      </c>
      <c r="M4165">
        <v>116511</v>
      </c>
    </row>
    <row r="4166" spans="1:13" x14ac:dyDescent="0.25">
      <c r="A4166">
        <v>4164</v>
      </c>
      <c r="B4166" t="s">
        <v>5668</v>
      </c>
      <c r="C4166">
        <f t="shared" ca="1" si="65"/>
        <v>0.93414898016251857</v>
      </c>
      <c r="D4166" t="e" cm="1">
        <f t="array" aca="1" ref="D4166" ca="1">INDEX($B$2:$B$201, RANK(C4166,$C$2:$C$201), 1)</f>
        <v>#N/A</v>
      </c>
      <c r="E4166" t="s">
        <v>5669</v>
      </c>
      <c r="F4166">
        <v>1105</v>
      </c>
      <c r="G4166">
        <v>1644</v>
      </c>
      <c r="H4166">
        <v>0</v>
      </c>
      <c r="I4166">
        <v>0</v>
      </c>
      <c r="J4166">
        <v>0</v>
      </c>
      <c r="K4166" s="1">
        <v>44106</v>
      </c>
      <c r="L4166" t="s">
        <v>17</v>
      </c>
      <c r="M4166">
        <v>116512</v>
      </c>
    </row>
    <row r="4167" spans="1:13" x14ac:dyDescent="0.25">
      <c r="A4167">
        <v>4165</v>
      </c>
      <c r="B4167" t="s">
        <v>5670</v>
      </c>
      <c r="C4167">
        <f t="shared" ca="1" si="65"/>
        <v>0.18646645822852936</v>
      </c>
      <c r="D4167" t="e" cm="1">
        <f t="array" aca="1" ref="D4167" ca="1">INDEX($B$2:$B$201, RANK(C4167,$C$2:$C$201), 1)</f>
        <v>#N/A</v>
      </c>
      <c r="E4167" t="s">
        <v>5671</v>
      </c>
      <c r="F4167">
        <v>1179</v>
      </c>
      <c r="G4167">
        <v>338</v>
      </c>
      <c r="H4167">
        <v>0</v>
      </c>
      <c r="I4167">
        <v>0</v>
      </c>
      <c r="J4167">
        <v>4</v>
      </c>
      <c r="K4167" s="1">
        <v>44106</v>
      </c>
      <c r="L4167" t="s">
        <v>12</v>
      </c>
      <c r="M4167">
        <v>116513</v>
      </c>
    </row>
    <row r="4168" spans="1:13" x14ac:dyDescent="0.25">
      <c r="A4168">
        <v>4166</v>
      </c>
      <c r="B4168" t="s">
        <v>5672</v>
      </c>
      <c r="C4168">
        <f t="shared" ca="1" si="65"/>
        <v>7.3207650503394173E-2</v>
      </c>
      <c r="D4168" t="e" cm="1">
        <f t="array" aca="1" ref="D4168" ca="1">INDEX($B$2:$B$201, RANK(C4168,$C$2:$C$201), 1)</f>
        <v>#N/A</v>
      </c>
      <c r="E4168" t="s">
        <v>5673</v>
      </c>
      <c r="F4168">
        <v>1692</v>
      </c>
      <c r="G4168">
        <v>1125</v>
      </c>
      <c r="H4168">
        <v>0</v>
      </c>
      <c r="I4168">
        <v>0</v>
      </c>
      <c r="J4168">
        <v>0</v>
      </c>
      <c r="K4168" s="1">
        <v>44106</v>
      </c>
      <c r="L4168" t="s">
        <v>12</v>
      </c>
      <c r="M4168">
        <v>116514</v>
      </c>
    </row>
    <row r="4169" spans="1:13" ht="409.5" x14ac:dyDescent="0.25">
      <c r="A4169">
        <v>4167</v>
      </c>
      <c r="B4169" s="2" t="s">
        <v>5674</v>
      </c>
      <c r="C4169">
        <f t="shared" ca="1" si="65"/>
        <v>0.24785692277826132</v>
      </c>
      <c r="D4169" t="e" cm="1">
        <f t="array" aca="1" ref="D4169" ca="1">INDEX($B$2:$B$201, RANK(C4169,$C$2:$C$201), 1)</f>
        <v>#N/A</v>
      </c>
      <c r="E4169" t="s">
        <v>1719</v>
      </c>
      <c r="F4169">
        <v>357</v>
      </c>
      <c r="G4169">
        <v>72</v>
      </c>
      <c r="H4169">
        <v>0</v>
      </c>
      <c r="I4169">
        <v>0</v>
      </c>
      <c r="J4169">
        <v>1</v>
      </c>
      <c r="K4169" s="1">
        <v>44106</v>
      </c>
      <c r="L4169" t="s">
        <v>28</v>
      </c>
      <c r="M4169">
        <v>116515</v>
      </c>
    </row>
    <row r="4170" spans="1:13" x14ac:dyDescent="0.25">
      <c r="A4170">
        <v>4168</v>
      </c>
      <c r="B4170" t="s">
        <v>5675</v>
      </c>
      <c r="C4170">
        <f t="shared" ca="1" si="65"/>
        <v>0.2676443272686766</v>
      </c>
      <c r="D4170" t="e" cm="1">
        <f t="array" aca="1" ref="D4170" ca="1">INDEX($B$2:$B$201, RANK(C4170,$C$2:$C$201), 1)</f>
        <v>#N/A</v>
      </c>
      <c r="F4170">
        <v>323</v>
      </c>
      <c r="G4170">
        <v>66</v>
      </c>
      <c r="H4170">
        <v>0</v>
      </c>
      <c r="I4170">
        <v>0</v>
      </c>
      <c r="J4170">
        <v>0</v>
      </c>
      <c r="K4170" s="1">
        <v>44106</v>
      </c>
      <c r="L4170" t="s">
        <v>28</v>
      </c>
      <c r="M4170">
        <v>116516</v>
      </c>
    </row>
    <row r="4171" spans="1:13" x14ac:dyDescent="0.25">
      <c r="A4171">
        <v>4169</v>
      </c>
      <c r="B4171" t="s">
        <v>5676</v>
      </c>
      <c r="C4171">
        <f t="shared" ca="1" si="65"/>
        <v>0.20170722255523121</v>
      </c>
      <c r="D4171" t="e" cm="1">
        <f t="array" aca="1" ref="D4171" ca="1">INDEX($B$2:$B$201, RANK(C4171,$C$2:$C$201), 1)</f>
        <v>#N/A</v>
      </c>
      <c r="E4171" t="s">
        <v>5677</v>
      </c>
      <c r="F4171">
        <v>577</v>
      </c>
      <c r="G4171">
        <v>392</v>
      </c>
      <c r="H4171">
        <v>0</v>
      </c>
      <c r="I4171">
        <v>0</v>
      </c>
      <c r="J4171">
        <v>0</v>
      </c>
      <c r="K4171" s="1">
        <v>44106</v>
      </c>
      <c r="L4171" t="s">
        <v>17</v>
      </c>
      <c r="M4171">
        <v>116517</v>
      </c>
    </row>
    <row r="4172" spans="1:13" x14ac:dyDescent="0.25">
      <c r="A4172">
        <v>4170</v>
      </c>
      <c r="B4172" t="s">
        <v>5678</v>
      </c>
      <c r="C4172">
        <f t="shared" ca="1" si="65"/>
        <v>0.19174367067754883</v>
      </c>
      <c r="D4172" t="e" cm="1">
        <f t="array" aca="1" ref="D4172" ca="1">INDEX($B$2:$B$201, RANK(C4172,$C$2:$C$201), 1)</f>
        <v>#N/A</v>
      </c>
      <c r="F4172">
        <v>79</v>
      </c>
      <c r="G4172">
        <v>29</v>
      </c>
      <c r="H4172">
        <v>1</v>
      </c>
      <c r="I4172">
        <v>1</v>
      </c>
      <c r="J4172">
        <v>12</v>
      </c>
      <c r="K4172" s="1">
        <v>44106</v>
      </c>
      <c r="L4172" t="s">
        <v>28</v>
      </c>
      <c r="M4172">
        <v>116518</v>
      </c>
    </row>
    <row r="4173" spans="1:13" x14ac:dyDescent="0.25">
      <c r="A4173">
        <v>4171</v>
      </c>
      <c r="B4173" t="s">
        <v>5679</v>
      </c>
      <c r="C4173">
        <f t="shared" ca="1" si="65"/>
        <v>0.17917104798664096</v>
      </c>
      <c r="D4173" t="e" cm="1">
        <f t="array" aca="1" ref="D4173" ca="1">INDEX($B$2:$B$201, RANK(C4173,$C$2:$C$201), 1)</f>
        <v>#N/A</v>
      </c>
      <c r="E4173" t="s">
        <v>5680</v>
      </c>
      <c r="F4173">
        <v>271</v>
      </c>
      <c r="G4173">
        <v>129</v>
      </c>
      <c r="H4173">
        <v>3</v>
      </c>
      <c r="I4173">
        <v>1</v>
      </c>
      <c r="J4173">
        <v>16</v>
      </c>
      <c r="K4173" s="1">
        <v>44106</v>
      </c>
      <c r="L4173" t="s">
        <v>17</v>
      </c>
      <c r="M4173">
        <v>116519</v>
      </c>
    </row>
    <row r="4174" spans="1:13" x14ac:dyDescent="0.25">
      <c r="A4174">
        <v>4172</v>
      </c>
      <c r="B4174" t="s">
        <v>5681</v>
      </c>
      <c r="C4174">
        <f t="shared" ca="1" si="65"/>
        <v>8.8854842561874481E-2</v>
      </c>
      <c r="D4174" t="e" cm="1">
        <f t="array" aca="1" ref="D4174" ca="1">INDEX($B$2:$B$201, RANK(C4174,$C$2:$C$201), 1)</f>
        <v>#N/A</v>
      </c>
      <c r="E4174" t="s">
        <v>42</v>
      </c>
      <c r="F4174">
        <v>4709</v>
      </c>
      <c r="G4174">
        <v>2309</v>
      </c>
      <c r="H4174">
        <v>0</v>
      </c>
      <c r="I4174">
        <v>0</v>
      </c>
      <c r="J4174">
        <v>1</v>
      </c>
      <c r="K4174" s="1">
        <v>44106</v>
      </c>
      <c r="L4174" t="s">
        <v>12</v>
      </c>
      <c r="M4174">
        <v>116520</v>
      </c>
    </row>
    <row r="4175" spans="1:13" x14ac:dyDescent="0.25">
      <c r="A4175">
        <v>4173</v>
      </c>
      <c r="B4175" t="s">
        <v>5682</v>
      </c>
      <c r="C4175">
        <f t="shared" ca="1" si="65"/>
        <v>0.37709663055065612</v>
      </c>
      <c r="D4175" t="e" cm="1">
        <f t="array" aca="1" ref="D4175" ca="1">INDEX($B$2:$B$201, RANK(C4175,$C$2:$C$201), 1)</f>
        <v>#N/A</v>
      </c>
      <c r="E4175" t="s">
        <v>5683</v>
      </c>
      <c r="F4175">
        <v>692</v>
      </c>
      <c r="G4175">
        <v>221</v>
      </c>
      <c r="H4175">
        <v>1</v>
      </c>
      <c r="I4175">
        <v>0</v>
      </c>
      <c r="J4175">
        <v>2</v>
      </c>
      <c r="K4175" s="1">
        <v>44106</v>
      </c>
      <c r="L4175" t="s">
        <v>12</v>
      </c>
      <c r="M4175">
        <v>116521</v>
      </c>
    </row>
    <row r="4176" spans="1:13" x14ac:dyDescent="0.25">
      <c r="A4176">
        <v>4174</v>
      </c>
      <c r="B4176" t="s">
        <v>5684</v>
      </c>
      <c r="C4176">
        <f t="shared" ca="1" si="65"/>
        <v>0.67924697901097431</v>
      </c>
      <c r="D4176" t="e" cm="1">
        <f t="array" aca="1" ref="D4176" ca="1">INDEX($B$2:$B$201, RANK(C4176,$C$2:$C$201), 1)</f>
        <v>#N/A</v>
      </c>
      <c r="E4176" t="s">
        <v>5685</v>
      </c>
      <c r="F4176">
        <v>3068</v>
      </c>
      <c r="G4176">
        <v>1381</v>
      </c>
      <c r="H4176">
        <v>0</v>
      </c>
      <c r="I4176">
        <v>0</v>
      </c>
      <c r="J4176">
        <v>0</v>
      </c>
      <c r="K4176" s="1">
        <v>44106</v>
      </c>
      <c r="L4176" t="s">
        <v>17</v>
      </c>
      <c r="M4176">
        <v>116522</v>
      </c>
    </row>
    <row r="4177" spans="1:13" x14ac:dyDescent="0.25">
      <c r="A4177">
        <v>4175</v>
      </c>
      <c r="B4177" t="s">
        <v>5686</v>
      </c>
      <c r="C4177">
        <f t="shared" ca="1" si="65"/>
        <v>0.39221169358542096</v>
      </c>
      <c r="D4177" t="e" cm="1">
        <f t="array" aca="1" ref="D4177" ca="1">INDEX($B$2:$B$201, RANK(C4177,$C$2:$C$201), 1)</f>
        <v>#N/A</v>
      </c>
      <c r="E4177" t="s">
        <v>1207</v>
      </c>
      <c r="F4177">
        <v>524</v>
      </c>
      <c r="G4177">
        <v>523</v>
      </c>
      <c r="H4177">
        <v>0</v>
      </c>
      <c r="I4177">
        <v>0</v>
      </c>
      <c r="J4177">
        <v>1</v>
      </c>
      <c r="K4177" s="1">
        <v>44106</v>
      </c>
      <c r="L4177" t="s">
        <v>28</v>
      </c>
      <c r="M4177">
        <v>116523</v>
      </c>
    </row>
    <row r="4178" spans="1:13" x14ac:dyDescent="0.25">
      <c r="A4178">
        <v>4176</v>
      </c>
      <c r="B4178" t="s">
        <v>5687</v>
      </c>
      <c r="C4178">
        <f t="shared" ca="1" si="65"/>
        <v>1.166445202010169E-2</v>
      </c>
      <c r="D4178" t="e" cm="1">
        <f t="array" aca="1" ref="D4178" ca="1">INDEX($B$2:$B$201, RANK(C4178,$C$2:$C$201), 1)</f>
        <v>#N/A</v>
      </c>
      <c r="F4178">
        <v>256</v>
      </c>
      <c r="G4178">
        <v>27</v>
      </c>
      <c r="H4178">
        <v>0</v>
      </c>
      <c r="I4178">
        <v>0</v>
      </c>
      <c r="J4178">
        <v>1</v>
      </c>
      <c r="K4178" s="1">
        <v>44106</v>
      </c>
      <c r="L4178" t="s">
        <v>17</v>
      </c>
      <c r="M4178">
        <v>116524</v>
      </c>
    </row>
    <row r="4179" spans="1:13" x14ac:dyDescent="0.25">
      <c r="A4179">
        <v>4177</v>
      </c>
      <c r="B4179" t="s">
        <v>5688</v>
      </c>
      <c r="C4179">
        <f t="shared" ca="1" si="65"/>
        <v>0.75963506119438418</v>
      </c>
      <c r="D4179" t="e" cm="1">
        <f t="array" aca="1" ref="D4179" ca="1">INDEX($B$2:$B$201, RANK(C4179,$C$2:$C$201), 1)</f>
        <v>#N/A</v>
      </c>
      <c r="E4179" t="s">
        <v>5689</v>
      </c>
      <c r="F4179">
        <v>4438</v>
      </c>
      <c r="G4179">
        <v>3715</v>
      </c>
      <c r="H4179">
        <v>0</v>
      </c>
      <c r="I4179">
        <v>0</v>
      </c>
      <c r="J4179">
        <v>1</v>
      </c>
      <c r="K4179" s="1">
        <v>44106</v>
      </c>
      <c r="L4179" t="s">
        <v>17</v>
      </c>
      <c r="M4179">
        <v>116525</v>
      </c>
    </row>
    <row r="4180" spans="1:13" x14ac:dyDescent="0.25">
      <c r="A4180">
        <v>4178</v>
      </c>
      <c r="B4180" t="s">
        <v>5690</v>
      </c>
      <c r="C4180">
        <f t="shared" ca="1" si="65"/>
        <v>0.41576284043598122</v>
      </c>
      <c r="D4180" t="e" cm="1">
        <f t="array" aca="1" ref="D4180" ca="1">INDEX($B$2:$B$201, RANK(C4180,$C$2:$C$201), 1)</f>
        <v>#N/A</v>
      </c>
      <c r="F4180">
        <v>383</v>
      </c>
      <c r="G4180">
        <v>379</v>
      </c>
      <c r="H4180">
        <v>0</v>
      </c>
      <c r="I4180">
        <v>0</v>
      </c>
      <c r="J4180">
        <v>0</v>
      </c>
      <c r="K4180" s="1">
        <v>44106</v>
      </c>
      <c r="L4180" t="s">
        <v>17</v>
      </c>
      <c r="M4180">
        <v>116526</v>
      </c>
    </row>
    <row r="4181" spans="1:13" x14ac:dyDescent="0.25">
      <c r="A4181">
        <v>4179</v>
      </c>
      <c r="B4181" t="s">
        <v>5691</v>
      </c>
      <c r="C4181">
        <f t="shared" ca="1" si="65"/>
        <v>0.74396246778425379</v>
      </c>
      <c r="D4181" t="e" cm="1">
        <f t="array" aca="1" ref="D4181" ca="1">INDEX($B$2:$B$201, RANK(C4181,$C$2:$C$201), 1)</f>
        <v>#N/A</v>
      </c>
      <c r="F4181">
        <v>156</v>
      </c>
      <c r="G4181">
        <v>69</v>
      </c>
      <c r="H4181">
        <v>0</v>
      </c>
      <c r="I4181">
        <v>0</v>
      </c>
      <c r="J4181">
        <v>0</v>
      </c>
      <c r="K4181" s="1">
        <v>44106</v>
      </c>
      <c r="L4181" t="s">
        <v>28</v>
      </c>
      <c r="M4181">
        <v>116527</v>
      </c>
    </row>
    <row r="4182" spans="1:13" x14ac:dyDescent="0.25">
      <c r="A4182">
        <v>4180</v>
      </c>
      <c r="B4182" t="s">
        <v>5692</v>
      </c>
      <c r="C4182">
        <f t="shared" ca="1" si="65"/>
        <v>0.61518897541716322</v>
      </c>
      <c r="D4182" t="e" cm="1">
        <f t="array" aca="1" ref="D4182" ca="1">INDEX($B$2:$B$201, RANK(C4182,$C$2:$C$201), 1)</f>
        <v>#N/A</v>
      </c>
      <c r="E4182" t="s">
        <v>195</v>
      </c>
      <c r="F4182">
        <v>145</v>
      </c>
      <c r="G4182">
        <v>46</v>
      </c>
      <c r="H4182">
        <v>0</v>
      </c>
      <c r="I4182">
        <v>0</v>
      </c>
      <c r="J4182">
        <v>0</v>
      </c>
      <c r="K4182" s="1">
        <v>44106</v>
      </c>
      <c r="L4182" t="s">
        <v>17</v>
      </c>
      <c r="M4182">
        <v>116528</v>
      </c>
    </row>
    <row r="4183" spans="1:13" x14ac:dyDescent="0.25">
      <c r="A4183">
        <v>4181</v>
      </c>
      <c r="B4183" t="s">
        <v>5693</v>
      </c>
      <c r="C4183">
        <f t="shared" ca="1" si="65"/>
        <v>0.22076378484222392</v>
      </c>
      <c r="D4183" t="e" cm="1">
        <f t="array" aca="1" ref="D4183" ca="1">INDEX($B$2:$B$201, RANK(C4183,$C$2:$C$201), 1)</f>
        <v>#N/A</v>
      </c>
      <c r="F4183">
        <v>11</v>
      </c>
      <c r="G4183">
        <v>28</v>
      </c>
      <c r="H4183">
        <v>2</v>
      </c>
      <c r="I4183">
        <v>0</v>
      </c>
      <c r="J4183">
        <v>0</v>
      </c>
      <c r="K4183" s="1">
        <v>44106</v>
      </c>
      <c r="L4183" t="s">
        <v>12</v>
      </c>
      <c r="M4183">
        <v>116529</v>
      </c>
    </row>
    <row r="4184" spans="1:13" ht="409.5" x14ac:dyDescent="0.25">
      <c r="A4184">
        <v>4182</v>
      </c>
      <c r="B4184" s="2" t="s">
        <v>5694</v>
      </c>
      <c r="C4184">
        <f t="shared" ca="1" si="65"/>
        <v>0.20773480985021375</v>
      </c>
      <c r="D4184" t="e" cm="1">
        <f t="array" aca="1" ref="D4184" ca="1">INDEX($B$2:$B$201, RANK(C4184,$C$2:$C$201), 1)</f>
        <v>#N/A</v>
      </c>
      <c r="E4184" t="s">
        <v>5695</v>
      </c>
      <c r="F4184">
        <v>799</v>
      </c>
      <c r="G4184">
        <v>2365</v>
      </c>
      <c r="H4184">
        <v>0</v>
      </c>
      <c r="I4184">
        <v>0</v>
      </c>
      <c r="J4184">
        <v>0</v>
      </c>
      <c r="K4184" s="1">
        <v>44106</v>
      </c>
      <c r="L4184" t="s">
        <v>12</v>
      </c>
      <c r="M4184">
        <v>116530</v>
      </c>
    </row>
    <row r="4185" spans="1:13" x14ac:dyDescent="0.25">
      <c r="A4185">
        <v>4183</v>
      </c>
      <c r="B4185" t="s">
        <v>5696</v>
      </c>
      <c r="C4185">
        <f t="shared" ca="1" si="65"/>
        <v>0.7072692902095683</v>
      </c>
      <c r="D4185" t="e" cm="1">
        <f t="array" aca="1" ref="D4185" ca="1">INDEX($B$2:$B$201, RANK(C4185,$C$2:$C$201), 1)</f>
        <v>#N/A</v>
      </c>
      <c r="E4185" t="s">
        <v>5697</v>
      </c>
      <c r="F4185">
        <v>974</v>
      </c>
      <c r="G4185">
        <v>127</v>
      </c>
      <c r="H4185">
        <v>0</v>
      </c>
      <c r="I4185">
        <v>0</v>
      </c>
      <c r="J4185">
        <v>0</v>
      </c>
      <c r="K4185" s="1">
        <v>44106</v>
      </c>
      <c r="L4185" t="s">
        <v>12</v>
      </c>
      <c r="M4185">
        <v>116531</v>
      </c>
    </row>
    <row r="4186" spans="1:13" x14ac:dyDescent="0.25">
      <c r="A4186">
        <v>4184</v>
      </c>
      <c r="B4186" t="s">
        <v>5698</v>
      </c>
      <c r="C4186">
        <f t="shared" ca="1" si="65"/>
        <v>0.73088301261154764</v>
      </c>
      <c r="D4186" t="e" cm="1">
        <f t="array" aca="1" ref="D4186" ca="1">INDEX($B$2:$B$201, RANK(C4186,$C$2:$C$201), 1)</f>
        <v>#N/A</v>
      </c>
      <c r="E4186" t="s">
        <v>5699</v>
      </c>
      <c r="F4186">
        <v>1623</v>
      </c>
      <c r="G4186">
        <v>1138</v>
      </c>
      <c r="H4186">
        <v>0</v>
      </c>
      <c r="I4186">
        <v>0</v>
      </c>
      <c r="J4186">
        <v>0</v>
      </c>
      <c r="K4186" s="1">
        <v>44106</v>
      </c>
      <c r="L4186" t="s">
        <v>17</v>
      </c>
      <c r="M4186">
        <v>116532</v>
      </c>
    </row>
    <row r="4187" spans="1:13" x14ac:dyDescent="0.25">
      <c r="A4187">
        <v>4185</v>
      </c>
      <c r="B4187" t="s">
        <v>5700</v>
      </c>
      <c r="C4187">
        <f t="shared" ca="1" si="65"/>
        <v>0.45229106084958193</v>
      </c>
      <c r="D4187" t="e" cm="1">
        <f t="array" aca="1" ref="D4187" ca="1">INDEX($B$2:$B$201, RANK(C4187,$C$2:$C$201), 1)</f>
        <v>#N/A</v>
      </c>
      <c r="E4187" t="s">
        <v>155</v>
      </c>
      <c r="F4187">
        <v>395</v>
      </c>
      <c r="G4187">
        <v>183</v>
      </c>
      <c r="H4187">
        <v>0</v>
      </c>
      <c r="I4187">
        <v>0</v>
      </c>
      <c r="J4187">
        <v>0</v>
      </c>
      <c r="K4187" s="1">
        <v>44106</v>
      </c>
      <c r="L4187" t="s">
        <v>17</v>
      </c>
      <c r="M4187">
        <v>116533</v>
      </c>
    </row>
    <row r="4188" spans="1:13" x14ac:dyDescent="0.25">
      <c r="A4188">
        <v>4186</v>
      </c>
      <c r="B4188" t="s">
        <v>5701</v>
      </c>
      <c r="C4188">
        <f t="shared" ca="1" si="65"/>
        <v>0.31915141439243111</v>
      </c>
      <c r="D4188" t="e" cm="1">
        <f t="array" aca="1" ref="D4188" ca="1">INDEX($B$2:$B$201, RANK(C4188,$C$2:$C$201), 1)</f>
        <v>#N/A</v>
      </c>
      <c r="E4188" t="s">
        <v>5702</v>
      </c>
      <c r="F4188">
        <v>11800</v>
      </c>
      <c r="G4188">
        <v>11336</v>
      </c>
      <c r="H4188">
        <v>2</v>
      </c>
      <c r="I4188">
        <v>0</v>
      </c>
      <c r="J4188">
        <v>2</v>
      </c>
      <c r="K4188" s="1">
        <v>44106</v>
      </c>
      <c r="L4188" t="s">
        <v>28</v>
      </c>
      <c r="M4188">
        <v>116534</v>
      </c>
    </row>
    <row r="4189" spans="1:13" x14ac:dyDescent="0.25">
      <c r="A4189">
        <v>4187</v>
      </c>
      <c r="B4189" t="s">
        <v>5703</v>
      </c>
      <c r="C4189">
        <f t="shared" ca="1" si="65"/>
        <v>0.25114881496314212</v>
      </c>
      <c r="D4189" t="e" cm="1">
        <f t="array" aca="1" ref="D4189" ca="1">INDEX($B$2:$B$201, RANK(C4189,$C$2:$C$201), 1)</f>
        <v>#N/A</v>
      </c>
      <c r="E4189" t="s">
        <v>5704</v>
      </c>
      <c r="F4189">
        <v>205</v>
      </c>
      <c r="G4189">
        <v>36</v>
      </c>
      <c r="H4189">
        <v>1</v>
      </c>
      <c r="I4189">
        <v>0</v>
      </c>
      <c r="J4189">
        <v>0</v>
      </c>
      <c r="K4189" s="1">
        <v>44106</v>
      </c>
      <c r="L4189" t="s">
        <v>17</v>
      </c>
      <c r="M4189">
        <v>116535</v>
      </c>
    </row>
    <row r="4190" spans="1:13" ht="409.5" x14ac:dyDescent="0.25">
      <c r="A4190">
        <v>4188</v>
      </c>
      <c r="B4190" s="2" t="s">
        <v>5705</v>
      </c>
      <c r="C4190">
        <f t="shared" ca="1" si="65"/>
        <v>7.0835148353315391E-2</v>
      </c>
      <c r="D4190" t="e" cm="1">
        <f t="array" aca="1" ref="D4190" ca="1">INDEX($B$2:$B$201, RANK(C4190,$C$2:$C$201), 1)</f>
        <v>#N/A</v>
      </c>
      <c r="E4190" t="s">
        <v>51</v>
      </c>
      <c r="F4190">
        <v>150</v>
      </c>
      <c r="G4190">
        <v>119</v>
      </c>
      <c r="H4190">
        <v>0</v>
      </c>
      <c r="I4190">
        <v>0</v>
      </c>
      <c r="J4190">
        <v>0</v>
      </c>
      <c r="K4190" s="1">
        <v>44106</v>
      </c>
      <c r="L4190" t="s">
        <v>12</v>
      </c>
      <c r="M4190">
        <v>116536</v>
      </c>
    </row>
    <row r="4191" spans="1:13" x14ac:dyDescent="0.25">
      <c r="A4191">
        <v>4189</v>
      </c>
      <c r="B4191" t="s">
        <v>5706</v>
      </c>
      <c r="C4191">
        <f t="shared" ca="1" si="65"/>
        <v>0.13027341615967614</v>
      </c>
      <c r="D4191" t="e" cm="1">
        <f t="array" aca="1" ref="D4191" ca="1">INDEX($B$2:$B$201, RANK(C4191,$C$2:$C$201), 1)</f>
        <v>#N/A</v>
      </c>
      <c r="E4191" t="s">
        <v>1239</v>
      </c>
      <c r="F4191">
        <v>313</v>
      </c>
      <c r="G4191">
        <v>274</v>
      </c>
      <c r="H4191">
        <v>0</v>
      </c>
      <c r="I4191">
        <v>0</v>
      </c>
      <c r="J4191">
        <v>1</v>
      </c>
      <c r="K4191" s="1">
        <v>44106</v>
      </c>
      <c r="L4191" t="s">
        <v>17</v>
      </c>
      <c r="M4191">
        <v>116537</v>
      </c>
    </row>
    <row r="4192" spans="1:13" x14ac:dyDescent="0.25">
      <c r="A4192">
        <v>4190</v>
      </c>
      <c r="B4192" t="s">
        <v>5707</v>
      </c>
      <c r="C4192">
        <f t="shared" ca="1" si="65"/>
        <v>0.50763487216332515</v>
      </c>
      <c r="D4192" t="e" cm="1">
        <f t="array" aca="1" ref="D4192" ca="1">INDEX($B$2:$B$201, RANK(C4192,$C$2:$C$201), 1)</f>
        <v>#N/A</v>
      </c>
      <c r="E4192" t="s">
        <v>806</v>
      </c>
      <c r="F4192">
        <v>45</v>
      </c>
      <c r="G4192">
        <v>3</v>
      </c>
      <c r="H4192">
        <v>1</v>
      </c>
      <c r="I4192">
        <v>0</v>
      </c>
      <c r="J4192">
        <v>1</v>
      </c>
      <c r="K4192" s="1">
        <v>44106</v>
      </c>
      <c r="L4192" t="s">
        <v>28</v>
      </c>
      <c r="M4192">
        <v>116538</v>
      </c>
    </row>
    <row r="4193" spans="1:13" x14ac:dyDescent="0.25">
      <c r="A4193">
        <v>4191</v>
      </c>
      <c r="B4193" t="s">
        <v>5708</v>
      </c>
      <c r="C4193">
        <f t="shared" ca="1" si="65"/>
        <v>0.4229733092037965</v>
      </c>
      <c r="D4193" t="e" cm="1">
        <f t="array" aca="1" ref="D4193" ca="1">INDEX($B$2:$B$201, RANK(C4193,$C$2:$C$201), 1)</f>
        <v>#N/A</v>
      </c>
      <c r="F4193">
        <v>247</v>
      </c>
      <c r="G4193">
        <v>85</v>
      </c>
      <c r="H4193">
        <v>0</v>
      </c>
      <c r="I4193">
        <v>0</v>
      </c>
      <c r="J4193">
        <v>0</v>
      </c>
      <c r="K4193" s="1">
        <v>44106</v>
      </c>
      <c r="L4193" t="s">
        <v>12</v>
      </c>
      <c r="M4193">
        <v>116539</v>
      </c>
    </row>
    <row r="4194" spans="1:13" x14ac:dyDescent="0.25">
      <c r="A4194">
        <v>4192</v>
      </c>
      <c r="B4194" t="s">
        <v>5709</v>
      </c>
      <c r="C4194">
        <f t="shared" ca="1" si="65"/>
        <v>0.29494562387075607</v>
      </c>
      <c r="D4194" t="e" cm="1">
        <f t="array" aca="1" ref="D4194" ca="1">INDEX($B$2:$B$201, RANK(C4194,$C$2:$C$201), 1)</f>
        <v>#N/A</v>
      </c>
      <c r="E4194" t="s">
        <v>5710</v>
      </c>
      <c r="F4194">
        <v>1701</v>
      </c>
      <c r="G4194">
        <v>330</v>
      </c>
      <c r="H4194">
        <v>0</v>
      </c>
      <c r="I4194">
        <v>0</v>
      </c>
      <c r="J4194">
        <v>2</v>
      </c>
      <c r="K4194" s="1">
        <v>44106</v>
      </c>
      <c r="L4194" t="s">
        <v>17</v>
      </c>
      <c r="M4194">
        <v>116540</v>
      </c>
    </row>
    <row r="4195" spans="1:13" x14ac:dyDescent="0.25">
      <c r="A4195">
        <v>4193</v>
      </c>
      <c r="B4195" t="s">
        <v>5711</v>
      </c>
      <c r="C4195">
        <f t="shared" ca="1" si="65"/>
        <v>0.3710894769091595</v>
      </c>
      <c r="D4195" t="e" cm="1">
        <f t="array" aca="1" ref="D4195" ca="1">INDEX($B$2:$B$201, RANK(C4195,$C$2:$C$201), 1)</f>
        <v>#N/A</v>
      </c>
      <c r="E4195" t="s">
        <v>5712</v>
      </c>
      <c r="F4195">
        <v>130</v>
      </c>
      <c r="G4195">
        <v>168</v>
      </c>
      <c r="H4195">
        <v>0</v>
      </c>
      <c r="I4195">
        <v>0</v>
      </c>
      <c r="J4195">
        <v>0</v>
      </c>
      <c r="K4195" s="1">
        <v>44106</v>
      </c>
      <c r="L4195" t="s">
        <v>12</v>
      </c>
      <c r="M4195">
        <v>116541</v>
      </c>
    </row>
    <row r="4196" spans="1:13" x14ac:dyDescent="0.25">
      <c r="A4196">
        <v>4194</v>
      </c>
      <c r="B4196" t="s">
        <v>5713</v>
      </c>
      <c r="C4196">
        <f t="shared" ca="1" si="65"/>
        <v>0.31507580056858753</v>
      </c>
      <c r="D4196" t="e" cm="1">
        <f t="array" aca="1" ref="D4196" ca="1">INDEX($B$2:$B$201, RANK(C4196,$C$2:$C$201), 1)</f>
        <v>#N/A</v>
      </c>
      <c r="E4196" t="s">
        <v>4449</v>
      </c>
      <c r="F4196">
        <v>21603</v>
      </c>
      <c r="G4196">
        <v>21573</v>
      </c>
      <c r="H4196">
        <v>0</v>
      </c>
      <c r="I4196">
        <v>0</v>
      </c>
      <c r="J4196">
        <v>4</v>
      </c>
      <c r="K4196" s="1">
        <v>44106</v>
      </c>
      <c r="L4196" t="s">
        <v>12</v>
      </c>
      <c r="M4196">
        <v>116542</v>
      </c>
    </row>
    <row r="4197" spans="1:13" x14ac:dyDescent="0.25">
      <c r="A4197">
        <v>4195</v>
      </c>
      <c r="B4197" t="s">
        <v>5714</v>
      </c>
      <c r="C4197">
        <f t="shared" ca="1" si="65"/>
        <v>0.56888046955513361</v>
      </c>
      <c r="D4197" t="e" cm="1">
        <f t="array" aca="1" ref="D4197" ca="1">INDEX($B$2:$B$201, RANK(C4197,$C$2:$C$201), 1)</f>
        <v>#N/A</v>
      </c>
      <c r="E4197" t="s">
        <v>556</v>
      </c>
      <c r="F4197">
        <v>494</v>
      </c>
      <c r="G4197">
        <v>59</v>
      </c>
      <c r="H4197">
        <v>0</v>
      </c>
      <c r="I4197">
        <v>0</v>
      </c>
      <c r="J4197">
        <v>0</v>
      </c>
      <c r="K4197" s="1">
        <v>44106</v>
      </c>
      <c r="L4197" t="s">
        <v>17</v>
      </c>
      <c r="M4197">
        <v>116543</v>
      </c>
    </row>
    <row r="4198" spans="1:13" x14ac:dyDescent="0.25">
      <c r="A4198">
        <v>4196</v>
      </c>
      <c r="B4198" t="s">
        <v>5715</v>
      </c>
      <c r="C4198">
        <f t="shared" ca="1" si="65"/>
        <v>2.6828427250471298E-2</v>
      </c>
      <c r="D4198" t="e" cm="1">
        <f t="array" aca="1" ref="D4198" ca="1">INDEX($B$2:$B$201, RANK(C4198,$C$2:$C$201), 1)</f>
        <v>#N/A</v>
      </c>
      <c r="E4198" t="s">
        <v>5716</v>
      </c>
      <c r="F4198">
        <v>63</v>
      </c>
      <c r="G4198">
        <v>12</v>
      </c>
      <c r="H4198">
        <v>0</v>
      </c>
      <c r="I4198">
        <v>0</v>
      </c>
      <c r="J4198">
        <v>0</v>
      </c>
      <c r="K4198" s="1">
        <v>44106</v>
      </c>
      <c r="L4198" t="s">
        <v>12</v>
      </c>
      <c r="M4198">
        <v>116544</v>
      </c>
    </row>
    <row r="4199" spans="1:13" x14ac:dyDescent="0.25">
      <c r="A4199">
        <v>4197</v>
      </c>
      <c r="B4199" t="s">
        <v>5717</v>
      </c>
      <c r="C4199">
        <f t="shared" ca="1" si="65"/>
        <v>0.63400123630368599</v>
      </c>
      <c r="D4199" t="e" cm="1">
        <f t="array" aca="1" ref="D4199" ca="1">INDEX($B$2:$B$201, RANK(C4199,$C$2:$C$201), 1)</f>
        <v>#N/A</v>
      </c>
      <c r="E4199" t="s">
        <v>5718</v>
      </c>
      <c r="F4199">
        <v>866</v>
      </c>
      <c r="G4199">
        <v>723</v>
      </c>
      <c r="H4199">
        <v>0</v>
      </c>
      <c r="I4199">
        <v>0</v>
      </c>
      <c r="J4199">
        <v>0</v>
      </c>
      <c r="K4199" s="1">
        <v>44106</v>
      </c>
      <c r="L4199" t="s">
        <v>17</v>
      </c>
      <c r="M4199">
        <v>116545</v>
      </c>
    </row>
    <row r="4200" spans="1:13" x14ac:dyDescent="0.25">
      <c r="A4200">
        <v>4198</v>
      </c>
      <c r="B4200" t="s">
        <v>5719</v>
      </c>
      <c r="C4200">
        <f t="shared" ca="1" si="65"/>
        <v>0.62881803472245523</v>
      </c>
      <c r="D4200" t="e" cm="1">
        <f t="array" aca="1" ref="D4200" ca="1">INDEX($B$2:$B$201, RANK(C4200,$C$2:$C$201), 1)</f>
        <v>#N/A</v>
      </c>
      <c r="E4200" t="s">
        <v>337</v>
      </c>
      <c r="F4200">
        <v>176</v>
      </c>
      <c r="G4200">
        <v>25</v>
      </c>
      <c r="H4200">
        <v>0</v>
      </c>
      <c r="I4200">
        <v>0</v>
      </c>
      <c r="J4200">
        <v>0</v>
      </c>
      <c r="K4200" s="1">
        <v>44106</v>
      </c>
      <c r="L4200" t="s">
        <v>12</v>
      </c>
      <c r="M4200">
        <v>116546</v>
      </c>
    </row>
    <row r="4201" spans="1:13" ht="409.5" x14ac:dyDescent="0.25">
      <c r="A4201">
        <v>4199</v>
      </c>
      <c r="B4201" s="2" t="s">
        <v>5720</v>
      </c>
      <c r="C4201">
        <f t="shared" ca="1" si="65"/>
        <v>0.44814670449578886</v>
      </c>
      <c r="D4201" t="e" cm="1">
        <f t="array" aca="1" ref="D4201" ca="1">INDEX($B$2:$B$201, RANK(C4201,$C$2:$C$201), 1)</f>
        <v>#N/A</v>
      </c>
      <c r="F4201">
        <v>5</v>
      </c>
      <c r="G4201">
        <v>6</v>
      </c>
      <c r="H4201">
        <v>0</v>
      </c>
      <c r="I4201">
        <v>0</v>
      </c>
      <c r="J4201">
        <v>0</v>
      </c>
      <c r="K4201" s="1">
        <v>44106</v>
      </c>
      <c r="L4201" t="s">
        <v>17</v>
      </c>
      <c r="M4201">
        <v>116547</v>
      </c>
    </row>
    <row r="4202" spans="1:13" x14ac:dyDescent="0.25">
      <c r="A4202">
        <v>4200</v>
      </c>
      <c r="B4202" t="s">
        <v>5721</v>
      </c>
      <c r="C4202">
        <f t="shared" ca="1" si="65"/>
        <v>0.15595325224099865</v>
      </c>
      <c r="D4202" t="e" cm="1">
        <f t="array" aca="1" ref="D4202" ca="1">INDEX($B$2:$B$201, RANK(C4202,$C$2:$C$201), 1)</f>
        <v>#N/A</v>
      </c>
      <c r="E4202" t="s">
        <v>5722</v>
      </c>
      <c r="F4202">
        <v>3458</v>
      </c>
      <c r="G4202">
        <v>2764</v>
      </c>
      <c r="H4202">
        <v>0</v>
      </c>
      <c r="I4202">
        <v>0</v>
      </c>
      <c r="J4202">
        <v>0</v>
      </c>
      <c r="K4202" s="1">
        <v>44106</v>
      </c>
      <c r="L4202" t="s">
        <v>17</v>
      </c>
      <c r="M4202">
        <v>116548</v>
      </c>
    </row>
    <row r="4203" spans="1:13" ht="330" x14ac:dyDescent="0.25">
      <c r="A4203">
        <v>4201</v>
      </c>
      <c r="B4203" s="2" t="s">
        <v>5723</v>
      </c>
      <c r="C4203">
        <f t="shared" ca="1" si="65"/>
        <v>0.27196741775575961</v>
      </c>
      <c r="D4203" t="e" cm="1">
        <f t="array" aca="1" ref="D4203" ca="1">INDEX($B$2:$B$201, RANK(C4203,$C$2:$C$201), 1)</f>
        <v>#N/A</v>
      </c>
      <c r="E4203" t="s">
        <v>5724</v>
      </c>
      <c r="F4203">
        <v>696</v>
      </c>
      <c r="G4203">
        <v>716</v>
      </c>
      <c r="H4203">
        <v>0</v>
      </c>
      <c r="I4203">
        <v>0</v>
      </c>
      <c r="J4203">
        <v>0</v>
      </c>
      <c r="K4203" s="1">
        <v>44106</v>
      </c>
      <c r="L4203" t="s">
        <v>12</v>
      </c>
      <c r="M4203">
        <v>116549</v>
      </c>
    </row>
    <row r="4204" spans="1:13" ht="409.5" x14ac:dyDescent="0.25">
      <c r="A4204">
        <v>4202</v>
      </c>
      <c r="B4204" s="2" t="s">
        <v>5725</v>
      </c>
      <c r="C4204">
        <f t="shared" ca="1" si="65"/>
        <v>0.13617166228306832</v>
      </c>
      <c r="D4204" t="e" cm="1">
        <f t="array" aca="1" ref="D4204" ca="1">INDEX($B$2:$B$201, RANK(C4204,$C$2:$C$201), 1)</f>
        <v>#N/A</v>
      </c>
      <c r="E4204" t="s">
        <v>5383</v>
      </c>
      <c r="F4204">
        <v>494</v>
      </c>
      <c r="G4204">
        <v>468</v>
      </c>
      <c r="H4204">
        <v>0</v>
      </c>
      <c r="I4204">
        <v>0</v>
      </c>
      <c r="J4204">
        <v>0</v>
      </c>
      <c r="K4204" s="1">
        <v>44106</v>
      </c>
      <c r="L4204" t="s">
        <v>28</v>
      </c>
      <c r="M4204">
        <v>116550</v>
      </c>
    </row>
    <row r="4205" spans="1:13" x14ac:dyDescent="0.25">
      <c r="A4205">
        <v>4203</v>
      </c>
      <c r="B4205" t="s">
        <v>5726</v>
      </c>
      <c r="C4205">
        <f t="shared" ca="1" si="65"/>
        <v>0.25300400472083162</v>
      </c>
      <c r="D4205" t="e" cm="1">
        <f t="array" aca="1" ref="D4205" ca="1">INDEX($B$2:$B$201, RANK(C4205,$C$2:$C$201), 1)</f>
        <v>#N/A</v>
      </c>
      <c r="E4205" t="s">
        <v>5710</v>
      </c>
      <c r="F4205">
        <v>1701</v>
      </c>
      <c r="G4205">
        <v>330</v>
      </c>
      <c r="H4205">
        <v>0</v>
      </c>
      <c r="I4205">
        <v>0</v>
      </c>
      <c r="J4205">
        <v>0</v>
      </c>
      <c r="K4205" s="1">
        <v>44106</v>
      </c>
      <c r="L4205" t="s">
        <v>17</v>
      </c>
      <c r="M4205">
        <v>116551</v>
      </c>
    </row>
    <row r="4206" spans="1:13" x14ac:dyDescent="0.25">
      <c r="A4206">
        <v>4204</v>
      </c>
      <c r="B4206" t="s">
        <v>5727</v>
      </c>
      <c r="C4206">
        <f t="shared" ca="1" si="65"/>
        <v>0.26363083158822465</v>
      </c>
      <c r="D4206" t="e" cm="1">
        <f t="array" aca="1" ref="D4206" ca="1">INDEX($B$2:$B$201, RANK(C4206,$C$2:$C$201), 1)</f>
        <v>#N/A</v>
      </c>
      <c r="E4206" t="s">
        <v>5728</v>
      </c>
      <c r="F4206">
        <v>3723</v>
      </c>
      <c r="G4206">
        <v>3461</v>
      </c>
      <c r="H4206">
        <v>0</v>
      </c>
      <c r="I4206">
        <v>0</v>
      </c>
      <c r="J4206">
        <v>0</v>
      </c>
      <c r="K4206" s="1">
        <v>44106</v>
      </c>
      <c r="L4206" t="s">
        <v>17</v>
      </c>
      <c r="M4206">
        <v>116552</v>
      </c>
    </row>
    <row r="4207" spans="1:13" x14ac:dyDescent="0.25">
      <c r="A4207">
        <v>4205</v>
      </c>
      <c r="B4207" t="s">
        <v>5729</v>
      </c>
      <c r="C4207">
        <f t="shared" ca="1" si="65"/>
        <v>0.21581883478476505</v>
      </c>
      <c r="D4207" t="e" cm="1">
        <f t="array" aca="1" ref="D4207" ca="1">INDEX($B$2:$B$201, RANK(C4207,$C$2:$C$201), 1)</f>
        <v>#N/A</v>
      </c>
      <c r="E4207" t="s">
        <v>2455</v>
      </c>
      <c r="F4207">
        <v>536</v>
      </c>
      <c r="G4207">
        <v>311</v>
      </c>
      <c r="H4207">
        <v>0</v>
      </c>
      <c r="I4207">
        <v>0</v>
      </c>
      <c r="J4207">
        <v>0</v>
      </c>
      <c r="K4207" s="1">
        <v>44106</v>
      </c>
      <c r="L4207" t="s">
        <v>17</v>
      </c>
      <c r="M4207">
        <v>116553</v>
      </c>
    </row>
    <row r="4208" spans="1:13" ht="409.5" x14ac:dyDescent="0.25">
      <c r="A4208">
        <v>4206</v>
      </c>
      <c r="B4208" s="2" t="s">
        <v>5730</v>
      </c>
      <c r="C4208">
        <f t="shared" ca="1" si="65"/>
        <v>0.10312333807177632</v>
      </c>
      <c r="D4208" t="e" cm="1">
        <f t="array" aca="1" ref="D4208" ca="1">INDEX($B$2:$B$201, RANK(C4208,$C$2:$C$201), 1)</f>
        <v>#N/A</v>
      </c>
      <c r="E4208" t="s">
        <v>719</v>
      </c>
      <c r="F4208">
        <v>1005</v>
      </c>
      <c r="G4208">
        <v>163</v>
      </c>
      <c r="H4208">
        <v>0</v>
      </c>
      <c r="I4208">
        <v>0</v>
      </c>
      <c r="J4208">
        <v>0</v>
      </c>
      <c r="K4208" s="1">
        <v>44106</v>
      </c>
      <c r="L4208" t="s">
        <v>12</v>
      </c>
      <c r="M4208">
        <v>116554</v>
      </c>
    </row>
    <row r="4209" spans="1:13" x14ac:dyDescent="0.25">
      <c r="A4209">
        <v>4207</v>
      </c>
      <c r="B4209" t="s">
        <v>5731</v>
      </c>
      <c r="C4209">
        <f t="shared" ca="1" si="65"/>
        <v>0.83423346730783288</v>
      </c>
      <c r="D4209" t="e" cm="1">
        <f t="array" aca="1" ref="D4209" ca="1">INDEX($B$2:$B$201, RANK(C4209,$C$2:$C$201), 1)</f>
        <v>#N/A</v>
      </c>
      <c r="E4209" t="s">
        <v>5710</v>
      </c>
      <c r="F4209">
        <v>1701</v>
      </c>
      <c r="G4209">
        <v>330</v>
      </c>
      <c r="H4209">
        <v>0</v>
      </c>
      <c r="I4209">
        <v>0</v>
      </c>
      <c r="J4209">
        <v>1</v>
      </c>
      <c r="K4209" s="1">
        <v>44106</v>
      </c>
      <c r="L4209" t="s">
        <v>17</v>
      </c>
      <c r="M4209">
        <v>116555</v>
      </c>
    </row>
    <row r="4210" spans="1:13" x14ac:dyDescent="0.25">
      <c r="A4210">
        <v>4208</v>
      </c>
      <c r="B4210" t="s">
        <v>5732</v>
      </c>
      <c r="C4210">
        <f t="shared" ca="1" si="65"/>
        <v>0.79023933371528776</v>
      </c>
      <c r="D4210" t="e" cm="1">
        <f t="array" aca="1" ref="D4210" ca="1">INDEX($B$2:$B$201, RANK(C4210,$C$2:$C$201), 1)</f>
        <v>#N/A</v>
      </c>
      <c r="E4210" t="s">
        <v>5733</v>
      </c>
      <c r="F4210">
        <v>1596</v>
      </c>
      <c r="G4210">
        <v>314</v>
      </c>
      <c r="H4210">
        <v>0</v>
      </c>
      <c r="I4210">
        <v>0</v>
      </c>
      <c r="J4210">
        <v>3</v>
      </c>
      <c r="K4210" s="1">
        <v>44106</v>
      </c>
      <c r="L4210" t="s">
        <v>17</v>
      </c>
      <c r="M4210">
        <v>116556</v>
      </c>
    </row>
    <row r="4211" spans="1:13" x14ac:dyDescent="0.25">
      <c r="A4211">
        <v>4209</v>
      </c>
      <c r="B4211" t="s">
        <v>5734</v>
      </c>
      <c r="C4211">
        <f t="shared" ca="1" si="65"/>
        <v>0.50831265947859994</v>
      </c>
      <c r="D4211" t="e" cm="1">
        <f t="array" aca="1" ref="D4211" ca="1">INDEX($B$2:$B$201, RANK(C4211,$C$2:$C$201), 1)</f>
        <v>#N/A</v>
      </c>
      <c r="E4211" t="s">
        <v>5735</v>
      </c>
      <c r="F4211">
        <v>196</v>
      </c>
      <c r="G4211">
        <v>213</v>
      </c>
      <c r="H4211">
        <v>0</v>
      </c>
      <c r="I4211">
        <v>0</v>
      </c>
      <c r="J4211">
        <v>1</v>
      </c>
      <c r="K4211" s="1">
        <v>44106</v>
      </c>
      <c r="L4211" t="s">
        <v>17</v>
      </c>
      <c r="M4211">
        <v>116557</v>
      </c>
    </row>
    <row r="4212" spans="1:13" x14ac:dyDescent="0.25">
      <c r="A4212">
        <v>4210</v>
      </c>
      <c r="B4212" t="s">
        <v>5736</v>
      </c>
      <c r="C4212">
        <f t="shared" ca="1" si="65"/>
        <v>0.11492400467520403</v>
      </c>
      <c r="D4212" t="e" cm="1">
        <f t="array" aca="1" ref="D4212" ca="1">INDEX($B$2:$B$201, RANK(C4212,$C$2:$C$201), 1)</f>
        <v>#N/A</v>
      </c>
      <c r="E4212" t="s">
        <v>5737</v>
      </c>
      <c r="F4212">
        <v>107</v>
      </c>
      <c r="G4212">
        <v>26</v>
      </c>
      <c r="H4212">
        <v>0</v>
      </c>
      <c r="I4212">
        <v>0</v>
      </c>
      <c r="J4212">
        <v>8</v>
      </c>
      <c r="K4212" s="1">
        <v>44106</v>
      </c>
      <c r="L4212" t="s">
        <v>17</v>
      </c>
      <c r="M4212">
        <v>116558</v>
      </c>
    </row>
    <row r="4213" spans="1:13" x14ac:dyDescent="0.25">
      <c r="A4213">
        <v>4211</v>
      </c>
      <c r="B4213" t="s">
        <v>5738</v>
      </c>
      <c r="C4213">
        <f t="shared" ca="1" si="65"/>
        <v>0.50659992742202009</v>
      </c>
      <c r="D4213" t="e" cm="1">
        <f t="array" aca="1" ref="D4213" ca="1">INDEX($B$2:$B$201, RANK(C4213,$C$2:$C$201), 1)</f>
        <v>#N/A</v>
      </c>
      <c r="E4213" t="s">
        <v>5376</v>
      </c>
      <c r="F4213">
        <v>31</v>
      </c>
      <c r="G4213">
        <v>6</v>
      </c>
      <c r="H4213">
        <v>0</v>
      </c>
      <c r="I4213">
        <v>1</v>
      </c>
      <c r="J4213">
        <v>7</v>
      </c>
      <c r="K4213" s="1">
        <v>44106</v>
      </c>
      <c r="L4213" t="s">
        <v>17</v>
      </c>
      <c r="M4213">
        <v>116559</v>
      </c>
    </row>
    <row r="4214" spans="1:13" x14ac:dyDescent="0.25">
      <c r="A4214">
        <v>4212</v>
      </c>
      <c r="B4214" t="s">
        <v>5739</v>
      </c>
      <c r="C4214">
        <f t="shared" ca="1" si="65"/>
        <v>0.72186172622456179</v>
      </c>
      <c r="D4214" t="e" cm="1">
        <f t="array" aca="1" ref="D4214" ca="1">INDEX($B$2:$B$201, RANK(C4214,$C$2:$C$201), 1)</f>
        <v>#N/A</v>
      </c>
      <c r="F4214">
        <v>58</v>
      </c>
      <c r="G4214">
        <v>3</v>
      </c>
      <c r="H4214">
        <v>0</v>
      </c>
      <c r="I4214">
        <v>0</v>
      </c>
      <c r="J4214">
        <v>0</v>
      </c>
      <c r="K4214" s="1">
        <v>44106</v>
      </c>
      <c r="L4214" t="s">
        <v>17</v>
      </c>
      <c r="M4214">
        <v>116560</v>
      </c>
    </row>
    <row r="4215" spans="1:13" x14ac:dyDescent="0.25">
      <c r="A4215">
        <v>4213</v>
      </c>
      <c r="B4215" t="s">
        <v>5740</v>
      </c>
      <c r="C4215">
        <f t="shared" ca="1" si="65"/>
        <v>0.23174666640512209</v>
      </c>
      <c r="D4215" t="e" cm="1">
        <f t="array" aca="1" ref="D4215" ca="1">INDEX($B$2:$B$201, RANK(C4215,$C$2:$C$201), 1)</f>
        <v>#N/A</v>
      </c>
      <c r="F4215">
        <v>1718</v>
      </c>
      <c r="G4215">
        <v>283</v>
      </c>
      <c r="H4215">
        <v>0</v>
      </c>
      <c r="I4215">
        <v>0</v>
      </c>
      <c r="J4215">
        <v>0</v>
      </c>
      <c r="K4215" s="1">
        <v>44106</v>
      </c>
      <c r="L4215" t="s">
        <v>12</v>
      </c>
      <c r="M4215">
        <v>116561</v>
      </c>
    </row>
    <row r="4216" spans="1:13" x14ac:dyDescent="0.25">
      <c r="A4216">
        <v>4214</v>
      </c>
      <c r="B4216" t="s">
        <v>5741</v>
      </c>
      <c r="C4216">
        <f t="shared" ca="1" si="65"/>
        <v>0.64597414667078912</v>
      </c>
      <c r="D4216" t="e" cm="1">
        <f t="array" aca="1" ref="D4216" ca="1">INDEX($B$2:$B$201, RANK(C4216,$C$2:$C$201), 1)</f>
        <v>#N/A</v>
      </c>
      <c r="E4216" t="s">
        <v>5742</v>
      </c>
      <c r="F4216">
        <v>838</v>
      </c>
      <c r="G4216">
        <v>784</v>
      </c>
      <c r="H4216">
        <v>0</v>
      </c>
      <c r="I4216">
        <v>0</v>
      </c>
      <c r="J4216">
        <v>0</v>
      </c>
      <c r="K4216" s="1">
        <v>44106</v>
      </c>
      <c r="L4216" t="s">
        <v>17</v>
      </c>
      <c r="M4216">
        <v>116562</v>
      </c>
    </row>
    <row r="4217" spans="1:13" x14ac:dyDescent="0.25">
      <c r="A4217">
        <v>4215</v>
      </c>
      <c r="B4217" t="s">
        <v>5743</v>
      </c>
      <c r="C4217">
        <f t="shared" ca="1" si="65"/>
        <v>0.24452785171335312</v>
      </c>
      <c r="D4217" t="e" cm="1">
        <f t="array" aca="1" ref="D4217" ca="1">INDEX($B$2:$B$201, RANK(C4217,$C$2:$C$201), 1)</f>
        <v>#N/A</v>
      </c>
      <c r="F4217">
        <v>1650</v>
      </c>
      <c r="G4217">
        <v>605</v>
      </c>
      <c r="H4217">
        <v>1</v>
      </c>
      <c r="I4217">
        <v>0</v>
      </c>
      <c r="J4217">
        <v>1</v>
      </c>
      <c r="K4217" s="1">
        <v>44106</v>
      </c>
      <c r="L4217" t="s">
        <v>17</v>
      </c>
      <c r="M4217">
        <v>116563</v>
      </c>
    </row>
    <row r="4218" spans="1:13" x14ac:dyDescent="0.25">
      <c r="A4218">
        <v>4216</v>
      </c>
      <c r="B4218" t="s">
        <v>5744</v>
      </c>
      <c r="C4218">
        <f t="shared" ca="1" si="65"/>
        <v>4.8663173077412525E-2</v>
      </c>
      <c r="D4218" t="e" cm="1">
        <f t="array" aca="1" ref="D4218" ca="1">INDEX($B$2:$B$201, RANK(C4218,$C$2:$C$201), 1)</f>
        <v>#N/A</v>
      </c>
      <c r="E4218" t="s">
        <v>11</v>
      </c>
      <c r="F4218">
        <v>118</v>
      </c>
      <c r="G4218">
        <v>6</v>
      </c>
      <c r="H4218">
        <v>0</v>
      </c>
      <c r="I4218">
        <v>0</v>
      </c>
      <c r="J4218">
        <v>0</v>
      </c>
      <c r="K4218" s="1">
        <v>44106</v>
      </c>
      <c r="L4218" t="s">
        <v>12</v>
      </c>
      <c r="M4218">
        <v>116564</v>
      </c>
    </row>
    <row r="4219" spans="1:13" x14ac:dyDescent="0.25">
      <c r="A4219">
        <v>4217</v>
      </c>
      <c r="B4219" t="s">
        <v>5745</v>
      </c>
      <c r="C4219">
        <f t="shared" ca="1" si="65"/>
        <v>0.82397000314686708</v>
      </c>
      <c r="D4219" t="e" cm="1">
        <f t="array" aca="1" ref="D4219" ca="1">INDEX($B$2:$B$201, RANK(C4219,$C$2:$C$201), 1)</f>
        <v>#N/A</v>
      </c>
      <c r="F4219">
        <v>31</v>
      </c>
      <c r="G4219">
        <v>2</v>
      </c>
      <c r="H4219">
        <v>0</v>
      </c>
      <c r="I4219">
        <v>0</v>
      </c>
      <c r="J4219">
        <v>0</v>
      </c>
      <c r="K4219" s="1">
        <v>44106</v>
      </c>
      <c r="L4219" t="s">
        <v>17</v>
      </c>
      <c r="M4219">
        <v>116565</v>
      </c>
    </row>
    <row r="4220" spans="1:13" x14ac:dyDescent="0.25">
      <c r="A4220">
        <v>4218</v>
      </c>
      <c r="B4220" t="s">
        <v>5746</v>
      </c>
      <c r="C4220">
        <f t="shared" ca="1" si="65"/>
        <v>0.81813700047456839</v>
      </c>
      <c r="D4220" t="e" cm="1">
        <f t="array" aca="1" ref="D4220" ca="1">INDEX($B$2:$B$201, RANK(C4220,$C$2:$C$201), 1)</f>
        <v>#N/A</v>
      </c>
      <c r="E4220" t="s">
        <v>5747</v>
      </c>
      <c r="F4220">
        <v>1309</v>
      </c>
      <c r="G4220">
        <v>317</v>
      </c>
      <c r="H4220">
        <v>0</v>
      </c>
      <c r="I4220">
        <v>0</v>
      </c>
      <c r="J4220">
        <v>1</v>
      </c>
      <c r="K4220" s="1">
        <v>44106</v>
      </c>
      <c r="L4220" t="s">
        <v>17</v>
      </c>
      <c r="M4220">
        <v>116566</v>
      </c>
    </row>
    <row r="4221" spans="1:13" x14ac:dyDescent="0.25">
      <c r="A4221">
        <v>4219</v>
      </c>
      <c r="B4221" t="s">
        <v>5748</v>
      </c>
      <c r="C4221">
        <f t="shared" ca="1" si="65"/>
        <v>0.38313301521441945</v>
      </c>
      <c r="D4221" t="e" cm="1">
        <f t="array" aca="1" ref="D4221" ca="1">INDEX($B$2:$B$201, RANK(C4221,$C$2:$C$201), 1)</f>
        <v>#N/A</v>
      </c>
      <c r="E4221" t="s">
        <v>588</v>
      </c>
      <c r="F4221">
        <v>111</v>
      </c>
      <c r="G4221">
        <v>22</v>
      </c>
      <c r="H4221">
        <v>1</v>
      </c>
      <c r="I4221">
        <v>0</v>
      </c>
      <c r="J4221">
        <v>2</v>
      </c>
      <c r="K4221" s="1">
        <v>44106</v>
      </c>
      <c r="L4221" t="s">
        <v>12</v>
      </c>
      <c r="M4221">
        <v>116567</v>
      </c>
    </row>
    <row r="4222" spans="1:13" x14ac:dyDescent="0.25">
      <c r="A4222">
        <v>4220</v>
      </c>
      <c r="B4222" t="s">
        <v>5749</v>
      </c>
      <c r="C4222">
        <f t="shared" ca="1" si="65"/>
        <v>5.8488890972666185E-2</v>
      </c>
      <c r="D4222" t="e" cm="1">
        <f t="array" aca="1" ref="D4222" ca="1">INDEX($B$2:$B$201, RANK(C4222,$C$2:$C$201), 1)</f>
        <v>#N/A</v>
      </c>
      <c r="E4222" t="s">
        <v>647</v>
      </c>
      <c r="F4222">
        <v>962</v>
      </c>
      <c r="G4222">
        <v>148</v>
      </c>
      <c r="H4222">
        <v>0</v>
      </c>
      <c r="I4222">
        <v>0</v>
      </c>
      <c r="J4222">
        <v>1</v>
      </c>
      <c r="K4222" s="1">
        <v>44106</v>
      </c>
      <c r="L4222" t="s">
        <v>12</v>
      </c>
      <c r="M4222">
        <v>116568</v>
      </c>
    </row>
    <row r="4223" spans="1:13" x14ac:dyDescent="0.25">
      <c r="A4223">
        <v>4221</v>
      </c>
      <c r="B4223" t="s">
        <v>5750</v>
      </c>
      <c r="C4223">
        <f t="shared" ca="1" si="65"/>
        <v>0.6464386560599622</v>
      </c>
      <c r="D4223" t="e" cm="1">
        <f t="array" aca="1" ref="D4223" ca="1">INDEX($B$2:$B$201, RANK(C4223,$C$2:$C$201), 1)</f>
        <v>#N/A</v>
      </c>
      <c r="E4223" t="s">
        <v>5556</v>
      </c>
      <c r="F4223">
        <v>273</v>
      </c>
      <c r="G4223">
        <v>54</v>
      </c>
      <c r="H4223">
        <v>0</v>
      </c>
      <c r="I4223">
        <v>0</v>
      </c>
      <c r="J4223">
        <v>1</v>
      </c>
      <c r="K4223" s="1">
        <v>44106</v>
      </c>
      <c r="L4223" t="s">
        <v>17</v>
      </c>
      <c r="M4223">
        <v>116569</v>
      </c>
    </row>
    <row r="4224" spans="1:13" x14ac:dyDescent="0.25">
      <c r="A4224">
        <v>4222</v>
      </c>
      <c r="B4224" t="s">
        <v>5751</v>
      </c>
      <c r="C4224">
        <f t="shared" ca="1" si="65"/>
        <v>0.87535004073725831</v>
      </c>
      <c r="D4224" t="e" cm="1">
        <f t="array" aca="1" ref="D4224" ca="1">INDEX($B$2:$B$201, RANK(C4224,$C$2:$C$201), 1)</f>
        <v>#N/A</v>
      </c>
      <c r="E4224" t="s">
        <v>110</v>
      </c>
      <c r="F4224">
        <v>1318</v>
      </c>
      <c r="G4224">
        <v>43</v>
      </c>
      <c r="H4224">
        <v>0</v>
      </c>
      <c r="I4224">
        <v>0</v>
      </c>
      <c r="J4224">
        <v>0</v>
      </c>
      <c r="K4224" s="1">
        <v>44106</v>
      </c>
      <c r="L4224" t="s">
        <v>17</v>
      </c>
      <c r="M4224">
        <v>116570</v>
      </c>
    </row>
    <row r="4225" spans="1:13" ht="409.5" x14ac:dyDescent="0.25">
      <c r="A4225">
        <v>4223</v>
      </c>
      <c r="B4225" s="2" t="s">
        <v>5752</v>
      </c>
      <c r="C4225">
        <f t="shared" ca="1" si="65"/>
        <v>0.34729000742054861</v>
      </c>
      <c r="D4225" t="e" cm="1">
        <f t="array" aca="1" ref="D4225" ca="1">INDEX($B$2:$B$201, RANK(C4225,$C$2:$C$201), 1)</f>
        <v>#N/A</v>
      </c>
      <c r="E4225" t="s">
        <v>5753</v>
      </c>
      <c r="F4225">
        <v>473</v>
      </c>
      <c r="G4225">
        <v>2537</v>
      </c>
      <c r="H4225">
        <v>0</v>
      </c>
      <c r="I4225">
        <v>2</v>
      </c>
      <c r="J4225">
        <v>1</v>
      </c>
      <c r="K4225" s="1">
        <v>44106</v>
      </c>
      <c r="L4225" t="s">
        <v>17</v>
      </c>
      <c r="M4225">
        <v>116571</v>
      </c>
    </row>
    <row r="4226" spans="1:13" x14ac:dyDescent="0.25">
      <c r="A4226">
        <v>4224</v>
      </c>
      <c r="B4226" t="s">
        <v>5754</v>
      </c>
      <c r="C4226">
        <f t="shared" ca="1" si="65"/>
        <v>0.97291062026245334</v>
      </c>
      <c r="D4226" t="e" cm="1">
        <f t="array" aca="1" ref="D4226" ca="1">INDEX($B$2:$B$201, RANK(C4226,$C$2:$C$201), 1)</f>
        <v>#N/A</v>
      </c>
      <c r="E4226" t="s">
        <v>42</v>
      </c>
      <c r="F4226">
        <v>3408</v>
      </c>
      <c r="G4226">
        <v>2949</v>
      </c>
      <c r="H4226">
        <v>0</v>
      </c>
      <c r="I4226">
        <v>0</v>
      </c>
      <c r="J4226">
        <v>0</v>
      </c>
      <c r="K4226" s="1">
        <v>44106</v>
      </c>
      <c r="L4226" t="s">
        <v>12</v>
      </c>
      <c r="M4226">
        <v>116572</v>
      </c>
    </row>
    <row r="4227" spans="1:13" x14ac:dyDescent="0.25">
      <c r="A4227">
        <v>4225</v>
      </c>
      <c r="B4227" t="s">
        <v>5755</v>
      </c>
      <c r="C4227">
        <f t="shared" ref="C4227:C4290" ca="1" si="66">RAND()</f>
        <v>0.28457220754666079</v>
      </c>
      <c r="D4227" t="e" cm="1">
        <f t="array" aca="1" ref="D4227" ca="1">INDEX($B$2:$B$201, RANK(C4227,$C$2:$C$201), 1)</f>
        <v>#N/A</v>
      </c>
      <c r="E4227" t="s">
        <v>11</v>
      </c>
      <c r="F4227">
        <v>118</v>
      </c>
      <c r="G4227">
        <v>6</v>
      </c>
      <c r="H4227">
        <v>0</v>
      </c>
      <c r="I4227">
        <v>0</v>
      </c>
      <c r="J4227">
        <v>0</v>
      </c>
      <c r="K4227" s="1">
        <v>44106</v>
      </c>
      <c r="L4227" t="s">
        <v>28</v>
      </c>
      <c r="M4227">
        <v>116573</v>
      </c>
    </row>
    <row r="4228" spans="1:13" x14ac:dyDescent="0.25">
      <c r="A4228">
        <v>4226</v>
      </c>
      <c r="B4228" t="s">
        <v>5756</v>
      </c>
      <c r="C4228">
        <f t="shared" ca="1" si="66"/>
        <v>0.287905893078655</v>
      </c>
      <c r="D4228" t="e" cm="1">
        <f t="array" aca="1" ref="D4228" ca="1">INDEX($B$2:$B$201, RANK(C4228,$C$2:$C$201), 1)</f>
        <v>#N/A</v>
      </c>
      <c r="E4228" t="s">
        <v>5757</v>
      </c>
      <c r="F4228">
        <v>624</v>
      </c>
      <c r="G4228">
        <v>219</v>
      </c>
      <c r="H4228">
        <v>0</v>
      </c>
      <c r="I4228">
        <v>0</v>
      </c>
      <c r="J4228">
        <v>0</v>
      </c>
      <c r="K4228" s="1">
        <v>44106</v>
      </c>
      <c r="L4228" t="s">
        <v>28</v>
      </c>
      <c r="M4228">
        <v>116574</v>
      </c>
    </row>
    <row r="4229" spans="1:13" x14ac:dyDescent="0.25">
      <c r="A4229">
        <v>4227</v>
      </c>
      <c r="B4229" t="s">
        <v>5758</v>
      </c>
      <c r="C4229">
        <f t="shared" ca="1" si="66"/>
        <v>0.40165241133464702</v>
      </c>
      <c r="D4229" t="e" cm="1">
        <f t="array" aca="1" ref="D4229" ca="1">INDEX($B$2:$B$201, RANK(C4229,$C$2:$C$201), 1)</f>
        <v>#N/A</v>
      </c>
      <c r="E4229" t="s">
        <v>806</v>
      </c>
      <c r="F4229">
        <v>564</v>
      </c>
      <c r="G4229">
        <v>271</v>
      </c>
      <c r="H4229">
        <v>0</v>
      </c>
      <c r="I4229">
        <v>0</v>
      </c>
      <c r="J4229">
        <v>0</v>
      </c>
      <c r="K4229" s="1">
        <v>44106</v>
      </c>
      <c r="L4229" t="s">
        <v>12</v>
      </c>
      <c r="M4229">
        <v>116575</v>
      </c>
    </row>
    <row r="4230" spans="1:13" x14ac:dyDescent="0.25">
      <c r="A4230">
        <v>4228</v>
      </c>
      <c r="B4230" t="s">
        <v>5759</v>
      </c>
      <c r="C4230">
        <f t="shared" ca="1" si="66"/>
        <v>0.10027162402246781</v>
      </c>
      <c r="D4230" t="e" cm="1">
        <f t="array" aca="1" ref="D4230" ca="1">INDEX($B$2:$B$201, RANK(C4230,$C$2:$C$201), 1)</f>
        <v>#N/A</v>
      </c>
      <c r="E4230" t="s">
        <v>5760</v>
      </c>
      <c r="F4230">
        <v>4040</v>
      </c>
      <c r="G4230">
        <v>3643</v>
      </c>
      <c r="H4230">
        <v>0</v>
      </c>
      <c r="I4230">
        <v>0</v>
      </c>
      <c r="J4230">
        <v>0</v>
      </c>
      <c r="K4230" s="1">
        <v>44106</v>
      </c>
      <c r="L4230" t="s">
        <v>28</v>
      </c>
      <c r="M4230">
        <v>116576</v>
      </c>
    </row>
    <row r="4231" spans="1:13" x14ac:dyDescent="0.25">
      <c r="A4231">
        <v>4229</v>
      </c>
      <c r="B4231" t="s">
        <v>5761</v>
      </c>
      <c r="C4231">
        <f t="shared" ca="1" si="66"/>
        <v>0.77299819772555656</v>
      </c>
      <c r="D4231" t="e" cm="1">
        <f t="array" aca="1" ref="D4231" ca="1">INDEX($B$2:$B$201, RANK(C4231,$C$2:$C$201), 1)</f>
        <v>#N/A</v>
      </c>
      <c r="E4231" t="s">
        <v>5762</v>
      </c>
      <c r="F4231">
        <v>1963</v>
      </c>
      <c r="G4231">
        <v>103</v>
      </c>
      <c r="H4231">
        <v>0</v>
      </c>
      <c r="I4231">
        <v>0</v>
      </c>
      <c r="J4231">
        <v>0</v>
      </c>
      <c r="K4231" s="1">
        <v>44106</v>
      </c>
      <c r="L4231" t="s">
        <v>17</v>
      </c>
      <c r="M4231">
        <v>116577</v>
      </c>
    </row>
    <row r="4232" spans="1:13" x14ac:dyDescent="0.25">
      <c r="A4232">
        <v>4230</v>
      </c>
      <c r="B4232" t="s">
        <v>5763</v>
      </c>
      <c r="C4232">
        <f t="shared" ca="1" si="66"/>
        <v>0.84755717828193655</v>
      </c>
      <c r="D4232" t="e" cm="1">
        <f t="array" aca="1" ref="D4232" ca="1">INDEX($B$2:$B$201, RANK(C4232,$C$2:$C$201), 1)</f>
        <v>#N/A</v>
      </c>
      <c r="E4232" t="s">
        <v>5535</v>
      </c>
      <c r="F4232">
        <v>78</v>
      </c>
      <c r="G4232">
        <v>5</v>
      </c>
      <c r="H4232">
        <v>0</v>
      </c>
      <c r="I4232">
        <v>0</v>
      </c>
      <c r="J4232">
        <v>0</v>
      </c>
      <c r="K4232" s="1">
        <v>44106</v>
      </c>
      <c r="L4232" t="s">
        <v>17</v>
      </c>
      <c r="M4232">
        <v>116578</v>
      </c>
    </row>
    <row r="4233" spans="1:13" x14ac:dyDescent="0.25">
      <c r="A4233">
        <v>4231</v>
      </c>
      <c r="B4233" t="s">
        <v>5764</v>
      </c>
      <c r="C4233">
        <f t="shared" ca="1" si="66"/>
        <v>0.35389549009847665</v>
      </c>
      <c r="D4233" t="e" cm="1">
        <f t="array" aca="1" ref="D4233" ca="1">INDEX($B$2:$B$201, RANK(C4233,$C$2:$C$201), 1)</f>
        <v>#N/A</v>
      </c>
      <c r="E4233" t="s">
        <v>1315</v>
      </c>
      <c r="F4233">
        <v>1472</v>
      </c>
      <c r="G4233">
        <v>1232</v>
      </c>
      <c r="H4233">
        <v>0</v>
      </c>
      <c r="I4233">
        <v>1</v>
      </c>
      <c r="J4233">
        <v>2</v>
      </c>
      <c r="K4233" s="1">
        <v>44106</v>
      </c>
      <c r="L4233" t="s">
        <v>12</v>
      </c>
      <c r="M4233">
        <v>116579</v>
      </c>
    </row>
    <row r="4234" spans="1:13" x14ac:dyDescent="0.25">
      <c r="A4234">
        <v>4232</v>
      </c>
      <c r="B4234" t="s">
        <v>5765</v>
      </c>
      <c r="C4234">
        <f t="shared" ca="1" si="66"/>
        <v>0.26957699327974405</v>
      </c>
      <c r="D4234" t="e" cm="1">
        <f t="array" aca="1" ref="D4234" ca="1">INDEX($B$2:$B$201, RANK(C4234,$C$2:$C$201), 1)</f>
        <v>#N/A</v>
      </c>
      <c r="E4234" t="s">
        <v>141</v>
      </c>
      <c r="F4234">
        <v>131</v>
      </c>
      <c r="G4234">
        <v>90</v>
      </c>
      <c r="H4234">
        <v>0</v>
      </c>
      <c r="I4234">
        <v>0</v>
      </c>
      <c r="J4234">
        <v>0</v>
      </c>
      <c r="K4234" s="1">
        <v>44106</v>
      </c>
      <c r="L4234" t="s">
        <v>17</v>
      </c>
      <c r="M4234">
        <v>116580</v>
      </c>
    </row>
    <row r="4235" spans="1:13" x14ac:dyDescent="0.25">
      <c r="A4235">
        <v>4233</v>
      </c>
      <c r="B4235" t="s">
        <v>5766</v>
      </c>
      <c r="C4235">
        <f t="shared" ca="1" si="66"/>
        <v>0.13553704924060539</v>
      </c>
      <c r="D4235" t="e" cm="1">
        <f t="array" aca="1" ref="D4235" ca="1">INDEX($B$2:$B$201, RANK(C4235,$C$2:$C$201), 1)</f>
        <v>#N/A</v>
      </c>
      <c r="E4235" t="s">
        <v>2545</v>
      </c>
      <c r="F4235">
        <v>630</v>
      </c>
      <c r="G4235">
        <v>983</v>
      </c>
      <c r="H4235">
        <v>0</v>
      </c>
      <c r="I4235">
        <v>0</v>
      </c>
      <c r="J4235">
        <v>1</v>
      </c>
      <c r="K4235" s="1">
        <v>44106</v>
      </c>
      <c r="L4235" t="s">
        <v>17</v>
      </c>
      <c r="M4235">
        <v>116581</v>
      </c>
    </row>
    <row r="4236" spans="1:13" ht="409.5" x14ac:dyDescent="0.25">
      <c r="A4236">
        <v>4234</v>
      </c>
      <c r="B4236" s="2" t="s">
        <v>5767</v>
      </c>
      <c r="C4236">
        <f t="shared" ca="1" si="66"/>
        <v>0.61287481316683345</v>
      </c>
      <c r="D4236" t="e" cm="1">
        <f t="array" aca="1" ref="D4236" ca="1">INDEX($B$2:$B$201, RANK(C4236,$C$2:$C$201), 1)</f>
        <v>#N/A</v>
      </c>
      <c r="F4236">
        <v>696</v>
      </c>
      <c r="G4236">
        <v>245</v>
      </c>
      <c r="H4236">
        <v>0</v>
      </c>
      <c r="I4236">
        <v>0</v>
      </c>
      <c r="J4236">
        <v>2</v>
      </c>
      <c r="K4236" s="1">
        <v>44106</v>
      </c>
      <c r="L4236" t="s">
        <v>17</v>
      </c>
      <c r="M4236">
        <v>116582</v>
      </c>
    </row>
    <row r="4237" spans="1:13" x14ac:dyDescent="0.25">
      <c r="A4237">
        <v>4235</v>
      </c>
      <c r="B4237" t="s">
        <v>5768</v>
      </c>
      <c r="C4237">
        <f t="shared" ca="1" si="66"/>
        <v>8.8768317188707035E-2</v>
      </c>
      <c r="D4237" t="e" cm="1">
        <f t="array" aca="1" ref="D4237" ca="1">INDEX($B$2:$B$201, RANK(C4237,$C$2:$C$201), 1)</f>
        <v>#N/A</v>
      </c>
      <c r="F4237">
        <v>4997</v>
      </c>
      <c r="G4237">
        <v>3961</v>
      </c>
      <c r="H4237">
        <v>0</v>
      </c>
      <c r="I4237">
        <v>0</v>
      </c>
      <c r="J4237">
        <v>1</v>
      </c>
      <c r="K4237" s="1">
        <v>44106</v>
      </c>
      <c r="L4237" t="s">
        <v>12</v>
      </c>
      <c r="M4237">
        <v>116583</v>
      </c>
    </row>
    <row r="4238" spans="1:13" x14ac:dyDescent="0.25">
      <c r="A4238">
        <v>4236</v>
      </c>
      <c r="B4238" t="s">
        <v>5769</v>
      </c>
      <c r="C4238">
        <f t="shared" ca="1" si="66"/>
        <v>0.90736429190505019</v>
      </c>
      <c r="D4238" t="e" cm="1">
        <f t="array" aca="1" ref="D4238" ca="1">INDEX($B$2:$B$201, RANK(C4238,$C$2:$C$201), 1)</f>
        <v>#N/A</v>
      </c>
      <c r="E4238" t="s">
        <v>42</v>
      </c>
      <c r="F4238">
        <v>388</v>
      </c>
      <c r="G4238">
        <v>131</v>
      </c>
      <c r="H4238">
        <v>0</v>
      </c>
      <c r="I4238">
        <v>0</v>
      </c>
      <c r="J4238">
        <v>0</v>
      </c>
      <c r="K4238" s="1">
        <v>44106</v>
      </c>
      <c r="L4238" t="s">
        <v>17</v>
      </c>
      <c r="M4238">
        <v>116584</v>
      </c>
    </row>
    <row r="4239" spans="1:13" x14ac:dyDescent="0.25">
      <c r="A4239">
        <v>4237</v>
      </c>
      <c r="B4239" t="s">
        <v>5770</v>
      </c>
      <c r="C4239">
        <f t="shared" ca="1" si="66"/>
        <v>0.41667340600885727</v>
      </c>
      <c r="D4239" t="e" cm="1">
        <f t="array" aca="1" ref="D4239" ca="1">INDEX($B$2:$B$201, RANK(C4239,$C$2:$C$201), 1)</f>
        <v>#N/A</v>
      </c>
      <c r="F4239">
        <v>0</v>
      </c>
      <c r="G4239">
        <v>10</v>
      </c>
      <c r="H4239">
        <v>0</v>
      </c>
      <c r="I4239">
        <v>0</v>
      </c>
      <c r="J4239">
        <v>0</v>
      </c>
      <c r="K4239" s="1">
        <v>44106</v>
      </c>
      <c r="L4239" t="s">
        <v>12</v>
      </c>
      <c r="M4239">
        <v>116585</v>
      </c>
    </row>
    <row r="4240" spans="1:13" x14ac:dyDescent="0.25">
      <c r="A4240">
        <v>4238</v>
      </c>
      <c r="B4240" t="s">
        <v>5771</v>
      </c>
      <c r="C4240">
        <f t="shared" ca="1" si="66"/>
        <v>0.30787859125606298</v>
      </c>
      <c r="D4240" t="e" cm="1">
        <f t="array" aca="1" ref="D4240" ca="1">INDEX($B$2:$B$201, RANK(C4240,$C$2:$C$201), 1)</f>
        <v>#N/A</v>
      </c>
      <c r="E4240" t="s">
        <v>5772</v>
      </c>
      <c r="F4240">
        <v>3458</v>
      </c>
      <c r="G4240">
        <v>3033</v>
      </c>
      <c r="H4240">
        <v>0</v>
      </c>
      <c r="I4240">
        <v>0</v>
      </c>
      <c r="J4240">
        <v>1</v>
      </c>
      <c r="K4240" s="1">
        <v>44106</v>
      </c>
      <c r="L4240" t="s">
        <v>17</v>
      </c>
      <c r="M4240">
        <v>116586</v>
      </c>
    </row>
    <row r="4241" spans="1:13" x14ac:dyDescent="0.25">
      <c r="A4241">
        <v>4239</v>
      </c>
      <c r="B4241" t="s">
        <v>5773</v>
      </c>
      <c r="C4241">
        <f t="shared" ca="1" si="66"/>
        <v>0.17248207701609719</v>
      </c>
      <c r="D4241" t="e" cm="1">
        <f t="array" aca="1" ref="D4241" ca="1">INDEX($B$2:$B$201, RANK(C4241,$C$2:$C$201), 1)</f>
        <v>#N/A</v>
      </c>
      <c r="F4241">
        <v>718</v>
      </c>
      <c r="G4241">
        <v>517</v>
      </c>
      <c r="H4241">
        <v>0</v>
      </c>
      <c r="I4241">
        <v>1</v>
      </c>
      <c r="J4241">
        <v>1</v>
      </c>
      <c r="K4241" s="1">
        <v>44106</v>
      </c>
      <c r="L4241" t="s">
        <v>17</v>
      </c>
      <c r="M4241">
        <v>116587</v>
      </c>
    </row>
    <row r="4242" spans="1:13" x14ac:dyDescent="0.25">
      <c r="A4242">
        <v>4240</v>
      </c>
      <c r="B4242" t="s">
        <v>5774</v>
      </c>
      <c r="C4242">
        <f t="shared" ca="1" si="66"/>
        <v>0.39127198667733143</v>
      </c>
      <c r="D4242" t="e" cm="1">
        <f t="array" aca="1" ref="D4242" ca="1">INDEX($B$2:$B$201, RANK(C4242,$C$2:$C$201), 1)</f>
        <v>#N/A</v>
      </c>
      <c r="E4242" t="s">
        <v>5775</v>
      </c>
      <c r="F4242">
        <v>386</v>
      </c>
      <c r="G4242">
        <v>318</v>
      </c>
      <c r="H4242">
        <v>3</v>
      </c>
      <c r="I4242">
        <v>0</v>
      </c>
      <c r="J4242">
        <v>1</v>
      </c>
      <c r="K4242" s="1">
        <v>44106</v>
      </c>
      <c r="L4242" t="s">
        <v>12</v>
      </c>
      <c r="M4242">
        <v>116588</v>
      </c>
    </row>
    <row r="4243" spans="1:13" x14ac:dyDescent="0.25">
      <c r="A4243">
        <v>4241</v>
      </c>
      <c r="B4243" t="s">
        <v>5776</v>
      </c>
      <c r="C4243">
        <f t="shared" ca="1" si="66"/>
        <v>0.82125989991971038</v>
      </c>
      <c r="D4243" t="e" cm="1">
        <f t="array" aca="1" ref="D4243" ca="1">INDEX($B$2:$B$201, RANK(C4243,$C$2:$C$201), 1)</f>
        <v>#N/A</v>
      </c>
      <c r="F4243">
        <v>0</v>
      </c>
      <c r="G4243">
        <v>34</v>
      </c>
      <c r="H4243">
        <v>0</v>
      </c>
      <c r="I4243">
        <v>0</v>
      </c>
      <c r="J4243">
        <v>0</v>
      </c>
      <c r="K4243" s="1">
        <v>44106</v>
      </c>
      <c r="L4243" t="s">
        <v>17</v>
      </c>
      <c r="M4243">
        <v>116589</v>
      </c>
    </row>
    <row r="4244" spans="1:13" ht="135" x14ac:dyDescent="0.25">
      <c r="A4244">
        <v>4242</v>
      </c>
      <c r="B4244" s="2" t="s">
        <v>5777</v>
      </c>
      <c r="C4244">
        <f t="shared" ca="1" si="66"/>
        <v>0.10616854765213579</v>
      </c>
      <c r="D4244" t="e" cm="1">
        <f t="array" aca="1" ref="D4244" ca="1">INDEX($B$2:$B$201, RANK(C4244,$C$2:$C$201), 1)</f>
        <v>#N/A</v>
      </c>
      <c r="F4244">
        <v>1669</v>
      </c>
      <c r="G4244">
        <v>1144</v>
      </c>
      <c r="H4244">
        <v>0</v>
      </c>
      <c r="I4244">
        <v>0</v>
      </c>
      <c r="J4244">
        <v>0</v>
      </c>
      <c r="K4244" s="1">
        <v>44106</v>
      </c>
      <c r="L4244" t="s">
        <v>12</v>
      </c>
      <c r="M4244">
        <v>116590</v>
      </c>
    </row>
    <row r="4245" spans="1:13" x14ac:dyDescent="0.25">
      <c r="A4245">
        <v>4243</v>
      </c>
      <c r="B4245" t="s">
        <v>5778</v>
      </c>
      <c r="C4245">
        <f t="shared" ca="1" si="66"/>
        <v>0.60170622134730367</v>
      </c>
      <c r="D4245" t="e" cm="1">
        <f t="array" aca="1" ref="D4245" ca="1">INDEX($B$2:$B$201, RANK(C4245,$C$2:$C$201), 1)</f>
        <v>#N/A</v>
      </c>
      <c r="E4245" t="s">
        <v>87</v>
      </c>
      <c r="F4245">
        <v>1003</v>
      </c>
      <c r="G4245">
        <v>7658</v>
      </c>
      <c r="H4245">
        <v>1</v>
      </c>
      <c r="I4245">
        <v>0</v>
      </c>
      <c r="J4245">
        <v>3</v>
      </c>
      <c r="K4245" s="1">
        <v>44106</v>
      </c>
      <c r="L4245" t="s">
        <v>17</v>
      </c>
      <c r="M4245">
        <v>116591</v>
      </c>
    </row>
    <row r="4246" spans="1:13" x14ac:dyDescent="0.25">
      <c r="A4246">
        <v>4244</v>
      </c>
      <c r="B4246" t="s">
        <v>5779</v>
      </c>
      <c r="C4246">
        <f t="shared" ca="1" si="66"/>
        <v>0.79282725207362315</v>
      </c>
      <c r="D4246" t="e" cm="1">
        <f t="array" aca="1" ref="D4246" ca="1">INDEX($B$2:$B$201, RANK(C4246,$C$2:$C$201), 1)</f>
        <v>#N/A</v>
      </c>
      <c r="E4246" t="s">
        <v>4901</v>
      </c>
      <c r="F4246">
        <v>4456</v>
      </c>
      <c r="G4246">
        <v>3507</v>
      </c>
      <c r="H4246">
        <v>0</v>
      </c>
      <c r="I4246">
        <v>2</v>
      </c>
      <c r="J4246">
        <v>1</v>
      </c>
      <c r="K4246" s="1">
        <v>44106</v>
      </c>
      <c r="L4246" t="s">
        <v>17</v>
      </c>
      <c r="M4246">
        <v>116592</v>
      </c>
    </row>
    <row r="4247" spans="1:13" x14ac:dyDescent="0.25">
      <c r="A4247">
        <v>4245</v>
      </c>
      <c r="B4247" t="s">
        <v>5780</v>
      </c>
      <c r="C4247">
        <f t="shared" ca="1" si="66"/>
        <v>0.94098036984431666</v>
      </c>
      <c r="D4247" t="e" cm="1">
        <f t="array" aca="1" ref="D4247" ca="1">INDEX($B$2:$B$201, RANK(C4247,$C$2:$C$201), 1)</f>
        <v>#N/A</v>
      </c>
      <c r="F4247">
        <v>180</v>
      </c>
      <c r="G4247">
        <v>253</v>
      </c>
      <c r="H4247">
        <v>0</v>
      </c>
      <c r="I4247">
        <v>1</v>
      </c>
      <c r="J4247">
        <v>5</v>
      </c>
      <c r="K4247" s="1">
        <v>44106</v>
      </c>
      <c r="L4247" t="s">
        <v>12</v>
      </c>
      <c r="M4247">
        <v>116593</v>
      </c>
    </row>
    <row r="4248" spans="1:13" x14ac:dyDescent="0.25">
      <c r="A4248">
        <v>4246</v>
      </c>
      <c r="B4248" t="s">
        <v>5781</v>
      </c>
      <c r="C4248">
        <f t="shared" ca="1" si="66"/>
        <v>0.88730301113071652</v>
      </c>
      <c r="D4248" t="e" cm="1">
        <f t="array" aca="1" ref="D4248" ca="1">INDEX($B$2:$B$201, RANK(C4248,$C$2:$C$201), 1)</f>
        <v>#N/A</v>
      </c>
      <c r="E4248" t="s">
        <v>5782</v>
      </c>
      <c r="F4248">
        <v>108</v>
      </c>
      <c r="G4248">
        <v>77</v>
      </c>
      <c r="H4248">
        <v>0</v>
      </c>
      <c r="I4248">
        <v>0</v>
      </c>
      <c r="J4248">
        <v>0</v>
      </c>
      <c r="K4248" s="1">
        <v>44106</v>
      </c>
      <c r="L4248" t="s">
        <v>12</v>
      </c>
      <c r="M4248">
        <v>116594</v>
      </c>
    </row>
    <row r="4249" spans="1:13" x14ac:dyDescent="0.25">
      <c r="A4249">
        <v>4247</v>
      </c>
      <c r="B4249" t="s">
        <v>5783</v>
      </c>
      <c r="C4249">
        <f t="shared" ca="1" si="66"/>
        <v>0.55587875270092479</v>
      </c>
      <c r="D4249" t="e" cm="1">
        <f t="array" aca="1" ref="D4249" ca="1">INDEX($B$2:$B$201, RANK(C4249,$C$2:$C$201), 1)</f>
        <v>#N/A</v>
      </c>
      <c r="F4249">
        <v>326</v>
      </c>
      <c r="G4249">
        <v>30</v>
      </c>
      <c r="H4249">
        <v>0</v>
      </c>
      <c r="I4249">
        <v>0</v>
      </c>
      <c r="J4249">
        <v>2</v>
      </c>
      <c r="K4249" s="1">
        <v>44106</v>
      </c>
      <c r="L4249" t="s">
        <v>17</v>
      </c>
      <c r="M4249">
        <v>116595</v>
      </c>
    </row>
    <row r="4250" spans="1:13" x14ac:dyDescent="0.25">
      <c r="A4250">
        <v>4248</v>
      </c>
      <c r="B4250" t="s">
        <v>5784</v>
      </c>
      <c r="C4250">
        <f t="shared" ca="1" si="66"/>
        <v>0.21345096448823209</v>
      </c>
      <c r="D4250" t="e" cm="1">
        <f t="array" aca="1" ref="D4250" ca="1">INDEX($B$2:$B$201, RANK(C4250,$C$2:$C$201), 1)</f>
        <v>#N/A</v>
      </c>
      <c r="E4250" t="s">
        <v>816</v>
      </c>
      <c r="F4250">
        <v>390</v>
      </c>
      <c r="G4250">
        <v>18</v>
      </c>
      <c r="H4250">
        <v>1</v>
      </c>
      <c r="I4250">
        <v>0</v>
      </c>
      <c r="J4250">
        <v>1</v>
      </c>
      <c r="K4250" s="1">
        <v>44106</v>
      </c>
      <c r="L4250" t="s">
        <v>17</v>
      </c>
      <c r="M4250">
        <v>116596</v>
      </c>
    </row>
    <row r="4251" spans="1:13" x14ac:dyDescent="0.25">
      <c r="A4251">
        <v>4249</v>
      </c>
      <c r="B4251" t="s">
        <v>5785</v>
      </c>
      <c r="C4251">
        <f t="shared" ca="1" si="66"/>
        <v>0.53968360787972036</v>
      </c>
      <c r="D4251" t="e" cm="1">
        <f t="array" aca="1" ref="D4251" ca="1">INDEX($B$2:$B$201, RANK(C4251,$C$2:$C$201), 1)</f>
        <v>#N/A</v>
      </c>
      <c r="F4251">
        <v>1573</v>
      </c>
      <c r="G4251">
        <v>339</v>
      </c>
      <c r="H4251">
        <v>0</v>
      </c>
      <c r="I4251">
        <v>0</v>
      </c>
      <c r="J4251">
        <v>0</v>
      </c>
      <c r="K4251" s="1">
        <v>44106</v>
      </c>
      <c r="L4251" t="s">
        <v>17</v>
      </c>
      <c r="M4251">
        <v>116597</v>
      </c>
    </row>
    <row r="4252" spans="1:13" ht="409.5" x14ac:dyDescent="0.25">
      <c r="A4252">
        <v>4250</v>
      </c>
      <c r="B4252" s="2" t="s">
        <v>5786</v>
      </c>
      <c r="C4252">
        <f t="shared" ca="1" si="66"/>
        <v>0.2597429619222682</v>
      </c>
      <c r="D4252" t="e" cm="1">
        <f t="array" aca="1" ref="D4252" ca="1">INDEX($B$2:$B$201, RANK(C4252,$C$2:$C$201), 1)</f>
        <v>#N/A</v>
      </c>
      <c r="E4252" t="s">
        <v>5787</v>
      </c>
      <c r="F4252">
        <v>392</v>
      </c>
      <c r="G4252">
        <v>127</v>
      </c>
      <c r="H4252">
        <v>0</v>
      </c>
      <c r="I4252">
        <v>0</v>
      </c>
      <c r="J4252">
        <v>0</v>
      </c>
      <c r="K4252" s="1">
        <v>44106</v>
      </c>
      <c r="L4252" t="s">
        <v>12</v>
      </c>
      <c r="M4252">
        <v>116598</v>
      </c>
    </row>
    <row r="4253" spans="1:13" x14ac:dyDescent="0.25">
      <c r="A4253">
        <v>4251</v>
      </c>
      <c r="B4253" t="s">
        <v>5788</v>
      </c>
      <c r="C4253">
        <f t="shared" ca="1" si="66"/>
        <v>0.25854083152381135</v>
      </c>
      <c r="D4253" t="e" cm="1">
        <f t="array" aca="1" ref="D4253" ca="1">INDEX($B$2:$B$201, RANK(C4253,$C$2:$C$201), 1)</f>
        <v>#N/A</v>
      </c>
      <c r="E4253" t="s">
        <v>5789</v>
      </c>
      <c r="F4253">
        <v>362</v>
      </c>
      <c r="G4253">
        <v>124</v>
      </c>
      <c r="H4253">
        <v>0</v>
      </c>
      <c r="I4253">
        <v>0</v>
      </c>
      <c r="J4253">
        <v>0</v>
      </c>
      <c r="K4253" s="1">
        <v>44106</v>
      </c>
      <c r="L4253" t="s">
        <v>17</v>
      </c>
      <c r="M4253">
        <v>116599</v>
      </c>
    </row>
    <row r="4254" spans="1:13" x14ac:dyDescent="0.25">
      <c r="A4254">
        <v>4252</v>
      </c>
      <c r="B4254" t="s">
        <v>5790</v>
      </c>
      <c r="C4254">
        <f t="shared" ca="1" si="66"/>
        <v>0.86784912738784536</v>
      </c>
      <c r="D4254" t="e" cm="1">
        <f t="array" aca="1" ref="D4254" ca="1">INDEX($B$2:$B$201, RANK(C4254,$C$2:$C$201), 1)</f>
        <v>#N/A</v>
      </c>
      <c r="E4254" t="s">
        <v>453</v>
      </c>
      <c r="F4254">
        <v>59</v>
      </c>
      <c r="G4254">
        <v>29</v>
      </c>
      <c r="H4254">
        <v>5</v>
      </c>
      <c r="I4254">
        <v>0</v>
      </c>
      <c r="J4254">
        <v>5</v>
      </c>
      <c r="K4254" s="1">
        <v>44106</v>
      </c>
      <c r="L4254" t="s">
        <v>12</v>
      </c>
      <c r="M4254">
        <v>116600</v>
      </c>
    </row>
    <row r="4255" spans="1:13" ht="409.5" x14ac:dyDescent="0.25">
      <c r="A4255">
        <v>4253</v>
      </c>
      <c r="B4255" s="2" t="s">
        <v>5791</v>
      </c>
      <c r="C4255">
        <f t="shared" ca="1" si="66"/>
        <v>9.6935114991040572E-2</v>
      </c>
      <c r="D4255" t="e" cm="1">
        <f t="array" aca="1" ref="D4255" ca="1">INDEX($B$2:$B$201, RANK(C4255,$C$2:$C$201), 1)</f>
        <v>#N/A</v>
      </c>
      <c r="F4255">
        <v>1450</v>
      </c>
      <c r="G4255">
        <v>485</v>
      </c>
      <c r="H4255">
        <v>0</v>
      </c>
      <c r="I4255">
        <v>0</v>
      </c>
      <c r="J4255">
        <v>2</v>
      </c>
      <c r="K4255" s="1">
        <v>44106</v>
      </c>
      <c r="L4255" t="s">
        <v>17</v>
      </c>
      <c r="M4255">
        <v>116601</v>
      </c>
    </row>
    <row r="4256" spans="1:13" x14ac:dyDescent="0.25">
      <c r="A4256">
        <v>4254</v>
      </c>
      <c r="B4256" t="s">
        <v>5792</v>
      </c>
      <c r="C4256">
        <f t="shared" ca="1" si="66"/>
        <v>0.68378865266193078</v>
      </c>
      <c r="D4256" t="e" cm="1">
        <f t="array" aca="1" ref="D4256" ca="1">INDEX($B$2:$B$201, RANK(C4256,$C$2:$C$201), 1)</f>
        <v>#N/A</v>
      </c>
      <c r="E4256" t="s">
        <v>4794</v>
      </c>
      <c r="F4256">
        <v>7588</v>
      </c>
      <c r="G4256">
        <v>7599</v>
      </c>
      <c r="H4256">
        <v>0</v>
      </c>
      <c r="I4256">
        <v>0</v>
      </c>
      <c r="J4256">
        <v>0</v>
      </c>
      <c r="K4256" s="1">
        <v>44106</v>
      </c>
      <c r="L4256" t="s">
        <v>17</v>
      </c>
      <c r="M4256">
        <v>116602</v>
      </c>
    </row>
    <row r="4257" spans="1:13" x14ac:dyDescent="0.25">
      <c r="A4257">
        <v>4255</v>
      </c>
      <c r="B4257" t="s">
        <v>5793</v>
      </c>
      <c r="C4257">
        <f t="shared" ca="1" si="66"/>
        <v>8.1227665268283844E-2</v>
      </c>
      <c r="D4257" t="e" cm="1">
        <f t="array" aca="1" ref="D4257" ca="1">INDEX($B$2:$B$201, RANK(C4257,$C$2:$C$201), 1)</f>
        <v>#N/A</v>
      </c>
      <c r="E4257" t="s">
        <v>5794</v>
      </c>
      <c r="F4257">
        <v>356</v>
      </c>
      <c r="G4257">
        <v>325</v>
      </c>
      <c r="H4257">
        <v>0</v>
      </c>
      <c r="I4257">
        <v>0</v>
      </c>
      <c r="J4257">
        <v>0</v>
      </c>
      <c r="K4257" s="1">
        <v>44106</v>
      </c>
      <c r="L4257" t="s">
        <v>12</v>
      </c>
      <c r="M4257">
        <v>116603</v>
      </c>
    </row>
    <row r="4258" spans="1:13" x14ac:dyDescent="0.25">
      <c r="A4258">
        <v>4256</v>
      </c>
      <c r="B4258" t="s">
        <v>5795</v>
      </c>
      <c r="C4258">
        <f t="shared" ca="1" si="66"/>
        <v>0.96378372332087936</v>
      </c>
      <c r="D4258" t="e" cm="1">
        <f t="array" aca="1" ref="D4258" ca="1">INDEX($B$2:$B$201, RANK(C4258,$C$2:$C$201), 1)</f>
        <v>#N/A</v>
      </c>
      <c r="E4258" t="s">
        <v>5574</v>
      </c>
      <c r="F4258">
        <v>291</v>
      </c>
      <c r="G4258">
        <v>108</v>
      </c>
      <c r="H4258">
        <v>0</v>
      </c>
      <c r="I4258">
        <v>0</v>
      </c>
      <c r="J4258">
        <v>0</v>
      </c>
      <c r="K4258" s="1">
        <v>44106</v>
      </c>
      <c r="L4258" t="s">
        <v>17</v>
      </c>
      <c r="M4258">
        <v>116604</v>
      </c>
    </row>
    <row r="4259" spans="1:13" x14ac:dyDescent="0.25">
      <c r="A4259">
        <v>4257</v>
      </c>
      <c r="B4259" t="s">
        <v>5796</v>
      </c>
      <c r="C4259">
        <f t="shared" ca="1" si="66"/>
        <v>0.26952763190778728</v>
      </c>
      <c r="D4259" t="e" cm="1">
        <f t="array" aca="1" ref="D4259" ca="1">INDEX($B$2:$B$201, RANK(C4259,$C$2:$C$201), 1)</f>
        <v>#N/A</v>
      </c>
      <c r="F4259">
        <v>360</v>
      </c>
      <c r="G4259">
        <v>49</v>
      </c>
      <c r="H4259">
        <v>0</v>
      </c>
      <c r="I4259">
        <v>0</v>
      </c>
      <c r="J4259">
        <v>0</v>
      </c>
      <c r="K4259" s="1">
        <v>44106</v>
      </c>
      <c r="L4259" t="s">
        <v>12</v>
      </c>
      <c r="M4259">
        <v>116605</v>
      </c>
    </row>
    <row r="4260" spans="1:13" x14ac:dyDescent="0.25">
      <c r="A4260">
        <v>4258</v>
      </c>
      <c r="B4260" t="s">
        <v>5797</v>
      </c>
      <c r="C4260">
        <f t="shared" ca="1" si="66"/>
        <v>0.82017144778989071</v>
      </c>
      <c r="D4260" t="e" cm="1">
        <f t="array" aca="1" ref="D4260" ca="1">INDEX($B$2:$B$201, RANK(C4260,$C$2:$C$201), 1)</f>
        <v>#N/A</v>
      </c>
      <c r="F4260">
        <v>1363</v>
      </c>
      <c r="G4260">
        <v>154</v>
      </c>
      <c r="H4260">
        <v>0</v>
      </c>
      <c r="I4260">
        <v>0</v>
      </c>
      <c r="J4260">
        <v>6</v>
      </c>
      <c r="K4260" s="1">
        <v>44106</v>
      </c>
      <c r="L4260" t="s">
        <v>17</v>
      </c>
      <c r="M4260">
        <v>116606</v>
      </c>
    </row>
    <row r="4261" spans="1:13" x14ac:dyDescent="0.25">
      <c r="A4261">
        <v>4259</v>
      </c>
      <c r="B4261" t="s">
        <v>5798</v>
      </c>
      <c r="C4261">
        <f t="shared" ca="1" si="66"/>
        <v>0.44506806397790133</v>
      </c>
      <c r="D4261" t="e" cm="1">
        <f t="array" aca="1" ref="D4261" ca="1">INDEX($B$2:$B$201, RANK(C4261,$C$2:$C$201), 1)</f>
        <v>#N/A</v>
      </c>
      <c r="E4261" t="s">
        <v>155</v>
      </c>
      <c r="F4261">
        <v>395</v>
      </c>
      <c r="G4261">
        <v>183</v>
      </c>
      <c r="H4261">
        <v>0</v>
      </c>
      <c r="I4261">
        <v>1</v>
      </c>
      <c r="J4261">
        <v>3</v>
      </c>
      <c r="K4261" s="1">
        <v>44106</v>
      </c>
      <c r="L4261" t="s">
        <v>17</v>
      </c>
      <c r="M4261">
        <v>116607</v>
      </c>
    </row>
    <row r="4262" spans="1:13" ht="409.5" x14ac:dyDescent="0.25">
      <c r="A4262">
        <v>4260</v>
      </c>
      <c r="B4262" s="2" t="s">
        <v>5799</v>
      </c>
      <c r="C4262">
        <f t="shared" ca="1" si="66"/>
        <v>0.97244140531956547</v>
      </c>
      <c r="D4262" t="e" cm="1">
        <f t="array" aca="1" ref="D4262" ca="1">INDEX($B$2:$B$201, RANK(C4262,$C$2:$C$201), 1)</f>
        <v>#N/A</v>
      </c>
      <c r="F4262">
        <v>4963</v>
      </c>
      <c r="G4262">
        <v>10617</v>
      </c>
      <c r="H4262">
        <v>1</v>
      </c>
      <c r="I4262">
        <v>7</v>
      </c>
      <c r="J4262">
        <v>21</v>
      </c>
      <c r="K4262" s="1">
        <v>44106</v>
      </c>
      <c r="L4262" t="s">
        <v>17</v>
      </c>
      <c r="M4262">
        <v>116608</v>
      </c>
    </row>
    <row r="4263" spans="1:13" x14ac:dyDescent="0.25">
      <c r="A4263">
        <v>4261</v>
      </c>
      <c r="B4263" t="s">
        <v>5800</v>
      </c>
      <c r="C4263">
        <f t="shared" ca="1" si="66"/>
        <v>0.24484329864508203</v>
      </c>
      <c r="D4263" t="e" cm="1">
        <f t="array" aca="1" ref="D4263" ca="1">INDEX($B$2:$B$201, RANK(C4263,$C$2:$C$201), 1)</f>
        <v>#N/A</v>
      </c>
      <c r="E4263" t="s">
        <v>2147</v>
      </c>
      <c r="F4263">
        <v>215</v>
      </c>
      <c r="G4263">
        <v>907</v>
      </c>
      <c r="H4263">
        <v>0</v>
      </c>
      <c r="I4263">
        <v>0</v>
      </c>
      <c r="J4263">
        <v>0</v>
      </c>
      <c r="K4263" s="1">
        <v>44106</v>
      </c>
      <c r="L4263" t="s">
        <v>17</v>
      </c>
      <c r="M4263">
        <v>116609</v>
      </c>
    </row>
    <row r="4264" spans="1:13" x14ac:dyDescent="0.25">
      <c r="A4264">
        <v>4262</v>
      </c>
      <c r="B4264" t="s">
        <v>5801</v>
      </c>
      <c r="C4264">
        <f t="shared" ca="1" si="66"/>
        <v>0.19408218000197708</v>
      </c>
      <c r="D4264" t="e" cm="1">
        <f t="array" aca="1" ref="D4264" ca="1">INDEX($B$2:$B$201, RANK(C4264,$C$2:$C$201), 1)</f>
        <v>#N/A</v>
      </c>
      <c r="F4264">
        <v>507</v>
      </c>
      <c r="G4264">
        <v>1268</v>
      </c>
      <c r="H4264">
        <v>0</v>
      </c>
      <c r="I4264">
        <v>0</v>
      </c>
      <c r="J4264">
        <v>1</v>
      </c>
      <c r="K4264" s="1">
        <v>44106</v>
      </c>
      <c r="L4264" t="s">
        <v>28</v>
      </c>
      <c r="M4264">
        <v>116610</v>
      </c>
    </row>
    <row r="4265" spans="1:13" x14ac:dyDescent="0.25">
      <c r="A4265">
        <v>4263</v>
      </c>
      <c r="B4265" t="s">
        <v>5802</v>
      </c>
      <c r="C4265">
        <f t="shared" ca="1" si="66"/>
        <v>0.31675564409372636</v>
      </c>
      <c r="D4265" t="e" cm="1">
        <f t="array" aca="1" ref="D4265" ca="1">INDEX($B$2:$B$201, RANK(C4265,$C$2:$C$201), 1)</f>
        <v>#N/A</v>
      </c>
      <c r="E4265" t="s">
        <v>5803</v>
      </c>
      <c r="F4265">
        <v>148</v>
      </c>
      <c r="G4265">
        <v>19</v>
      </c>
      <c r="H4265">
        <v>0</v>
      </c>
      <c r="I4265">
        <v>0</v>
      </c>
      <c r="J4265">
        <v>0</v>
      </c>
      <c r="K4265" s="1">
        <v>44106</v>
      </c>
      <c r="L4265" t="s">
        <v>12</v>
      </c>
      <c r="M4265">
        <v>116611</v>
      </c>
    </row>
    <row r="4266" spans="1:13" x14ac:dyDescent="0.25">
      <c r="A4266">
        <v>4264</v>
      </c>
      <c r="B4266" t="s">
        <v>5804</v>
      </c>
      <c r="C4266">
        <f t="shared" ca="1" si="66"/>
        <v>0.48772420823536644</v>
      </c>
      <c r="D4266" t="e" cm="1">
        <f t="array" aca="1" ref="D4266" ca="1">INDEX($B$2:$B$201, RANK(C4266,$C$2:$C$201), 1)</f>
        <v>#N/A</v>
      </c>
      <c r="E4266" t="s">
        <v>5805</v>
      </c>
      <c r="F4266">
        <v>139</v>
      </c>
      <c r="G4266">
        <v>32</v>
      </c>
      <c r="H4266">
        <v>0</v>
      </c>
      <c r="I4266">
        <v>1</v>
      </c>
      <c r="J4266">
        <v>4</v>
      </c>
      <c r="K4266" s="1">
        <v>44106</v>
      </c>
      <c r="L4266" t="s">
        <v>12</v>
      </c>
      <c r="M4266">
        <v>116612</v>
      </c>
    </row>
    <row r="4267" spans="1:13" x14ac:dyDescent="0.25">
      <c r="A4267">
        <v>4265</v>
      </c>
      <c r="B4267" t="s">
        <v>5806</v>
      </c>
      <c r="C4267">
        <f t="shared" ca="1" si="66"/>
        <v>0.83056716116470486</v>
      </c>
      <c r="D4267" t="e" cm="1">
        <f t="array" aca="1" ref="D4267" ca="1">INDEX($B$2:$B$201, RANK(C4267,$C$2:$C$201), 1)</f>
        <v>#N/A</v>
      </c>
      <c r="E4267" t="s">
        <v>5807</v>
      </c>
      <c r="F4267">
        <v>97</v>
      </c>
      <c r="G4267">
        <v>11</v>
      </c>
      <c r="H4267">
        <v>0</v>
      </c>
      <c r="I4267">
        <v>0</v>
      </c>
      <c r="J4267">
        <v>0</v>
      </c>
      <c r="K4267" s="1">
        <v>44106</v>
      </c>
      <c r="L4267" t="s">
        <v>17</v>
      </c>
      <c r="M4267">
        <v>116613</v>
      </c>
    </row>
    <row r="4268" spans="1:13" x14ac:dyDescent="0.25">
      <c r="A4268">
        <v>4266</v>
      </c>
      <c r="B4268" t="s">
        <v>5808</v>
      </c>
      <c r="C4268">
        <f t="shared" ca="1" si="66"/>
        <v>0.54001982647782409</v>
      </c>
      <c r="D4268" t="e" cm="1">
        <f t="array" aca="1" ref="D4268" ca="1">INDEX($B$2:$B$201, RANK(C4268,$C$2:$C$201), 1)</f>
        <v>#N/A</v>
      </c>
      <c r="E4268" t="s">
        <v>3467</v>
      </c>
      <c r="F4268">
        <v>2807</v>
      </c>
      <c r="G4268">
        <v>583</v>
      </c>
      <c r="H4268">
        <v>0</v>
      </c>
      <c r="I4268">
        <v>0</v>
      </c>
      <c r="J4268">
        <v>0</v>
      </c>
      <c r="K4268" s="1">
        <v>44106</v>
      </c>
      <c r="L4268" t="s">
        <v>17</v>
      </c>
      <c r="M4268">
        <v>116614</v>
      </c>
    </row>
    <row r="4269" spans="1:13" ht="405" x14ac:dyDescent="0.25">
      <c r="A4269">
        <v>4267</v>
      </c>
      <c r="B4269" s="2" t="s">
        <v>5809</v>
      </c>
      <c r="C4269">
        <f t="shared" ca="1" si="66"/>
        <v>0.54002138764950935</v>
      </c>
      <c r="D4269" t="e" cm="1">
        <f t="array" aca="1" ref="D4269" ca="1">INDEX($B$2:$B$201, RANK(C4269,$C$2:$C$201), 1)</f>
        <v>#N/A</v>
      </c>
      <c r="F4269">
        <v>4963</v>
      </c>
      <c r="G4269">
        <v>10617</v>
      </c>
      <c r="H4269">
        <v>5</v>
      </c>
      <c r="I4269">
        <v>16</v>
      </c>
      <c r="J4269">
        <v>99</v>
      </c>
      <c r="K4269" s="1">
        <v>44106</v>
      </c>
      <c r="L4269" t="s">
        <v>17</v>
      </c>
      <c r="M4269">
        <v>116615</v>
      </c>
    </row>
    <row r="4270" spans="1:13" x14ac:dyDescent="0.25">
      <c r="A4270">
        <v>4268</v>
      </c>
      <c r="B4270" t="s">
        <v>5810</v>
      </c>
      <c r="C4270">
        <f t="shared" ca="1" si="66"/>
        <v>0.34104063214268054</v>
      </c>
      <c r="D4270" t="e" cm="1">
        <f t="array" aca="1" ref="D4270" ca="1">INDEX($B$2:$B$201, RANK(C4270,$C$2:$C$201), 1)</f>
        <v>#N/A</v>
      </c>
      <c r="E4270" t="s">
        <v>444</v>
      </c>
      <c r="F4270">
        <v>249</v>
      </c>
      <c r="G4270">
        <v>276</v>
      </c>
      <c r="H4270">
        <v>0</v>
      </c>
      <c r="I4270">
        <v>0</v>
      </c>
      <c r="J4270">
        <v>0</v>
      </c>
      <c r="K4270" s="1">
        <v>44106</v>
      </c>
      <c r="L4270" t="s">
        <v>12</v>
      </c>
      <c r="M4270">
        <v>116616</v>
      </c>
    </row>
    <row r="4271" spans="1:13" x14ac:dyDescent="0.25">
      <c r="A4271">
        <v>4269</v>
      </c>
      <c r="B4271" t="s">
        <v>5811</v>
      </c>
      <c r="C4271">
        <f t="shared" ca="1" si="66"/>
        <v>0.40716299761588715</v>
      </c>
      <c r="D4271" t="e" cm="1">
        <f t="array" aca="1" ref="D4271" ca="1">INDEX($B$2:$B$201, RANK(C4271,$C$2:$C$201), 1)</f>
        <v>#N/A</v>
      </c>
      <c r="F4271">
        <v>878</v>
      </c>
      <c r="G4271">
        <v>157</v>
      </c>
      <c r="H4271">
        <v>0</v>
      </c>
      <c r="I4271">
        <v>0</v>
      </c>
      <c r="J4271">
        <v>1</v>
      </c>
      <c r="K4271" s="1">
        <v>44106</v>
      </c>
      <c r="L4271" t="s">
        <v>17</v>
      </c>
      <c r="M4271">
        <v>116617</v>
      </c>
    </row>
    <row r="4272" spans="1:13" x14ac:dyDescent="0.25">
      <c r="A4272">
        <v>4270</v>
      </c>
      <c r="B4272" t="s">
        <v>5812</v>
      </c>
      <c r="C4272">
        <f t="shared" ca="1" si="66"/>
        <v>0.13758221088487599</v>
      </c>
      <c r="D4272" t="e" cm="1">
        <f t="array" aca="1" ref="D4272" ca="1">INDEX($B$2:$B$201, RANK(C4272,$C$2:$C$201), 1)</f>
        <v>#N/A</v>
      </c>
      <c r="F4272">
        <v>203</v>
      </c>
      <c r="G4272">
        <v>33</v>
      </c>
      <c r="H4272">
        <v>0</v>
      </c>
      <c r="I4272">
        <v>0</v>
      </c>
      <c r="J4272">
        <v>0</v>
      </c>
      <c r="K4272" s="1">
        <v>44106</v>
      </c>
      <c r="L4272" t="s">
        <v>12</v>
      </c>
      <c r="M4272">
        <v>116618</v>
      </c>
    </row>
    <row r="4273" spans="1:13" x14ac:dyDescent="0.25">
      <c r="A4273">
        <v>4271</v>
      </c>
      <c r="B4273" t="s">
        <v>5813</v>
      </c>
      <c r="C4273">
        <f t="shared" ca="1" si="66"/>
        <v>0.33867342005798717</v>
      </c>
      <c r="D4273" t="e" cm="1">
        <f t="array" aca="1" ref="D4273" ca="1">INDEX($B$2:$B$201, RANK(C4273,$C$2:$C$201), 1)</f>
        <v>#N/A</v>
      </c>
      <c r="E4273" t="s">
        <v>162</v>
      </c>
      <c r="F4273">
        <v>246</v>
      </c>
      <c r="G4273">
        <v>72</v>
      </c>
      <c r="H4273">
        <v>0</v>
      </c>
      <c r="I4273">
        <v>0</v>
      </c>
      <c r="J4273">
        <v>0</v>
      </c>
      <c r="K4273" s="1">
        <v>44106</v>
      </c>
      <c r="L4273" t="s">
        <v>17</v>
      </c>
      <c r="M4273">
        <v>116619</v>
      </c>
    </row>
    <row r="4274" spans="1:13" x14ac:dyDescent="0.25">
      <c r="A4274">
        <v>4272</v>
      </c>
      <c r="B4274" t="s">
        <v>5814</v>
      </c>
      <c r="C4274">
        <f t="shared" ca="1" si="66"/>
        <v>0.55413411053701855</v>
      </c>
      <c r="D4274" t="e" cm="1">
        <f t="array" aca="1" ref="D4274" ca="1">INDEX($B$2:$B$201, RANK(C4274,$C$2:$C$201), 1)</f>
        <v>#N/A</v>
      </c>
      <c r="E4274" t="s">
        <v>5815</v>
      </c>
      <c r="F4274">
        <v>423</v>
      </c>
      <c r="G4274">
        <v>633</v>
      </c>
      <c r="H4274">
        <v>0</v>
      </c>
      <c r="I4274">
        <v>0</v>
      </c>
      <c r="J4274">
        <v>0</v>
      </c>
      <c r="K4274" s="1">
        <v>44106</v>
      </c>
      <c r="L4274" t="s">
        <v>12</v>
      </c>
      <c r="M4274">
        <v>116620</v>
      </c>
    </row>
    <row r="4275" spans="1:13" x14ac:dyDescent="0.25">
      <c r="A4275">
        <v>4273</v>
      </c>
      <c r="B4275" t="s">
        <v>5816</v>
      </c>
      <c r="C4275">
        <f t="shared" ca="1" si="66"/>
        <v>0.85958955411525362</v>
      </c>
      <c r="D4275" t="e" cm="1">
        <f t="array" aca="1" ref="D4275" ca="1">INDEX($B$2:$B$201, RANK(C4275,$C$2:$C$201), 1)</f>
        <v>#N/A</v>
      </c>
      <c r="E4275" t="s">
        <v>87</v>
      </c>
      <c r="F4275">
        <v>4137</v>
      </c>
      <c r="G4275">
        <v>57273</v>
      </c>
      <c r="H4275">
        <v>49</v>
      </c>
      <c r="I4275">
        <v>107</v>
      </c>
      <c r="J4275">
        <v>301</v>
      </c>
      <c r="K4275" s="1">
        <v>44106</v>
      </c>
      <c r="L4275" t="s">
        <v>12</v>
      </c>
      <c r="M4275">
        <v>116621</v>
      </c>
    </row>
    <row r="4276" spans="1:13" ht="409.5" x14ac:dyDescent="0.25">
      <c r="A4276">
        <v>4274</v>
      </c>
      <c r="B4276" s="2" t="s">
        <v>5817</v>
      </c>
      <c r="C4276">
        <f t="shared" ca="1" si="66"/>
        <v>0.73739890609381997</v>
      </c>
      <c r="D4276" t="e" cm="1">
        <f t="array" aca="1" ref="D4276" ca="1">INDEX($B$2:$B$201, RANK(C4276,$C$2:$C$201), 1)</f>
        <v>#N/A</v>
      </c>
      <c r="F4276">
        <v>67</v>
      </c>
      <c r="G4276">
        <v>236</v>
      </c>
      <c r="H4276">
        <v>3</v>
      </c>
      <c r="I4276">
        <v>0</v>
      </c>
      <c r="J4276">
        <v>17</v>
      </c>
      <c r="K4276" s="1">
        <v>44106</v>
      </c>
      <c r="L4276" t="s">
        <v>17</v>
      </c>
      <c r="M4276">
        <v>116622</v>
      </c>
    </row>
    <row r="4277" spans="1:13" ht="345" x14ac:dyDescent="0.25">
      <c r="A4277">
        <v>4275</v>
      </c>
      <c r="B4277" s="2" t="s">
        <v>5818</v>
      </c>
      <c r="C4277">
        <f t="shared" ca="1" si="66"/>
        <v>0.49848175526849792</v>
      </c>
      <c r="D4277" t="e" cm="1">
        <f t="array" aca="1" ref="D4277" ca="1">INDEX($B$2:$B$201, RANK(C4277,$C$2:$C$201), 1)</f>
        <v>#N/A</v>
      </c>
      <c r="F4277">
        <v>572</v>
      </c>
      <c r="G4277">
        <v>253</v>
      </c>
      <c r="H4277">
        <v>0</v>
      </c>
      <c r="I4277">
        <v>0</v>
      </c>
      <c r="J4277">
        <v>2</v>
      </c>
      <c r="K4277" s="1">
        <v>44106</v>
      </c>
      <c r="L4277" t="s">
        <v>17</v>
      </c>
      <c r="M4277">
        <v>116623</v>
      </c>
    </row>
    <row r="4278" spans="1:13" x14ac:dyDescent="0.25">
      <c r="A4278">
        <v>4276</v>
      </c>
      <c r="B4278" t="s">
        <v>5819</v>
      </c>
      <c r="C4278">
        <f t="shared" ca="1" si="66"/>
        <v>3.2545288894276325E-2</v>
      </c>
      <c r="D4278" t="e" cm="1">
        <f t="array" aca="1" ref="D4278" ca="1">INDEX($B$2:$B$201, RANK(C4278,$C$2:$C$201), 1)</f>
        <v>#N/A</v>
      </c>
      <c r="E4278" t="s">
        <v>2591</v>
      </c>
      <c r="F4278">
        <v>1118</v>
      </c>
      <c r="G4278">
        <v>194</v>
      </c>
      <c r="H4278">
        <v>0</v>
      </c>
      <c r="I4278">
        <v>0</v>
      </c>
      <c r="J4278">
        <v>0</v>
      </c>
      <c r="K4278" s="1">
        <v>44106</v>
      </c>
      <c r="L4278" t="s">
        <v>17</v>
      </c>
      <c r="M4278">
        <v>116624</v>
      </c>
    </row>
    <row r="4279" spans="1:13" ht="409.5" x14ac:dyDescent="0.25">
      <c r="A4279">
        <v>4277</v>
      </c>
      <c r="B4279" s="2" t="s">
        <v>5820</v>
      </c>
      <c r="C4279">
        <f t="shared" ca="1" si="66"/>
        <v>0.73957722876220944</v>
      </c>
      <c r="D4279" t="e" cm="1">
        <f t="array" aca="1" ref="D4279" ca="1">INDEX($B$2:$B$201, RANK(C4279,$C$2:$C$201), 1)</f>
        <v>#N/A</v>
      </c>
      <c r="E4279" t="s">
        <v>87</v>
      </c>
      <c r="F4279">
        <v>1626</v>
      </c>
      <c r="G4279">
        <v>21225</v>
      </c>
      <c r="H4279">
        <v>4</v>
      </c>
      <c r="I4279">
        <v>7</v>
      </c>
      <c r="J4279">
        <v>6</v>
      </c>
      <c r="K4279" s="1">
        <v>44106</v>
      </c>
      <c r="L4279" t="s">
        <v>12</v>
      </c>
      <c r="M4279">
        <v>116625</v>
      </c>
    </row>
    <row r="4280" spans="1:13" ht="345" x14ac:dyDescent="0.25">
      <c r="A4280">
        <v>4278</v>
      </c>
      <c r="B4280" s="2" t="s">
        <v>5821</v>
      </c>
      <c r="C4280">
        <f t="shared" ca="1" si="66"/>
        <v>0.18798007261780725</v>
      </c>
      <c r="D4280" t="e" cm="1">
        <f t="array" aca="1" ref="D4280" ca="1">INDEX($B$2:$B$201, RANK(C4280,$C$2:$C$201), 1)</f>
        <v>#N/A</v>
      </c>
      <c r="E4280" t="s">
        <v>5822</v>
      </c>
      <c r="F4280">
        <v>536</v>
      </c>
      <c r="G4280">
        <v>502</v>
      </c>
      <c r="H4280">
        <v>0</v>
      </c>
      <c r="I4280">
        <v>0</v>
      </c>
      <c r="J4280">
        <v>0</v>
      </c>
      <c r="K4280" s="1">
        <v>44106</v>
      </c>
      <c r="L4280" t="s">
        <v>28</v>
      </c>
      <c r="M4280">
        <v>116626</v>
      </c>
    </row>
    <row r="4281" spans="1:13" x14ac:dyDescent="0.25">
      <c r="A4281">
        <v>4279</v>
      </c>
      <c r="B4281" t="s">
        <v>5823</v>
      </c>
      <c r="C4281">
        <f t="shared" ca="1" si="66"/>
        <v>0.47361057506158277</v>
      </c>
      <c r="D4281" t="e" cm="1">
        <f t="array" aca="1" ref="D4281" ca="1">INDEX($B$2:$B$201, RANK(C4281,$C$2:$C$201), 1)</f>
        <v>#N/A</v>
      </c>
      <c r="E4281" t="s">
        <v>5824</v>
      </c>
      <c r="F4281">
        <v>111</v>
      </c>
      <c r="G4281">
        <v>19</v>
      </c>
      <c r="H4281">
        <v>0</v>
      </c>
      <c r="I4281">
        <v>0</v>
      </c>
      <c r="J4281">
        <v>0</v>
      </c>
      <c r="K4281" s="1">
        <v>44106</v>
      </c>
      <c r="L4281" t="s">
        <v>12</v>
      </c>
      <c r="M4281">
        <v>116627</v>
      </c>
    </row>
    <row r="4282" spans="1:13" x14ac:dyDescent="0.25">
      <c r="A4282">
        <v>4280</v>
      </c>
      <c r="B4282" t="s">
        <v>5825</v>
      </c>
      <c r="C4282">
        <f t="shared" ca="1" si="66"/>
        <v>0.63351498147338903</v>
      </c>
      <c r="D4282" t="e" cm="1">
        <f t="array" aca="1" ref="D4282" ca="1">INDEX($B$2:$B$201, RANK(C4282,$C$2:$C$201), 1)</f>
        <v>#N/A</v>
      </c>
      <c r="E4282" t="s">
        <v>5826</v>
      </c>
      <c r="F4282">
        <v>286</v>
      </c>
      <c r="G4282">
        <v>105</v>
      </c>
      <c r="H4282">
        <v>1</v>
      </c>
      <c r="I4282">
        <v>0</v>
      </c>
      <c r="J4282">
        <v>0</v>
      </c>
      <c r="K4282" s="1">
        <v>44106</v>
      </c>
      <c r="L4282" t="s">
        <v>17</v>
      </c>
      <c r="M4282">
        <v>116628</v>
      </c>
    </row>
    <row r="4283" spans="1:13" x14ac:dyDescent="0.25">
      <c r="A4283">
        <v>4281</v>
      </c>
      <c r="B4283" t="s">
        <v>5827</v>
      </c>
      <c r="C4283">
        <f t="shared" ca="1" si="66"/>
        <v>0.42869280408302302</v>
      </c>
      <c r="D4283" t="e" cm="1">
        <f t="array" aca="1" ref="D4283" ca="1">INDEX($B$2:$B$201, RANK(C4283,$C$2:$C$201), 1)</f>
        <v>#N/A</v>
      </c>
      <c r="F4283">
        <v>558</v>
      </c>
      <c r="G4283">
        <v>607</v>
      </c>
      <c r="H4283">
        <v>0</v>
      </c>
      <c r="I4283">
        <v>0</v>
      </c>
      <c r="J4283">
        <v>0</v>
      </c>
      <c r="K4283" s="1">
        <v>44106</v>
      </c>
      <c r="L4283" t="s">
        <v>12</v>
      </c>
      <c r="M4283">
        <v>116629</v>
      </c>
    </row>
    <row r="4284" spans="1:13" ht="150" x14ac:dyDescent="0.25">
      <c r="A4284">
        <v>4282</v>
      </c>
      <c r="B4284" s="2" t="s">
        <v>5828</v>
      </c>
      <c r="C4284">
        <f t="shared" ca="1" si="66"/>
        <v>0.79378093172305764</v>
      </c>
      <c r="D4284" t="e" cm="1">
        <f t="array" aca="1" ref="D4284" ca="1">INDEX($B$2:$B$201, RANK(C4284,$C$2:$C$201), 1)</f>
        <v>#N/A</v>
      </c>
      <c r="E4284" t="s">
        <v>5829</v>
      </c>
      <c r="F4284">
        <v>193</v>
      </c>
      <c r="G4284">
        <v>109</v>
      </c>
      <c r="H4284">
        <v>0</v>
      </c>
      <c r="I4284">
        <v>0</v>
      </c>
      <c r="J4284">
        <v>1</v>
      </c>
      <c r="K4284" s="1">
        <v>44106</v>
      </c>
      <c r="L4284" t="s">
        <v>17</v>
      </c>
      <c r="M4284">
        <v>116630</v>
      </c>
    </row>
    <row r="4285" spans="1:13" x14ac:dyDescent="0.25">
      <c r="A4285">
        <v>4283</v>
      </c>
      <c r="B4285" t="s">
        <v>5830</v>
      </c>
      <c r="C4285">
        <f t="shared" ca="1" si="66"/>
        <v>0.86061233779247648</v>
      </c>
      <c r="D4285" t="e" cm="1">
        <f t="array" aca="1" ref="D4285" ca="1">INDEX($B$2:$B$201, RANK(C4285,$C$2:$C$201), 1)</f>
        <v>#N/A</v>
      </c>
      <c r="E4285" t="s">
        <v>5831</v>
      </c>
      <c r="F4285">
        <v>625</v>
      </c>
      <c r="G4285">
        <v>145</v>
      </c>
      <c r="H4285">
        <v>0</v>
      </c>
      <c r="I4285">
        <v>0</v>
      </c>
      <c r="J4285">
        <v>0</v>
      </c>
      <c r="K4285" s="1">
        <v>44106</v>
      </c>
      <c r="L4285" t="s">
        <v>12</v>
      </c>
      <c r="M4285">
        <v>116631</v>
      </c>
    </row>
    <row r="4286" spans="1:13" ht="409.5" x14ac:dyDescent="0.25">
      <c r="A4286">
        <v>4284</v>
      </c>
      <c r="B4286" s="2" t="s">
        <v>5832</v>
      </c>
      <c r="C4286">
        <f t="shared" ca="1" si="66"/>
        <v>0.96110948839847132</v>
      </c>
      <c r="D4286" t="e" cm="1">
        <f t="array" aca="1" ref="D4286" ca="1">INDEX($B$2:$B$201, RANK(C4286,$C$2:$C$201), 1)</f>
        <v>#N/A</v>
      </c>
      <c r="F4286">
        <v>1450</v>
      </c>
      <c r="G4286">
        <v>485</v>
      </c>
      <c r="H4286">
        <v>2</v>
      </c>
      <c r="I4286">
        <v>1</v>
      </c>
      <c r="J4286">
        <v>6</v>
      </c>
      <c r="K4286" s="1">
        <v>44106</v>
      </c>
      <c r="L4286" t="s">
        <v>17</v>
      </c>
      <c r="M4286">
        <v>116632</v>
      </c>
    </row>
    <row r="4287" spans="1:13" ht="409.5" x14ac:dyDescent="0.25">
      <c r="A4287">
        <v>4285</v>
      </c>
      <c r="B4287" s="2" t="s">
        <v>5833</v>
      </c>
      <c r="C4287">
        <f t="shared" ca="1" si="66"/>
        <v>0.56962333015434163</v>
      </c>
      <c r="D4287" t="e" cm="1">
        <f t="array" aca="1" ref="D4287" ca="1">INDEX($B$2:$B$201, RANK(C4287,$C$2:$C$201), 1)</f>
        <v>#N/A</v>
      </c>
      <c r="F4287">
        <v>113</v>
      </c>
      <c r="G4287">
        <v>37</v>
      </c>
      <c r="H4287">
        <v>0</v>
      </c>
      <c r="I4287">
        <v>0</v>
      </c>
      <c r="J4287">
        <v>0</v>
      </c>
      <c r="K4287" s="1">
        <v>44106</v>
      </c>
      <c r="L4287" t="s">
        <v>12</v>
      </c>
      <c r="M4287">
        <v>116633</v>
      </c>
    </row>
    <row r="4288" spans="1:13" x14ac:dyDescent="0.25">
      <c r="A4288">
        <v>4286</v>
      </c>
      <c r="B4288" t="s">
        <v>5834</v>
      </c>
      <c r="C4288">
        <f t="shared" ca="1" si="66"/>
        <v>0.5631388339405724</v>
      </c>
      <c r="D4288" t="e" cm="1">
        <f t="array" aca="1" ref="D4288" ca="1">INDEX($B$2:$B$201, RANK(C4288,$C$2:$C$201), 1)</f>
        <v>#N/A</v>
      </c>
      <c r="E4288" t="s">
        <v>509</v>
      </c>
      <c r="F4288">
        <v>148126</v>
      </c>
      <c r="G4288">
        <v>192085</v>
      </c>
      <c r="H4288">
        <v>15</v>
      </c>
      <c r="I4288">
        <v>77</v>
      </c>
      <c r="J4288">
        <v>153</v>
      </c>
      <c r="K4288" s="1">
        <v>44106</v>
      </c>
      <c r="L4288" t="s">
        <v>12</v>
      </c>
      <c r="M4288">
        <v>116634</v>
      </c>
    </row>
    <row r="4289" spans="1:13" x14ac:dyDescent="0.25">
      <c r="A4289">
        <v>4287</v>
      </c>
      <c r="B4289" t="s">
        <v>5835</v>
      </c>
      <c r="C4289">
        <f t="shared" ca="1" si="66"/>
        <v>0.95342247863932672</v>
      </c>
      <c r="D4289" t="e" cm="1">
        <f t="array" aca="1" ref="D4289" ca="1">INDEX($B$2:$B$201, RANK(C4289,$C$2:$C$201), 1)</f>
        <v>#N/A</v>
      </c>
      <c r="F4289">
        <v>154</v>
      </c>
      <c r="G4289">
        <v>8</v>
      </c>
      <c r="H4289">
        <v>0</v>
      </c>
      <c r="I4289">
        <v>0</v>
      </c>
      <c r="J4289">
        <v>3</v>
      </c>
      <c r="K4289" s="1">
        <v>44106</v>
      </c>
      <c r="L4289" t="s">
        <v>17</v>
      </c>
      <c r="M4289">
        <v>116635</v>
      </c>
    </row>
    <row r="4290" spans="1:13" x14ac:dyDescent="0.25">
      <c r="A4290">
        <v>4288</v>
      </c>
      <c r="B4290" t="s">
        <v>5836</v>
      </c>
      <c r="C4290">
        <f t="shared" ca="1" si="66"/>
        <v>3.475380861030386E-2</v>
      </c>
      <c r="D4290" t="e" cm="1">
        <f t="array" aca="1" ref="D4290" ca="1">INDEX($B$2:$B$201, RANK(C4290,$C$2:$C$201), 1)</f>
        <v>#N/A</v>
      </c>
      <c r="E4290" t="s">
        <v>5837</v>
      </c>
      <c r="F4290">
        <v>4890</v>
      </c>
      <c r="G4290">
        <v>7379</v>
      </c>
      <c r="H4290">
        <v>0</v>
      </c>
      <c r="I4290">
        <v>1</v>
      </c>
      <c r="J4290">
        <v>3</v>
      </c>
      <c r="K4290" s="1">
        <v>44106</v>
      </c>
      <c r="L4290" t="s">
        <v>12</v>
      </c>
      <c r="M4290">
        <v>116636</v>
      </c>
    </row>
    <row r="4291" spans="1:13" x14ac:dyDescent="0.25">
      <c r="A4291">
        <v>4289</v>
      </c>
      <c r="B4291" t="s">
        <v>5838</v>
      </c>
      <c r="C4291">
        <f t="shared" ref="C4291:C4354" ca="1" si="67">RAND()</f>
        <v>4.7423464809609905E-2</v>
      </c>
      <c r="D4291" t="e" cm="1">
        <f t="array" aca="1" ref="D4291" ca="1">INDEX($B$2:$B$201, RANK(C4291,$C$2:$C$201), 1)</f>
        <v>#N/A</v>
      </c>
      <c r="E4291" t="s">
        <v>5839</v>
      </c>
      <c r="F4291">
        <v>661</v>
      </c>
      <c r="G4291">
        <v>8326</v>
      </c>
      <c r="H4291">
        <v>0</v>
      </c>
      <c r="I4291">
        <v>0</v>
      </c>
      <c r="J4291">
        <v>0</v>
      </c>
      <c r="K4291" s="1">
        <v>44106</v>
      </c>
      <c r="L4291" t="s">
        <v>12</v>
      </c>
      <c r="M4291">
        <v>116637</v>
      </c>
    </row>
    <row r="4292" spans="1:13" x14ac:dyDescent="0.25">
      <c r="A4292">
        <v>4290</v>
      </c>
      <c r="B4292" t="s">
        <v>5840</v>
      </c>
      <c r="C4292">
        <f t="shared" ca="1" si="67"/>
        <v>0.39041208531466509</v>
      </c>
      <c r="D4292" t="e" cm="1">
        <f t="array" aca="1" ref="D4292" ca="1">INDEX($B$2:$B$201, RANK(C4292,$C$2:$C$201), 1)</f>
        <v>#N/A</v>
      </c>
      <c r="E4292" t="s">
        <v>488</v>
      </c>
      <c r="F4292">
        <v>266</v>
      </c>
      <c r="G4292">
        <v>255</v>
      </c>
      <c r="H4292">
        <v>0</v>
      </c>
      <c r="I4292">
        <v>0</v>
      </c>
      <c r="J4292">
        <v>0</v>
      </c>
      <c r="K4292" s="1">
        <v>44106</v>
      </c>
      <c r="L4292" t="s">
        <v>17</v>
      </c>
      <c r="M4292">
        <v>116638</v>
      </c>
    </row>
    <row r="4293" spans="1:13" x14ac:dyDescent="0.25">
      <c r="A4293">
        <v>4291</v>
      </c>
      <c r="B4293" t="s">
        <v>5841</v>
      </c>
      <c r="C4293">
        <f t="shared" ca="1" si="67"/>
        <v>0.30543847522248269</v>
      </c>
      <c r="D4293" t="e" cm="1">
        <f t="array" aca="1" ref="D4293" ca="1">INDEX($B$2:$B$201, RANK(C4293,$C$2:$C$201), 1)</f>
        <v>#N/A</v>
      </c>
      <c r="F4293">
        <v>857</v>
      </c>
      <c r="G4293">
        <v>1056</v>
      </c>
      <c r="H4293">
        <v>0</v>
      </c>
      <c r="I4293">
        <v>1</v>
      </c>
      <c r="J4293">
        <v>0</v>
      </c>
      <c r="K4293" s="1">
        <v>44106</v>
      </c>
      <c r="L4293" t="s">
        <v>12</v>
      </c>
      <c r="M4293">
        <v>116639</v>
      </c>
    </row>
    <row r="4294" spans="1:13" ht="409.5" x14ac:dyDescent="0.25">
      <c r="A4294">
        <v>4292</v>
      </c>
      <c r="B4294" s="2" t="s">
        <v>5842</v>
      </c>
      <c r="C4294">
        <f t="shared" ca="1" si="67"/>
        <v>0.72061256361117187</v>
      </c>
      <c r="D4294" t="e" cm="1">
        <f t="array" aca="1" ref="D4294" ca="1">INDEX($B$2:$B$201, RANK(C4294,$C$2:$C$201), 1)</f>
        <v>#N/A</v>
      </c>
      <c r="E4294" t="s">
        <v>5843</v>
      </c>
      <c r="F4294">
        <v>1753</v>
      </c>
      <c r="G4294">
        <v>802</v>
      </c>
      <c r="H4294">
        <v>0</v>
      </c>
      <c r="I4294">
        <v>0</v>
      </c>
      <c r="J4294">
        <v>0</v>
      </c>
      <c r="K4294" s="1">
        <v>44106</v>
      </c>
      <c r="L4294" t="s">
        <v>28</v>
      </c>
      <c r="M4294">
        <v>116640</v>
      </c>
    </row>
    <row r="4295" spans="1:13" x14ac:dyDescent="0.25">
      <c r="A4295">
        <v>4293</v>
      </c>
      <c r="B4295" t="s">
        <v>5844</v>
      </c>
      <c r="C4295">
        <f t="shared" ca="1" si="67"/>
        <v>0.66076267137815581</v>
      </c>
      <c r="D4295" t="e" cm="1">
        <f t="array" aca="1" ref="D4295" ca="1">INDEX($B$2:$B$201, RANK(C4295,$C$2:$C$201), 1)</f>
        <v>#N/A</v>
      </c>
      <c r="F4295">
        <v>59</v>
      </c>
      <c r="G4295">
        <v>35</v>
      </c>
      <c r="H4295">
        <v>0</v>
      </c>
      <c r="I4295">
        <v>0</v>
      </c>
      <c r="J4295">
        <v>0</v>
      </c>
      <c r="K4295" s="1">
        <v>44106</v>
      </c>
      <c r="L4295" t="s">
        <v>12</v>
      </c>
      <c r="M4295">
        <v>116641</v>
      </c>
    </row>
    <row r="4296" spans="1:13" ht="375" x14ac:dyDescent="0.25">
      <c r="A4296">
        <v>4294</v>
      </c>
      <c r="B4296" s="2" t="s">
        <v>5845</v>
      </c>
      <c r="C4296">
        <f t="shared" ca="1" si="67"/>
        <v>0.47443964269425187</v>
      </c>
      <c r="D4296" t="e" cm="1">
        <f t="array" aca="1" ref="D4296" ca="1">INDEX($B$2:$B$201, RANK(C4296,$C$2:$C$201), 1)</f>
        <v>#N/A</v>
      </c>
      <c r="E4296" t="s">
        <v>87</v>
      </c>
      <c r="F4296">
        <v>927</v>
      </c>
      <c r="G4296">
        <v>2138</v>
      </c>
      <c r="H4296">
        <v>0</v>
      </c>
      <c r="I4296">
        <v>0</v>
      </c>
      <c r="J4296">
        <v>1</v>
      </c>
      <c r="K4296" s="1">
        <v>44106</v>
      </c>
      <c r="L4296" t="s">
        <v>12</v>
      </c>
      <c r="M4296">
        <v>116642</v>
      </c>
    </row>
    <row r="4297" spans="1:13" x14ac:dyDescent="0.25">
      <c r="A4297">
        <v>4295</v>
      </c>
      <c r="B4297" t="s">
        <v>5846</v>
      </c>
      <c r="C4297">
        <f t="shared" ca="1" si="67"/>
        <v>0.55023387130750223</v>
      </c>
      <c r="D4297" t="e" cm="1">
        <f t="array" aca="1" ref="D4297" ca="1">INDEX($B$2:$B$201, RANK(C4297,$C$2:$C$201), 1)</f>
        <v>#N/A</v>
      </c>
      <c r="E4297" t="s">
        <v>1906</v>
      </c>
      <c r="F4297">
        <v>3296</v>
      </c>
      <c r="G4297">
        <v>336</v>
      </c>
      <c r="H4297">
        <v>0</v>
      </c>
      <c r="I4297">
        <v>0</v>
      </c>
      <c r="J4297">
        <v>0</v>
      </c>
      <c r="K4297" s="1">
        <v>44106</v>
      </c>
      <c r="L4297" t="s">
        <v>12</v>
      </c>
      <c r="M4297">
        <v>116643</v>
      </c>
    </row>
    <row r="4298" spans="1:13" ht="225" x14ac:dyDescent="0.25">
      <c r="A4298">
        <v>4296</v>
      </c>
      <c r="B4298" s="2" t="s">
        <v>5847</v>
      </c>
      <c r="C4298">
        <f t="shared" ca="1" si="67"/>
        <v>0.81035136637378502</v>
      </c>
      <c r="D4298" t="e" cm="1">
        <f t="array" aca="1" ref="D4298" ca="1">INDEX($B$2:$B$201, RANK(C4298,$C$2:$C$201), 1)</f>
        <v>#N/A</v>
      </c>
      <c r="E4298" t="s">
        <v>5665</v>
      </c>
      <c r="F4298">
        <v>2141</v>
      </c>
      <c r="G4298">
        <v>1219</v>
      </c>
      <c r="H4298">
        <v>0</v>
      </c>
      <c r="I4298">
        <v>0</v>
      </c>
      <c r="J4298">
        <v>0</v>
      </c>
      <c r="K4298" s="1">
        <v>44106</v>
      </c>
      <c r="L4298" t="s">
        <v>28</v>
      </c>
      <c r="M4298">
        <v>116644</v>
      </c>
    </row>
    <row r="4299" spans="1:13" x14ac:dyDescent="0.25">
      <c r="A4299">
        <v>4297</v>
      </c>
      <c r="B4299" t="s">
        <v>5848</v>
      </c>
      <c r="C4299">
        <f t="shared" ca="1" si="67"/>
        <v>0.95326640449780009</v>
      </c>
      <c r="D4299" t="e" cm="1">
        <f t="array" aca="1" ref="D4299" ca="1">INDEX($B$2:$B$201, RANK(C4299,$C$2:$C$201), 1)</f>
        <v>#N/A</v>
      </c>
      <c r="E4299" t="s">
        <v>5849</v>
      </c>
      <c r="F4299">
        <v>4784</v>
      </c>
      <c r="G4299">
        <v>4908</v>
      </c>
      <c r="H4299">
        <v>3</v>
      </c>
      <c r="I4299">
        <v>2</v>
      </c>
      <c r="J4299">
        <v>5</v>
      </c>
      <c r="K4299" s="1">
        <v>44106</v>
      </c>
      <c r="L4299" t="s">
        <v>12</v>
      </c>
      <c r="M4299">
        <v>116645</v>
      </c>
    </row>
    <row r="4300" spans="1:13" ht="409.5" x14ac:dyDescent="0.25">
      <c r="A4300">
        <v>4298</v>
      </c>
      <c r="B4300" s="2" t="s">
        <v>5850</v>
      </c>
      <c r="C4300">
        <f t="shared" ca="1" si="67"/>
        <v>2.2268664201173793E-3</v>
      </c>
      <c r="D4300" t="e" cm="1">
        <f t="array" aca="1" ref="D4300" ca="1">INDEX($B$2:$B$201, RANK(C4300,$C$2:$C$201), 1)</f>
        <v>#N/A</v>
      </c>
      <c r="E4300" t="s">
        <v>5851</v>
      </c>
      <c r="F4300">
        <v>2926</v>
      </c>
      <c r="G4300">
        <v>4357</v>
      </c>
      <c r="H4300">
        <v>1</v>
      </c>
      <c r="I4300">
        <v>2</v>
      </c>
      <c r="J4300">
        <v>1</v>
      </c>
      <c r="K4300" s="1">
        <v>44106</v>
      </c>
      <c r="L4300" t="s">
        <v>12</v>
      </c>
      <c r="M4300">
        <v>116646</v>
      </c>
    </row>
    <row r="4301" spans="1:13" x14ac:dyDescent="0.25">
      <c r="A4301">
        <v>4299</v>
      </c>
      <c r="B4301" t="s">
        <v>5852</v>
      </c>
      <c r="C4301">
        <f t="shared" ca="1" si="67"/>
        <v>0.59847772005226074</v>
      </c>
      <c r="D4301" t="e" cm="1">
        <f t="array" aca="1" ref="D4301" ca="1">INDEX($B$2:$B$201, RANK(C4301,$C$2:$C$201), 1)</f>
        <v>#N/A</v>
      </c>
      <c r="E4301" t="s">
        <v>5853</v>
      </c>
      <c r="F4301">
        <v>1924</v>
      </c>
      <c r="G4301">
        <v>2348</v>
      </c>
      <c r="H4301">
        <v>0</v>
      </c>
      <c r="I4301">
        <v>0</v>
      </c>
      <c r="J4301">
        <v>1</v>
      </c>
      <c r="K4301" s="1">
        <v>44106</v>
      </c>
      <c r="L4301" t="s">
        <v>17</v>
      </c>
      <c r="M4301">
        <v>116647</v>
      </c>
    </row>
    <row r="4302" spans="1:13" x14ac:dyDescent="0.25">
      <c r="A4302">
        <v>4300</v>
      </c>
      <c r="B4302" t="s">
        <v>5854</v>
      </c>
      <c r="C4302">
        <f t="shared" ca="1" si="67"/>
        <v>0.96839074683774173</v>
      </c>
      <c r="D4302" t="e" cm="1">
        <f t="array" aca="1" ref="D4302" ca="1">INDEX($B$2:$B$201, RANK(C4302,$C$2:$C$201), 1)</f>
        <v>#N/A</v>
      </c>
      <c r="F4302">
        <v>38</v>
      </c>
      <c r="G4302">
        <v>26</v>
      </c>
      <c r="H4302">
        <v>0</v>
      </c>
      <c r="I4302">
        <v>0</v>
      </c>
      <c r="J4302">
        <v>0</v>
      </c>
      <c r="K4302" s="1">
        <v>44106</v>
      </c>
      <c r="L4302" t="s">
        <v>17</v>
      </c>
      <c r="M4302">
        <v>116648</v>
      </c>
    </row>
    <row r="4303" spans="1:13" x14ac:dyDescent="0.25">
      <c r="A4303">
        <v>4301</v>
      </c>
      <c r="B4303" t="s">
        <v>5855</v>
      </c>
      <c r="C4303">
        <f t="shared" ca="1" si="67"/>
        <v>0.81691871064002841</v>
      </c>
      <c r="D4303" t="e" cm="1">
        <f t="array" aca="1" ref="D4303" ca="1">INDEX($B$2:$B$201, RANK(C4303,$C$2:$C$201), 1)</f>
        <v>#N/A</v>
      </c>
      <c r="F4303">
        <v>515</v>
      </c>
      <c r="G4303">
        <v>369</v>
      </c>
      <c r="H4303">
        <v>1</v>
      </c>
      <c r="I4303">
        <v>0</v>
      </c>
      <c r="J4303">
        <v>2</v>
      </c>
      <c r="K4303" s="1">
        <v>44106</v>
      </c>
      <c r="L4303" t="s">
        <v>12</v>
      </c>
      <c r="M4303">
        <v>116649</v>
      </c>
    </row>
    <row r="4304" spans="1:13" x14ac:dyDescent="0.25">
      <c r="A4304">
        <v>4302</v>
      </c>
      <c r="B4304" t="s">
        <v>5856</v>
      </c>
      <c r="C4304">
        <f t="shared" ca="1" si="67"/>
        <v>7.6726098557350797E-2</v>
      </c>
      <c r="D4304" t="e" cm="1">
        <f t="array" aca="1" ref="D4304" ca="1">INDEX($B$2:$B$201, RANK(C4304,$C$2:$C$201), 1)</f>
        <v>#N/A</v>
      </c>
      <c r="F4304">
        <v>106</v>
      </c>
      <c r="G4304">
        <v>78</v>
      </c>
      <c r="H4304">
        <v>1</v>
      </c>
      <c r="I4304">
        <v>0</v>
      </c>
      <c r="J4304">
        <v>0</v>
      </c>
      <c r="K4304" s="1">
        <v>44106</v>
      </c>
      <c r="L4304" t="s">
        <v>17</v>
      </c>
      <c r="M4304">
        <v>116650</v>
      </c>
    </row>
    <row r="4305" spans="1:13" ht="409.5" x14ac:dyDescent="0.25">
      <c r="A4305">
        <v>4303</v>
      </c>
      <c r="B4305" s="2" t="s">
        <v>5857</v>
      </c>
      <c r="C4305">
        <f t="shared" ca="1" si="67"/>
        <v>0.66049172214776497</v>
      </c>
      <c r="D4305" t="e" cm="1">
        <f t="array" aca="1" ref="D4305" ca="1">INDEX($B$2:$B$201, RANK(C4305,$C$2:$C$201), 1)</f>
        <v>#N/A</v>
      </c>
      <c r="F4305">
        <v>1057</v>
      </c>
      <c r="G4305">
        <v>57</v>
      </c>
      <c r="H4305">
        <v>0</v>
      </c>
      <c r="I4305">
        <v>0</v>
      </c>
      <c r="J4305">
        <v>3</v>
      </c>
      <c r="K4305" s="1">
        <v>44106</v>
      </c>
      <c r="L4305" t="s">
        <v>17</v>
      </c>
      <c r="M4305">
        <v>116651</v>
      </c>
    </row>
    <row r="4306" spans="1:13" x14ac:dyDescent="0.25">
      <c r="A4306">
        <v>4304</v>
      </c>
      <c r="B4306" t="s">
        <v>5858</v>
      </c>
      <c r="C4306">
        <f t="shared" ca="1" si="67"/>
        <v>0.28722751430843507</v>
      </c>
      <c r="D4306" t="e" cm="1">
        <f t="array" aca="1" ref="D4306" ca="1">INDEX($B$2:$B$201, RANK(C4306,$C$2:$C$201), 1)</f>
        <v>#N/A</v>
      </c>
      <c r="E4306" t="s">
        <v>221</v>
      </c>
      <c r="F4306">
        <v>43</v>
      </c>
      <c r="G4306">
        <v>6</v>
      </c>
      <c r="H4306">
        <v>0</v>
      </c>
      <c r="I4306">
        <v>0</v>
      </c>
      <c r="J4306">
        <v>0</v>
      </c>
      <c r="K4306" s="1">
        <v>44106</v>
      </c>
      <c r="L4306" t="s">
        <v>17</v>
      </c>
      <c r="M4306">
        <v>116652</v>
      </c>
    </row>
    <row r="4307" spans="1:13" x14ac:dyDescent="0.25">
      <c r="A4307">
        <v>4305</v>
      </c>
      <c r="B4307" t="s">
        <v>5859</v>
      </c>
      <c r="C4307">
        <f t="shared" ca="1" si="67"/>
        <v>0.18332193588214696</v>
      </c>
      <c r="D4307" t="e" cm="1">
        <f t="array" aca="1" ref="D4307" ca="1">INDEX($B$2:$B$201, RANK(C4307,$C$2:$C$201), 1)</f>
        <v>#N/A</v>
      </c>
      <c r="E4307" t="s">
        <v>354</v>
      </c>
      <c r="F4307">
        <v>35</v>
      </c>
      <c r="G4307">
        <v>49</v>
      </c>
      <c r="H4307">
        <v>0</v>
      </c>
      <c r="I4307">
        <v>0</v>
      </c>
      <c r="J4307">
        <v>0</v>
      </c>
      <c r="K4307" s="1">
        <v>44106</v>
      </c>
      <c r="L4307" t="s">
        <v>17</v>
      </c>
      <c r="M4307">
        <v>116653</v>
      </c>
    </row>
    <row r="4308" spans="1:13" x14ac:dyDescent="0.25">
      <c r="A4308">
        <v>4306</v>
      </c>
      <c r="B4308" t="s">
        <v>5860</v>
      </c>
      <c r="C4308">
        <f t="shared" ca="1" si="67"/>
        <v>0.7017225272379034</v>
      </c>
      <c r="D4308" t="e" cm="1">
        <f t="array" aca="1" ref="D4308" ca="1">INDEX($B$2:$B$201, RANK(C4308,$C$2:$C$201), 1)</f>
        <v>#N/A</v>
      </c>
      <c r="E4308" t="s">
        <v>5861</v>
      </c>
      <c r="F4308">
        <v>11441</v>
      </c>
      <c r="G4308">
        <v>11048</v>
      </c>
      <c r="H4308">
        <v>1</v>
      </c>
      <c r="I4308">
        <v>0</v>
      </c>
      <c r="J4308">
        <v>2</v>
      </c>
      <c r="K4308" s="1">
        <v>44106</v>
      </c>
      <c r="L4308" t="s">
        <v>17</v>
      </c>
      <c r="M4308">
        <v>116654</v>
      </c>
    </row>
    <row r="4309" spans="1:13" x14ac:dyDescent="0.25">
      <c r="A4309">
        <v>4307</v>
      </c>
      <c r="B4309" t="s">
        <v>5862</v>
      </c>
      <c r="C4309">
        <f t="shared" ca="1" si="67"/>
        <v>0.22091605625119903</v>
      </c>
      <c r="D4309" t="e" cm="1">
        <f t="array" aca="1" ref="D4309" ca="1">INDEX($B$2:$B$201, RANK(C4309,$C$2:$C$201), 1)</f>
        <v>#N/A</v>
      </c>
      <c r="E4309" t="s">
        <v>453</v>
      </c>
      <c r="F4309">
        <v>420</v>
      </c>
      <c r="G4309">
        <v>280</v>
      </c>
      <c r="H4309">
        <v>0</v>
      </c>
      <c r="I4309">
        <v>0</v>
      </c>
      <c r="J4309">
        <v>2</v>
      </c>
      <c r="K4309" s="1">
        <v>44106</v>
      </c>
      <c r="L4309" t="s">
        <v>12</v>
      </c>
      <c r="M4309">
        <v>116655</v>
      </c>
    </row>
    <row r="4310" spans="1:13" x14ac:dyDescent="0.25">
      <c r="A4310">
        <v>4308</v>
      </c>
      <c r="B4310" t="s">
        <v>5863</v>
      </c>
      <c r="C4310">
        <f t="shared" ca="1" si="67"/>
        <v>0.42585154088737387</v>
      </c>
      <c r="D4310" t="e" cm="1">
        <f t="array" aca="1" ref="D4310" ca="1">INDEX($B$2:$B$201, RANK(C4310,$C$2:$C$201), 1)</f>
        <v>#N/A</v>
      </c>
      <c r="F4310">
        <v>86</v>
      </c>
      <c r="G4310">
        <v>18</v>
      </c>
      <c r="H4310">
        <v>0</v>
      </c>
      <c r="I4310">
        <v>0</v>
      </c>
      <c r="J4310">
        <v>0</v>
      </c>
      <c r="K4310" s="1">
        <v>44106</v>
      </c>
      <c r="L4310" t="s">
        <v>17</v>
      </c>
      <c r="M4310">
        <v>116656</v>
      </c>
    </row>
    <row r="4311" spans="1:13" x14ac:dyDescent="0.25">
      <c r="A4311">
        <v>4309</v>
      </c>
      <c r="B4311" t="s">
        <v>5864</v>
      </c>
      <c r="C4311">
        <f t="shared" ca="1" si="67"/>
        <v>0.51495748344655268</v>
      </c>
      <c r="D4311" t="e" cm="1">
        <f t="array" aca="1" ref="D4311" ca="1">INDEX($B$2:$B$201, RANK(C4311,$C$2:$C$201), 1)</f>
        <v>#N/A</v>
      </c>
      <c r="F4311">
        <v>261</v>
      </c>
      <c r="G4311">
        <v>5421</v>
      </c>
      <c r="H4311">
        <v>1</v>
      </c>
      <c r="I4311">
        <v>2</v>
      </c>
      <c r="J4311">
        <v>17</v>
      </c>
      <c r="K4311" s="1">
        <v>44106</v>
      </c>
      <c r="L4311" t="s">
        <v>17</v>
      </c>
      <c r="M4311">
        <v>116657</v>
      </c>
    </row>
    <row r="4312" spans="1:13" ht="409.5" x14ac:dyDescent="0.25">
      <c r="A4312">
        <v>4310</v>
      </c>
      <c r="B4312" s="2" t="s">
        <v>5865</v>
      </c>
      <c r="C4312">
        <f t="shared" ca="1" si="67"/>
        <v>2.1675425246606705E-2</v>
      </c>
      <c r="D4312" t="e" cm="1">
        <f t="array" aca="1" ref="D4312" ca="1">INDEX($B$2:$B$201, RANK(C4312,$C$2:$C$201), 1)</f>
        <v>#N/A</v>
      </c>
      <c r="F4312">
        <v>1450</v>
      </c>
      <c r="G4312">
        <v>485</v>
      </c>
      <c r="H4312">
        <v>1</v>
      </c>
      <c r="I4312">
        <v>0</v>
      </c>
      <c r="J4312">
        <v>5</v>
      </c>
      <c r="K4312" s="1">
        <v>44106</v>
      </c>
      <c r="L4312" t="s">
        <v>17</v>
      </c>
      <c r="M4312">
        <v>116658</v>
      </c>
    </row>
    <row r="4313" spans="1:13" x14ac:dyDescent="0.25">
      <c r="A4313">
        <v>4311</v>
      </c>
      <c r="B4313" t="s">
        <v>5866</v>
      </c>
      <c r="C4313">
        <f t="shared" ca="1" si="67"/>
        <v>0.76121807903381489</v>
      </c>
      <c r="D4313" t="e" cm="1">
        <f t="array" aca="1" ref="D4313" ca="1">INDEX($B$2:$B$201, RANK(C4313,$C$2:$C$201), 1)</f>
        <v>#N/A</v>
      </c>
      <c r="E4313" t="s">
        <v>5867</v>
      </c>
      <c r="F4313">
        <v>69</v>
      </c>
      <c r="G4313">
        <v>2</v>
      </c>
      <c r="H4313">
        <v>0</v>
      </c>
      <c r="I4313">
        <v>0</v>
      </c>
      <c r="J4313">
        <v>3</v>
      </c>
      <c r="K4313" s="1">
        <v>44106</v>
      </c>
      <c r="L4313" t="s">
        <v>12</v>
      </c>
      <c r="M4313">
        <v>116659</v>
      </c>
    </row>
    <row r="4314" spans="1:13" x14ac:dyDescent="0.25">
      <c r="A4314">
        <v>4312</v>
      </c>
      <c r="B4314" t="s">
        <v>5868</v>
      </c>
      <c r="C4314">
        <f t="shared" ca="1" si="67"/>
        <v>0.78274255222723266</v>
      </c>
      <c r="D4314" t="e" cm="1">
        <f t="array" aca="1" ref="D4314" ca="1">INDEX($B$2:$B$201, RANK(C4314,$C$2:$C$201), 1)</f>
        <v>#N/A</v>
      </c>
      <c r="F4314">
        <v>904</v>
      </c>
      <c r="G4314">
        <v>315</v>
      </c>
      <c r="H4314">
        <v>2</v>
      </c>
      <c r="I4314">
        <v>0</v>
      </c>
      <c r="J4314">
        <v>1</v>
      </c>
      <c r="K4314" s="1">
        <v>44106</v>
      </c>
      <c r="L4314" t="s">
        <v>12</v>
      </c>
      <c r="M4314">
        <v>116660</v>
      </c>
    </row>
    <row r="4315" spans="1:13" x14ac:dyDescent="0.25">
      <c r="A4315">
        <v>4313</v>
      </c>
      <c r="B4315" t="s">
        <v>5869</v>
      </c>
      <c r="C4315">
        <f t="shared" ca="1" si="67"/>
        <v>0.3392332030178512</v>
      </c>
      <c r="D4315" t="e" cm="1">
        <f t="array" aca="1" ref="D4315" ca="1">INDEX($B$2:$B$201, RANK(C4315,$C$2:$C$201), 1)</f>
        <v>#N/A</v>
      </c>
      <c r="E4315" t="s">
        <v>5870</v>
      </c>
      <c r="F4315">
        <v>420</v>
      </c>
      <c r="G4315">
        <v>382</v>
      </c>
      <c r="H4315">
        <v>0</v>
      </c>
      <c r="I4315">
        <v>0</v>
      </c>
      <c r="J4315">
        <v>1</v>
      </c>
      <c r="K4315" s="1">
        <v>44106</v>
      </c>
      <c r="L4315" t="s">
        <v>17</v>
      </c>
      <c r="M4315">
        <v>116661</v>
      </c>
    </row>
    <row r="4316" spans="1:13" x14ac:dyDescent="0.25">
      <c r="A4316">
        <v>4314</v>
      </c>
      <c r="B4316" t="s">
        <v>5871</v>
      </c>
      <c r="C4316">
        <f t="shared" ca="1" si="67"/>
        <v>0.19150604353672973</v>
      </c>
      <c r="D4316" t="e" cm="1">
        <f t="array" aca="1" ref="D4316" ca="1">INDEX($B$2:$B$201, RANK(C4316,$C$2:$C$201), 1)</f>
        <v>#N/A</v>
      </c>
      <c r="E4316" t="s">
        <v>453</v>
      </c>
      <c r="F4316">
        <v>345</v>
      </c>
      <c r="G4316">
        <v>54</v>
      </c>
      <c r="H4316">
        <v>0</v>
      </c>
      <c r="I4316">
        <v>1</v>
      </c>
      <c r="J4316">
        <v>1</v>
      </c>
      <c r="K4316" s="1">
        <v>44106</v>
      </c>
      <c r="L4316" t="s">
        <v>17</v>
      </c>
      <c r="M4316">
        <v>116662</v>
      </c>
    </row>
    <row r="4317" spans="1:13" x14ac:dyDescent="0.25">
      <c r="A4317">
        <v>4315</v>
      </c>
      <c r="B4317" t="s">
        <v>5872</v>
      </c>
      <c r="C4317">
        <f t="shared" ca="1" si="67"/>
        <v>0.58773790641160661</v>
      </c>
      <c r="D4317" t="e" cm="1">
        <f t="array" aca="1" ref="D4317" ca="1">INDEX($B$2:$B$201, RANK(C4317,$C$2:$C$201), 1)</f>
        <v>#N/A</v>
      </c>
      <c r="E4317" t="s">
        <v>5873</v>
      </c>
      <c r="F4317">
        <v>424</v>
      </c>
      <c r="G4317">
        <v>214</v>
      </c>
      <c r="H4317">
        <v>1</v>
      </c>
      <c r="I4317">
        <v>0</v>
      </c>
      <c r="J4317">
        <v>1</v>
      </c>
      <c r="K4317" s="1">
        <v>44106</v>
      </c>
      <c r="L4317" t="s">
        <v>12</v>
      </c>
      <c r="M4317">
        <v>116663</v>
      </c>
    </row>
    <row r="4318" spans="1:13" ht="210" x14ac:dyDescent="0.25">
      <c r="A4318">
        <v>4316</v>
      </c>
      <c r="B4318" s="2" t="s">
        <v>5874</v>
      </c>
      <c r="C4318">
        <f t="shared" ca="1" si="67"/>
        <v>0.73589789157442664</v>
      </c>
      <c r="D4318" t="e" cm="1">
        <f t="array" aca="1" ref="D4318" ca="1">INDEX($B$2:$B$201, RANK(C4318,$C$2:$C$201), 1)</f>
        <v>#N/A</v>
      </c>
      <c r="E4318" t="s">
        <v>5875</v>
      </c>
      <c r="F4318">
        <v>2657</v>
      </c>
      <c r="G4318">
        <v>1076</v>
      </c>
      <c r="H4318">
        <v>0</v>
      </c>
      <c r="I4318">
        <v>1</v>
      </c>
      <c r="J4318">
        <v>0</v>
      </c>
      <c r="K4318" s="1">
        <v>44106</v>
      </c>
      <c r="L4318" t="s">
        <v>12</v>
      </c>
      <c r="M4318">
        <v>116664</v>
      </c>
    </row>
    <row r="4319" spans="1:13" x14ac:dyDescent="0.25">
      <c r="A4319">
        <v>4317</v>
      </c>
      <c r="B4319" t="s">
        <v>5876</v>
      </c>
      <c r="C4319">
        <f t="shared" ca="1" si="67"/>
        <v>0.96469245657845815</v>
      </c>
      <c r="D4319" t="e" cm="1">
        <f t="array" aca="1" ref="D4319" ca="1">INDEX($B$2:$B$201, RANK(C4319,$C$2:$C$201), 1)</f>
        <v>#N/A</v>
      </c>
      <c r="E4319" t="s">
        <v>5877</v>
      </c>
      <c r="F4319">
        <v>1625</v>
      </c>
      <c r="G4319">
        <v>635</v>
      </c>
      <c r="H4319">
        <v>0</v>
      </c>
      <c r="I4319">
        <v>1</v>
      </c>
      <c r="J4319">
        <v>0</v>
      </c>
      <c r="K4319" s="1">
        <v>44106</v>
      </c>
      <c r="L4319" t="s">
        <v>12</v>
      </c>
      <c r="M4319">
        <v>116665</v>
      </c>
    </row>
    <row r="4320" spans="1:13" x14ac:dyDescent="0.25">
      <c r="A4320">
        <v>4318</v>
      </c>
      <c r="B4320" t="s">
        <v>5878</v>
      </c>
      <c r="C4320">
        <f t="shared" ca="1" si="67"/>
        <v>0.65787255406172163</v>
      </c>
      <c r="D4320" t="e" cm="1">
        <f t="array" aca="1" ref="D4320" ca="1">INDEX($B$2:$B$201, RANK(C4320,$C$2:$C$201), 1)</f>
        <v>#N/A</v>
      </c>
      <c r="E4320" t="s">
        <v>2049</v>
      </c>
      <c r="F4320">
        <v>278</v>
      </c>
      <c r="G4320">
        <v>235</v>
      </c>
      <c r="H4320">
        <v>1</v>
      </c>
      <c r="I4320">
        <v>0</v>
      </c>
      <c r="J4320">
        <v>1</v>
      </c>
      <c r="K4320" s="1">
        <v>44106</v>
      </c>
      <c r="L4320" t="s">
        <v>28</v>
      </c>
      <c r="M4320">
        <v>116666</v>
      </c>
    </row>
    <row r="4321" spans="1:13" ht="409.5" x14ac:dyDescent="0.25">
      <c r="A4321">
        <v>4319</v>
      </c>
      <c r="B4321" s="2" t="s">
        <v>5879</v>
      </c>
      <c r="C4321">
        <f t="shared" ca="1" si="67"/>
        <v>0.81668351349053192</v>
      </c>
      <c r="D4321" t="e" cm="1">
        <f t="array" aca="1" ref="D4321" ca="1">INDEX($B$2:$B$201, RANK(C4321,$C$2:$C$201), 1)</f>
        <v>#N/A</v>
      </c>
      <c r="E4321" t="s">
        <v>2583</v>
      </c>
      <c r="F4321">
        <v>341</v>
      </c>
      <c r="G4321">
        <v>436</v>
      </c>
      <c r="H4321">
        <v>0</v>
      </c>
      <c r="I4321">
        <v>0</v>
      </c>
      <c r="J4321">
        <v>1</v>
      </c>
      <c r="K4321" s="1">
        <v>44106</v>
      </c>
      <c r="L4321" t="s">
        <v>12</v>
      </c>
      <c r="M4321">
        <v>116667</v>
      </c>
    </row>
    <row r="4322" spans="1:13" x14ac:dyDescent="0.25">
      <c r="A4322">
        <v>4320</v>
      </c>
      <c r="B4322" t="s">
        <v>5880</v>
      </c>
      <c r="C4322">
        <f t="shared" ca="1" si="67"/>
        <v>0.4173760694773696</v>
      </c>
      <c r="D4322" t="e" cm="1">
        <f t="array" aca="1" ref="D4322" ca="1">INDEX($B$2:$B$201, RANK(C4322,$C$2:$C$201), 1)</f>
        <v>#N/A</v>
      </c>
      <c r="E4322" t="s">
        <v>2280</v>
      </c>
      <c r="F4322">
        <v>223</v>
      </c>
      <c r="G4322">
        <v>191</v>
      </c>
      <c r="H4322">
        <v>0</v>
      </c>
      <c r="I4322">
        <v>0</v>
      </c>
      <c r="J4322">
        <v>0</v>
      </c>
      <c r="K4322" s="1">
        <v>44106</v>
      </c>
      <c r="L4322" t="s">
        <v>12</v>
      </c>
      <c r="M4322">
        <v>116668</v>
      </c>
    </row>
    <row r="4323" spans="1:13" x14ac:dyDescent="0.25">
      <c r="A4323">
        <v>4321</v>
      </c>
      <c r="B4323" t="s">
        <v>5881</v>
      </c>
      <c r="C4323">
        <f t="shared" ca="1" si="67"/>
        <v>0.16067826773619143</v>
      </c>
      <c r="D4323" t="e" cm="1">
        <f t="array" aca="1" ref="D4323" ca="1">INDEX($B$2:$B$201, RANK(C4323,$C$2:$C$201), 1)</f>
        <v>#N/A</v>
      </c>
      <c r="E4323" t="s">
        <v>5882</v>
      </c>
      <c r="F4323">
        <v>566</v>
      </c>
      <c r="G4323">
        <v>51</v>
      </c>
      <c r="H4323">
        <v>1</v>
      </c>
      <c r="I4323">
        <v>0</v>
      </c>
      <c r="J4323">
        <v>2</v>
      </c>
      <c r="K4323" s="1">
        <v>44106</v>
      </c>
      <c r="L4323" t="s">
        <v>17</v>
      </c>
      <c r="M4323">
        <v>116669</v>
      </c>
    </row>
    <row r="4324" spans="1:13" x14ac:dyDescent="0.25">
      <c r="A4324">
        <v>4322</v>
      </c>
      <c r="B4324" t="s">
        <v>5883</v>
      </c>
      <c r="C4324">
        <f t="shared" ca="1" si="67"/>
        <v>0.67411476588102182</v>
      </c>
      <c r="D4324" t="e" cm="1">
        <f t="array" aca="1" ref="D4324" ca="1">INDEX($B$2:$B$201, RANK(C4324,$C$2:$C$201), 1)</f>
        <v>#N/A</v>
      </c>
      <c r="F4324">
        <v>189</v>
      </c>
      <c r="G4324">
        <v>35</v>
      </c>
      <c r="H4324">
        <v>0</v>
      </c>
      <c r="I4324">
        <v>0</v>
      </c>
      <c r="J4324">
        <v>0</v>
      </c>
      <c r="K4324" s="1">
        <v>44106</v>
      </c>
      <c r="L4324" t="s">
        <v>28</v>
      </c>
      <c r="M4324">
        <v>116670</v>
      </c>
    </row>
    <row r="4325" spans="1:13" x14ac:dyDescent="0.25">
      <c r="A4325">
        <v>4323</v>
      </c>
      <c r="B4325" t="s">
        <v>5884</v>
      </c>
      <c r="C4325">
        <f t="shared" ca="1" si="67"/>
        <v>0.85962806323866148</v>
      </c>
      <c r="D4325" t="e" cm="1">
        <f t="array" aca="1" ref="D4325" ca="1">INDEX($B$2:$B$201, RANK(C4325,$C$2:$C$201), 1)</f>
        <v>#N/A</v>
      </c>
      <c r="E4325" t="s">
        <v>5885</v>
      </c>
      <c r="F4325">
        <v>452</v>
      </c>
      <c r="G4325">
        <v>685</v>
      </c>
      <c r="H4325">
        <v>0</v>
      </c>
      <c r="I4325">
        <v>1</v>
      </c>
      <c r="J4325">
        <v>4</v>
      </c>
      <c r="K4325" s="1">
        <v>44106</v>
      </c>
      <c r="L4325" t="s">
        <v>17</v>
      </c>
      <c r="M4325">
        <v>116671</v>
      </c>
    </row>
    <row r="4326" spans="1:13" ht="240" x14ac:dyDescent="0.25">
      <c r="A4326">
        <v>4324</v>
      </c>
      <c r="B4326" s="2" t="s">
        <v>5886</v>
      </c>
      <c r="C4326">
        <f t="shared" ca="1" si="67"/>
        <v>0.13563676313113893</v>
      </c>
      <c r="D4326" t="e" cm="1">
        <f t="array" aca="1" ref="D4326" ca="1">INDEX($B$2:$B$201, RANK(C4326,$C$2:$C$201), 1)</f>
        <v>#N/A</v>
      </c>
      <c r="F4326">
        <v>266</v>
      </c>
      <c r="G4326">
        <v>2795</v>
      </c>
      <c r="H4326">
        <v>1</v>
      </c>
      <c r="I4326">
        <v>0</v>
      </c>
      <c r="J4326">
        <v>9</v>
      </c>
      <c r="K4326" s="1">
        <v>44106</v>
      </c>
      <c r="L4326" t="s">
        <v>17</v>
      </c>
      <c r="M4326">
        <v>116672</v>
      </c>
    </row>
    <row r="4327" spans="1:13" x14ac:dyDescent="0.25">
      <c r="A4327">
        <v>4325</v>
      </c>
      <c r="B4327" t="s">
        <v>5887</v>
      </c>
      <c r="C4327">
        <f t="shared" ca="1" si="67"/>
        <v>0.45238586871405195</v>
      </c>
      <c r="D4327" t="e" cm="1">
        <f t="array" aca="1" ref="D4327" ca="1">INDEX($B$2:$B$201, RANK(C4327,$C$2:$C$201), 1)</f>
        <v>#N/A</v>
      </c>
      <c r="E4327" t="s">
        <v>5888</v>
      </c>
      <c r="F4327">
        <v>190</v>
      </c>
      <c r="G4327">
        <v>21</v>
      </c>
      <c r="H4327">
        <v>1</v>
      </c>
      <c r="I4327">
        <v>0</v>
      </c>
      <c r="J4327">
        <v>1</v>
      </c>
      <c r="K4327" s="1">
        <v>44106</v>
      </c>
      <c r="L4327" t="s">
        <v>28</v>
      </c>
      <c r="M4327">
        <v>116673</v>
      </c>
    </row>
    <row r="4328" spans="1:13" x14ac:dyDescent="0.25">
      <c r="A4328">
        <v>4326</v>
      </c>
      <c r="B4328" t="s">
        <v>5889</v>
      </c>
      <c r="C4328">
        <f t="shared" ca="1" si="67"/>
        <v>0.82393994438922591</v>
      </c>
      <c r="D4328" t="e" cm="1">
        <f t="array" aca="1" ref="D4328" ca="1">INDEX($B$2:$B$201, RANK(C4328,$C$2:$C$201), 1)</f>
        <v>#N/A</v>
      </c>
      <c r="E4328" t="s">
        <v>40</v>
      </c>
      <c r="F4328">
        <v>409</v>
      </c>
      <c r="G4328">
        <v>193</v>
      </c>
      <c r="H4328">
        <v>0</v>
      </c>
      <c r="I4328">
        <v>0</v>
      </c>
      <c r="J4328">
        <v>0</v>
      </c>
      <c r="K4328" s="1">
        <v>44106</v>
      </c>
      <c r="L4328" t="s">
        <v>17</v>
      </c>
      <c r="M4328">
        <v>116674</v>
      </c>
    </row>
    <row r="4329" spans="1:13" x14ac:dyDescent="0.25">
      <c r="A4329">
        <v>4327</v>
      </c>
      <c r="B4329" t="s">
        <v>5890</v>
      </c>
      <c r="C4329">
        <f t="shared" ca="1" si="67"/>
        <v>0.99497806883937479</v>
      </c>
      <c r="D4329" t="e" cm="1">
        <f t="array" aca="1" ref="D4329" ca="1">INDEX($B$2:$B$201, RANK(C4329,$C$2:$C$201), 1)</f>
        <v>#N/A</v>
      </c>
      <c r="E4329" t="s">
        <v>5891</v>
      </c>
      <c r="F4329">
        <v>286</v>
      </c>
      <c r="G4329">
        <v>40</v>
      </c>
      <c r="H4329">
        <v>0</v>
      </c>
      <c r="I4329">
        <v>0</v>
      </c>
      <c r="J4329">
        <v>0</v>
      </c>
      <c r="K4329" s="1">
        <v>44106</v>
      </c>
      <c r="L4329" t="s">
        <v>17</v>
      </c>
      <c r="M4329">
        <v>116675</v>
      </c>
    </row>
    <row r="4330" spans="1:13" x14ac:dyDescent="0.25">
      <c r="A4330">
        <v>4328</v>
      </c>
      <c r="B4330" t="s">
        <v>5892</v>
      </c>
      <c r="C4330">
        <f t="shared" ca="1" si="67"/>
        <v>0.44371448286817394</v>
      </c>
      <c r="D4330" t="e" cm="1">
        <f t="array" aca="1" ref="D4330" ca="1">INDEX($B$2:$B$201, RANK(C4330,$C$2:$C$201), 1)</f>
        <v>#N/A</v>
      </c>
      <c r="E4330" t="s">
        <v>5893</v>
      </c>
      <c r="F4330">
        <v>279</v>
      </c>
      <c r="G4330">
        <v>251</v>
      </c>
      <c r="H4330">
        <v>1</v>
      </c>
      <c r="I4330">
        <v>0</v>
      </c>
      <c r="J4330">
        <v>20</v>
      </c>
      <c r="K4330" s="1">
        <v>44106</v>
      </c>
      <c r="L4330" t="s">
        <v>17</v>
      </c>
      <c r="M4330">
        <v>116676</v>
      </c>
    </row>
    <row r="4331" spans="1:13" x14ac:dyDescent="0.25">
      <c r="A4331">
        <v>4329</v>
      </c>
      <c r="B4331" t="s">
        <v>5894</v>
      </c>
      <c r="C4331">
        <f t="shared" ca="1" si="67"/>
        <v>0.75852848505827974</v>
      </c>
      <c r="D4331" t="e" cm="1">
        <f t="array" aca="1" ref="D4331" ca="1">INDEX($B$2:$B$201, RANK(C4331,$C$2:$C$201), 1)</f>
        <v>#N/A</v>
      </c>
      <c r="E4331" t="s">
        <v>5895</v>
      </c>
      <c r="F4331">
        <v>976</v>
      </c>
      <c r="G4331">
        <v>261</v>
      </c>
      <c r="H4331">
        <v>0</v>
      </c>
      <c r="I4331">
        <v>0</v>
      </c>
      <c r="J4331">
        <v>0</v>
      </c>
      <c r="K4331" s="1">
        <v>44106</v>
      </c>
      <c r="L4331" t="s">
        <v>12</v>
      </c>
      <c r="M4331">
        <v>116677</v>
      </c>
    </row>
    <row r="4332" spans="1:13" x14ac:dyDescent="0.25">
      <c r="A4332">
        <v>4330</v>
      </c>
      <c r="B4332" t="s">
        <v>5896</v>
      </c>
      <c r="C4332">
        <f t="shared" ca="1" si="67"/>
        <v>0.1684756672748069</v>
      </c>
      <c r="D4332" t="e" cm="1">
        <f t="array" aca="1" ref="D4332" ca="1">INDEX($B$2:$B$201, RANK(C4332,$C$2:$C$201), 1)</f>
        <v>#N/A</v>
      </c>
      <c r="E4332" t="s">
        <v>209</v>
      </c>
      <c r="F4332">
        <v>161</v>
      </c>
      <c r="G4332">
        <v>56</v>
      </c>
      <c r="H4332">
        <v>0</v>
      </c>
      <c r="I4332">
        <v>0</v>
      </c>
      <c r="J4332">
        <v>0</v>
      </c>
      <c r="K4332" s="1">
        <v>44106</v>
      </c>
      <c r="L4332" t="s">
        <v>12</v>
      </c>
      <c r="M4332">
        <v>116678</v>
      </c>
    </row>
    <row r="4333" spans="1:13" x14ac:dyDescent="0.25">
      <c r="A4333">
        <v>4331</v>
      </c>
      <c r="B4333" t="s">
        <v>5897</v>
      </c>
      <c r="C4333">
        <f t="shared" ca="1" si="67"/>
        <v>0.79841122611661208</v>
      </c>
      <c r="D4333" t="e" cm="1">
        <f t="array" aca="1" ref="D4333" ca="1">INDEX($B$2:$B$201, RANK(C4333,$C$2:$C$201), 1)</f>
        <v>#N/A</v>
      </c>
      <c r="E4333" t="s">
        <v>4037</v>
      </c>
      <c r="F4333">
        <v>171</v>
      </c>
      <c r="G4333">
        <v>138</v>
      </c>
      <c r="H4333">
        <v>0</v>
      </c>
      <c r="I4333">
        <v>1</v>
      </c>
      <c r="J4333">
        <v>8</v>
      </c>
      <c r="K4333" s="1">
        <v>44106</v>
      </c>
      <c r="L4333" t="s">
        <v>12</v>
      </c>
      <c r="M4333">
        <v>116679</v>
      </c>
    </row>
    <row r="4334" spans="1:13" x14ac:dyDescent="0.25">
      <c r="A4334">
        <v>4332</v>
      </c>
      <c r="B4334" t="s">
        <v>5898</v>
      </c>
      <c r="C4334">
        <f t="shared" ca="1" si="67"/>
        <v>0.58922087557244307</v>
      </c>
      <c r="D4334" t="e" cm="1">
        <f t="array" aca="1" ref="D4334" ca="1">INDEX($B$2:$B$201, RANK(C4334,$C$2:$C$201), 1)</f>
        <v>#N/A</v>
      </c>
      <c r="E4334" t="s">
        <v>431</v>
      </c>
      <c r="F4334">
        <v>1882</v>
      </c>
      <c r="G4334">
        <v>1644</v>
      </c>
      <c r="H4334">
        <v>0</v>
      </c>
      <c r="I4334">
        <v>0</v>
      </c>
      <c r="J4334">
        <v>0</v>
      </c>
      <c r="K4334" s="1">
        <v>44106</v>
      </c>
      <c r="L4334" t="s">
        <v>28</v>
      </c>
      <c r="M4334">
        <v>116680</v>
      </c>
    </row>
    <row r="4335" spans="1:13" x14ac:dyDescent="0.25">
      <c r="A4335">
        <v>4333</v>
      </c>
      <c r="B4335" t="s">
        <v>5899</v>
      </c>
      <c r="C4335">
        <f t="shared" ca="1" si="67"/>
        <v>8.3174058421013219E-2</v>
      </c>
      <c r="D4335" t="e" cm="1">
        <f t="array" aca="1" ref="D4335" ca="1">INDEX($B$2:$B$201, RANK(C4335,$C$2:$C$201), 1)</f>
        <v>#N/A</v>
      </c>
      <c r="E4335" t="s">
        <v>5900</v>
      </c>
      <c r="F4335">
        <v>177</v>
      </c>
      <c r="G4335">
        <v>97</v>
      </c>
      <c r="H4335">
        <v>0</v>
      </c>
      <c r="I4335">
        <v>0</v>
      </c>
      <c r="J4335">
        <v>0</v>
      </c>
      <c r="K4335" s="1">
        <v>44106</v>
      </c>
      <c r="L4335" t="s">
        <v>12</v>
      </c>
      <c r="M4335">
        <v>116681</v>
      </c>
    </row>
    <row r="4336" spans="1:13" x14ac:dyDescent="0.25">
      <c r="A4336">
        <v>4334</v>
      </c>
      <c r="B4336" t="s">
        <v>5901</v>
      </c>
      <c r="C4336">
        <f t="shared" ca="1" si="67"/>
        <v>0.77299053254750083</v>
      </c>
      <c r="D4336" t="e" cm="1">
        <f t="array" aca="1" ref="D4336" ca="1">INDEX($B$2:$B$201, RANK(C4336,$C$2:$C$201), 1)</f>
        <v>#N/A</v>
      </c>
      <c r="E4336" t="s">
        <v>5902</v>
      </c>
      <c r="F4336">
        <v>784</v>
      </c>
      <c r="G4336">
        <v>211</v>
      </c>
      <c r="H4336">
        <v>1</v>
      </c>
      <c r="I4336">
        <v>0</v>
      </c>
      <c r="J4336">
        <v>4</v>
      </c>
      <c r="K4336" s="1">
        <v>44106</v>
      </c>
      <c r="L4336" t="s">
        <v>12</v>
      </c>
      <c r="M4336">
        <v>116682</v>
      </c>
    </row>
    <row r="4337" spans="1:13" x14ac:dyDescent="0.25">
      <c r="A4337">
        <v>4335</v>
      </c>
      <c r="B4337" t="s">
        <v>5903</v>
      </c>
      <c r="C4337">
        <f t="shared" ca="1" si="67"/>
        <v>0.75391288348007068</v>
      </c>
      <c r="D4337" t="e" cm="1">
        <f t="array" aca="1" ref="D4337" ca="1">INDEX($B$2:$B$201, RANK(C4337,$C$2:$C$201), 1)</f>
        <v>#N/A</v>
      </c>
      <c r="E4337" t="s">
        <v>5904</v>
      </c>
      <c r="F4337">
        <v>4003</v>
      </c>
      <c r="G4337">
        <v>4216</v>
      </c>
      <c r="H4337">
        <v>0</v>
      </c>
      <c r="I4337">
        <v>0</v>
      </c>
      <c r="J4337">
        <v>1</v>
      </c>
      <c r="K4337" s="1">
        <v>44106</v>
      </c>
      <c r="L4337" t="s">
        <v>12</v>
      </c>
      <c r="M4337">
        <v>116683</v>
      </c>
    </row>
    <row r="4338" spans="1:13" x14ac:dyDescent="0.25">
      <c r="A4338">
        <v>4336</v>
      </c>
      <c r="B4338" t="s">
        <v>5905</v>
      </c>
      <c r="C4338">
        <f t="shared" ca="1" si="67"/>
        <v>0.12579611469148499</v>
      </c>
      <c r="D4338" t="e" cm="1">
        <f t="array" aca="1" ref="D4338" ca="1">INDEX($B$2:$B$201, RANK(C4338,$C$2:$C$201), 1)</f>
        <v>#N/A</v>
      </c>
      <c r="F4338">
        <v>1338</v>
      </c>
      <c r="G4338">
        <v>821</v>
      </c>
      <c r="H4338">
        <v>0</v>
      </c>
      <c r="I4338">
        <v>0</v>
      </c>
      <c r="J4338">
        <v>0</v>
      </c>
      <c r="K4338" s="1">
        <v>44106</v>
      </c>
      <c r="L4338" t="s">
        <v>28</v>
      </c>
      <c r="M4338">
        <v>116684</v>
      </c>
    </row>
    <row r="4339" spans="1:13" x14ac:dyDescent="0.25">
      <c r="A4339">
        <v>4337</v>
      </c>
      <c r="B4339" t="s">
        <v>5906</v>
      </c>
      <c r="C4339">
        <f t="shared" ca="1" si="67"/>
        <v>0.53854331664263488</v>
      </c>
      <c r="D4339" t="e" cm="1">
        <f t="array" aca="1" ref="D4339" ca="1">INDEX($B$2:$B$201, RANK(C4339,$C$2:$C$201), 1)</f>
        <v>#N/A</v>
      </c>
      <c r="F4339">
        <v>318</v>
      </c>
      <c r="G4339">
        <v>89</v>
      </c>
      <c r="H4339">
        <v>0</v>
      </c>
      <c r="I4339">
        <v>0</v>
      </c>
      <c r="J4339">
        <v>1</v>
      </c>
      <c r="K4339" s="1">
        <v>44106</v>
      </c>
      <c r="L4339" t="s">
        <v>12</v>
      </c>
      <c r="M4339">
        <v>116685</v>
      </c>
    </row>
    <row r="4340" spans="1:13" x14ac:dyDescent="0.25">
      <c r="A4340">
        <v>4338</v>
      </c>
      <c r="B4340" t="s">
        <v>5907</v>
      </c>
      <c r="C4340">
        <f t="shared" ca="1" si="67"/>
        <v>0.24460176678167733</v>
      </c>
      <c r="D4340" t="e" cm="1">
        <f t="array" aca="1" ref="D4340" ca="1">INDEX($B$2:$B$201, RANK(C4340,$C$2:$C$201), 1)</f>
        <v>#N/A</v>
      </c>
      <c r="E4340" t="s">
        <v>431</v>
      </c>
      <c r="F4340">
        <v>1882</v>
      </c>
      <c r="G4340">
        <v>1644</v>
      </c>
      <c r="H4340">
        <v>1</v>
      </c>
      <c r="I4340">
        <v>3</v>
      </c>
      <c r="J4340">
        <v>3</v>
      </c>
      <c r="K4340" s="1">
        <v>44106</v>
      </c>
      <c r="L4340" t="s">
        <v>28</v>
      </c>
      <c r="M4340">
        <v>116686</v>
      </c>
    </row>
    <row r="4341" spans="1:13" ht="285" x14ac:dyDescent="0.25">
      <c r="A4341">
        <v>4339</v>
      </c>
      <c r="B4341" s="2" t="s">
        <v>5908</v>
      </c>
      <c r="C4341">
        <f t="shared" ca="1" si="67"/>
        <v>0.26588043601585865</v>
      </c>
      <c r="D4341" t="e" cm="1">
        <f t="array" aca="1" ref="D4341" ca="1">INDEX($B$2:$B$201, RANK(C4341,$C$2:$C$201), 1)</f>
        <v>#N/A</v>
      </c>
      <c r="E4341" t="s">
        <v>5909</v>
      </c>
      <c r="F4341">
        <v>5673</v>
      </c>
      <c r="G4341">
        <v>5414</v>
      </c>
      <c r="H4341">
        <v>0</v>
      </c>
      <c r="I4341">
        <v>0</v>
      </c>
      <c r="J4341">
        <v>3</v>
      </c>
      <c r="K4341" s="1">
        <v>44106</v>
      </c>
      <c r="L4341" t="s">
        <v>12</v>
      </c>
      <c r="M4341">
        <v>116687</v>
      </c>
    </row>
    <row r="4342" spans="1:13" ht="409.5" x14ac:dyDescent="0.25">
      <c r="A4342">
        <v>4340</v>
      </c>
      <c r="B4342" s="2" t="s">
        <v>5910</v>
      </c>
      <c r="C4342">
        <f t="shared" ca="1" si="67"/>
        <v>0.27976937908520894</v>
      </c>
      <c r="D4342" t="e" cm="1">
        <f t="array" aca="1" ref="D4342" ca="1">INDEX($B$2:$B$201, RANK(C4342,$C$2:$C$201), 1)</f>
        <v>#N/A</v>
      </c>
      <c r="E4342" t="s">
        <v>5911</v>
      </c>
      <c r="F4342">
        <v>2107</v>
      </c>
      <c r="G4342">
        <v>1249</v>
      </c>
      <c r="H4342">
        <v>0</v>
      </c>
      <c r="I4342">
        <v>0</v>
      </c>
      <c r="J4342">
        <v>0</v>
      </c>
      <c r="K4342" s="1">
        <v>44106</v>
      </c>
      <c r="L4342" t="s">
        <v>12</v>
      </c>
      <c r="M4342">
        <v>116688</v>
      </c>
    </row>
    <row r="4343" spans="1:13" x14ac:dyDescent="0.25">
      <c r="A4343">
        <v>4341</v>
      </c>
      <c r="B4343" t="s">
        <v>5912</v>
      </c>
      <c r="C4343">
        <f t="shared" ca="1" si="67"/>
        <v>0.82133146906957188</v>
      </c>
      <c r="D4343" t="e" cm="1">
        <f t="array" aca="1" ref="D4343" ca="1">INDEX($B$2:$B$201, RANK(C4343,$C$2:$C$201), 1)</f>
        <v>#N/A</v>
      </c>
      <c r="F4343">
        <v>1113</v>
      </c>
      <c r="G4343">
        <v>44</v>
      </c>
      <c r="H4343">
        <v>0</v>
      </c>
      <c r="I4343">
        <v>0</v>
      </c>
      <c r="J4343">
        <v>0</v>
      </c>
      <c r="K4343" s="1">
        <v>44106</v>
      </c>
      <c r="L4343" t="s">
        <v>12</v>
      </c>
      <c r="M4343">
        <v>116689</v>
      </c>
    </row>
    <row r="4344" spans="1:13" x14ac:dyDescent="0.25">
      <c r="A4344">
        <v>4342</v>
      </c>
      <c r="B4344" t="s">
        <v>5913</v>
      </c>
      <c r="C4344">
        <f t="shared" ca="1" si="67"/>
        <v>0.60295887902362866</v>
      </c>
      <c r="D4344" t="e" cm="1">
        <f t="array" aca="1" ref="D4344" ca="1">INDEX($B$2:$B$201, RANK(C4344,$C$2:$C$201), 1)</f>
        <v>#N/A</v>
      </c>
      <c r="E4344" t="s">
        <v>155</v>
      </c>
      <c r="F4344">
        <v>1071</v>
      </c>
      <c r="G4344">
        <v>344</v>
      </c>
      <c r="H4344">
        <v>1</v>
      </c>
      <c r="I4344">
        <v>1</v>
      </c>
      <c r="J4344">
        <v>5</v>
      </c>
      <c r="K4344" s="1">
        <v>44106</v>
      </c>
      <c r="L4344" t="s">
        <v>17</v>
      </c>
      <c r="M4344">
        <v>116690</v>
      </c>
    </row>
    <row r="4345" spans="1:13" x14ac:dyDescent="0.25">
      <c r="A4345">
        <v>4343</v>
      </c>
      <c r="B4345" t="s">
        <v>5914</v>
      </c>
      <c r="C4345">
        <f t="shared" ca="1" si="67"/>
        <v>0.23471002319036305</v>
      </c>
      <c r="D4345" t="e" cm="1">
        <f t="array" aca="1" ref="D4345" ca="1">INDEX($B$2:$B$201, RANK(C4345,$C$2:$C$201), 1)</f>
        <v>#N/A</v>
      </c>
      <c r="E4345" t="s">
        <v>141</v>
      </c>
      <c r="F4345">
        <v>148</v>
      </c>
      <c r="G4345">
        <v>53</v>
      </c>
      <c r="H4345">
        <v>3</v>
      </c>
      <c r="I4345">
        <v>0</v>
      </c>
      <c r="J4345">
        <v>2</v>
      </c>
      <c r="K4345" s="1">
        <v>44106</v>
      </c>
      <c r="L4345" t="s">
        <v>17</v>
      </c>
      <c r="M4345">
        <v>116691</v>
      </c>
    </row>
    <row r="4346" spans="1:13" x14ac:dyDescent="0.25">
      <c r="A4346">
        <v>4344</v>
      </c>
      <c r="B4346" t="s">
        <v>5915</v>
      </c>
      <c r="C4346">
        <f t="shared" ca="1" si="67"/>
        <v>0.83518149914495232</v>
      </c>
      <c r="D4346" t="e" cm="1">
        <f t="array" aca="1" ref="D4346" ca="1">INDEX($B$2:$B$201, RANK(C4346,$C$2:$C$201), 1)</f>
        <v>#N/A</v>
      </c>
      <c r="F4346">
        <v>74</v>
      </c>
      <c r="G4346">
        <v>72</v>
      </c>
      <c r="H4346">
        <v>0</v>
      </c>
      <c r="I4346">
        <v>0</v>
      </c>
      <c r="J4346">
        <v>0</v>
      </c>
      <c r="K4346" s="1">
        <v>44106</v>
      </c>
      <c r="L4346" t="s">
        <v>12</v>
      </c>
      <c r="M4346">
        <v>116692</v>
      </c>
    </row>
    <row r="4347" spans="1:13" x14ac:dyDescent="0.25">
      <c r="A4347">
        <v>4345</v>
      </c>
      <c r="B4347" t="s">
        <v>5916</v>
      </c>
      <c r="C4347">
        <f t="shared" ca="1" si="67"/>
        <v>5.4928502874536989E-2</v>
      </c>
      <c r="D4347" t="e" cm="1">
        <f t="array" aca="1" ref="D4347" ca="1">INDEX($B$2:$B$201, RANK(C4347,$C$2:$C$201), 1)</f>
        <v>#N/A</v>
      </c>
      <c r="E4347" t="s">
        <v>2111</v>
      </c>
      <c r="F4347">
        <v>1456</v>
      </c>
      <c r="G4347">
        <v>431</v>
      </c>
      <c r="H4347">
        <v>0</v>
      </c>
      <c r="I4347">
        <v>0</v>
      </c>
      <c r="J4347">
        <v>0</v>
      </c>
      <c r="K4347" s="1">
        <v>44106</v>
      </c>
      <c r="L4347" t="s">
        <v>17</v>
      </c>
      <c r="M4347">
        <v>116693</v>
      </c>
    </row>
    <row r="4348" spans="1:13" x14ac:dyDescent="0.25">
      <c r="A4348">
        <v>4346</v>
      </c>
      <c r="B4348" t="s">
        <v>5917</v>
      </c>
      <c r="C4348">
        <f t="shared" ca="1" si="67"/>
        <v>0.23070362003023093</v>
      </c>
      <c r="D4348" t="e" cm="1">
        <f t="array" aca="1" ref="D4348" ca="1">INDEX($B$2:$B$201, RANK(C4348,$C$2:$C$201), 1)</f>
        <v>#N/A</v>
      </c>
      <c r="E4348" t="s">
        <v>5918</v>
      </c>
      <c r="F4348">
        <v>4181</v>
      </c>
      <c r="G4348">
        <v>5782</v>
      </c>
      <c r="H4348">
        <v>0</v>
      </c>
      <c r="I4348">
        <v>0</v>
      </c>
      <c r="J4348">
        <v>0</v>
      </c>
      <c r="K4348" s="1">
        <v>44106</v>
      </c>
      <c r="L4348" t="s">
        <v>28</v>
      </c>
      <c r="M4348">
        <v>116694</v>
      </c>
    </row>
    <row r="4349" spans="1:13" x14ac:dyDescent="0.25">
      <c r="A4349">
        <v>4347</v>
      </c>
      <c r="B4349" t="s">
        <v>5919</v>
      </c>
      <c r="C4349">
        <f t="shared" ca="1" si="67"/>
        <v>0.39724775682579649</v>
      </c>
      <c r="D4349" t="e" cm="1">
        <f t="array" aca="1" ref="D4349" ca="1">INDEX($B$2:$B$201, RANK(C4349,$C$2:$C$201), 1)</f>
        <v>#N/A</v>
      </c>
      <c r="F4349">
        <v>304</v>
      </c>
      <c r="G4349">
        <v>219</v>
      </c>
      <c r="H4349">
        <v>0</v>
      </c>
      <c r="I4349">
        <v>0</v>
      </c>
      <c r="J4349">
        <v>1</v>
      </c>
      <c r="K4349" s="1">
        <v>44106</v>
      </c>
      <c r="L4349" t="s">
        <v>12</v>
      </c>
      <c r="M4349">
        <v>116695</v>
      </c>
    </row>
    <row r="4350" spans="1:13" ht="390" x14ac:dyDescent="0.25">
      <c r="A4350">
        <v>4348</v>
      </c>
      <c r="B4350" s="2" t="s">
        <v>5920</v>
      </c>
      <c r="C4350">
        <f t="shared" ca="1" si="67"/>
        <v>0.49058591946136976</v>
      </c>
      <c r="D4350" t="e" cm="1">
        <f t="array" aca="1" ref="D4350" ca="1">INDEX($B$2:$B$201, RANK(C4350,$C$2:$C$201), 1)</f>
        <v>#N/A</v>
      </c>
      <c r="F4350">
        <v>232</v>
      </c>
      <c r="G4350">
        <v>145</v>
      </c>
      <c r="H4350">
        <v>0</v>
      </c>
      <c r="I4350">
        <v>0</v>
      </c>
      <c r="J4350">
        <v>0</v>
      </c>
      <c r="K4350" s="1">
        <v>44106</v>
      </c>
      <c r="L4350" t="s">
        <v>28</v>
      </c>
      <c r="M4350">
        <v>116696</v>
      </c>
    </row>
    <row r="4351" spans="1:13" x14ac:dyDescent="0.25">
      <c r="A4351">
        <v>4349</v>
      </c>
      <c r="B4351" t="s">
        <v>5921</v>
      </c>
      <c r="C4351">
        <f t="shared" ca="1" si="67"/>
        <v>0.62542522502363318</v>
      </c>
      <c r="D4351" t="e" cm="1">
        <f t="array" aca="1" ref="D4351" ca="1">INDEX($B$2:$B$201, RANK(C4351,$C$2:$C$201), 1)</f>
        <v>#N/A</v>
      </c>
      <c r="F4351">
        <v>338</v>
      </c>
      <c r="G4351">
        <v>113</v>
      </c>
      <c r="H4351">
        <v>1</v>
      </c>
      <c r="I4351">
        <v>0</v>
      </c>
      <c r="J4351">
        <v>0</v>
      </c>
      <c r="K4351" s="1">
        <v>44106</v>
      </c>
      <c r="L4351" t="s">
        <v>28</v>
      </c>
      <c r="M4351">
        <v>116697</v>
      </c>
    </row>
    <row r="4352" spans="1:13" x14ac:dyDescent="0.25">
      <c r="A4352">
        <v>4350</v>
      </c>
      <c r="B4352" t="s">
        <v>5922</v>
      </c>
      <c r="C4352">
        <f t="shared" ca="1" si="67"/>
        <v>0.27338960419372016</v>
      </c>
      <c r="D4352" t="e" cm="1">
        <f t="array" aca="1" ref="D4352" ca="1">INDEX($B$2:$B$201, RANK(C4352,$C$2:$C$201), 1)</f>
        <v>#N/A</v>
      </c>
      <c r="E4352" t="s">
        <v>5923</v>
      </c>
      <c r="F4352">
        <v>526</v>
      </c>
      <c r="G4352">
        <v>706</v>
      </c>
      <c r="H4352">
        <v>0</v>
      </c>
      <c r="I4352">
        <v>0</v>
      </c>
      <c r="J4352">
        <v>0</v>
      </c>
      <c r="K4352" s="1">
        <v>44106</v>
      </c>
      <c r="L4352" t="s">
        <v>28</v>
      </c>
      <c r="M4352">
        <v>116698</v>
      </c>
    </row>
    <row r="4353" spans="1:13" x14ac:dyDescent="0.25">
      <c r="A4353">
        <v>4351</v>
      </c>
      <c r="B4353" t="s">
        <v>5924</v>
      </c>
      <c r="C4353">
        <f t="shared" ca="1" si="67"/>
        <v>0.38047469613853557</v>
      </c>
      <c r="D4353" t="e" cm="1">
        <f t="array" aca="1" ref="D4353" ca="1">INDEX($B$2:$B$201, RANK(C4353,$C$2:$C$201), 1)</f>
        <v>#N/A</v>
      </c>
      <c r="E4353" t="s">
        <v>5925</v>
      </c>
      <c r="F4353">
        <v>1958</v>
      </c>
      <c r="G4353">
        <v>1213</v>
      </c>
      <c r="H4353">
        <v>0</v>
      </c>
      <c r="I4353">
        <v>4</v>
      </c>
      <c r="J4353">
        <v>20</v>
      </c>
      <c r="K4353" s="1">
        <v>44106</v>
      </c>
      <c r="L4353" t="s">
        <v>28</v>
      </c>
      <c r="M4353">
        <v>116699</v>
      </c>
    </row>
    <row r="4354" spans="1:13" x14ac:dyDescent="0.25">
      <c r="A4354">
        <v>4352</v>
      </c>
      <c r="B4354" t="s">
        <v>5926</v>
      </c>
      <c r="C4354">
        <f t="shared" ca="1" si="67"/>
        <v>0.47737123326301811</v>
      </c>
      <c r="D4354" t="e" cm="1">
        <f t="array" aca="1" ref="D4354" ca="1">INDEX($B$2:$B$201, RANK(C4354,$C$2:$C$201), 1)</f>
        <v>#N/A</v>
      </c>
      <c r="F4354">
        <v>1287</v>
      </c>
      <c r="G4354">
        <v>1654</v>
      </c>
      <c r="H4354">
        <v>0</v>
      </c>
      <c r="I4354">
        <v>0</v>
      </c>
      <c r="J4354">
        <v>0</v>
      </c>
      <c r="K4354" s="1">
        <v>44106</v>
      </c>
      <c r="L4354" t="s">
        <v>12</v>
      </c>
      <c r="M4354">
        <v>116700</v>
      </c>
    </row>
    <row r="4355" spans="1:13" x14ac:dyDescent="0.25">
      <c r="A4355">
        <v>4353</v>
      </c>
      <c r="B4355" t="s">
        <v>5927</v>
      </c>
      <c r="C4355">
        <f t="shared" ref="C4355:C4418" ca="1" si="68">RAND()</f>
        <v>0.40038429102896334</v>
      </c>
      <c r="D4355" t="e" cm="1">
        <f t="array" aca="1" ref="D4355" ca="1">INDEX($B$2:$B$201, RANK(C4355,$C$2:$C$201), 1)</f>
        <v>#N/A</v>
      </c>
      <c r="F4355">
        <v>111</v>
      </c>
      <c r="G4355">
        <v>23</v>
      </c>
      <c r="H4355">
        <v>0</v>
      </c>
      <c r="I4355">
        <v>0</v>
      </c>
      <c r="J4355">
        <v>0</v>
      </c>
      <c r="K4355" s="1">
        <v>44106</v>
      </c>
      <c r="L4355" t="s">
        <v>17</v>
      </c>
      <c r="M4355">
        <v>116701</v>
      </c>
    </row>
    <row r="4356" spans="1:13" x14ac:dyDescent="0.25">
      <c r="A4356">
        <v>4354</v>
      </c>
      <c r="B4356" t="s">
        <v>5928</v>
      </c>
      <c r="C4356">
        <f t="shared" ca="1" si="68"/>
        <v>0.48016316430602868</v>
      </c>
      <c r="D4356" t="e" cm="1">
        <f t="array" aca="1" ref="D4356" ca="1">INDEX($B$2:$B$201, RANK(C4356,$C$2:$C$201), 1)</f>
        <v>#N/A</v>
      </c>
      <c r="E4356" t="s">
        <v>42</v>
      </c>
      <c r="F4356">
        <v>3140</v>
      </c>
      <c r="G4356">
        <v>1905</v>
      </c>
      <c r="H4356">
        <v>0</v>
      </c>
      <c r="I4356">
        <v>0</v>
      </c>
      <c r="J4356">
        <v>0</v>
      </c>
      <c r="K4356" s="1">
        <v>44106</v>
      </c>
      <c r="L4356" t="s">
        <v>12</v>
      </c>
      <c r="M4356">
        <v>116702</v>
      </c>
    </row>
    <row r="4357" spans="1:13" x14ac:dyDescent="0.25">
      <c r="A4357">
        <v>4355</v>
      </c>
      <c r="B4357" t="s">
        <v>5929</v>
      </c>
      <c r="C4357">
        <f t="shared" ca="1" si="68"/>
        <v>0.90373378555031458</v>
      </c>
      <c r="D4357" t="e" cm="1">
        <f t="array" aca="1" ref="D4357" ca="1">INDEX($B$2:$B$201, RANK(C4357,$C$2:$C$201), 1)</f>
        <v>#N/A</v>
      </c>
      <c r="E4357" t="s">
        <v>155</v>
      </c>
      <c r="F4357">
        <v>885</v>
      </c>
      <c r="G4357">
        <v>806</v>
      </c>
      <c r="H4357">
        <v>1</v>
      </c>
      <c r="I4357">
        <v>0</v>
      </c>
      <c r="J4357">
        <v>1</v>
      </c>
      <c r="K4357" s="1">
        <v>44106</v>
      </c>
      <c r="L4357" t="s">
        <v>12</v>
      </c>
      <c r="M4357">
        <v>116703</v>
      </c>
    </row>
    <row r="4358" spans="1:13" x14ac:dyDescent="0.25">
      <c r="A4358">
        <v>4356</v>
      </c>
      <c r="B4358" t="s">
        <v>5930</v>
      </c>
      <c r="C4358">
        <f t="shared" ca="1" si="68"/>
        <v>0.74762799142324865</v>
      </c>
      <c r="D4358" t="e" cm="1">
        <f t="array" aca="1" ref="D4358" ca="1">INDEX($B$2:$B$201, RANK(C4358,$C$2:$C$201), 1)</f>
        <v>#N/A</v>
      </c>
      <c r="E4358" t="s">
        <v>5931</v>
      </c>
      <c r="F4358">
        <v>255</v>
      </c>
      <c r="G4358">
        <v>2454</v>
      </c>
      <c r="H4358">
        <v>0</v>
      </c>
      <c r="I4358">
        <v>0</v>
      </c>
      <c r="J4358">
        <v>0</v>
      </c>
      <c r="K4358" s="1">
        <v>44106</v>
      </c>
      <c r="L4358" t="s">
        <v>28</v>
      </c>
      <c r="M4358">
        <v>116704</v>
      </c>
    </row>
    <row r="4359" spans="1:13" x14ac:dyDescent="0.25">
      <c r="A4359">
        <v>4357</v>
      </c>
      <c r="B4359" t="s">
        <v>5932</v>
      </c>
      <c r="C4359">
        <f t="shared" ca="1" si="68"/>
        <v>0.56494313069966717</v>
      </c>
      <c r="D4359" t="e" cm="1">
        <f t="array" aca="1" ref="D4359" ca="1">INDEX($B$2:$B$201, RANK(C4359,$C$2:$C$201), 1)</f>
        <v>#N/A</v>
      </c>
      <c r="F4359">
        <v>5</v>
      </c>
      <c r="G4359">
        <v>1</v>
      </c>
      <c r="H4359">
        <v>0</v>
      </c>
      <c r="I4359">
        <v>1</v>
      </c>
      <c r="J4359">
        <v>0</v>
      </c>
      <c r="K4359" s="1">
        <v>44106</v>
      </c>
      <c r="L4359" t="s">
        <v>17</v>
      </c>
      <c r="M4359">
        <v>116705</v>
      </c>
    </row>
    <row r="4360" spans="1:13" ht="409.5" x14ac:dyDescent="0.25">
      <c r="A4360">
        <v>4358</v>
      </c>
      <c r="B4360" s="2" t="s">
        <v>5933</v>
      </c>
      <c r="C4360">
        <f t="shared" ca="1" si="68"/>
        <v>0.92698044690186421</v>
      </c>
      <c r="D4360" t="e" cm="1">
        <f t="array" aca="1" ref="D4360" ca="1">INDEX($B$2:$B$201, RANK(C4360,$C$2:$C$201), 1)</f>
        <v>#N/A</v>
      </c>
      <c r="E4360" t="s">
        <v>5934</v>
      </c>
      <c r="F4360">
        <v>11833</v>
      </c>
      <c r="G4360">
        <v>11349</v>
      </c>
      <c r="H4360">
        <v>0</v>
      </c>
      <c r="I4360">
        <v>0</v>
      </c>
      <c r="J4360">
        <v>0</v>
      </c>
      <c r="K4360" s="1">
        <v>44106</v>
      </c>
      <c r="L4360" t="s">
        <v>12</v>
      </c>
      <c r="M4360">
        <v>116706</v>
      </c>
    </row>
    <row r="4361" spans="1:13" x14ac:dyDescent="0.25">
      <c r="A4361">
        <v>4359</v>
      </c>
      <c r="B4361" t="s">
        <v>5935</v>
      </c>
      <c r="C4361">
        <f t="shared" ca="1" si="68"/>
        <v>0.49531886629856781</v>
      </c>
      <c r="D4361" t="e" cm="1">
        <f t="array" aca="1" ref="D4361" ca="1">INDEX($B$2:$B$201, RANK(C4361,$C$2:$C$201), 1)</f>
        <v>#N/A</v>
      </c>
      <c r="F4361">
        <v>55</v>
      </c>
      <c r="G4361">
        <v>0</v>
      </c>
      <c r="H4361">
        <v>0</v>
      </c>
      <c r="I4361">
        <v>0</v>
      </c>
      <c r="J4361">
        <v>0</v>
      </c>
      <c r="K4361" s="1">
        <v>44106</v>
      </c>
      <c r="L4361" t="s">
        <v>28</v>
      </c>
      <c r="M4361">
        <v>116707</v>
      </c>
    </row>
    <row r="4362" spans="1:13" x14ac:dyDescent="0.25">
      <c r="A4362">
        <v>4360</v>
      </c>
      <c r="B4362" t="s">
        <v>5936</v>
      </c>
      <c r="C4362">
        <f t="shared" ca="1" si="68"/>
        <v>0.15275579604151213</v>
      </c>
      <c r="D4362" t="e" cm="1">
        <f t="array" aca="1" ref="D4362" ca="1">INDEX($B$2:$B$201, RANK(C4362,$C$2:$C$201), 1)</f>
        <v>#N/A</v>
      </c>
      <c r="F4362">
        <v>149</v>
      </c>
      <c r="G4362">
        <v>49</v>
      </c>
      <c r="H4362">
        <v>0</v>
      </c>
      <c r="I4362">
        <v>0</v>
      </c>
      <c r="J4362">
        <v>3</v>
      </c>
      <c r="K4362" s="1">
        <v>44106</v>
      </c>
      <c r="L4362" t="s">
        <v>17</v>
      </c>
      <c r="M4362">
        <v>116708</v>
      </c>
    </row>
    <row r="4363" spans="1:13" x14ac:dyDescent="0.25">
      <c r="A4363">
        <v>4361</v>
      </c>
      <c r="B4363" t="s">
        <v>5937</v>
      </c>
      <c r="C4363">
        <f t="shared" ca="1" si="68"/>
        <v>0.32451667685046104</v>
      </c>
      <c r="D4363" t="e" cm="1">
        <f t="array" aca="1" ref="D4363" ca="1">INDEX($B$2:$B$201, RANK(C4363,$C$2:$C$201), 1)</f>
        <v>#N/A</v>
      </c>
      <c r="F4363">
        <v>813</v>
      </c>
      <c r="G4363">
        <v>195</v>
      </c>
      <c r="H4363">
        <v>0</v>
      </c>
      <c r="I4363">
        <v>0</v>
      </c>
      <c r="J4363">
        <v>1</v>
      </c>
      <c r="K4363" s="1">
        <v>44106</v>
      </c>
      <c r="L4363" t="s">
        <v>12</v>
      </c>
      <c r="M4363">
        <v>116709</v>
      </c>
    </row>
    <row r="4364" spans="1:13" x14ac:dyDescent="0.25">
      <c r="A4364">
        <v>4362</v>
      </c>
      <c r="B4364" t="s">
        <v>5938</v>
      </c>
      <c r="C4364">
        <f t="shared" ca="1" si="68"/>
        <v>0.79585239143995912</v>
      </c>
      <c r="D4364" t="e" cm="1">
        <f t="array" aca="1" ref="D4364" ca="1">INDEX($B$2:$B$201, RANK(C4364,$C$2:$C$201), 1)</f>
        <v>#N/A</v>
      </c>
      <c r="F4364">
        <v>83</v>
      </c>
      <c r="G4364">
        <v>6</v>
      </c>
      <c r="H4364">
        <v>0</v>
      </c>
      <c r="I4364">
        <v>0</v>
      </c>
      <c r="J4364">
        <v>0</v>
      </c>
      <c r="K4364" s="1">
        <v>44106</v>
      </c>
      <c r="L4364" t="s">
        <v>12</v>
      </c>
      <c r="M4364">
        <v>116710</v>
      </c>
    </row>
    <row r="4365" spans="1:13" x14ac:dyDescent="0.25">
      <c r="A4365">
        <v>4363</v>
      </c>
      <c r="B4365" t="s">
        <v>5939</v>
      </c>
      <c r="C4365">
        <f t="shared" ca="1" si="68"/>
        <v>0.67921551024379945</v>
      </c>
      <c r="D4365" t="e" cm="1">
        <f t="array" aca="1" ref="D4365" ca="1">INDEX($B$2:$B$201, RANK(C4365,$C$2:$C$201), 1)</f>
        <v>#N/A</v>
      </c>
      <c r="E4365" t="s">
        <v>195</v>
      </c>
      <c r="F4365">
        <v>143</v>
      </c>
      <c r="G4365">
        <v>48</v>
      </c>
      <c r="H4365">
        <v>0</v>
      </c>
      <c r="I4365">
        <v>0</v>
      </c>
      <c r="J4365">
        <v>1</v>
      </c>
      <c r="K4365" s="1">
        <v>44106</v>
      </c>
      <c r="L4365" t="s">
        <v>28</v>
      </c>
      <c r="M4365">
        <v>116711</v>
      </c>
    </row>
    <row r="4366" spans="1:13" x14ac:dyDescent="0.25">
      <c r="A4366">
        <v>4364</v>
      </c>
      <c r="B4366" t="s">
        <v>5940</v>
      </c>
      <c r="C4366">
        <f t="shared" ca="1" si="68"/>
        <v>0.60360957134729809</v>
      </c>
      <c r="D4366" t="e" cm="1">
        <f t="array" aca="1" ref="D4366" ca="1">INDEX($B$2:$B$201, RANK(C4366,$C$2:$C$201), 1)</f>
        <v>#N/A</v>
      </c>
      <c r="F4366">
        <v>10</v>
      </c>
      <c r="G4366">
        <v>2</v>
      </c>
      <c r="H4366">
        <v>0</v>
      </c>
      <c r="I4366">
        <v>0</v>
      </c>
      <c r="J4366">
        <v>0</v>
      </c>
      <c r="K4366" s="1">
        <v>44106</v>
      </c>
      <c r="L4366" t="s">
        <v>12</v>
      </c>
      <c r="M4366">
        <v>116712</v>
      </c>
    </row>
    <row r="4367" spans="1:13" ht="409.5" x14ac:dyDescent="0.25">
      <c r="A4367">
        <v>4365</v>
      </c>
      <c r="B4367" s="2" t="s">
        <v>5941</v>
      </c>
      <c r="C4367">
        <f t="shared" ca="1" si="68"/>
        <v>0.76849306951386009</v>
      </c>
      <c r="D4367" t="e" cm="1">
        <f t="array" aca="1" ref="D4367" ca="1">INDEX($B$2:$B$201, RANK(C4367,$C$2:$C$201), 1)</f>
        <v>#N/A</v>
      </c>
      <c r="F4367">
        <v>4963</v>
      </c>
      <c r="G4367">
        <v>10617</v>
      </c>
      <c r="H4367">
        <v>1</v>
      </c>
      <c r="I4367">
        <v>5</v>
      </c>
      <c r="J4367">
        <v>9</v>
      </c>
      <c r="K4367" s="1">
        <v>44106</v>
      </c>
      <c r="L4367" t="s">
        <v>17</v>
      </c>
      <c r="M4367">
        <v>116713</v>
      </c>
    </row>
    <row r="4368" spans="1:13" x14ac:dyDescent="0.25">
      <c r="A4368">
        <v>4366</v>
      </c>
      <c r="B4368" t="s">
        <v>5942</v>
      </c>
      <c r="C4368">
        <f t="shared" ca="1" si="68"/>
        <v>0.69417885338243135</v>
      </c>
      <c r="D4368" t="e" cm="1">
        <f t="array" aca="1" ref="D4368" ca="1">INDEX($B$2:$B$201, RANK(C4368,$C$2:$C$201), 1)</f>
        <v>#N/A</v>
      </c>
      <c r="E4368" t="s">
        <v>1279</v>
      </c>
      <c r="F4368">
        <v>23</v>
      </c>
      <c r="G4368">
        <v>10</v>
      </c>
      <c r="H4368">
        <v>0</v>
      </c>
      <c r="I4368">
        <v>0</v>
      </c>
      <c r="J4368">
        <v>1</v>
      </c>
      <c r="K4368" s="1">
        <v>44106</v>
      </c>
      <c r="L4368" t="s">
        <v>28</v>
      </c>
      <c r="M4368">
        <v>116714</v>
      </c>
    </row>
    <row r="4369" spans="1:13" x14ac:dyDescent="0.25">
      <c r="A4369">
        <v>4367</v>
      </c>
      <c r="B4369" t="s">
        <v>5943</v>
      </c>
      <c r="C4369">
        <f t="shared" ca="1" si="68"/>
        <v>0.14608885673292948</v>
      </c>
      <c r="D4369" t="e" cm="1">
        <f t="array" aca="1" ref="D4369" ca="1">INDEX($B$2:$B$201, RANK(C4369,$C$2:$C$201), 1)</f>
        <v>#N/A</v>
      </c>
      <c r="F4369">
        <v>5</v>
      </c>
      <c r="G4369">
        <v>1</v>
      </c>
      <c r="H4369">
        <v>0</v>
      </c>
      <c r="I4369">
        <v>0</v>
      </c>
      <c r="J4369">
        <v>1</v>
      </c>
      <c r="K4369" s="1">
        <v>44106</v>
      </c>
      <c r="L4369" t="s">
        <v>28</v>
      </c>
      <c r="M4369">
        <v>116715</v>
      </c>
    </row>
    <row r="4370" spans="1:13" x14ac:dyDescent="0.25">
      <c r="A4370">
        <v>4368</v>
      </c>
      <c r="B4370" t="s">
        <v>5944</v>
      </c>
      <c r="C4370">
        <f t="shared" ca="1" si="68"/>
        <v>0.73770902093523294</v>
      </c>
      <c r="D4370" t="e" cm="1">
        <f t="array" aca="1" ref="D4370" ca="1">INDEX($B$2:$B$201, RANK(C4370,$C$2:$C$201), 1)</f>
        <v>#N/A</v>
      </c>
      <c r="E4370" t="s">
        <v>5945</v>
      </c>
      <c r="F4370">
        <v>99</v>
      </c>
      <c r="G4370">
        <v>45</v>
      </c>
      <c r="H4370">
        <v>0</v>
      </c>
      <c r="I4370">
        <v>0</v>
      </c>
      <c r="J4370">
        <v>0</v>
      </c>
      <c r="K4370" s="1">
        <v>44106</v>
      </c>
      <c r="L4370" t="s">
        <v>12</v>
      </c>
      <c r="M4370">
        <v>116716</v>
      </c>
    </row>
    <row r="4371" spans="1:13" x14ac:dyDescent="0.25">
      <c r="A4371">
        <v>4369</v>
      </c>
      <c r="B4371" t="s">
        <v>5946</v>
      </c>
      <c r="C4371">
        <f t="shared" ca="1" si="68"/>
        <v>0.38722090739764137</v>
      </c>
      <c r="D4371" t="e" cm="1">
        <f t="array" aca="1" ref="D4371" ca="1">INDEX($B$2:$B$201, RANK(C4371,$C$2:$C$201), 1)</f>
        <v>#N/A</v>
      </c>
      <c r="F4371">
        <v>341</v>
      </c>
      <c r="G4371">
        <v>191</v>
      </c>
      <c r="H4371">
        <v>0</v>
      </c>
      <c r="I4371">
        <v>0</v>
      </c>
      <c r="J4371">
        <v>1</v>
      </c>
      <c r="K4371" s="1">
        <v>44106</v>
      </c>
      <c r="L4371" t="s">
        <v>12</v>
      </c>
      <c r="M4371">
        <v>116717</v>
      </c>
    </row>
    <row r="4372" spans="1:13" ht="409.5" x14ac:dyDescent="0.25">
      <c r="A4372">
        <v>4370</v>
      </c>
      <c r="B4372" s="2" t="s">
        <v>5947</v>
      </c>
      <c r="C4372">
        <f t="shared" ca="1" si="68"/>
        <v>0.86413850112260826</v>
      </c>
      <c r="D4372" t="e" cm="1">
        <f t="array" aca="1" ref="D4372" ca="1">INDEX($B$2:$B$201, RANK(C4372,$C$2:$C$201), 1)</f>
        <v>#N/A</v>
      </c>
      <c r="E4372" t="s">
        <v>488</v>
      </c>
      <c r="F4372">
        <v>2767</v>
      </c>
      <c r="G4372">
        <v>1161</v>
      </c>
      <c r="H4372">
        <v>0</v>
      </c>
      <c r="I4372">
        <v>0</v>
      </c>
      <c r="J4372">
        <v>0</v>
      </c>
      <c r="K4372" s="1">
        <v>44106</v>
      </c>
      <c r="L4372" t="s">
        <v>17</v>
      </c>
      <c r="M4372">
        <v>116718</v>
      </c>
    </row>
    <row r="4373" spans="1:13" x14ac:dyDescent="0.25">
      <c r="A4373">
        <v>4371</v>
      </c>
      <c r="B4373" t="s">
        <v>5948</v>
      </c>
      <c r="C4373">
        <f t="shared" ca="1" si="68"/>
        <v>0.30208601537816815</v>
      </c>
      <c r="D4373" t="e" cm="1">
        <f t="array" aca="1" ref="D4373" ca="1">INDEX($B$2:$B$201, RANK(C4373,$C$2:$C$201), 1)</f>
        <v>#N/A</v>
      </c>
      <c r="F4373">
        <v>892</v>
      </c>
      <c r="G4373">
        <v>735</v>
      </c>
      <c r="H4373">
        <v>0</v>
      </c>
      <c r="I4373">
        <v>0</v>
      </c>
      <c r="J4373">
        <v>1</v>
      </c>
      <c r="K4373" s="1">
        <v>44106</v>
      </c>
      <c r="L4373" t="s">
        <v>12</v>
      </c>
      <c r="M4373">
        <v>116719</v>
      </c>
    </row>
    <row r="4374" spans="1:13" ht="409.5" x14ac:dyDescent="0.25">
      <c r="A4374">
        <v>4372</v>
      </c>
      <c r="B4374" s="2" t="s">
        <v>5949</v>
      </c>
      <c r="C4374">
        <f t="shared" ca="1" si="68"/>
        <v>0.60491135208264035</v>
      </c>
      <c r="D4374" t="e" cm="1">
        <f t="array" aca="1" ref="D4374" ca="1">INDEX($B$2:$B$201, RANK(C4374,$C$2:$C$201), 1)</f>
        <v>#N/A</v>
      </c>
      <c r="E4374" t="s">
        <v>2514</v>
      </c>
      <c r="F4374">
        <v>269</v>
      </c>
      <c r="G4374">
        <v>102</v>
      </c>
      <c r="H4374">
        <v>0</v>
      </c>
      <c r="I4374">
        <v>1</v>
      </c>
      <c r="J4374">
        <v>2</v>
      </c>
      <c r="K4374" s="1">
        <v>44106</v>
      </c>
      <c r="L4374" t="s">
        <v>12</v>
      </c>
      <c r="M4374">
        <v>116720</v>
      </c>
    </row>
    <row r="4375" spans="1:13" x14ac:dyDescent="0.25">
      <c r="A4375">
        <v>4373</v>
      </c>
      <c r="B4375" t="s">
        <v>5950</v>
      </c>
      <c r="C4375">
        <f t="shared" ca="1" si="68"/>
        <v>0.83814318536165433</v>
      </c>
      <c r="D4375" t="e" cm="1">
        <f t="array" aca="1" ref="D4375" ca="1">INDEX($B$2:$B$201, RANK(C4375,$C$2:$C$201), 1)</f>
        <v>#N/A</v>
      </c>
      <c r="E4375" t="s">
        <v>5441</v>
      </c>
      <c r="F4375">
        <v>2033</v>
      </c>
      <c r="G4375">
        <v>566</v>
      </c>
      <c r="H4375">
        <v>2</v>
      </c>
      <c r="I4375">
        <v>2</v>
      </c>
      <c r="J4375">
        <v>8</v>
      </c>
      <c r="K4375" s="1">
        <v>44106</v>
      </c>
      <c r="L4375" t="s">
        <v>12</v>
      </c>
      <c r="M4375">
        <v>116721</v>
      </c>
    </row>
    <row r="4376" spans="1:13" x14ac:dyDescent="0.25">
      <c r="A4376">
        <v>4374</v>
      </c>
      <c r="B4376" t="s">
        <v>5951</v>
      </c>
      <c r="C4376">
        <f t="shared" ca="1" si="68"/>
        <v>1.113069317648363E-2</v>
      </c>
      <c r="D4376" t="e" cm="1">
        <f t="array" aca="1" ref="D4376" ca="1">INDEX($B$2:$B$201, RANK(C4376,$C$2:$C$201), 1)</f>
        <v>#N/A</v>
      </c>
      <c r="E4376" t="s">
        <v>5952</v>
      </c>
      <c r="F4376">
        <v>17739</v>
      </c>
      <c r="G4376">
        <v>17177</v>
      </c>
      <c r="H4376">
        <v>1</v>
      </c>
      <c r="I4376">
        <v>10</v>
      </c>
      <c r="J4376">
        <v>26</v>
      </c>
      <c r="K4376" s="1">
        <v>44106</v>
      </c>
      <c r="L4376" t="s">
        <v>17</v>
      </c>
      <c r="M4376">
        <v>116722</v>
      </c>
    </row>
    <row r="4377" spans="1:13" x14ac:dyDescent="0.25">
      <c r="A4377">
        <v>4375</v>
      </c>
      <c r="B4377" t="s">
        <v>5953</v>
      </c>
      <c r="C4377">
        <f t="shared" ca="1" si="68"/>
        <v>0.63337766509375137</v>
      </c>
      <c r="D4377" t="e" cm="1">
        <f t="array" aca="1" ref="D4377" ca="1">INDEX($B$2:$B$201, RANK(C4377,$C$2:$C$201), 1)</f>
        <v>#N/A</v>
      </c>
      <c r="E4377" t="s">
        <v>1415</v>
      </c>
      <c r="F4377">
        <v>972</v>
      </c>
      <c r="G4377">
        <v>738</v>
      </c>
      <c r="H4377">
        <v>0</v>
      </c>
      <c r="I4377">
        <v>1</v>
      </c>
      <c r="J4377">
        <v>2</v>
      </c>
      <c r="K4377" s="1">
        <v>44106</v>
      </c>
      <c r="L4377" t="s">
        <v>12</v>
      </c>
      <c r="M4377">
        <v>116723</v>
      </c>
    </row>
    <row r="4378" spans="1:13" ht="409.5" x14ac:dyDescent="0.25">
      <c r="A4378">
        <v>4376</v>
      </c>
      <c r="B4378" s="2" t="s">
        <v>5954</v>
      </c>
      <c r="C4378">
        <f t="shared" ca="1" si="68"/>
        <v>0.59776096348696239</v>
      </c>
      <c r="D4378" t="e" cm="1">
        <f t="array" aca="1" ref="D4378" ca="1">INDEX($B$2:$B$201, RANK(C4378,$C$2:$C$201), 1)</f>
        <v>#N/A</v>
      </c>
      <c r="E4378" t="s">
        <v>155</v>
      </c>
      <c r="F4378">
        <v>3387</v>
      </c>
      <c r="G4378">
        <v>2358</v>
      </c>
      <c r="H4378">
        <v>4</v>
      </c>
      <c r="I4378">
        <v>13</v>
      </c>
      <c r="J4378">
        <v>66</v>
      </c>
      <c r="K4378" s="1">
        <v>44106</v>
      </c>
      <c r="L4378" t="s">
        <v>12</v>
      </c>
      <c r="M4378">
        <v>116724</v>
      </c>
    </row>
    <row r="4379" spans="1:13" x14ac:dyDescent="0.25">
      <c r="A4379">
        <v>4377</v>
      </c>
      <c r="B4379" t="s">
        <v>5955</v>
      </c>
      <c r="C4379">
        <f t="shared" ca="1" si="68"/>
        <v>0.46635787860209466</v>
      </c>
      <c r="D4379" t="e" cm="1">
        <f t="array" aca="1" ref="D4379" ca="1">INDEX($B$2:$B$201, RANK(C4379,$C$2:$C$201), 1)</f>
        <v>#N/A</v>
      </c>
      <c r="E4379" t="s">
        <v>5956</v>
      </c>
      <c r="F4379">
        <v>1655</v>
      </c>
      <c r="G4379">
        <v>458</v>
      </c>
      <c r="H4379">
        <v>0</v>
      </c>
      <c r="I4379">
        <v>0</v>
      </c>
      <c r="J4379">
        <v>0</v>
      </c>
      <c r="K4379" s="1">
        <v>44106</v>
      </c>
      <c r="L4379" t="s">
        <v>12</v>
      </c>
      <c r="M4379">
        <v>116725</v>
      </c>
    </row>
    <row r="4380" spans="1:13" x14ac:dyDescent="0.25">
      <c r="A4380">
        <v>4378</v>
      </c>
      <c r="B4380" t="s">
        <v>5957</v>
      </c>
      <c r="C4380">
        <f t="shared" ca="1" si="68"/>
        <v>0.73532531904558851</v>
      </c>
      <c r="D4380" t="e" cm="1">
        <f t="array" aca="1" ref="D4380" ca="1">INDEX($B$2:$B$201, RANK(C4380,$C$2:$C$201), 1)</f>
        <v>#N/A</v>
      </c>
      <c r="F4380">
        <v>17</v>
      </c>
      <c r="G4380">
        <v>1</v>
      </c>
      <c r="H4380">
        <v>0</v>
      </c>
      <c r="I4380">
        <v>0</v>
      </c>
      <c r="J4380">
        <v>0</v>
      </c>
      <c r="K4380" s="1">
        <v>44106</v>
      </c>
      <c r="L4380" t="s">
        <v>12</v>
      </c>
      <c r="M4380">
        <v>116726</v>
      </c>
    </row>
    <row r="4381" spans="1:13" x14ac:dyDescent="0.25">
      <c r="A4381">
        <v>4379</v>
      </c>
      <c r="B4381" t="s">
        <v>5958</v>
      </c>
      <c r="C4381">
        <f t="shared" ca="1" si="68"/>
        <v>0.85260967491565287</v>
      </c>
      <c r="D4381" t="e" cm="1">
        <f t="array" aca="1" ref="D4381" ca="1">INDEX($B$2:$B$201, RANK(C4381,$C$2:$C$201), 1)</f>
        <v>#N/A</v>
      </c>
      <c r="E4381" t="s">
        <v>608</v>
      </c>
      <c r="F4381">
        <v>1507</v>
      </c>
      <c r="G4381">
        <v>1541</v>
      </c>
      <c r="H4381">
        <v>0</v>
      </c>
      <c r="I4381">
        <v>4</v>
      </c>
      <c r="J4381">
        <v>4</v>
      </c>
      <c r="K4381" s="1">
        <v>44106</v>
      </c>
      <c r="L4381" t="s">
        <v>12</v>
      </c>
      <c r="M4381">
        <v>116727</v>
      </c>
    </row>
    <row r="4382" spans="1:13" ht="409.5" x14ac:dyDescent="0.25">
      <c r="A4382">
        <v>4380</v>
      </c>
      <c r="B4382" s="2" t="s">
        <v>5959</v>
      </c>
      <c r="C4382">
        <f t="shared" ca="1" si="68"/>
        <v>0.11620769869636571</v>
      </c>
      <c r="D4382" t="e" cm="1">
        <f t="array" aca="1" ref="D4382" ca="1">INDEX($B$2:$B$201, RANK(C4382,$C$2:$C$201), 1)</f>
        <v>#N/A</v>
      </c>
      <c r="E4382" t="s">
        <v>392</v>
      </c>
      <c r="F4382">
        <v>833</v>
      </c>
      <c r="G4382">
        <v>986</v>
      </c>
      <c r="H4382">
        <v>1</v>
      </c>
      <c r="I4382">
        <v>0</v>
      </c>
      <c r="J4382">
        <v>1</v>
      </c>
      <c r="K4382" s="1">
        <v>44106</v>
      </c>
      <c r="L4382" t="s">
        <v>12</v>
      </c>
      <c r="M4382">
        <v>116728</v>
      </c>
    </row>
    <row r="4383" spans="1:13" x14ac:dyDescent="0.25">
      <c r="A4383">
        <v>4381</v>
      </c>
      <c r="B4383" t="s">
        <v>5960</v>
      </c>
      <c r="C4383">
        <f t="shared" ca="1" si="68"/>
        <v>0.73343362339909779</v>
      </c>
      <c r="D4383" t="e" cm="1">
        <f t="array" aca="1" ref="D4383" ca="1">INDEX($B$2:$B$201, RANK(C4383,$C$2:$C$201), 1)</f>
        <v>#N/A</v>
      </c>
      <c r="E4383" t="s">
        <v>1223</v>
      </c>
      <c r="F4383">
        <v>297</v>
      </c>
      <c r="G4383">
        <v>198</v>
      </c>
      <c r="H4383">
        <v>0</v>
      </c>
      <c r="I4383">
        <v>0</v>
      </c>
      <c r="J4383">
        <v>0</v>
      </c>
      <c r="K4383" s="1">
        <v>44106</v>
      </c>
      <c r="L4383" t="s">
        <v>12</v>
      </c>
      <c r="M4383">
        <v>116729</v>
      </c>
    </row>
    <row r="4384" spans="1:13" x14ac:dyDescent="0.25">
      <c r="A4384">
        <v>4382</v>
      </c>
      <c r="B4384" t="s">
        <v>5961</v>
      </c>
      <c r="C4384">
        <f t="shared" ca="1" si="68"/>
        <v>0.94494845069305744</v>
      </c>
      <c r="D4384" t="e" cm="1">
        <f t="array" aca="1" ref="D4384" ca="1">INDEX($B$2:$B$201, RANK(C4384,$C$2:$C$201), 1)</f>
        <v>#N/A</v>
      </c>
      <c r="E4384" t="s">
        <v>5962</v>
      </c>
      <c r="F4384">
        <v>130</v>
      </c>
      <c r="G4384">
        <v>44</v>
      </c>
      <c r="H4384">
        <v>0</v>
      </c>
      <c r="I4384">
        <v>0</v>
      </c>
      <c r="J4384">
        <v>0</v>
      </c>
      <c r="K4384" s="1">
        <v>44106</v>
      </c>
      <c r="L4384" t="s">
        <v>12</v>
      </c>
      <c r="M4384">
        <v>116730</v>
      </c>
    </row>
    <row r="4385" spans="1:13" x14ac:dyDescent="0.25">
      <c r="A4385">
        <v>4383</v>
      </c>
      <c r="B4385" t="s">
        <v>5963</v>
      </c>
      <c r="C4385">
        <f t="shared" ca="1" si="68"/>
        <v>0.76029889362088932</v>
      </c>
      <c r="D4385" t="e" cm="1">
        <f t="array" aca="1" ref="D4385" ca="1">INDEX($B$2:$B$201, RANK(C4385,$C$2:$C$201), 1)</f>
        <v>#N/A</v>
      </c>
      <c r="E4385" t="s">
        <v>5964</v>
      </c>
      <c r="F4385">
        <v>151</v>
      </c>
      <c r="G4385">
        <v>17</v>
      </c>
      <c r="H4385">
        <v>0</v>
      </c>
      <c r="I4385">
        <v>0</v>
      </c>
      <c r="J4385">
        <v>1</v>
      </c>
      <c r="K4385" s="1">
        <v>44106</v>
      </c>
      <c r="L4385" t="s">
        <v>17</v>
      </c>
      <c r="M4385">
        <v>116731</v>
      </c>
    </row>
    <row r="4386" spans="1:13" x14ac:dyDescent="0.25">
      <c r="A4386">
        <v>4384</v>
      </c>
      <c r="B4386" t="s">
        <v>5965</v>
      </c>
      <c r="C4386">
        <f t="shared" ca="1" si="68"/>
        <v>0.43064798514443126</v>
      </c>
      <c r="D4386" t="e" cm="1">
        <f t="array" aca="1" ref="D4386" ca="1">INDEX($B$2:$B$201, RANK(C4386,$C$2:$C$201), 1)</f>
        <v>#N/A</v>
      </c>
      <c r="E4386" t="s">
        <v>453</v>
      </c>
      <c r="F4386">
        <v>59</v>
      </c>
      <c r="G4386">
        <v>29</v>
      </c>
      <c r="H4386">
        <v>0</v>
      </c>
      <c r="I4386">
        <v>0</v>
      </c>
      <c r="J4386">
        <v>0</v>
      </c>
      <c r="K4386" s="1">
        <v>44106</v>
      </c>
      <c r="L4386" t="s">
        <v>12</v>
      </c>
      <c r="M4386">
        <v>116732</v>
      </c>
    </row>
    <row r="4387" spans="1:13" ht="270" x14ac:dyDescent="0.25">
      <c r="A4387">
        <v>4385</v>
      </c>
      <c r="B4387" s="2" t="s">
        <v>5966</v>
      </c>
      <c r="C4387">
        <f t="shared" ca="1" si="68"/>
        <v>0.34171613496218078</v>
      </c>
      <c r="D4387" t="e" cm="1">
        <f t="array" aca="1" ref="D4387" ca="1">INDEX($B$2:$B$201, RANK(C4387,$C$2:$C$201), 1)</f>
        <v>#N/A</v>
      </c>
      <c r="E4387" t="s">
        <v>5967</v>
      </c>
      <c r="F4387">
        <v>703</v>
      </c>
      <c r="G4387">
        <v>727</v>
      </c>
      <c r="H4387">
        <v>0</v>
      </c>
      <c r="I4387">
        <v>0</v>
      </c>
      <c r="J4387">
        <v>0</v>
      </c>
      <c r="K4387" s="1">
        <v>44106</v>
      </c>
      <c r="L4387" t="s">
        <v>12</v>
      </c>
      <c r="M4387">
        <v>116733</v>
      </c>
    </row>
    <row r="4388" spans="1:13" x14ac:dyDescent="0.25">
      <c r="A4388">
        <v>4386</v>
      </c>
      <c r="B4388" t="s">
        <v>5968</v>
      </c>
      <c r="C4388">
        <f t="shared" ca="1" si="68"/>
        <v>0.86335520088625362</v>
      </c>
      <c r="D4388" t="e" cm="1">
        <f t="array" aca="1" ref="D4388" ca="1">INDEX($B$2:$B$201, RANK(C4388,$C$2:$C$201), 1)</f>
        <v>#N/A</v>
      </c>
      <c r="F4388">
        <v>1509</v>
      </c>
      <c r="G4388">
        <v>577</v>
      </c>
      <c r="H4388">
        <v>0</v>
      </c>
      <c r="I4388">
        <v>0</v>
      </c>
      <c r="J4388">
        <v>2</v>
      </c>
      <c r="K4388" s="1">
        <v>44106</v>
      </c>
      <c r="L4388" t="s">
        <v>12</v>
      </c>
      <c r="M4388">
        <v>116734</v>
      </c>
    </row>
    <row r="4389" spans="1:13" x14ac:dyDescent="0.25">
      <c r="A4389">
        <v>4387</v>
      </c>
      <c r="B4389" t="s">
        <v>5969</v>
      </c>
      <c r="C4389">
        <f t="shared" ca="1" si="68"/>
        <v>0.29223291215812275</v>
      </c>
      <c r="D4389" t="e" cm="1">
        <f t="array" aca="1" ref="D4389" ca="1">INDEX($B$2:$B$201, RANK(C4389,$C$2:$C$201), 1)</f>
        <v>#N/A</v>
      </c>
      <c r="E4389" t="s">
        <v>5970</v>
      </c>
      <c r="F4389">
        <v>320</v>
      </c>
      <c r="G4389">
        <v>401</v>
      </c>
      <c r="H4389">
        <v>0</v>
      </c>
      <c r="I4389">
        <v>0</v>
      </c>
      <c r="J4389">
        <v>0</v>
      </c>
      <c r="K4389" s="1">
        <v>44106</v>
      </c>
      <c r="L4389" t="s">
        <v>12</v>
      </c>
      <c r="M4389">
        <v>116735</v>
      </c>
    </row>
    <row r="4390" spans="1:13" x14ac:dyDescent="0.25">
      <c r="A4390">
        <v>4388</v>
      </c>
      <c r="B4390" t="s">
        <v>5971</v>
      </c>
      <c r="C4390">
        <f t="shared" ca="1" si="68"/>
        <v>0.58299896423175301</v>
      </c>
      <c r="D4390" t="e" cm="1">
        <f t="array" aca="1" ref="D4390" ca="1">INDEX($B$2:$B$201, RANK(C4390,$C$2:$C$201), 1)</f>
        <v>#N/A</v>
      </c>
      <c r="E4390" t="s">
        <v>2588</v>
      </c>
      <c r="F4390">
        <v>214</v>
      </c>
      <c r="G4390">
        <v>31</v>
      </c>
      <c r="H4390">
        <v>0</v>
      </c>
      <c r="I4390">
        <v>0</v>
      </c>
      <c r="J4390">
        <v>0</v>
      </c>
      <c r="K4390" s="1">
        <v>44106</v>
      </c>
      <c r="L4390" t="s">
        <v>12</v>
      </c>
      <c r="M4390">
        <v>116736</v>
      </c>
    </row>
    <row r="4391" spans="1:13" x14ac:dyDescent="0.25">
      <c r="A4391">
        <v>4389</v>
      </c>
      <c r="B4391" t="s">
        <v>5972</v>
      </c>
      <c r="C4391">
        <f t="shared" ca="1" si="68"/>
        <v>0.12122927901819724</v>
      </c>
      <c r="D4391" t="e" cm="1">
        <f t="array" aca="1" ref="D4391" ca="1">INDEX($B$2:$B$201, RANK(C4391,$C$2:$C$201), 1)</f>
        <v>#N/A</v>
      </c>
      <c r="F4391">
        <v>24</v>
      </c>
      <c r="G4391">
        <v>4</v>
      </c>
      <c r="H4391">
        <v>0</v>
      </c>
      <c r="I4391">
        <v>0</v>
      </c>
      <c r="J4391">
        <v>0</v>
      </c>
      <c r="K4391" s="1">
        <v>44106</v>
      </c>
      <c r="L4391" t="s">
        <v>12</v>
      </c>
      <c r="M4391">
        <v>116737</v>
      </c>
    </row>
    <row r="4392" spans="1:13" ht="255" x14ac:dyDescent="0.25">
      <c r="A4392">
        <v>4390</v>
      </c>
      <c r="B4392" s="2" t="s">
        <v>5973</v>
      </c>
      <c r="C4392">
        <f t="shared" ca="1" si="68"/>
        <v>0.82831972227429385</v>
      </c>
      <c r="D4392" t="e" cm="1">
        <f t="array" aca="1" ref="D4392" ca="1">INDEX($B$2:$B$201, RANK(C4392,$C$2:$C$201), 1)</f>
        <v>#N/A</v>
      </c>
      <c r="E4392" t="s">
        <v>4211</v>
      </c>
      <c r="F4392">
        <v>1252</v>
      </c>
      <c r="G4392">
        <v>305</v>
      </c>
      <c r="H4392">
        <v>0</v>
      </c>
      <c r="I4392">
        <v>0</v>
      </c>
      <c r="J4392">
        <v>0</v>
      </c>
      <c r="K4392" s="1">
        <v>44106</v>
      </c>
      <c r="L4392" t="s">
        <v>12</v>
      </c>
      <c r="M4392">
        <v>116738</v>
      </c>
    </row>
    <row r="4393" spans="1:13" ht="409.5" x14ac:dyDescent="0.25">
      <c r="A4393">
        <v>4391</v>
      </c>
      <c r="B4393" s="2" t="s">
        <v>5974</v>
      </c>
      <c r="C4393">
        <f t="shared" ca="1" si="68"/>
        <v>0.35841082460255302</v>
      </c>
      <c r="D4393" t="e" cm="1">
        <f t="array" aca="1" ref="D4393" ca="1">INDEX($B$2:$B$201, RANK(C4393,$C$2:$C$201), 1)</f>
        <v>#N/A</v>
      </c>
      <c r="F4393">
        <v>34</v>
      </c>
      <c r="G4393">
        <v>71</v>
      </c>
      <c r="H4393">
        <v>2</v>
      </c>
      <c r="I4393">
        <v>0</v>
      </c>
      <c r="J4393">
        <v>11</v>
      </c>
      <c r="K4393" s="1">
        <v>44106</v>
      </c>
      <c r="L4393" t="s">
        <v>12</v>
      </c>
      <c r="M4393">
        <v>116739</v>
      </c>
    </row>
    <row r="4394" spans="1:13" x14ac:dyDescent="0.25">
      <c r="A4394">
        <v>4392</v>
      </c>
      <c r="B4394" t="s">
        <v>5975</v>
      </c>
      <c r="C4394">
        <f t="shared" ca="1" si="68"/>
        <v>0.11253725053399444</v>
      </c>
      <c r="D4394" t="e" cm="1">
        <f t="array" aca="1" ref="D4394" ca="1">INDEX($B$2:$B$201, RANK(C4394,$C$2:$C$201), 1)</f>
        <v>#N/A</v>
      </c>
      <c r="F4394">
        <v>369</v>
      </c>
      <c r="G4394">
        <v>41</v>
      </c>
      <c r="H4394">
        <v>0</v>
      </c>
      <c r="I4394">
        <v>0</v>
      </c>
      <c r="J4394">
        <v>0</v>
      </c>
      <c r="K4394" s="1">
        <v>44106</v>
      </c>
      <c r="L4394" t="s">
        <v>12</v>
      </c>
      <c r="M4394">
        <v>116740</v>
      </c>
    </row>
    <row r="4395" spans="1:13" x14ac:dyDescent="0.25">
      <c r="A4395">
        <v>4393</v>
      </c>
      <c r="B4395" t="s">
        <v>5976</v>
      </c>
      <c r="C4395">
        <f t="shared" ca="1" si="68"/>
        <v>0.5534385082924651</v>
      </c>
      <c r="D4395" t="e" cm="1">
        <f t="array" aca="1" ref="D4395" ca="1">INDEX($B$2:$B$201, RANK(C4395,$C$2:$C$201), 1)</f>
        <v>#N/A</v>
      </c>
      <c r="E4395" t="s">
        <v>110</v>
      </c>
      <c r="F4395">
        <v>958</v>
      </c>
      <c r="G4395">
        <v>1010</v>
      </c>
      <c r="H4395">
        <v>0</v>
      </c>
      <c r="I4395">
        <v>0</v>
      </c>
      <c r="J4395">
        <v>2</v>
      </c>
      <c r="K4395" s="1">
        <v>44106</v>
      </c>
      <c r="L4395" t="s">
        <v>17</v>
      </c>
      <c r="M4395">
        <v>116741</v>
      </c>
    </row>
    <row r="4396" spans="1:13" x14ac:dyDescent="0.25">
      <c r="A4396">
        <v>4394</v>
      </c>
      <c r="B4396" t="s">
        <v>5977</v>
      </c>
      <c r="C4396">
        <f t="shared" ca="1" si="68"/>
        <v>0.48034939326700143</v>
      </c>
      <c r="D4396" t="e" cm="1">
        <f t="array" aca="1" ref="D4396" ca="1">INDEX($B$2:$B$201, RANK(C4396,$C$2:$C$201), 1)</f>
        <v>#N/A</v>
      </c>
      <c r="E4396" t="s">
        <v>5978</v>
      </c>
      <c r="F4396">
        <v>2578</v>
      </c>
      <c r="G4396">
        <v>1630</v>
      </c>
      <c r="H4396">
        <v>0</v>
      </c>
      <c r="I4396">
        <v>0</v>
      </c>
      <c r="J4396">
        <v>0</v>
      </c>
      <c r="K4396" s="1">
        <v>44106</v>
      </c>
      <c r="L4396" t="s">
        <v>12</v>
      </c>
      <c r="M4396">
        <v>116742</v>
      </c>
    </row>
    <row r="4397" spans="1:13" x14ac:dyDescent="0.25">
      <c r="A4397">
        <v>4395</v>
      </c>
      <c r="B4397" t="s">
        <v>5979</v>
      </c>
      <c r="C4397">
        <f t="shared" ca="1" si="68"/>
        <v>2.5835705245889407E-2</v>
      </c>
      <c r="D4397" t="e" cm="1">
        <f t="array" aca="1" ref="D4397" ca="1">INDEX($B$2:$B$201, RANK(C4397,$C$2:$C$201), 1)</f>
        <v>#N/A</v>
      </c>
      <c r="E4397" t="s">
        <v>5980</v>
      </c>
      <c r="F4397">
        <v>161</v>
      </c>
      <c r="G4397">
        <v>71</v>
      </c>
      <c r="H4397">
        <v>0</v>
      </c>
      <c r="I4397">
        <v>0</v>
      </c>
      <c r="J4397">
        <v>0</v>
      </c>
      <c r="K4397" s="1">
        <v>44106</v>
      </c>
      <c r="L4397" t="s">
        <v>12</v>
      </c>
      <c r="M4397">
        <v>116743</v>
      </c>
    </row>
    <row r="4398" spans="1:13" ht="409.5" x14ac:dyDescent="0.25">
      <c r="A4398">
        <v>4396</v>
      </c>
      <c r="B4398" s="2" t="s">
        <v>5981</v>
      </c>
      <c r="C4398">
        <f t="shared" ca="1" si="68"/>
        <v>0.23927484730236082</v>
      </c>
      <c r="D4398" t="e" cm="1">
        <f t="array" aca="1" ref="D4398" ca="1">INDEX($B$2:$B$201, RANK(C4398,$C$2:$C$201), 1)</f>
        <v>#N/A</v>
      </c>
      <c r="E4398" t="s">
        <v>3398</v>
      </c>
      <c r="F4398">
        <v>766</v>
      </c>
      <c r="G4398">
        <v>903</v>
      </c>
      <c r="H4398">
        <v>0</v>
      </c>
      <c r="I4398">
        <v>0</v>
      </c>
      <c r="J4398">
        <v>1</v>
      </c>
      <c r="K4398" s="1">
        <v>44106</v>
      </c>
      <c r="L4398" t="s">
        <v>12</v>
      </c>
      <c r="M4398">
        <v>116744</v>
      </c>
    </row>
    <row r="4399" spans="1:13" x14ac:dyDescent="0.25">
      <c r="A4399">
        <v>4397</v>
      </c>
      <c r="B4399" t="s">
        <v>5982</v>
      </c>
      <c r="C4399">
        <f t="shared" ca="1" si="68"/>
        <v>0.83690076828044269</v>
      </c>
      <c r="D4399" t="e" cm="1">
        <f t="array" aca="1" ref="D4399" ca="1">INDEX($B$2:$B$201, RANK(C4399,$C$2:$C$201), 1)</f>
        <v>#N/A</v>
      </c>
      <c r="F4399">
        <v>1861</v>
      </c>
      <c r="G4399">
        <v>16136</v>
      </c>
      <c r="H4399">
        <v>8</v>
      </c>
      <c r="I4399">
        <v>1</v>
      </c>
      <c r="J4399">
        <v>2</v>
      </c>
      <c r="K4399" s="1">
        <v>44106</v>
      </c>
      <c r="L4399" t="s">
        <v>17</v>
      </c>
      <c r="M4399">
        <v>116745</v>
      </c>
    </row>
    <row r="4400" spans="1:13" x14ac:dyDescent="0.25">
      <c r="A4400">
        <v>4398</v>
      </c>
      <c r="B4400" t="s">
        <v>5983</v>
      </c>
      <c r="C4400">
        <f t="shared" ca="1" si="68"/>
        <v>0.39818975855694216</v>
      </c>
      <c r="D4400" t="e" cm="1">
        <f t="array" aca="1" ref="D4400" ca="1">INDEX($B$2:$B$201, RANK(C4400,$C$2:$C$201), 1)</f>
        <v>#N/A</v>
      </c>
      <c r="E4400" t="s">
        <v>5984</v>
      </c>
      <c r="F4400">
        <v>153</v>
      </c>
      <c r="G4400">
        <v>165</v>
      </c>
      <c r="H4400">
        <v>1</v>
      </c>
      <c r="I4400">
        <v>0</v>
      </c>
      <c r="J4400">
        <v>7</v>
      </c>
      <c r="K4400" s="1">
        <v>44106</v>
      </c>
      <c r="L4400" t="s">
        <v>17</v>
      </c>
      <c r="M4400">
        <v>116746</v>
      </c>
    </row>
    <row r="4401" spans="1:13" x14ac:dyDescent="0.25">
      <c r="A4401">
        <v>4399</v>
      </c>
      <c r="B4401" t="s">
        <v>5985</v>
      </c>
      <c r="C4401">
        <f t="shared" ca="1" si="68"/>
        <v>0.35040925782420973</v>
      </c>
      <c r="D4401" t="e" cm="1">
        <f t="array" aca="1" ref="D4401" ca="1">INDEX($B$2:$B$201, RANK(C4401,$C$2:$C$201), 1)</f>
        <v>#N/A</v>
      </c>
      <c r="F4401">
        <v>511</v>
      </c>
      <c r="G4401">
        <v>388</v>
      </c>
      <c r="H4401">
        <v>0</v>
      </c>
      <c r="I4401">
        <v>0</v>
      </c>
      <c r="J4401">
        <v>0</v>
      </c>
      <c r="K4401" s="1">
        <v>44106</v>
      </c>
      <c r="L4401" t="s">
        <v>17</v>
      </c>
      <c r="M4401">
        <v>116747</v>
      </c>
    </row>
    <row r="4402" spans="1:13" x14ac:dyDescent="0.25">
      <c r="A4402">
        <v>4400</v>
      </c>
      <c r="B4402" t="s">
        <v>5986</v>
      </c>
      <c r="C4402">
        <f t="shared" ca="1" si="68"/>
        <v>0.30490939641791193</v>
      </c>
      <c r="D4402" t="e" cm="1">
        <f t="array" aca="1" ref="D4402" ca="1">INDEX($B$2:$B$201, RANK(C4402,$C$2:$C$201), 1)</f>
        <v>#N/A</v>
      </c>
      <c r="E4402" t="s">
        <v>689</v>
      </c>
      <c r="F4402">
        <v>4743</v>
      </c>
      <c r="G4402">
        <v>1125</v>
      </c>
      <c r="H4402">
        <v>1</v>
      </c>
      <c r="I4402">
        <v>1</v>
      </c>
      <c r="J4402">
        <v>2</v>
      </c>
      <c r="K4402" s="1">
        <v>44106</v>
      </c>
      <c r="L4402" t="s">
        <v>12</v>
      </c>
      <c r="M4402">
        <v>116748</v>
      </c>
    </row>
    <row r="4403" spans="1:13" x14ac:dyDescent="0.25">
      <c r="A4403">
        <v>4401</v>
      </c>
      <c r="B4403" t="s">
        <v>5987</v>
      </c>
      <c r="C4403">
        <f t="shared" ca="1" si="68"/>
        <v>0.52507577591667298</v>
      </c>
      <c r="D4403" t="e" cm="1">
        <f t="array" aca="1" ref="D4403" ca="1">INDEX($B$2:$B$201, RANK(C4403,$C$2:$C$201), 1)</f>
        <v>#N/A</v>
      </c>
      <c r="F4403">
        <v>943</v>
      </c>
      <c r="G4403">
        <v>537</v>
      </c>
      <c r="H4403">
        <v>0</v>
      </c>
      <c r="I4403">
        <v>0</v>
      </c>
      <c r="J4403">
        <v>0</v>
      </c>
      <c r="K4403" s="1">
        <v>44106</v>
      </c>
      <c r="L4403" t="s">
        <v>12</v>
      </c>
      <c r="M4403">
        <v>116749</v>
      </c>
    </row>
    <row r="4404" spans="1:13" x14ac:dyDescent="0.25">
      <c r="A4404">
        <v>4402</v>
      </c>
      <c r="B4404" t="s">
        <v>5988</v>
      </c>
      <c r="C4404">
        <f t="shared" ca="1" si="68"/>
        <v>0.10756740773574913</v>
      </c>
      <c r="D4404" t="e" cm="1">
        <f t="array" aca="1" ref="D4404" ca="1">INDEX($B$2:$B$201, RANK(C4404,$C$2:$C$201), 1)</f>
        <v>#N/A</v>
      </c>
      <c r="F4404">
        <v>19</v>
      </c>
      <c r="G4404">
        <v>10</v>
      </c>
      <c r="H4404">
        <v>1</v>
      </c>
      <c r="I4404">
        <v>0</v>
      </c>
      <c r="J4404">
        <v>10</v>
      </c>
      <c r="K4404" s="1">
        <v>44106</v>
      </c>
      <c r="L4404" t="s">
        <v>17</v>
      </c>
      <c r="M4404">
        <v>116750</v>
      </c>
    </row>
    <row r="4405" spans="1:13" x14ac:dyDescent="0.25">
      <c r="A4405">
        <v>4403</v>
      </c>
      <c r="B4405" t="s">
        <v>5989</v>
      </c>
      <c r="C4405">
        <f t="shared" ca="1" si="68"/>
        <v>0.49602019746862036</v>
      </c>
      <c r="D4405" t="e" cm="1">
        <f t="array" aca="1" ref="D4405" ca="1">INDEX($B$2:$B$201, RANK(C4405,$C$2:$C$201), 1)</f>
        <v>#N/A</v>
      </c>
      <c r="E4405" t="s">
        <v>431</v>
      </c>
      <c r="F4405">
        <v>193</v>
      </c>
      <c r="G4405">
        <v>218</v>
      </c>
      <c r="H4405">
        <v>1</v>
      </c>
      <c r="I4405">
        <v>0</v>
      </c>
      <c r="J4405">
        <v>1</v>
      </c>
      <c r="K4405" s="1">
        <v>44106</v>
      </c>
      <c r="L4405" t="s">
        <v>12</v>
      </c>
      <c r="M4405">
        <v>116751</v>
      </c>
    </row>
    <row r="4406" spans="1:13" ht="409.5" x14ac:dyDescent="0.25">
      <c r="A4406">
        <v>4404</v>
      </c>
      <c r="B4406" s="2" t="s">
        <v>5990</v>
      </c>
      <c r="C4406">
        <f t="shared" ca="1" si="68"/>
        <v>0.5736228198306117</v>
      </c>
      <c r="D4406" t="e" cm="1">
        <f t="array" aca="1" ref="D4406" ca="1">INDEX($B$2:$B$201, RANK(C4406,$C$2:$C$201), 1)</f>
        <v>#N/A</v>
      </c>
      <c r="E4406" t="s">
        <v>5991</v>
      </c>
      <c r="F4406">
        <v>75</v>
      </c>
      <c r="G4406">
        <v>214</v>
      </c>
      <c r="H4406">
        <v>0</v>
      </c>
      <c r="I4406">
        <v>0</v>
      </c>
      <c r="J4406">
        <v>0</v>
      </c>
      <c r="K4406" s="1">
        <v>44106</v>
      </c>
      <c r="L4406" t="s">
        <v>12</v>
      </c>
      <c r="M4406">
        <v>116752</v>
      </c>
    </row>
    <row r="4407" spans="1:13" ht="409.5" x14ac:dyDescent="0.25">
      <c r="A4407">
        <v>4405</v>
      </c>
      <c r="B4407" s="2" t="s">
        <v>5992</v>
      </c>
      <c r="C4407">
        <f t="shared" ca="1" si="68"/>
        <v>0.50904281699102238</v>
      </c>
      <c r="D4407" t="e" cm="1">
        <f t="array" aca="1" ref="D4407" ca="1">INDEX($B$2:$B$201, RANK(C4407,$C$2:$C$201), 1)</f>
        <v>#N/A</v>
      </c>
      <c r="F4407">
        <v>1450</v>
      </c>
      <c r="G4407">
        <v>485</v>
      </c>
      <c r="H4407">
        <v>5</v>
      </c>
      <c r="I4407">
        <v>0</v>
      </c>
      <c r="J4407">
        <v>15</v>
      </c>
      <c r="K4407" s="1">
        <v>44106</v>
      </c>
      <c r="L4407" t="s">
        <v>17</v>
      </c>
      <c r="M4407">
        <v>116753</v>
      </c>
    </row>
    <row r="4408" spans="1:13" x14ac:dyDescent="0.25">
      <c r="A4408">
        <v>4406</v>
      </c>
      <c r="B4408" t="s">
        <v>5993</v>
      </c>
      <c r="C4408">
        <f t="shared" ca="1" si="68"/>
        <v>0.61623835203223565</v>
      </c>
      <c r="D4408" t="e" cm="1">
        <f t="array" aca="1" ref="D4408" ca="1">INDEX($B$2:$B$201, RANK(C4408,$C$2:$C$201), 1)</f>
        <v>#N/A</v>
      </c>
      <c r="E4408" t="s">
        <v>155</v>
      </c>
      <c r="F4408">
        <v>23</v>
      </c>
      <c r="G4408">
        <v>45</v>
      </c>
      <c r="H4408">
        <v>0</v>
      </c>
      <c r="I4408">
        <v>0</v>
      </c>
      <c r="J4408">
        <v>0</v>
      </c>
      <c r="K4408" s="1">
        <v>44106</v>
      </c>
      <c r="L4408" t="s">
        <v>12</v>
      </c>
      <c r="M4408">
        <v>116754</v>
      </c>
    </row>
    <row r="4409" spans="1:13" x14ac:dyDescent="0.25">
      <c r="A4409">
        <v>4407</v>
      </c>
      <c r="B4409" t="s">
        <v>5994</v>
      </c>
      <c r="C4409">
        <f t="shared" ca="1" si="68"/>
        <v>0.1825484368104443</v>
      </c>
      <c r="D4409" t="e" cm="1">
        <f t="array" aca="1" ref="D4409" ca="1">INDEX($B$2:$B$201, RANK(C4409,$C$2:$C$201), 1)</f>
        <v>#N/A</v>
      </c>
      <c r="E4409" t="s">
        <v>256</v>
      </c>
      <c r="F4409">
        <v>1445</v>
      </c>
      <c r="G4409">
        <v>3001</v>
      </c>
      <c r="H4409">
        <v>0</v>
      </c>
      <c r="I4409">
        <v>7</v>
      </c>
      <c r="J4409">
        <v>17</v>
      </c>
      <c r="K4409" s="1">
        <v>44106</v>
      </c>
      <c r="L4409" t="s">
        <v>17</v>
      </c>
      <c r="M4409">
        <v>116755</v>
      </c>
    </row>
    <row r="4410" spans="1:13" x14ac:dyDescent="0.25">
      <c r="A4410">
        <v>4408</v>
      </c>
      <c r="B4410" t="s">
        <v>5995</v>
      </c>
      <c r="C4410">
        <f t="shared" ca="1" si="68"/>
        <v>0.70013386539725142</v>
      </c>
      <c r="D4410" t="e" cm="1">
        <f t="array" aca="1" ref="D4410" ca="1">INDEX($B$2:$B$201, RANK(C4410,$C$2:$C$201), 1)</f>
        <v>#N/A</v>
      </c>
      <c r="E4410" t="s">
        <v>5996</v>
      </c>
      <c r="F4410">
        <v>983</v>
      </c>
      <c r="G4410">
        <v>43666</v>
      </c>
      <c r="H4410">
        <v>2</v>
      </c>
      <c r="I4410">
        <v>1</v>
      </c>
      <c r="J4410">
        <v>7</v>
      </c>
      <c r="K4410" s="1">
        <v>44106</v>
      </c>
      <c r="L4410" t="s">
        <v>12</v>
      </c>
      <c r="M4410">
        <v>116756</v>
      </c>
    </row>
    <row r="4411" spans="1:13" ht="345" x14ac:dyDescent="0.25">
      <c r="A4411">
        <v>4409</v>
      </c>
      <c r="B4411" s="2" t="s">
        <v>5997</v>
      </c>
      <c r="C4411">
        <f t="shared" ca="1" si="68"/>
        <v>0.58039797392187609</v>
      </c>
      <c r="D4411" t="e" cm="1">
        <f t="array" aca="1" ref="D4411" ca="1">INDEX($B$2:$B$201, RANK(C4411,$C$2:$C$201), 1)</f>
        <v>#N/A</v>
      </c>
      <c r="E4411" t="s">
        <v>5998</v>
      </c>
      <c r="F4411">
        <v>776</v>
      </c>
      <c r="G4411">
        <v>2515</v>
      </c>
      <c r="H4411">
        <v>0</v>
      </c>
      <c r="I4411">
        <v>0</v>
      </c>
      <c r="J4411">
        <v>0</v>
      </c>
      <c r="K4411" s="1">
        <v>44106</v>
      </c>
      <c r="L4411" t="s">
        <v>17</v>
      </c>
      <c r="M4411">
        <v>116757</v>
      </c>
    </row>
    <row r="4412" spans="1:13" ht="285" x14ac:dyDescent="0.25">
      <c r="A4412">
        <v>4410</v>
      </c>
      <c r="B4412" s="2" t="s">
        <v>5999</v>
      </c>
      <c r="C4412">
        <f t="shared" ca="1" si="68"/>
        <v>0.17547777618639249</v>
      </c>
      <c r="D4412" t="e" cm="1">
        <f t="array" aca="1" ref="D4412" ca="1">INDEX($B$2:$B$201, RANK(C4412,$C$2:$C$201), 1)</f>
        <v>#N/A</v>
      </c>
      <c r="E4412" t="s">
        <v>200</v>
      </c>
      <c r="F4412">
        <v>453</v>
      </c>
      <c r="G4412">
        <v>275</v>
      </c>
      <c r="H4412">
        <v>0</v>
      </c>
      <c r="I4412">
        <v>0</v>
      </c>
      <c r="J4412">
        <v>0</v>
      </c>
      <c r="K4412" s="1">
        <v>44106</v>
      </c>
      <c r="L4412" t="s">
        <v>17</v>
      </c>
      <c r="M4412">
        <v>116758</v>
      </c>
    </row>
    <row r="4413" spans="1:13" x14ac:dyDescent="0.25">
      <c r="A4413">
        <v>4411</v>
      </c>
      <c r="B4413" t="s">
        <v>6000</v>
      </c>
      <c r="C4413">
        <f t="shared" ca="1" si="68"/>
        <v>0.67695838162446265</v>
      </c>
      <c r="D4413" t="e" cm="1">
        <f t="array" aca="1" ref="D4413" ca="1">INDEX($B$2:$B$201, RANK(C4413,$C$2:$C$201), 1)</f>
        <v>#N/A</v>
      </c>
      <c r="E4413" t="s">
        <v>6001</v>
      </c>
      <c r="F4413">
        <v>1322</v>
      </c>
      <c r="G4413">
        <v>2795</v>
      </c>
      <c r="H4413">
        <v>1</v>
      </c>
      <c r="I4413">
        <v>0</v>
      </c>
      <c r="J4413">
        <v>1</v>
      </c>
      <c r="K4413" s="1">
        <v>44106</v>
      </c>
      <c r="L4413" t="s">
        <v>17</v>
      </c>
      <c r="M4413">
        <v>116759</v>
      </c>
    </row>
    <row r="4414" spans="1:13" x14ac:dyDescent="0.25">
      <c r="A4414">
        <v>4412</v>
      </c>
      <c r="B4414" t="s">
        <v>6002</v>
      </c>
      <c r="C4414">
        <f t="shared" ca="1" si="68"/>
        <v>0.69874771641479705</v>
      </c>
      <c r="D4414" t="e" cm="1">
        <f t="array" aca="1" ref="D4414" ca="1">INDEX($B$2:$B$201, RANK(C4414,$C$2:$C$201), 1)</f>
        <v>#N/A</v>
      </c>
      <c r="E4414" t="s">
        <v>51</v>
      </c>
      <c r="F4414">
        <v>423</v>
      </c>
      <c r="G4414">
        <v>26</v>
      </c>
      <c r="H4414">
        <v>0</v>
      </c>
      <c r="I4414">
        <v>0</v>
      </c>
      <c r="J4414">
        <v>0</v>
      </c>
      <c r="K4414" s="1">
        <v>44106</v>
      </c>
      <c r="L4414" t="s">
        <v>12</v>
      </c>
      <c r="M4414">
        <v>116760</v>
      </c>
    </row>
    <row r="4415" spans="1:13" x14ac:dyDescent="0.25">
      <c r="A4415">
        <v>4413</v>
      </c>
      <c r="B4415" t="s">
        <v>6003</v>
      </c>
      <c r="C4415">
        <f t="shared" ca="1" si="68"/>
        <v>0.84376357361283316</v>
      </c>
      <c r="D4415" t="e" cm="1">
        <f t="array" aca="1" ref="D4415" ca="1">INDEX($B$2:$B$201, RANK(C4415,$C$2:$C$201), 1)</f>
        <v>#N/A</v>
      </c>
      <c r="E4415" t="s">
        <v>42</v>
      </c>
      <c r="F4415">
        <v>1432</v>
      </c>
      <c r="G4415">
        <v>548</v>
      </c>
      <c r="H4415">
        <v>0</v>
      </c>
      <c r="I4415">
        <v>0</v>
      </c>
      <c r="J4415">
        <v>0</v>
      </c>
      <c r="K4415" s="1">
        <v>44106</v>
      </c>
      <c r="L4415" t="s">
        <v>12</v>
      </c>
      <c r="M4415">
        <v>116761</v>
      </c>
    </row>
    <row r="4416" spans="1:13" x14ac:dyDescent="0.25">
      <c r="A4416">
        <v>4414</v>
      </c>
      <c r="B4416" t="s">
        <v>6004</v>
      </c>
      <c r="C4416">
        <f t="shared" ca="1" si="68"/>
        <v>0.87817862822746051</v>
      </c>
      <c r="D4416" t="e" cm="1">
        <f t="array" aca="1" ref="D4416" ca="1">INDEX($B$2:$B$201, RANK(C4416,$C$2:$C$201), 1)</f>
        <v>#N/A</v>
      </c>
      <c r="F4416">
        <v>218</v>
      </c>
      <c r="G4416">
        <v>155</v>
      </c>
      <c r="H4416">
        <v>0</v>
      </c>
      <c r="I4416">
        <v>0</v>
      </c>
      <c r="J4416">
        <v>0</v>
      </c>
      <c r="K4416" s="1">
        <v>44106</v>
      </c>
      <c r="L4416" t="s">
        <v>17</v>
      </c>
      <c r="M4416">
        <v>116762</v>
      </c>
    </row>
    <row r="4417" spans="1:13" x14ac:dyDescent="0.25">
      <c r="A4417">
        <v>4415</v>
      </c>
      <c r="B4417" t="s">
        <v>6005</v>
      </c>
      <c r="C4417">
        <f t="shared" ca="1" si="68"/>
        <v>8.6730949445654182E-2</v>
      </c>
      <c r="D4417" t="e" cm="1">
        <f t="array" aca="1" ref="D4417" ca="1">INDEX($B$2:$B$201, RANK(C4417,$C$2:$C$201), 1)</f>
        <v>#N/A</v>
      </c>
      <c r="E4417" t="s">
        <v>6006</v>
      </c>
      <c r="F4417">
        <v>11931</v>
      </c>
      <c r="G4417">
        <v>12086</v>
      </c>
      <c r="H4417">
        <v>0</v>
      </c>
      <c r="I4417">
        <v>1</v>
      </c>
      <c r="J4417">
        <v>2</v>
      </c>
      <c r="K4417" s="1">
        <v>44106</v>
      </c>
      <c r="L4417" t="s">
        <v>28</v>
      </c>
      <c r="M4417">
        <v>116763</v>
      </c>
    </row>
    <row r="4418" spans="1:13" x14ac:dyDescent="0.25">
      <c r="A4418">
        <v>4416</v>
      </c>
      <c r="B4418" t="s">
        <v>6007</v>
      </c>
      <c r="C4418">
        <f t="shared" ca="1" si="68"/>
        <v>0.29695034165684808</v>
      </c>
      <c r="D4418" t="e" cm="1">
        <f t="array" aca="1" ref="D4418" ca="1">INDEX($B$2:$B$201, RANK(C4418,$C$2:$C$201), 1)</f>
        <v>#N/A</v>
      </c>
      <c r="E4418" t="s">
        <v>1719</v>
      </c>
      <c r="F4418">
        <v>168</v>
      </c>
      <c r="G4418">
        <v>30</v>
      </c>
      <c r="H4418">
        <v>1</v>
      </c>
      <c r="I4418">
        <v>0</v>
      </c>
      <c r="J4418">
        <v>0</v>
      </c>
      <c r="K4418" s="1">
        <v>44106</v>
      </c>
      <c r="L4418" t="s">
        <v>28</v>
      </c>
      <c r="M4418">
        <v>116764</v>
      </c>
    </row>
    <row r="4419" spans="1:13" x14ac:dyDescent="0.25">
      <c r="A4419">
        <v>4417</v>
      </c>
      <c r="B4419" t="s">
        <v>6008</v>
      </c>
      <c r="C4419">
        <f t="shared" ref="C4419:C4482" ca="1" si="69">RAND()</f>
        <v>5.7773376068662952E-2</v>
      </c>
      <c r="D4419" t="e" cm="1">
        <f t="array" aca="1" ref="D4419" ca="1">INDEX($B$2:$B$201, RANK(C4419,$C$2:$C$201), 1)</f>
        <v>#N/A</v>
      </c>
      <c r="E4419" t="s">
        <v>1100</v>
      </c>
      <c r="F4419">
        <v>8461</v>
      </c>
      <c r="G4419">
        <v>8341</v>
      </c>
      <c r="H4419">
        <v>0</v>
      </c>
      <c r="I4419">
        <v>1</v>
      </c>
      <c r="J4419">
        <v>2</v>
      </c>
      <c r="K4419" s="1">
        <v>44106</v>
      </c>
      <c r="L4419" t="s">
        <v>17</v>
      </c>
      <c r="M4419">
        <v>116765</v>
      </c>
    </row>
    <row r="4420" spans="1:13" x14ac:dyDescent="0.25">
      <c r="A4420">
        <v>4418</v>
      </c>
      <c r="B4420" t="s">
        <v>6009</v>
      </c>
      <c r="C4420">
        <f t="shared" ca="1" si="69"/>
        <v>0.12102182019215746</v>
      </c>
      <c r="D4420" t="e" cm="1">
        <f t="array" aca="1" ref="D4420" ca="1">INDEX($B$2:$B$201, RANK(C4420,$C$2:$C$201), 1)</f>
        <v>#N/A</v>
      </c>
      <c r="E4420" t="s">
        <v>6010</v>
      </c>
      <c r="F4420">
        <v>436</v>
      </c>
      <c r="G4420">
        <v>1547</v>
      </c>
      <c r="H4420">
        <v>1</v>
      </c>
      <c r="I4420">
        <v>0</v>
      </c>
      <c r="J4420">
        <v>1</v>
      </c>
      <c r="K4420" s="1">
        <v>44106</v>
      </c>
      <c r="L4420" t="s">
        <v>28</v>
      </c>
      <c r="M4420">
        <v>116766</v>
      </c>
    </row>
    <row r="4421" spans="1:13" x14ac:dyDescent="0.25">
      <c r="A4421">
        <v>4419</v>
      </c>
      <c r="B4421" t="s">
        <v>6011</v>
      </c>
      <c r="C4421">
        <f t="shared" ca="1" si="69"/>
        <v>0.77027168332137619</v>
      </c>
      <c r="D4421" t="e" cm="1">
        <f t="array" aca="1" ref="D4421" ca="1">INDEX($B$2:$B$201, RANK(C4421,$C$2:$C$201), 1)</f>
        <v>#N/A</v>
      </c>
      <c r="E4421" t="s">
        <v>42</v>
      </c>
      <c r="F4421">
        <v>2025</v>
      </c>
      <c r="G4421">
        <v>1991</v>
      </c>
      <c r="H4421">
        <v>1</v>
      </c>
      <c r="I4421">
        <v>0</v>
      </c>
      <c r="J4421">
        <v>1</v>
      </c>
      <c r="K4421" s="1">
        <v>44106</v>
      </c>
      <c r="L4421" t="s">
        <v>12</v>
      </c>
      <c r="M4421">
        <v>116767</v>
      </c>
    </row>
    <row r="4422" spans="1:13" x14ac:dyDescent="0.25">
      <c r="A4422">
        <v>4420</v>
      </c>
      <c r="B4422" t="s">
        <v>6012</v>
      </c>
      <c r="C4422">
        <f t="shared" ca="1" si="69"/>
        <v>0.66993560690920095</v>
      </c>
      <c r="D4422" t="e" cm="1">
        <f t="array" aca="1" ref="D4422" ca="1">INDEX($B$2:$B$201, RANK(C4422,$C$2:$C$201), 1)</f>
        <v>#N/A</v>
      </c>
      <c r="E4422" t="s">
        <v>431</v>
      </c>
      <c r="F4422">
        <v>1882</v>
      </c>
      <c r="G4422">
        <v>1644</v>
      </c>
      <c r="H4422">
        <v>0</v>
      </c>
      <c r="I4422">
        <v>0</v>
      </c>
      <c r="J4422">
        <v>0</v>
      </c>
      <c r="K4422" s="1">
        <v>44106</v>
      </c>
      <c r="L4422" t="s">
        <v>28</v>
      </c>
      <c r="M4422">
        <v>116768</v>
      </c>
    </row>
    <row r="4423" spans="1:13" x14ac:dyDescent="0.25">
      <c r="A4423">
        <v>4421</v>
      </c>
      <c r="B4423" t="s">
        <v>6013</v>
      </c>
      <c r="C4423">
        <f t="shared" ca="1" si="69"/>
        <v>2.239435680304469E-2</v>
      </c>
      <c r="D4423" t="e" cm="1">
        <f t="array" aca="1" ref="D4423" ca="1">INDEX($B$2:$B$201, RANK(C4423,$C$2:$C$201), 1)</f>
        <v>#N/A</v>
      </c>
      <c r="E4423" t="s">
        <v>6014</v>
      </c>
      <c r="F4423">
        <v>6425</v>
      </c>
      <c r="G4423">
        <v>6434</v>
      </c>
      <c r="H4423">
        <v>2</v>
      </c>
      <c r="I4423">
        <v>0</v>
      </c>
      <c r="J4423">
        <v>0</v>
      </c>
      <c r="K4423" s="1">
        <v>44106</v>
      </c>
      <c r="L4423" t="s">
        <v>12</v>
      </c>
      <c r="M4423">
        <v>116769</v>
      </c>
    </row>
    <row r="4424" spans="1:13" x14ac:dyDescent="0.25">
      <c r="A4424">
        <v>4422</v>
      </c>
      <c r="B4424" t="s">
        <v>6015</v>
      </c>
      <c r="C4424">
        <f t="shared" ca="1" si="69"/>
        <v>0.82288727087274005</v>
      </c>
      <c r="D4424" t="e" cm="1">
        <f t="array" aca="1" ref="D4424" ca="1">INDEX($B$2:$B$201, RANK(C4424,$C$2:$C$201), 1)</f>
        <v>#N/A</v>
      </c>
      <c r="E4424" t="s">
        <v>3670</v>
      </c>
      <c r="F4424">
        <v>62</v>
      </c>
      <c r="G4424">
        <v>75</v>
      </c>
      <c r="H4424">
        <v>0</v>
      </c>
      <c r="I4424">
        <v>0</v>
      </c>
      <c r="J4424">
        <v>0</v>
      </c>
      <c r="K4424" s="1">
        <v>44106</v>
      </c>
      <c r="L4424" t="s">
        <v>12</v>
      </c>
      <c r="M4424">
        <v>116770</v>
      </c>
    </row>
    <row r="4425" spans="1:13" x14ac:dyDescent="0.25">
      <c r="A4425">
        <v>4423</v>
      </c>
      <c r="B4425" t="s">
        <v>6016</v>
      </c>
      <c r="C4425">
        <f t="shared" ca="1" si="69"/>
        <v>0.32863914811572037</v>
      </c>
      <c r="D4425" t="e" cm="1">
        <f t="array" aca="1" ref="D4425" ca="1">INDEX($B$2:$B$201, RANK(C4425,$C$2:$C$201), 1)</f>
        <v>#N/A</v>
      </c>
      <c r="E4425" t="s">
        <v>6017</v>
      </c>
      <c r="F4425">
        <v>6400</v>
      </c>
      <c r="G4425">
        <v>6350</v>
      </c>
      <c r="H4425">
        <v>1</v>
      </c>
      <c r="I4425">
        <v>0</v>
      </c>
      <c r="J4425">
        <v>2</v>
      </c>
      <c r="K4425" s="1">
        <v>44106</v>
      </c>
      <c r="L4425" t="s">
        <v>28</v>
      </c>
      <c r="M4425">
        <v>116771</v>
      </c>
    </row>
    <row r="4426" spans="1:13" x14ac:dyDescent="0.25">
      <c r="A4426">
        <v>4424</v>
      </c>
      <c r="B4426" t="s">
        <v>6018</v>
      </c>
      <c r="C4426">
        <f t="shared" ca="1" si="69"/>
        <v>0.54114396137475396</v>
      </c>
      <c r="D4426" t="e" cm="1">
        <f t="array" aca="1" ref="D4426" ca="1">INDEX($B$2:$B$201, RANK(C4426,$C$2:$C$201), 1)</f>
        <v>#N/A</v>
      </c>
      <c r="E4426" t="s">
        <v>4798</v>
      </c>
      <c r="F4426">
        <v>1125</v>
      </c>
      <c r="G4426">
        <v>1521</v>
      </c>
      <c r="H4426">
        <v>1</v>
      </c>
      <c r="I4426">
        <v>0</v>
      </c>
      <c r="J4426">
        <v>0</v>
      </c>
      <c r="K4426" s="1">
        <v>44106</v>
      </c>
      <c r="L4426" t="s">
        <v>12</v>
      </c>
      <c r="M4426">
        <v>116772</v>
      </c>
    </row>
    <row r="4427" spans="1:13" x14ac:dyDescent="0.25">
      <c r="A4427">
        <v>4425</v>
      </c>
      <c r="B4427" t="s">
        <v>6019</v>
      </c>
      <c r="C4427">
        <f t="shared" ca="1" si="69"/>
        <v>0.69212869065826998</v>
      </c>
      <c r="D4427" t="e" cm="1">
        <f t="array" aca="1" ref="D4427" ca="1">INDEX($B$2:$B$201, RANK(C4427,$C$2:$C$201), 1)</f>
        <v>#N/A</v>
      </c>
      <c r="F4427">
        <v>31</v>
      </c>
      <c r="G4427">
        <v>56</v>
      </c>
      <c r="H4427">
        <v>0</v>
      </c>
      <c r="I4427">
        <v>0</v>
      </c>
      <c r="J4427">
        <v>0</v>
      </c>
      <c r="K4427" s="1">
        <v>44106</v>
      </c>
      <c r="L4427" t="s">
        <v>17</v>
      </c>
      <c r="M4427">
        <v>116773</v>
      </c>
    </row>
    <row r="4428" spans="1:13" ht="409.5" x14ac:dyDescent="0.25">
      <c r="A4428">
        <v>4426</v>
      </c>
      <c r="B4428" s="2" t="s">
        <v>6020</v>
      </c>
      <c r="C4428">
        <f t="shared" ca="1" si="69"/>
        <v>0.65897659793655583</v>
      </c>
      <c r="D4428" t="e" cm="1">
        <f t="array" aca="1" ref="D4428" ca="1">INDEX($B$2:$B$201, RANK(C4428,$C$2:$C$201), 1)</f>
        <v>#N/A</v>
      </c>
      <c r="E4428" t="s">
        <v>37</v>
      </c>
      <c r="F4428">
        <v>9898</v>
      </c>
      <c r="G4428">
        <v>8458</v>
      </c>
      <c r="H4428">
        <v>1</v>
      </c>
      <c r="I4428">
        <v>0</v>
      </c>
      <c r="J4428">
        <v>0</v>
      </c>
      <c r="K4428" s="1">
        <v>44106</v>
      </c>
      <c r="L4428" t="s">
        <v>28</v>
      </c>
      <c r="M4428">
        <v>116774</v>
      </c>
    </row>
    <row r="4429" spans="1:13" ht="409.5" x14ac:dyDescent="0.25">
      <c r="A4429">
        <v>4427</v>
      </c>
      <c r="B4429" s="2" t="s">
        <v>6021</v>
      </c>
      <c r="C4429">
        <f t="shared" ca="1" si="69"/>
        <v>4.528723884493735E-2</v>
      </c>
      <c r="D4429" t="e" cm="1">
        <f t="array" aca="1" ref="D4429" ca="1">INDEX($B$2:$B$201, RANK(C4429,$C$2:$C$201), 1)</f>
        <v>#N/A</v>
      </c>
      <c r="E4429" t="s">
        <v>160</v>
      </c>
      <c r="F4429">
        <v>79</v>
      </c>
      <c r="G4429">
        <v>38</v>
      </c>
      <c r="H4429">
        <v>0</v>
      </c>
      <c r="I4429">
        <v>0</v>
      </c>
      <c r="J4429">
        <v>0</v>
      </c>
      <c r="K4429" s="1">
        <v>44106</v>
      </c>
      <c r="L4429" t="s">
        <v>28</v>
      </c>
      <c r="M4429">
        <v>116775</v>
      </c>
    </row>
    <row r="4430" spans="1:13" x14ac:dyDescent="0.25">
      <c r="A4430">
        <v>4428</v>
      </c>
      <c r="B4430" t="s">
        <v>6022</v>
      </c>
      <c r="C4430">
        <f t="shared" ca="1" si="69"/>
        <v>0.11313589323613105</v>
      </c>
      <c r="D4430" t="e" cm="1">
        <f t="array" aca="1" ref="D4430" ca="1">INDEX($B$2:$B$201, RANK(C4430,$C$2:$C$201), 1)</f>
        <v>#N/A</v>
      </c>
      <c r="E4430" t="s">
        <v>6023</v>
      </c>
      <c r="F4430">
        <v>16</v>
      </c>
      <c r="G4430">
        <v>2</v>
      </c>
      <c r="H4430">
        <v>0</v>
      </c>
      <c r="I4430">
        <v>0</v>
      </c>
      <c r="J4430">
        <v>0</v>
      </c>
      <c r="K4430" s="1">
        <v>44106</v>
      </c>
      <c r="L4430" t="s">
        <v>12</v>
      </c>
      <c r="M4430">
        <v>116776</v>
      </c>
    </row>
    <row r="4431" spans="1:13" x14ac:dyDescent="0.25">
      <c r="A4431">
        <v>4429</v>
      </c>
      <c r="B4431" t="s">
        <v>6024</v>
      </c>
      <c r="C4431">
        <f t="shared" ca="1" si="69"/>
        <v>0.21579249278578061</v>
      </c>
      <c r="D4431" t="e" cm="1">
        <f t="array" aca="1" ref="D4431" ca="1">INDEX($B$2:$B$201, RANK(C4431,$C$2:$C$201), 1)</f>
        <v>#N/A</v>
      </c>
      <c r="E4431" t="s">
        <v>290</v>
      </c>
      <c r="F4431">
        <v>1776</v>
      </c>
      <c r="G4431">
        <v>67</v>
      </c>
      <c r="H4431">
        <v>1</v>
      </c>
      <c r="I4431">
        <v>3</v>
      </c>
      <c r="J4431">
        <v>48</v>
      </c>
      <c r="K4431" s="1">
        <v>44106</v>
      </c>
      <c r="L4431" t="s">
        <v>28</v>
      </c>
      <c r="M4431">
        <v>116777</v>
      </c>
    </row>
    <row r="4432" spans="1:13" x14ac:dyDescent="0.25">
      <c r="A4432">
        <v>4430</v>
      </c>
      <c r="B4432" t="s">
        <v>6025</v>
      </c>
      <c r="C4432">
        <f t="shared" ca="1" si="69"/>
        <v>0.17792187541827731</v>
      </c>
      <c r="D4432" t="e" cm="1">
        <f t="array" aca="1" ref="D4432" ca="1">INDEX($B$2:$B$201, RANK(C4432,$C$2:$C$201), 1)</f>
        <v>#N/A</v>
      </c>
      <c r="E4432" t="s">
        <v>6026</v>
      </c>
      <c r="F4432">
        <v>3750</v>
      </c>
      <c r="G4432">
        <v>3328</v>
      </c>
      <c r="H4432">
        <v>0</v>
      </c>
      <c r="I4432">
        <v>0</v>
      </c>
      <c r="J4432">
        <v>0</v>
      </c>
      <c r="K4432" s="1">
        <v>44106</v>
      </c>
      <c r="L4432" t="s">
        <v>12</v>
      </c>
      <c r="M4432">
        <v>116778</v>
      </c>
    </row>
    <row r="4433" spans="1:13" x14ac:dyDescent="0.25">
      <c r="A4433">
        <v>4431</v>
      </c>
      <c r="B4433" t="s">
        <v>6027</v>
      </c>
      <c r="C4433">
        <f t="shared" ca="1" si="69"/>
        <v>0.58878785609248574</v>
      </c>
      <c r="D4433" t="e" cm="1">
        <f t="array" aca="1" ref="D4433" ca="1">INDEX($B$2:$B$201, RANK(C4433,$C$2:$C$201), 1)</f>
        <v>#N/A</v>
      </c>
      <c r="E4433" t="s">
        <v>293</v>
      </c>
      <c r="F4433">
        <v>1235</v>
      </c>
      <c r="G4433">
        <v>500</v>
      </c>
      <c r="H4433">
        <v>0</v>
      </c>
      <c r="I4433">
        <v>0</v>
      </c>
      <c r="J4433">
        <v>3</v>
      </c>
      <c r="K4433" s="1">
        <v>44106</v>
      </c>
      <c r="L4433" t="s">
        <v>12</v>
      </c>
      <c r="M4433">
        <v>116779</v>
      </c>
    </row>
    <row r="4434" spans="1:13" ht="409.5" x14ac:dyDescent="0.25">
      <c r="A4434">
        <v>4432</v>
      </c>
      <c r="B4434" s="2" t="s">
        <v>6028</v>
      </c>
      <c r="C4434">
        <f t="shared" ca="1" si="69"/>
        <v>0.56018833866920104</v>
      </c>
      <c r="D4434" t="e" cm="1">
        <f t="array" aca="1" ref="D4434" ca="1">INDEX($B$2:$B$201, RANK(C4434,$C$2:$C$201), 1)</f>
        <v>#N/A</v>
      </c>
      <c r="E4434" t="s">
        <v>5544</v>
      </c>
      <c r="F4434">
        <v>206</v>
      </c>
      <c r="G4434">
        <v>106</v>
      </c>
      <c r="H4434">
        <v>0</v>
      </c>
      <c r="I4434">
        <v>0</v>
      </c>
      <c r="J4434">
        <v>0</v>
      </c>
      <c r="K4434" s="1">
        <v>44106</v>
      </c>
      <c r="L4434" t="s">
        <v>17</v>
      </c>
      <c r="M4434">
        <v>116780</v>
      </c>
    </row>
    <row r="4435" spans="1:13" x14ac:dyDescent="0.25">
      <c r="A4435">
        <v>4433</v>
      </c>
      <c r="B4435" t="s">
        <v>6029</v>
      </c>
      <c r="C4435">
        <f t="shared" ca="1" si="69"/>
        <v>0.21262112198153038</v>
      </c>
      <c r="D4435" t="e" cm="1">
        <f t="array" aca="1" ref="D4435" ca="1">INDEX($B$2:$B$201, RANK(C4435,$C$2:$C$201), 1)</f>
        <v>#N/A</v>
      </c>
      <c r="F4435">
        <v>390</v>
      </c>
      <c r="G4435">
        <v>31</v>
      </c>
      <c r="H4435">
        <v>0</v>
      </c>
      <c r="I4435">
        <v>0</v>
      </c>
      <c r="J4435">
        <v>0</v>
      </c>
      <c r="K4435" s="1">
        <v>44106</v>
      </c>
      <c r="L4435" t="s">
        <v>12</v>
      </c>
      <c r="M4435">
        <v>116781</v>
      </c>
    </row>
    <row r="4436" spans="1:13" x14ac:dyDescent="0.25">
      <c r="A4436">
        <v>4434</v>
      </c>
      <c r="B4436" t="s">
        <v>6030</v>
      </c>
      <c r="C4436">
        <f t="shared" ca="1" si="69"/>
        <v>0.40633806955925811</v>
      </c>
      <c r="D4436" t="e" cm="1">
        <f t="array" aca="1" ref="D4436" ca="1">INDEX($B$2:$B$201, RANK(C4436,$C$2:$C$201), 1)</f>
        <v>#N/A</v>
      </c>
      <c r="E4436" t="s">
        <v>6031</v>
      </c>
      <c r="F4436">
        <v>1309</v>
      </c>
      <c r="G4436">
        <v>259</v>
      </c>
      <c r="H4436">
        <v>0</v>
      </c>
      <c r="I4436">
        <v>0</v>
      </c>
      <c r="J4436">
        <v>0</v>
      </c>
      <c r="K4436" s="1">
        <v>44106</v>
      </c>
      <c r="L4436" t="s">
        <v>12</v>
      </c>
      <c r="M4436">
        <v>116782</v>
      </c>
    </row>
    <row r="4437" spans="1:13" ht="270" x14ac:dyDescent="0.25">
      <c r="A4437">
        <v>4435</v>
      </c>
      <c r="B4437" s="2" t="s">
        <v>6032</v>
      </c>
      <c r="C4437">
        <f t="shared" ca="1" si="69"/>
        <v>0.33909479385406571</v>
      </c>
      <c r="D4437" t="e" cm="1">
        <f t="array" aca="1" ref="D4437" ca="1">INDEX($B$2:$B$201, RANK(C4437,$C$2:$C$201), 1)</f>
        <v>#N/A</v>
      </c>
      <c r="F4437">
        <v>302</v>
      </c>
      <c r="G4437">
        <v>240</v>
      </c>
      <c r="H4437">
        <v>0</v>
      </c>
      <c r="I4437">
        <v>0</v>
      </c>
      <c r="J4437">
        <v>0</v>
      </c>
      <c r="K4437" s="1">
        <v>44106</v>
      </c>
      <c r="L4437" t="s">
        <v>28</v>
      </c>
      <c r="M4437">
        <v>116783</v>
      </c>
    </row>
    <row r="4438" spans="1:13" ht="409.5" x14ac:dyDescent="0.25">
      <c r="A4438">
        <v>4436</v>
      </c>
      <c r="B4438" s="2" t="s">
        <v>6033</v>
      </c>
      <c r="C4438">
        <f t="shared" ca="1" si="69"/>
        <v>0.9125847727976315</v>
      </c>
      <c r="D4438" t="e" cm="1">
        <f t="array" aca="1" ref="D4438" ca="1">INDEX($B$2:$B$201, RANK(C4438,$C$2:$C$201), 1)</f>
        <v>#N/A</v>
      </c>
      <c r="F4438">
        <v>25</v>
      </c>
      <c r="G4438">
        <v>1</v>
      </c>
      <c r="H4438">
        <v>0</v>
      </c>
      <c r="I4438">
        <v>0</v>
      </c>
      <c r="J4438">
        <v>0</v>
      </c>
      <c r="K4438" s="1">
        <v>44106</v>
      </c>
      <c r="L4438" t="s">
        <v>17</v>
      </c>
      <c r="M4438">
        <v>116784</v>
      </c>
    </row>
    <row r="4439" spans="1:13" x14ac:dyDescent="0.25">
      <c r="A4439">
        <v>4437</v>
      </c>
      <c r="B4439" t="s">
        <v>6034</v>
      </c>
      <c r="C4439">
        <f t="shared" ca="1" si="69"/>
        <v>0.99698561992995416</v>
      </c>
      <c r="D4439" t="e" cm="1">
        <f t="array" aca="1" ref="D4439" ca="1">INDEX($B$2:$B$201, RANK(C4439,$C$2:$C$201), 1)</f>
        <v>#N/A</v>
      </c>
      <c r="F4439">
        <v>203</v>
      </c>
      <c r="G4439">
        <v>39</v>
      </c>
      <c r="H4439">
        <v>0</v>
      </c>
      <c r="I4439">
        <v>0</v>
      </c>
      <c r="J4439">
        <v>0</v>
      </c>
      <c r="K4439" s="1">
        <v>44106</v>
      </c>
      <c r="L4439" t="s">
        <v>12</v>
      </c>
      <c r="M4439">
        <v>116785</v>
      </c>
    </row>
    <row r="4440" spans="1:13" x14ac:dyDescent="0.25">
      <c r="A4440">
        <v>4438</v>
      </c>
      <c r="B4440" t="s">
        <v>6035</v>
      </c>
      <c r="C4440">
        <f t="shared" ca="1" si="69"/>
        <v>0.24753052587131397</v>
      </c>
      <c r="D4440" t="e" cm="1">
        <f t="array" aca="1" ref="D4440" ca="1">INDEX($B$2:$B$201, RANK(C4440,$C$2:$C$201), 1)</f>
        <v>#N/A</v>
      </c>
      <c r="E4440" t="s">
        <v>2111</v>
      </c>
      <c r="F4440">
        <v>1456</v>
      </c>
      <c r="G4440">
        <v>431</v>
      </c>
      <c r="H4440">
        <v>0</v>
      </c>
      <c r="I4440">
        <v>0</v>
      </c>
      <c r="J4440">
        <v>0</v>
      </c>
      <c r="K4440" s="1">
        <v>44106</v>
      </c>
      <c r="L4440" t="s">
        <v>12</v>
      </c>
      <c r="M4440">
        <v>116786</v>
      </c>
    </row>
    <row r="4441" spans="1:13" x14ac:dyDescent="0.25">
      <c r="A4441">
        <v>4439</v>
      </c>
      <c r="B4441" t="s">
        <v>6036</v>
      </c>
      <c r="C4441">
        <f t="shared" ca="1" si="69"/>
        <v>0.57903045653557461</v>
      </c>
      <c r="D4441" t="e" cm="1">
        <f t="array" aca="1" ref="D4441" ca="1">INDEX($B$2:$B$201, RANK(C4441,$C$2:$C$201), 1)</f>
        <v>#N/A</v>
      </c>
      <c r="E4441" t="s">
        <v>6037</v>
      </c>
      <c r="F4441">
        <v>141</v>
      </c>
      <c r="G4441">
        <v>123</v>
      </c>
      <c r="H4441">
        <v>0</v>
      </c>
      <c r="I4441">
        <v>0</v>
      </c>
      <c r="J4441">
        <v>3</v>
      </c>
      <c r="K4441" s="1">
        <v>44106</v>
      </c>
      <c r="L4441" t="s">
        <v>12</v>
      </c>
      <c r="M4441">
        <v>116787</v>
      </c>
    </row>
    <row r="4442" spans="1:13" x14ac:dyDescent="0.25">
      <c r="A4442">
        <v>4440</v>
      </c>
      <c r="B4442" t="s">
        <v>6038</v>
      </c>
      <c r="C4442">
        <f t="shared" ca="1" si="69"/>
        <v>5.9588533513735054E-2</v>
      </c>
      <c r="D4442" t="e" cm="1">
        <f t="array" aca="1" ref="D4442" ca="1">INDEX($B$2:$B$201, RANK(C4442,$C$2:$C$201), 1)</f>
        <v>#N/A</v>
      </c>
      <c r="E4442" t="s">
        <v>6039</v>
      </c>
      <c r="F4442">
        <v>326</v>
      </c>
      <c r="G4442">
        <v>154</v>
      </c>
      <c r="H4442">
        <v>0</v>
      </c>
      <c r="I4442">
        <v>0</v>
      </c>
      <c r="J4442">
        <v>0</v>
      </c>
      <c r="K4442" s="1">
        <v>44106</v>
      </c>
      <c r="L4442" t="s">
        <v>28</v>
      </c>
      <c r="M4442">
        <v>116788</v>
      </c>
    </row>
    <row r="4443" spans="1:13" x14ac:dyDescent="0.25">
      <c r="A4443">
        <v>4441</v>
      </c>
      <c r="B4443" t="s">
        <v>6040</v>
      </c>
      <c r="C4443">
        <f t="shared" ca="1" si="69"/>
        <v>0.24570543962537528</v>
      </c>
      <c r="D4443" t="e" cm="1">
        <f t="array" aca="1" ref="D4443" ca="1">INDEX($B$2:$B$201, RANK(C4443,$C$2:$C$201), 1)</f>
        <v>#N/A</v>
      </c>
      <c r="E4443" t="s">
        <v>87</v>
      </c>
      <c r="F4443">
        <v>5614</v>
      </c>
      <c r="G4443">
        <v>5272</v>
      </c>
      <c r="H4443">
        <v>0</v>
      </c>
      <c r="I4443">
        <v>0</v>
      </c>
      <c r="J4443">
        <v>1</v>
      </c>
      <c r="K4443" s="1">
        <v>44106</v>
      </c>
      <c r="L4443" t="s">
        <v>12</v>
      </c>
      <c r="M4443">
        <v>116789</v>
      </c>
    </row>
    <row r="4444" spans="1:13" x14ac:dyDescent="0.25">
      <c r="A4444">
        <v>4442</v>
      </c>
      <c r="B4444" t="s">
        <v>6041</v>
      </c>
      <c r="C4444">
        <f t="shared" ca="1" si="69"/>
        <v>0.44918888944830659</v>
      </c>
      <c r="D4444" t="e" cm="1">
        <f t="array" aca="1" ref="D4444" ca="1">INDEX($B$2:$B$201, RANK(C4444,$C$2:$C$201), 1)</f>
        <v>#N/A</v>
      </c>
      <c r="E4444" t="s">
        <v>6042</v>
      </c>
      <c r="F4444">
        <v>1462</v>
      </c>
      <c r="G4444">
        <v>6064</v>
      </c>
      <c r="H4444">
        <v>8</v>
      </c>
      <c r="I4444">
        <v>2</v>
      </c>
      <c r="J4444">
        <v>23</v>
      </c>
      <c r="K4444" s="1">
        <v>44106</v>
      </c>
      <c r="L4444" t="s">
        <v>12</v>
      </c>
      <c r="M4444">
        <v>116790</v>
      </c>
    </row>
    <row r="4445" spans="1:13" x14ac:dyDescent="0.25">
      <c r="A4445">
        <v>4443</v>
      </c>
      <c r="B4445" t="s">
        <v>6043</v>
      </c>
      <c r="C4445">
        <f t="shared" ca="1" si="69"/>
        <v>0.97081858662279719</v>
      </c>
      <c r="D4445" t="e" cm="1">
        <f t="array" aca="1" ref="D4445" ca="1">INDEX($B$2:$B$201, RANK(C4445,$C$2:$C$201), 1)</f>
        <v>#N/A</v>
      </c>
      <c r="E4445" t="s">
        <v>1246</v>
      </c>
      <c r="F4445">
        <v>132</v>
      </c>
      <c r="G4445">
        <v>3263</v>
      </c>
      <c r="H4445">
        <v>1</v>
      </c>
      <c r="I4445">
        <v>3</v>
      </c>
      <c r="J4445">
        <v>17</v>
      </c>
      <c r="K4445" s="1">
        <v>44106</v>
      </c>
      <c r="L4445" t="s">
        <v>12</v>
      </c>
      <c r="M4445">
        <v>116791</v>
      </c>
    </row>
    <row r="4446" spans="1:13" x14ac:dyDescent="0.25">
      <c r="A4446">
        <v>4444</v>
      </c>
      <c r="B4446" t="s">
        <v>6044</v>
      </c>
      <c r="C4446">
        <f t="shared" ca="1" si="69"/>
        <v>5.6559738133336479E-2</v>
      </c>
      <c r="D4446" t="e" cm="1">
        <f t="array" aca="1" ref="D4446" ca="1">INDEX($B$2:$B$201, RANK(C4446,$C$2:$C$201), 1)</f>
        <v>#N/A</v>
      </c>
      <c r="E4446" t="s">
        <v>4641</v>
      </c>
      <c r="F4446">
        <v>292</v>
      </c>
      <c r="G4446">
        <v>845</v>
      </c>
      <c r="H4446">
        <v>1</v>
      </c>
      <c r="I4446">
        <v>1</v>
      </c>
      <c r="J4446">
        <v>21</v>
      </c>
      <c r="K4446" s="1">
        <v>44106</v>
      </c>
      <c r="L4446" t="s">
        <v>28</v>
      </c>
      <c r="M4446">
        <v>116792</v>
      </c>
    </row>
    <row r="4447" spans="1:13" x14ac:dyDescent="0.25">
      <c r="A4447">
        <v>4445</v>
      </c>
      <c r="B4447" t="s">
        <v>6045</v>
      </c>
      <c r="C4447">
        <f t="shared" ca="1" si="69"/>
        <v>0.96407456183951323</v>
      </c>
      <c r="D4447" t="e" cm="1">
        <f t="array" aca="1" ref="D4447" ca="1">INDEX($B$2:$B$201, RANK(C4447,$C$2:$C$201), 1)</f>
        <v>#N/A</v>
      </c>
      <c r="F4447">
        <v>368</v>
      </c>
      <c r="G4447">
        <v>55</v>
      </c>
      <c r="H4447">
        <v>0</v>
      </c>
      <c r="I4447">
        <v>0</v>
      </c>
      <c r="J4447">
        <v>0</v>
      </c>
      <c r="K4447" s="1">
        <v>44106</v>
      </c>
      <c r="L4447" t="s">
        <v>17</v>
      </c>
      <c r="M4447">
        <v>116793</v>
      </c>
    </row>
    <row r="4448" spans="1:13" x14ac:dyDescent="0.25">
      <c r="A4448">
        <v>4446</v>
      </c>
      <c r="B4448" t="s">
        <v>6046</v>
      </c>
      <c r="C4448">
        <f t="shared" ca="1" si="69"/>
        <v>9.003953300677392E-2</v>
      </c>
      <c r="D4448" t="e" cm="1">
        <f t="array" aca="1" ref="D4448" ca="1">INDEX($B$2:$B$201, RANK(C4448,$C$2:$C$201), 1)</f>
        <v>#N/A</v>
      </c>
      <c r="F4448">
        <v>32</v>
      </c>
      <c r="G4448">
        <v>4</v>
      </c>
      <c r="H4448">
        <v>0</v>
      </c>
      <c r="I4448">
        <v>0</v>
      </c>
      <c r="J4448">
        <v>0</v>
      </c>
      <c r="K4448" s="1">
        <v>44106</v>
      </c>
      <c r="L4448" t="s">
        <v>12</v>
      </c>
      <c r="M4448">
        <v>116794</v>
      </c>
    </row>
    <row r="4449" spans="1:13" ht="409.5" x14ac:dyDescent="0.25">
      <c r="A4449">
        <v>4447</v>
      </c>
      <c r="B4449" s="2" t="s">
        <v>6047</v>
      </c>
      <c r="C4449">
        <f t="shared" ca="1" si="69"/>
        <v>0.5019016725229658</v>
      </c>
      <c r="D4449" t="e" cm="1">
        <f t="array" aca="1" ref="D4449" ca="1">INDEX($B$2:$B$201, RANK(C4449,$C$2:$C$201), 1)</f>
        <v>#N/A</v>
      </c>
      <c r="E4449" t="s">
        <v>6048</v>
      </c>
      <c r="F4449">
        <v>6004</v>
      </c>
      <c r="G4449">
        <v>5464</v>
      </c>
      <c r="H4449">
        <v>0</v>
      </c>
      <c r="I4449">
        <v>0</v>
      </c>
      <c r="J4449">
        <v>0</v>
      </c>
      <c r="K4449" s="1">
        <v>44106</v>
      </c>
      <c r="L4449" t="s">
        <v>17</v>
      </c>
      <c r="M4449">
        <v>116795</v>
      </c>
    </row>
    <row r="4450" spans="1:13" x14ac:dyDescent="0.25">
      <c r="A4450">
        <v>4448</v>
      </c>
      <c r="B4450" t="s">
        <v>6049</v>
      </c>
      <c r="C4450">
        <f t="shared" ca="1" si="69"/>
        <v>0.33755436926848503</v>
      </c>
      <c r="D4450" t="e" cm="1">
        <f t="array" aca="1" ref="D4450" ca="1">INDEX($B$2:$B$201, RANK(C4450,$C$2:$C$201), 1)</f>
        <v>#N/A</v>
      </c>
      <c r="F4450">
        <v>10</v>
      </c>
      <c r="G4450">
        <v>7</v>
      </c>
      <c r="H4450">
        <v>0</v>
      </c>
      <c r="I4450">
        <v>0</v>
      </c>
      <c r="J4450">
        <v>0</v>
      </c>
      <c r="K4450" s="1">
        <v>44106</v>
      </c>
      <c r="L4450" t="s">
        <v>28</v>
      </c>
      <c r="M4450">
        <v>116796</v>
      </c>
    </row>
    <row r="4451" spans="1:13" x14ac:dyDescent="0.25">
      <c r="A4451">
        <v>4449</v>
      </c>
      <c r="B4451" t="s">
        <v>6050</v>
      </c>
      <c r="C4451">
        <f t="shared" ca="1" si="69"/>
        <v>0.44612059721953157</v>
      </c>
      <c r="D4451" t="e" cm="1">
        <f t="array" aca="1" ref="D4451" ca="1">INDEX($B$2:$B$201, RANK(C4451,$C$2:$C$201), 1)</f>
        <v>#N/A</v>
      </c>
      <c r="F4451">
        <v>93</v>
      </c>
      <c r="G4451">
        <v>25</v>
      </c>
      <c r="H4451">
        <v>1</v>
      </c>
      <c r="I4451">
        <v>0</v>
      </c>
      <c r="J4451">
        <v>1</v>
      </c>
      <c r="K4451" s="1">
        <v>44106</v>
      </c>
      <c r="L4451" t="s">
        <v>17</v>
      </c>
      <c r="M4451">
        <v>116797</v>
      </c>
    </row>
    <row r="4452" spans="1:13" x14ac:dyDescent="0.25">
      <c r="A4452">
        <v>4450</v>
      </c>
      <c r="B4452" t="s">
        <v>6051</v>
      </c>
      <c r="C4452">
        <f t="shared" ca="1" si="69"/>
        <v>0.67471912587390115</v>
      </c>
      <c r="D4452" t="e" cm="1">
        <f t="array" aca="1" ref="D4452" ca="1">INDEX($B$2:$B$201, RANK(C4452,$C$2:$C$201), 1)</f>
        <v>#N/A</v>
      </c>
      <c r="E4452" t="s">
        <v>6052</v>
      </c>
      <c r="F4452">
        <v>2633</v>
      </c>
      <c r="G4452">
        <v>407</v>
      </c>
      <c r="H4452">
        <v>0</v>
      </c>
      <c r="I4452">
        <v>0</v>
      </c>
      <c r="J4452">
        <v>1</v>
      </c>
      <c r="K4452" s="1">
        <v>44106</v>
      </c>
      <c r="L4452" t="s">
        <v>17</v>
      </c>
      <c r="M4452">
        <v>116798</v>
      </c>
    </row>
    <row r="4453" spans="1:13" x14ac:dyDescent="0.25">
      <c r="A4453">
        <v>4451</v>
      </c>
      <c r="B4453" t="s">
        <v>6053</v>
      </c>
      <c r="C4453">
        <f t="shared" ca="1" si="69"/>
        <v>0.56402783593186323</v>
      </c>
      <c r="D4453" t="e" cm="1">
        <f t="array" aca="1" ref="D4453" ca="1">INDEX($B$2:$B$201, RANK(C4453,$C$2:$C$201), 1)</f>
        <v>#N/A</v>
      </c>
      <c r="E4453" t="s">
        <v>5464</v>
      </c>
      <c r="F4453">
        <v>4967</v>
      </c>
      <c r="G4453">
        <v>1519</v>
      </c>
      <c r="H4453">
        <v>0</v>
      </c>
      <c r="I4453">
        <v>0</v>
      </c>
      <c r="J4453">
        <v>0</v>
      </c>
      <c r="K4453" s="1">
        <v>44106</v>
      </c>
      <c r="L4453" t="s">
        <v>28</v>
      </c>
      <c r="M4453">
        <v>116799</v>
      </c>
    </row>
    <row r="4454" spans="1:13" x14ac:dyDescent="0.25">
      <c r="A4454">
        <v>4452</v>
      </c>
      <c r="B4454" t="s">
        <v>6054</v>
      </c>
      <c r="C4454">
        <f t="shared" ca="1" si="69"/>
        <v>0.52201195150135116</v>
      </c>
      <c r="D4454" t="e" cm="1">
        <f t="array" aca="1" ref="D4454" ca="1">INDEX($B$2:$B$201, RANK(C4454,$C$2:$C$201), 1)</f>
        <v>#N/A</v>
      </c>
      <c r="F4454">
        <v>150</v>
      </c>
      <c r="G4454">
        <v>8</v>
      </c>
      <c r="H4454">
        <v>0</v>
      </c>
      <c r="I4454">
        <v>0</v>
      </c>
      <c r="J4454">
        <v>0</v>
      </c>
      <c r="K4454" s="1">
        <v>44106</v>
      </c>
      <c r="L4454" t="s">
        <v>6055</v>
      </c>
      <c r="M4454">
        <v>116800</v>
      </c>
    </row>
    <row r="4455" spans="1:13" x14ac:dyDescent="0.25">
      <c r="A4455">
        <v>4453</v>
      </c>
      <c r="B4455" t="s">
        <v>6056</v>
      </c>
      <c r="C4455">
        <f t="shared" ca="1" si="69"/>
        <v>0.62545118079158446</v>
      </c>
      <c r="D4455" t="e" cm="1">
        <f t="array" aca="1" ref="D4455" ca="1">INDEX($B$2:$B$201, RANK(C4455,$C$2:$C$201), 1)</f>
        <v>#N/A</v>
      </c>
      <c r="F4455">
        <v>38</v>
      </c>
      <c r="G4455">
        <v>41</v>
      </c>
      <c r="H4455">
        <v>0</v>
      </c>
      <c r="I4455">
        <v>0</v>
      </c>
      <c r="J4455">
        <v>1</v>
      </c>
      <c r="K4455" s="1">
        <v>44106</v>
      </c>
      <c r="L4455" t="s">
        <v>12</v>
      </c>
      <c r="M4455">
        <v>116801</v>
      </c>
    </row>
    <row r="4456" spans="1:13" x14ac:dyDescent="0.25">
      <c r="A4456">
        <v>4454</v>
      </c>
      <c r="B4456" t="s">
        <v>6057</v>
      </c>
      <c r="C4456">
        <f t="shared" ca="1" si="69"/>
        <v>0.52977686938665547</v>
      </c>
      <c r="D4456" t="e" cm="1">
        <f t="array" aca="1" ref="D4456" ca="1">INDEX($B$2:$B$201, RANK(C4456,$C$2:$C$201), 1)</f>
        <v>#N/A</v>
      </c>
      <c r="E4456" t="s">
        <v>6058</v>
      </c>
      <c r="F4456">
        <v>3425</v>
      </c>
      <c r="G4456">
        <v>1926</v>
      </c>
      <c r="H4456">
        <v>2</v>
      </c>
      <c r="I4456">
        <v>2</v>
      </c>
      <c r="J4456">
        <v>10</v>
      </c>
      <c r="K4456" s="1">
        <v>44106</v>
      </c>
      <c r="L4456" t="s">
        <v>17</v>
      </c>
      <c r="M4456">
        <v>116802</v>
      </c>
    </row>
    <row r="4457" spans="1:13" x14ac:dyDescent="0.25">
      <c r="A4457">
        <v>4455</v>
      </c>
      <c r="B4457" t="s">
        <v>6059</v>
      </c>
      <c r="C4457">
        <f t="shared" ca="1" si="69"/>
        <v>0.79399861841281494</v>
      </c>
      <c r="D4457" t="e" cm="1">
        <f t="array" aca="1" ref="D4457" ca="1">INDEX($B$2:$B$201, RANK(C4457,$C$2:$C$201), 1)</f>
        <v>#N/A</v>
      </c>
      <c r="E4457" t="s">
        <v>6060</v>
      </c>
      <c r="F4457">
        <v>97</v>
      </c>
      <c r="G4457">
        <v>18</v>
      </c>
      <c r="H4457">
        <v>0</v>
      </c>
      <c r="I4457">
        <v>0</v>
      </c>
      <c r="J4457">
        <v>0</v>
      </c>
      <c r="K4457" s="1">
        <v>44106</v>
      </c>
      <c r="L4457" t="s">
        <v>17</v>
      </c>
      <c r="M4457">
        <v>116803</v>
      </c>
    </row>
    <row r="4458" spans="1:13" x14ac:dyDescent="0.25">
      <c r="A4458">
        <v>4456</v>
      </c>
      <c r="B4458" t="s">
        <v>6061</v>
      </c>
      <c r="C4458">
        <f t="shared" ca="1" si="69"/>
        <v>0.17374945123941277</v>
      </c>
      <c r="D4458" t="e" cm="1">
        <f t="array" aca="1" ref="D4458" ca="1">INDEX($B$2:$B$201, RANK(C4458,$C$2:$C$201), 1)</f>
        <v>#N/A</v>
      </c>
      <c r="F4458">
        <v>179</v>
      </c>
      <c r="G4458">
        <v>151</v>
      </c>
      <c r="H4458">
        <v>0</v>
      </c>
      <c r="I4458">
        <v>0</v>
      </c>
      <c r="J4458">
        <v>0</v>
      </c>
      <c r="K4458" s="1">
        <v>44106</v>
      </c>
      <c r="L4458" t="s">
        <v>17</v>
      </c>
      <c r="M4458">
        <v>116804</v>
      </c>
    </row>
    <row r="4459" spans="1:13" x14ac:dyDescent="0.25">
      <c r="A4459">
        <v>4457</v>
      </c>
      <c r="B4459" t="s">
        <v>6062</v>
      </c>
      <c r="C4459">
        <f t="shared" ca="1" si="69"/>
        <v>0.16088881063815508</v>
      </c>
      <c r="D4459" t="e" cm="1">
        <f t="array" aca="1" ref="D4459" ca="1">INDEX($B$2:$B$201, RANK(C4459,$C$2:$C$201), 1)</f>
        <v>#N/A</v>
      </c>
      <c r="E4459" t="s">
        <v>5710</v>
      </c>
      <c r="F4459">
        <v>1701</v>
      </c>
      <c r="G4459">
        <v>330</v>
      </c>
      <c r="H4459">
        <v>0</v>
      </c>
      <c r="I4459">
        <v>0</v>
      </c>
      <c r="J4459">
        <v>0</v>
      </c>
      <c r="K4459" s="1">
        <v>44106</v>
      </c>
      <c r="L4459" t="s">
        <v>17</v>
      </c>
      <c r="M4459">
        <v>116805</v>
      </c>
    </row>
    <row r="4460" spans="1:13" x14ac:dyDescent="0.25">
      <c r="A4460">
        <v>4458</v>
      </c>
      <c r="B4460" t="s">
        <v>6063</v>
      </c>
      <c r="C4460">
        <f t="shared" ca="1" si="69"/>
        <v>0.99878765607523912</v>
      </c>
      <c r="D4460" t="e" cm="1">
        <f t="array" aca="1" ref="D4460" ca="1">INDEX($B$2:$B$201, RANK(C4460,$C$2:$C$201), 1)</f>
        <v>#N/A</v>
      </c>
      <c r="F4460">
        <v>0</v>
      </c>
      <c r="G4460">
        <v>0</v>
      </c>
      <c r="H4460">
        <v>0</v>
      </c>
      <c r="I4460">
        <v>0</v>
      </c>
      <c r="J4460">
        <v>0</v>
      </c>
      <c r="K4460" s="1">
        <v>44106</v>
      </c>
      <c r="L4460" t="s">
        <v>17</v>
      </c>
      <c r="M4460">
        <v>116806</v>
      </c>
    </row>
    <row r="4461" spans="1:13" x14ac:dyDescent="0.25">
      <c r="A4461">
        <v>4459</v>
      </c>
      <c r="B4461" t="s">
        <v>6064</v>
      </c>
      <c r="C4461">
        <f t="shared" ca="1" si="69"/>
        <v>0.95433310441517216</v>
      </c>
      <c r="D4461" t="e" cm="1">
        <f t="array" aca="1" ref="D4461" ca="1">INDEX($B$2:$B$201, RANK(C4461,$C$2:$C$201), 1)</f>
        <v>#N/A</v>
      </c>
      <c r="E4461" t="s">
        <v>6065</v>
      </c>
      <c r="F4461">
        <v>1905</v>
      </c>
      <c r="G4461">
        <v>13545</v>
      </c>
      <c r="H4461">
        <v>1</v>
      </c>
      <c r="I4461">
        <v>0</v>
      </c>
      <c r="J4461">
        <v>0</v>
      </c>
      <c r="K4461" s="1">
        <v>44106</v>
      </c>
      <c r="L4461" t="s">
        <v>28</v>
      </c>
      <c r="M4461">
        <v>116807</v>
      </c>
    </row>
    <row r="4462" spans="1:13" ht="409.5" x14ac:dyDescent="0.25">
      <c r="A4462">
        <v>4460</v>
      </c>
      <c r="B4462" s="2" t="s">
        <v>6066</v>
      </c>
      <c r="C4462">
        <f t="shared" ca="1" si="69"/>
        <v>0.40355068521594584</v>
      </c>
      <c r="D4462" t="e" cm="1">
        <f t="array" aca="1" ref="D4462" ca="1">INDEX($B$2:$B$201, RANK(C4462,$C$2:$C$201), 1)</f>
        <v>#N/A</v>
      </c>
      <c r="F4462">
        <v>58</v>
      </c>
      <c r="G4462">
        <v>4</v>
      </c>
      <c r="H4462">
        <v>0</v>
      </c>
      <c r="I4462">
        <v>0</v>
      </c>
      <c r="J4462">
        <v>0</v>
      </c>
      <c r="K4462" s="1">
        <v>44106</v>
      </c>
      <c r="L4462" t="s">
        <v>17</v>
      </c>
      <c r="M4462">
        <v>116808</v>
      </c>
    </row>
    <row r="4463" spans="1:13" x14ac:dyDescent="0.25">
      <c r="A4463">
        <v>4461</v>
      </c>
      <c r="B4463" t="s">
        <v>6067</v>
      </c>
      <c r="C4463">
        <f t="shared" ca="1" si="69"/>
        <v>0.59589858146082819</v>
      </c>
      <c r="D4463" t="e" cm="1">
        <f t="array" aca="1" ref="D4463" ca="1">INDEX($B$2:$B$201, RANK(C4463,$C$2:$C$201), 1)</f>
        <v>#N/A</v>
      </c>
      <c r="F4463">
        <v>230</v>
      </c>
      <c r="G4463">
        <v>134</v>
      </c>
      <c r="H4463">
        <v>0</v>
      </c>
      <c r="I4463">
        <v>0</v>
      </c>
      <c r="J4463">
        <v>0</v>
      </c>
      <c r="K4463" s="1">
        <v>44106</v>
      </c>
      <c r="L4463" t="s">
        <v>12</v>
      </c>
      <c r="M4463">
        <v>116809</v>
      </c>
    </row>
    <row r="4464" spans="1:13" x14ac:dyDescent="0.25">
      <c r="A4464">
        <v>4462</v>
      </c>
      <c r="B4464" t="s">
        <v>6068</v>
      </c>
      <c r="C4464">
        <f t="shared" ca="1" si="69"/>
        <v>0.10790951067432208</v>
      </c>
      <c r="D4464" t="e" cm="1">
        <f t="array" aca="1" ref="D4464" ca="1">INDEX($B$2:$B$201, RANK(C4464,$C$2:$C$201), 1)</f>
        <v>#N/A</v>
      </c>
      <c r="E4464" t="s">
        <v>6069</v>
      </c>
      <c r="F4464">
        <v>959</v>
      </c>
      <c r="G4464">
        <v>682</v>
      </c>
      <c r="H4464">
        <v>0</v>
      </c>
      <c r="I4464">
        <v>0</v>
      </c>
      <c r="J4464">
        <v>2</v>
      </c>
      <c r="K4464" s="1">
        <v>44106</v>
      </c>
      <c r="L4464" t="s">
        <v>12</v>
      </c>
      <c r="M4464">
        <v>116810</v>
      </c>
    </row>
    <row r="4465" spans="1:13" x14ac:dyDescent="0.25">
      <c r="A4465">
        <v>4463</v>
      </c>
      <c r="B4465" t="s">
        <v>6070</v>
      </c>
      <c r="C4465">
        <f t="shared" ca="1" si="69"/>
        <v>8.9359994173246027E-2</v>
      </c>
      <c r="D4465" t="e" cm="1">
        <f t="array" aca="1" ref="D4465" ca="1">INDEX($B$2:$B$201, RANK(C4465,$C$2:$C$201), 1)</f>
        <v>#N/A</v>
      </c>
      <c r="E4465" t="s">
        <v>6071</v>
      </c>
      <c r="F4465">
        <v>4924</v>
      </c>
      <c r="G4465">
        <v>3839</v>
      </c>
      <c r="H4465">
        <v>0</v>
      </c>
      <c r="I4465">
        <v>0</v>
      </c>
      <c r="J4465">
        <v>0</v>
      </c>
      <c r="K4465" s="1">
        <v>44106</v>
      </c>
      <c r="L4465" t="s">
        <v>12</v>
      </c>
      <c r="M4465">
        <v>116811</v>
      </c>
    </row>
    <row r="4466" spans="1:13" x14ac:dyDescent="0.25">
      <c r="A4466">
        <v>4464</v>
      </c>
      <c r="B4466" t="s">
        <v>6072</v>
      </c>
      <c r="C4466">
        <f t="shared" ca="1" si="69"/>
        <v>0.24758035559070957</v>
      </c>
      <c r="D4466" t="e" cm="1">
        <f t="array" aca="1" ref="D4466" ca="1">INDEX($B$2:$B$201, RANK(C4466,$C$2:$C$201), 1)</f>
        <v>#N/A</v>
      </c>
      <c r="E4466" t="s">
        <v>6073</v>
      </c>
      <c r="F4466">
        <v>51</v>
      </c>
      <c r="G4466">
        <v>78</v>
      </c>
      <c r="H4466">
        <v>0</v>
      </c>
      <c r="I4466">
        <v>0</v>
      </c>
      <c r="J4466">
        <v>2</v>
      </c>
      <c r="K4466" s="1">
        <v>44106</v>
      </c>
      <c r="L4466" t="s">
        <v>17</v>
      </c>
      <c r="M4466">
        <v>116812</v>
      </c>
    </row>
    <row r="4467" spans="1:13" x14ac:dyDescent="0.25">
      <c r="A4467">
        <v>4465</v>
      </c>
      <c r="B4467" t="s">
        <v>6074</v>
      </c>
      <c r="C4467">
        <f t="shared" ca="1" si="69"/>
        <v>0.13088815570116363</v>
      </c>
      <c r="D4467" t="e" cm="1">
        <f t="array" aca="1" ref="D4467" ca="1">INDEX($B$2:$B$201, RANK(C4467,$C$2:$C$201), 1)</f>
        <v>#N/A</v>
      </c>
      <c r="F4467">
        <v>1361</v>
      </c>
      <c r="G4467">
        <v>1866</v>
      </c>
      <c r="H4467">
        <v>0</v>
      </c>
      <c r="I4467">
        <v>0</v>
      </c>
      <c r="J4467">
        <v>0</v>
      </c>
      <c r="K4467" s="1">
        <v>44106</v>
      </c>
      <c r="L4467" t="s">
        <v>17</v>
      </c>
      <c r="M4467">
        <v>116813</v>
      </c>
    </row>
    <row r="4468" spans="1:13" x14ac:dyDescent="0.25">
      <c r="A4468">
        <v>4466</v>
      </c>
      <c r="B4468" t="s">
        <v>6075</v>
      </c>
      <c r="C4468">
        <f t="shared" ca="1" si="69"/>
        <v>0.78263375018848347</v>
      </c>
      <c r="D4468" t="e" cm="1">
        <f t="array" aca="1" ref="D4468" ca="1">INDEX($B$2:$B$201, RANK(C4468,$C$2:$C$201), 1)</f>
        <v>#N/A</v>
      </c>
      <c r="E4468" t="s">
        <v>5772</v>
      </c>
      <c r="F4468">
        <v>3458</v>
      </c>
      <c r="G4468">
        <v>3033</v>
      </c>
      <c r="H4468">
        <v>0</v>
      </c>
      <c r="I4468">
        <v>1</v>
      </c>
      <c r="J4468">
        <v>2</v>
      </c>
      <c r="K4468" s="1">
        <v>44106</v>
      </c>
      <c r="L4468" t="s">
        <v>17</v>
      </c>
      <c r="M4468">
        <v>116814</v>
      </c>
    </row>
    <row r="4469" spans="1:13" x14ac:dyDescent="0.25">
      <c r="A4469">
        <v>4467</v>
      </c>
      <c r="B4469" t="s">
        <v>6076</v>
      </c>
      <c r="C4469">
        <f t="shared" ca="1" si="69"/>
        <v>2.038047495683859E-2</v>
      </c>
      <c r="D4469" t="e" cm="1">
        <f t="array" aca="1" ref="D4469" ca="1">INDEX($B$2:$B$201, RANK(C4469,$C$2:$C$201), 1)</f>
        <v>#N/A</v>
      </c>
      <c r="F4469">
        <v>4705</v>
      </c>
      <c r="G4469">
        <v>4534</v>
      </c>
      <c r="H4469">
        <v>0</v>
      </c>
      <c r="I4469">
        <v>0</v>
      </c>
      <c r="J4469">
        <v>1</v>
      </c>
      <c r="K4469" s="1">
        <v>44106</v>
      </c>
      <c r="L4469" t="s">
        <v>12</v>
      </c>
      <c r="M4469">
        <v>116815</v>
      </c>
    </row>
    <row r="4470" spans="1:13" x14ac:dyDescent="0.25">
      <c r="A4470">
        <v>4468</v>
      </c>
      <c r="B4470" t="s">
        <v>6077</v>
      </c>
      <c r="C4470">
        <f t="shared" ca="1" si="69"/>
        <v>0.95492594928804686</v>
      </c>
      <c r="D4470" t="e" cm="1">
        <f t="array" aca="1" ref="D4470" ca="1">INDEX($B$2:$B$201, RANK(C4470,$C$2:$C$201), 1)</f>
        <v>#N/A</v>
      </c>
      <c r="F4470">
        <v>304</v>
      </c>
      <c r="G4470">
        <v>219</v>
      </c>
      <c r="H4470">
        <v>0</v>
      </c>
      <c r="I4470">
        <v>0</v>
      </c>
      <c r="J4470">
        <v>0</v>
      </c>
      <c r="K4470" s="1">
        <v>44106</v>
      </c>
      <c r="L4470" t="s">
        <v>17</v>
      </c>
      <c r="M4470">
        <v>116816</v>
      </c>
    </row>
    <row r="4471" spans="1:13" x14ac:dyDescent="0.25">
      <c r="A4471">
        <v>4469</v>
      </c>
      <c r="B4471" t="s">
        <v>6078</v>
      </c>
      <c r="C4471">
        <f t="shared" ca="1" si="69"/>
        <v>0.5138553838200598</v>
      </c>
      <c r="D4471" t="e" cm="1">
        <f t="array" aca="1" ref="D4471" ca="1">INDEX($B$2:$B$201, RANK(C4471,$C$2:$C$201), 1)</f>
        <v>#N/A</v>
      </c>
      <c r="E4471" t="s">
        <v>5824</v>
      </c>
      <c r="F4471">
        <v>120</v>
      </c>
      <c r="G4471">
        <v>21</v>
      </c>
      <c r="H4471">
        <v>3</v>
      </c>
      <c r="I4471">
        <v>0</v>
      </c>
      <c r="J4471">
        <v>5</v>
      </c>
      <c r="K4471" s="1">
        <v>44106</v>
      </c>
      <c r="L4471" t="s">
        <v>28</v>
      </c>
      <c r="M4471">
        <v>116817</v>
      </c>
    </row>
    <row r="4472" spans="1:13" ht="409.5" x14ac:dyDescent="0.25">
      <c r="A4472">
        <v>4470</v>
      </c>
      <c r="B4472" s="2" t="s">
        <v>6079</v>
      </c>
      <c r="C4472">
        <f t="shared" ca="1" si="69"/>
        <v>0.67631699345162655</v>
      </c>
      <c r="D4472" t="e" cm="1">
        <f t="array" aca="1" ref="D4472" ca="1">INDEX($B$2:$B$201, RANK(C4472,$C$2:$C$201), 1)</f>
        <v>#N/A</v>
      </c>
      <c r="E4472" t="s">
        <v>719</v>
      </c>
      <c r="F4472">
        <v>1005</v>
      </c>
      <c r="G4472">
        <v>163</v>
      </c>
      <c r="H4472">
        <v>0</v>
      </c>
      <c r="I4472">
        <v>0</v>
      </c>
      <c r="J4472">
        <v>0</v>
      </c>
      <c r="K4472" s="1">
        <v>44106</v>
      </c>
      <c r="L4472" t="s">
        <v>17</v>
      </c>
      <c r="M4472">
        <v>116818</v>
      </c>
    </row>
    <row r="4473" spans="1:13" x14ac:dyDescent="0.25">
      <c r="A4473">
        <v>4471</v>
      </c>
      <c r="B4473" t="s">
        <v>6080</v>
      </c>
      <c r="C4473">
        <f t="shared" ca="1" si="69"/>
        <v>0.84573171959457971</v>
      </c>
      <c r="D4473" t="e" cm="1">
        <f t="array" aca="1" ref="D4473" ca="1">INDEX($B$2:$B$201, RANK(C4473,$C$2:$C$201), 1)</f>
        <v>#N/A</v>
      </c>
      <c r="E4473" t="s">
        <v>3085</v>
      </c>
      <c r="F4473">
        <v>1837</v>
      </c>
      <c r="G4473">
        <v>1344</v>
      </c>
      <c r="H4473">
        <v>0</v>
      </c>
      <c r="I4473">
        <v>0</v>
      </c>
      <c r="J4473">
        <v>0</v>
      </c>
      <c r="K4473" s="1">
        <v>44106</v>
      </c>
      <c r="L4473" t="s">
        <v>12</v>
      </c>
      <c r="M4473">
        <v>116819</v>
      </c>
    </row>
    <row r="4474" spans="1:13" x14ac:dyDescent="0.25">
      <c r="A4474">
        <v>4472</v>
      </c>
      <c r="B4474" t="s">
        <v>6081</v>
      </c>
      <c r="C4474">
        <f t="shared" ca="1" si="69"/>
        <v>0.80883955879149372</v>
      </c>
      <c r="D4474" t="e" cm="1">
        <f t="array" aca="1" ref="D4474" ca="1">INDEX($B$2:$B$201, RANK(C4474,$C$2:$C$201), 1)</f>
        <v>#N/A</v>
      </c>
      <c r="F4474">
        <v>2340</v>
      </c>
      <c r="G4474">
        <v>753</v>
      </c>
      <c r="H4474">
        <v>1</v>
      </c>
      <c r="I4474">
        <v>1</v>
      </c>
      <c r="J4474">
        <v>9</v>
      </c>
      <c r="K4474" s="1">
        <v>44106</v>
      </c>
      <c r="L4474" t="s">
        <v>12</v>
      </c>
      <c r="M4474">
        <v>116820</v>
      </c>
    </row>
    <row r="4475" spans="1:13" x14ac:dyDescent="0.25">
      <c r="A4475">
        <v>4473</v>
      </c>
      <c r="B4475" t="s">
        <v>6082</v>
      </c>
      <c r="C4475">
        <f t="shared" ca="1" si="69"/>
        <v>0.14023171229285925</v>
      </c>
      <c r="D4475" t="e" cm="1">
        <f t="array" aca="1" ref="D4475" ca="1">INDEX($B$2:$B$201, RANK(C4475,$C$2:$C$201), 1)</f>
        <v>#N/A</v>
      </c>
      <c r="E4475" t="s">
        <v>431</v>
      </c>
      <c r="F4475">
        <v>380</v>
      </c>
      <c r="G4475">
        <v>163</v>
      </c>
      <c r="H4475">
        <v>0</v>
      </c>
      <c r="I4475">
        <v>0</v>
      </c>
      <c r="J4475">
        <v>1</v>
      </c>
      <c r="K4475" s="1">
        <v>44106</v>
      </c>
      <c r="L4475" t="s">
        <v>17</v>
      </c>
      <c r="M4475">
        <v>116821</v>
      </c>
    </row>
    <row r="4476" spans="1:13" x14ac:dyDescent="0.25">
      <c r="A4476">
        <v>4474</v>
      </c>
      <c r="B4476" t="s">
        <v>6083</v>
      </c>
      <c r="C4476">
        <f t="shared" ca="1" si="69"/>
        <v>6.9655580245738702E-2</v>
      </c>
      <c r="D4476" t="e" cm="1">
        <f t="array" aca="1" ref="D4476" ca="1">INDEX($B$2:$B$201, RANK(C4476,$C$2:$C$201), 1)</f>
        <v>#N/A</v>
      </c>
      <c r="E4476" t="s">
        <v>453</v>
      </c>
      <c r="F4476">
        <v>1541</v>
      </c>
      <c r="G4476">
        <v>421</v>
      </c>
      <c r="H4476">
        <v>1</v>
      </c>
      <c r="I4476">
        <v>0</v>
      </c>
      <c r="J4476">
        <v>0</v>
      </c>
      <c r="K4476" s="1">
        <v>44106</v>
      </c>
      <c r="L4476" t="s">
        <v>12</v>
      </c>
      <c r="M4476">
        <v>116822</v>
      </c>
    </row>
    <row r="4477" spans="1:13" x14ac:dyDescent="0.25">
      <c r="A4477">
        <v>4475</v>
      </c>
      <c r="B4477" t="s">
        <v>6084</v>
      </c>
      <c r="C4477">
        <f t="shared" ca="1" si="69"/>
        <v>0.41175520914183072</v>
      </c>
      <c r="D4477" t="e" cm="1">
        <f t="array" aca="1" ref="D4477" ca="1">INDEX($B$2:$B$201, RANK(C4477,$C$2:$C$201), 1)</f>
        <v>#N/A</v>
      </c>
      <c r="E4477" t="s">
        <v>6085</v>
      </c>
      <c r="F4477">
        <v>212</v>
      </c>
      <c r="G4477">
        <v>6432</v>
      </c>
      <c r="H4477">
        <v>0</v>
      </c>
      <c r="I4477">
        <v>0</v>
      </c>
      <c r="J4477">
        <v>12</v>
      </c>
      <c r="K4477" s="1">
        <v>44106</v>
      </c>
      <c r="L4477" t="s">
        <v>28</v>
      </c>
      <c r="M4477">
        <v>116823</v>
      </c>
    </row>
    <row r="4478" spans="1:13" x14ac:dyDescent="0.25">
      <c r="A4478">
        <v>4476</v>
      </c>
      <c r="B4478" t="s">
        <v>6086</v>
      </c>
      <c r="C4478">
        <f t="shared" ca="1" si="69"/>
        <v>0.71917930450759504</v>
      </c>
      <c r="D4478" t="e" cm="1">
        <f t="array" aca="1" ref="D4478" ca="1">INDEX($B$2:$B$201, RANK(C4478,$C$2:$C$201), 1)</f>
        <v>#N/A</v>
      </c>
      <c r="F4478">
        <v>1014</v>
      </c>
      <c r="G4478">
        <v>123</v>
      </c>
      <c r="H4478">
        <v>0</v>
      </c>
      <c r="I4478">
        <v>0</v>
      </c>
      <c r="J4478">
        <v>0</v>
      </c>
      <c r="K4478" s="1">
        <v>44106</v>
      </c>
      <c r="L4478" t="s">
        <v>12</v>
      </c>
      <c r="M4478">
        <v>116824</v>
      </c>
    </row>
    <row r="4479" spans="1:13" x14ac:dyDescent="0.25">
      <c r="A4479">
        <v>4477</v>
      </c>
      <c r="B4479" t="s">
        <v>6087</v>
      </c>
      <c r="C4479">
        <f t="shared" ca="1" si="69"/>
        <v>0.50171272700723435</v>
      </c>
      <c r="D4479" t="e" cm="1">
        <f t="array" aca="1" ref="D4479" ca="1">INDEX($B$2:$B$201, RANK(C4479,$C$2:$C$201), 1)</f>
        <v>#N/A</v>
      </c>
      <c r="F4479">
        <v>606</v>
      </c>
      <c r="G4479">
        <v>102</v>
      </c>
      <c r="H4479">
        <v>0</v>
      </c>
      <c r="I4479">
        <v>0</v>
      </c>
      <c r="J4479">
        <v>0</v>
      </c>
      <c r="K4479" s="1">
        <v>44106</v>
      </c>
      <c r="L4479" t="s">
        <v>17</v>
      </c>
      <c r="M4479">
        <v>116825</v>
      </c>
    </row>
    <row r="4480" spans="1:13" x14ac:dyDescent="0.25">
      <c r="A4480">
        <v>4478</v>
      </c>
      <c r="B4480" t="s">
        <v>6088</v>
      </c>
      <c r="C4480">
        <f t="shared" ca="1" si="69"/>
        <v>0.86804983598029539</v>
      </c>
      <c r="D4480" t="e" cm="1">
        <f t="array" aca="1" ref="D4480" ca="1">INDEX($B$2:$B$201, RANK(C4480,$C$2:$C$201), 1)</f>
        <v>#N/A</v>
      </c>
      <c r="E4480" t="s">
        <v>247</v>
      </c>
      <c r="F4480">
        <v>909</v>
      </c>
      <c r="G4480">
        <v>834</v>
      </c>
      <c r="H4480">
        <v>0</v>
      </c>
      <c r="I4480">
        <v>0</v>
      </c>
      <c r="J4480">
        <v>16</v>
      </c>
      <c r="K4480" s="1">
        <v>44106</v>
      </c>
      <c r="L4480" t="s">
        <v>12</v>
      </c>
      <c r="M4480">
        <v>116826</v>
      </c>
    </row>
    <row r="4481" spans="1:13" x14ac:dyDescent="0.25">
      <c r="A4481">
        <v>4479</v>
      </c>
      <c r="B4481" t="s">
        <v>6089</v>
      </c>
      <c r="C4481">
        <f t="shared" ca="1" si="69"/>
        <v>0.79842977475156207</v>
      </c>
      <c r="D4481" t="e" cm="1">
        <f t="array" aca="1" ref="D4481" ca="1">INDEX($B$2:$B$201, RANK(C4481,$C$2:$C$201), 1)</f>
        <v>#N/A</v>
      </c>
      <c r="E4481" t="s">
        <v>6090</v>
      </c>
      <c r="F4481">
        <v>108</v>
      </c>
      <c r="G4481">
        <v>5</v>
      </c>
      <c r="H4481">
        <v>0</v>
      </c>
      <c r="I4481">
        <v>0</v>
      </c>
      <c r="J4481">
        <v>1</v>
      </c>
      <c r="K4481" s="1">
        <v>44106</v>
      </c>
      <c r="L4481" t="s">
        <v>12</v>
      </c>
      <c r="M4481">
        <v>116827</v>
      </c>
    </row>
    <row r="4482" spans="1:13" x14ac:dyDescent="0.25">
      <c r="A4482">
        <v>4480</v>
      </c>
      <c r="B4482" t="s">
        <v>6091</v>
      </c>
      <c r="C4482">
        <f t="shared" ca="1" si="69"/>
        <v>0.97398899346070011</v>
      </c>
      <c r="D4482" t="e" cm="1">
        <f t="array" aca="1" ref="D4482" ca="1">INDEX($B$2:$B$201, RANK(C4482,$C$2:$C$201), 1)</f>
        <v>#N/A</v>
      </c>
      <c r="E4482" t="s">
        <v>6092</v>
      </c>
      <c r="F4482">
        <v>4973</v>
      </c>
      <c r="G4482">
        <v>3765</v>
      </c>
      <c r="H4482">
        <v>0</v>
      </c>
      <c r="I4482">
        <v>0</v>
      </c>
      <c r="J4482">
        <v>0</v>
      </c>
      <c r="K4482" s="1">
        <v>44106</v>
      </c>
      <c r="L4482" t="s">
        <v>17</v>
      </c>
      <c r="M4482">
        <v>116828</v>
      </c>
    </row>
    <row r="4483" spans="1:13" ht="409.5" x14ac:dyDescent="0.25">
      <c r="A4483">
        <v>4481</v>
      </c>
      <c r="B4483" s="2" t="s">
        <v>6093</v>
      </c>
      <c r="C4483">
        <f t="shared" ref="C4483:C4546" ca="1" si="70">RAND()</f>
        <v>0.3918931437940858</v>
      </c>
      <c r="D4483" t="e" cm="1">
        <f t="array" aca="1" ref="D4483" ca="1">INDEX($B$2:$B$201, RANK(C4483,$C$2:$C$201), 1)</f>
        <v>#N/A</v>
      </c>
      <c r="F4483">
        <v>789</v>
      </c>
      <c r="G4483">
        <v>468</v>
      </c>
      <c r="H4483">
        <v>0</v>
      </c>
      <c r="I4483">
        <v>3</v>
      </c>
      <c r="J4483">
        <v>3</v>
      </c>
      <c r="K4483" s="1">
        <v>44106</v>
      </c>
      <c r="L4483" t="s">
        <v>17</v>
      </c>
      <c r="M4483">
        <v>116829</v>
      </c>
    </row>
    <row r="4484" spans="1:13" x14ac:dyDescent="0.25">
      <c r="A4484">
        <v>4482</v>
      </c>
      <c r="B4484" t="s">
        <v>6094</v>
      </c>
      <c r="C4484">
        <f t="shared" ca="1" si="70"/>
        <v>0.70499602307354758</v>
      </c>
      <c r="D4484" t="e" cm="1">
        <f t="array" aca="1" ref="D4484" ca="1">INDEX($B$2:$B$201, RANK(C4484,$C$2:$C$201), 1)</f>
        <v>#N/A</v>
      </c>
      <c r="E4484" t="s">
        <v>6095</v>
      </c>
      <c r="F4484">
        <v>2097</v>
      </c>
      <c r="G4484">
        <v>1850</v>
      </c>
      <c r="H4484">
        <v>0</v>
      </c>
      <c r="I4484">
        <v>0</v>
      </c>
      <c r="J4484">
        <v>0</v>
      </c>
      <c r="K4484" s="1">
        <v>44106</v>
      </c>
      <c r="L4484" t="s">
        <v>28</v>
      </c>
      <c r="M4484">
        <v>116830</v>
      </c>
    </row>
    <row r="4485" spans="1:13" x14ac:dyDescent="0.25">
      <c r="A4485">
        <v>4483</v>
      </c>
      <c r="B4485" t="s">
        <v>6096</v>
      </c>
      <c r="C4485">
        <f t="shared" ca="1" si="70"/>
        <v>0.6710755598187409</v>
      </c>
      <c r="D4485" t="e" cm="1">
        <f t="array" aca="1" ref="D4485" ca="1">INDEX($B$2:$B$201, RANK(C4485,$C$2:$C$201), 1)</f>
        <v>#N/A</v>
      </c>
      <c r="E4485" t="s">
        <v>265</v>
      </c>
      <c r="F4485">
        <v>97</v>
      </c>
      <c r="G4485">
        <v>36</v>
      </c>
      <c r="H4485">
        <v>0</v>
      </c>
      <c r="I4485">
        <v>0</v>
      </c>
      <c r="J4485">
        <v>1</v>
      </c>
      <c r="K4485" s="1">
        <v>44106</v>
      </c>
      <c r="L4485" t="s">
        <v>12</v>
      </c>
      <c r="M4485">
        <v>116831</v>
      </c>
    </row>
    <row r="4486" spans="1:13" x14ac:dyDescent="0.25">
      <c r="A4486">
        <v>4484</v>
      </c>
      <c r="B4486" t="s">
        <v>6097</v>
      </c>
      <c r="C4486">
        <f t="shared" ca="1" si="70"/>
        <v>0.34130671685503056</v>
      </c>
      <c r="D4486" t="e" cm="1">
        <f t="array" aca="1" ref="D4486" ca="1">INDEX($B$2:$B$201, RANK(C4486,$C$2:$C$201), 1)</f>
        <v>#N/A</v>
      </c>
      <c r="E4486" t="s">
        <v>214</v>
      </c>
      <c r="F4486">
        <v>6455</v>
      </c>
      <c r="G4486">
        <v>5881</v>
      </c>
      <c r="H4486">
        <v>3</v>
      </c>
      <c r="I4486">
        <v>5</v>
      </c>
      <c r="J4486">
        <v>11</v>
      </c>
      <c r="K4486" s="1">
        <v>44106</v>
      </c>
      <c r="L4486" t="s">
        <v>17</v>
      </c>
      <c r="M4486">
        <v>116832</v>
      </c>
    </row>
    <row r="4487" spans="1:13" x14ac:dyDescent="0.25">
      <c r="A4487">
        <v>4485</v>
      </c>
      <c r="B4487" t="s">
        <v>6098</v>
      </c>
      <c r="C4487">
        <f t="shared" ca="1" si="70"/>
        <v>0.56064091483829481</v>
      </c>
      <c r="D4487" t="e" cm="1">
        <f t="array" aca="1" ref="D4487" ca="1">INDEX($B$2:$B$201, RANK(C4487,$C$2:$C$201), 1)</f>
        <v>#N/A</v>
      </c>
      <c r="E4487" t="s">
        <v>2111</v>
      </c>
      <c r="F4487">
        <v>1456</v>
      </c>
      <c r="G4487">
        <v>431</v>
      </c>
      <c r="H4487">
        <v>0</v>
      </c>
      <c r="I4487">
        <v>1</v>
      </c>
      <c r="J4487">
        <v>1</v>
      </c>
      <c r="K4487" s="1">
        <v>44106</v>
      </c>
      <c r="L4487" t="s">
        <v>17</v>
      </c>
      <c r="M4487">
        <v>116833</v>
      </c>
    </row>
    <row r="4488" spans="1:13" x14ac:dyDescent="0.25">
      <c r="A4488">
        <v>4486</v>
      </c>
      <c r="B4488" t="s">
        <v>6099</v>
      </c>
      <c r="C4488">
        <f t="shared" ca="1" si="70"/>
        <v>0.84287409292265969</v>
      </c>
      <c r="D4488" t="e" cm="1">
        <f t="array" aca="1" ref="D4488" ca="1">INDEX($B$2:$B$201, RANK(C4488,$C$2:$C$201), 1)</f>
        <v>#N/A</v>
      </c>
      <c r="E4488" t="s">
        <v>6100</v>
      </c>
      <c r="F4488">
        <v>255</v>
      </c>
      <c r="G4488">
        <v>234</v>
      </c>
      <c r="H4488">
        <v>0</v>
      </c>
      <c r="I4488">
        <v>1</v>
      </c>
      <c r="J4488">
        <v>0</v>
      </c>
      <c r="K4488" s="1">
        <v>44106</v>
      </c>
      <c r="L4488" t="s">
        <v>28</v>
      </c>
      <c r="M4488">
        <v>116834</v>
      </c>
    </row>
    <row r="4489" spans="1:13" ht="409.5" x14ac:dyDescent="0.25">
      <c r="A4489">
        <v>4487</v>
      </c>
      <c r="B4489" s="2" t="s">
        <v>6101</v>
      </c>
      <c r="C4489">
        <f t="shared" ca="1" si="70"/>
        <v>0.27995369394310055</v>
      </c>
      <c r="D4489" t="e" cm="1">
        <f t="array" aca="1" ref="D4489" ca="1">INDEX($B$2:$B$201, RANK(C4489,$C$2:$C$201), 1)</f>
        <v>#N/A</v>
      </c>
      <c r="E4489" t="s">
        <v>6102</v>
      </c>
      <c r="F4489">
        <v>712</v>
      </c>
      <c r="G4489">
        <v>1641</v>
      </c>
      <c r="H4489">
        <v>1</v>
      </c>
      <c r="I4489">
        <v>0</v>
      </c>
      <c r="J4489">
        <v>3</v>
      </c>
      <c r="K4489" s="1">
        <v>44106</v>
      </c>
      <c r="L4489" t="s">
        <v>12</v>
      </c>
      <c r="M4489">
        <v>116835</v>
      </c>
    </row>
    <row r="4490" spans="1:13" x14ac:dyDescent="0.25">
      <c r="A4490">
        <v>4488</v>
      </c>
      <c r="B4490" t="s">
        <v>6103</v>
      </c>
      <c r="C4490">
        <f t="shared" ca="1" si="70"/>
        <v>0.37060122306123799</v>
      </c>
      <c r="D4490" t="e" cm="1">
        <f t="array" aca="1" ref="D4490" ca="1">INDEX($B$2:$B$201, RANK(C4490,$C$2:$C$201), 1)</f>
        <v>#N/A</v>
      </c>
      <c r="E4490" t="s">
        <v>6104</v>
      </c>
      <c r="F4490">
        <v>1628</v>
      </c>
      <c r="G4490">
        <v>1184</v>
      </c>
      <c r="H4490">
        <v>0</v>
      </c>
      <c r="I4490">
        <v>0</v>
      </c>
      <c r="J4490">
        <v>0</v>
      </c>
      <c r="K4490" s="1">
        <v>44106</v>
      </c>
      <c r="L4490" t="s">
        <v>12</v>
      </c>
      <c r="M4490">
        <v>116836</v>
      </c>
    </row>
    <row r="4491" spans="1:13" ht="345" x14ac:dyDescent="0.25">
      <c r="A4491">
        <v>4489</v>
      </c>
      <c r="B4491" s="2" t="s">
        <v>6105</v>
      </c>
      <c r="C4491">
        <f t="shared" ca="1" si="70"/>
        <v>0.88062132484683875</v>
      </c>
      <c r="D4491" t="e" cm="1">
        <f t="array" aca="1" ref="D4491" ca="1">INDEX($B$2:$B$201, RANK(C4491,$C$2:$C$201), 1)</f>
        <v>#N/A</v>
      </c>
      <c r="E4491" t="s">
        <v>6106</v>
      </c>
      <c r="F4491">
        <v>1545</v>
      </c>
      <c r="G4491">
        <v>1270</v>
      </c>
      <c r="H4491">
        <v>0</v>
      </c>
      <c r="I4491">
        <v>0</v>
      </c>
      <c r="J4491">
        <v>1</v>
      </c>
      <c r="K4491" s="1">
        <v>44106</v>
      </c>
      <c r="L4491" t="s">
        <v>17</v>
      </c>
      <c r="M4491">
        <v>116837</v>
      </c>
    </row>
    <row r="4492" spans="1:13" x14ac:dyDescent="0.25">
      <c r="A4492">
        <v>4490</v>
      </c>
      <c r="B4492" t="s">
        <v>6107</v>
      </c>
      <c r="C4492">
        <f t="shared" ca="1" si="70"/>
        <v>0.2539554396891176</v>
      </c>
      <c r="D4492" t="e" cm="1">
        <f t="array" aca="1" ref="D4492" ca="1">INDEX($B$2:$B$201, RANK(C4492,$C$2:$C$201), 1)</f>
        <v>#N/A</v>
      </c>
      <c r="E4492" t="s">
        <v>2111</v>
      </c>
      <c r="F4492">
        <v>1456</v>
      </c>
      <c r="G4492">
        <v>431</v>
      </c>
      <c r="H4492">
        <v>0</v>
      </c>
      <c r="I4492">
        <v>0</v>
      </c>
      <c r="J4492">
        <v>1</v>
      </c>
      <c r="K4492" s="1">
        <v>44106</v>
      </c>
      <c r="L4492" t="s">
        <v>12</v>
      </c>
      <c r="M4492">
        <v>116838</v>
      </c>
    </row>
    <row r="4493" spans="1:13" ht="409.5" x14ac:dyDescent="0.25">
      <c r="A4493">
        <v>4491</v>
      </c>
      <c r="B4493" s="2" t="s">
        <v>6108</v>
      </c>
      <c r="C4493">
        <f t="shared" ca="1" si="70"/>
        <v>0.83079028371391184</v>
      </c>
      <c r="D4493" t="e" cm="1">
        <f t="array" aca="1" ref="D4493" ca="1">INDEX($B$2:$B$201, RANK(C4493,$C$2:$C$201), 1)</f>
        <v>#N/A</v>
      </c>
      <c r="E4493" t="s">
        <v>265</v>
      </c>
      <c r="F4493">
        <v>679</v>
      </c>
      <c r="G4493">
        <v>445</v>
      </c>
      <c r="H4493">
        <v>0</v>
      </c>
      <c r="I4493">
        <v>0</v>
      </c>
      <c r="J4493">
        <v>0</v>
      </c>
      <c r="K4493" s="1">
        <v>44106</v>
      </c>
      <c r="L4493" t="s">
        <v>12</v>
      </c>
      <c r="M4493">
        <v>116839</v>
      </c>
    </row>
    <row r="4494" spans="1:13" x14ac:dyDescent="0.25">
      <c r="A4494">
        <v>4492</v>
      </c>
      <c r="B4494" t="s">
        <v>6109</v>
      </c>
      <c r="C4494">
        <f t="shared" ca="1" si="70"/>
        <v>0.25164520673962076</v>
      </c>
      <c r="D4494" t="e" cm="1">
        <f t="array" aca="1" ref="D4494" ca="1">INDEX($B$2:$B$201, RANK(C4494,$C$2:$C$201), 1)</f>
        <v>#N/A</v>
      </c>
      <c r="E4494" t="s">
        <v>6110</v>
      </c>
      <c r="F4494">
        <v>3537</v>
      </c>
      <c r="G4494">
        <v>2176</v>
      </c>
      <c r="H4494">
        <v>0</v>
      </c>
      <c r="I4494">
        <v>0</v>
      </c>
      <c r="J4494">
        <v>0</v>
      </c>
      <c r="K4494" s="1">
        <v>44106</v>
      </c>
      <c r="L4494" t="s">
        <v>12</v>
      </c>
      <c r="M4494">
        <v>116840</v>
      </c>
    </row>
    <row r="4495" spans="1:13" ht="255" x14ac:dyDescent="0.25">
      <c r="A4495">
        <v>4493</v>
      </c>
      <c r="B4495" s="2" t="s">
        <v>6111</v>
      </c>
      <c r="C4495">
        <f t="shared" ca="1" si="70"/>
        <v>0.27933302221744605</v>
      </c>
      <c r="D4495" t="e" cm="1">
        <f t="array" aca="1" ref="D4495" ca="1">INDEX($B$2:$B$201, RANK(C4495,$C$2:$C$201), 1)</f>
        <v>#N/A</v>
      </c>
      <c r="E4495" t="s">
        <v>341</v>
      </c>
      <c r="F4495">
        <v>817</v>
      </c>
      <c r="G4495">
        <v>764</v>
      </c>
      <c r="H4495">
        <v>0</v>
      </c>
      <c r="I4495">
        <v>0</v>
      </c>
      <c r="J4495">
        <v>0</v>
      </c>
      <c r="K4495" s="1">
        <v>44106</v>
      </c>
      <c r="L4495" t="s">
        <v>17</v>
      </c>
      <c r="M4495">
        <v>116841</v>
      </c>
    </row>
    <row r="4496" spans="1:13" x14ac:dyDescent="0.25">
      <c r="A4496">
        <v>4494</v>
      </c>
      <c r="B4496" t="s">
        <v>6112</v>
      </c>
      <c r="C4496">
        <f t="shared" ca="1" si="70"/>
        <v>0.13302864400077552</v>
      </c>
      <c r="D4496" t="e" cm="1">
        <f t="array" aca="1" ref="D4496" ca="1">INDEX($B$2:$B$201, RANK(C4496,$C$2:$C$201), 1)</f>
        <v>#N/A</v>
      </c>
      <c r="E4496" t="s">
        <v>87</v>
      </c>
      <c r="F4496">
        <v>1827</v>
      </c>
      <c r="G4496">
        <v>215</v>
      </c>
      <c r="H4496">
        <v>1</v>
      </c>
      <c r="I4496">
        <v>0</v>
      </c>
      <c r="J4496">
        <v>6</v>
      </c>
      <c r="K4496" s="1">
        <v>44106</v>
      </c>
      <c r="L4496" t="s">
        <v>17</v>
      </c>
      <c r="M4496">
        <v>116842</v>
      </c>
    </row>
    <row r="4497" spans="1:13" x14ac:dyDescent="0.25">
      <c r="A4497">
        <v>4495</v>
      </c>
      <c r="B4497" t="s">
        <v>6113</v>
      </c>
      <c r="C4497">
        <f t="shared" ca="1" si="70"/>
        <v>9.3279413030899705E-2</v>
      </c>
      <c r="D4497" t="e" cm="1">
        <f t="array" aca="1" ref="D4497" ca="1">INDEX($B$2:$B$201, RANK(C4497,$C$2:$C$201), 1)</f>
        <v>#N/A</v>
      </c>
      <c r="F4497">
        <v>243</v>
      </c>
      <c r="G4497">
        <v>34</v>
      </c>
      <c r="H4497">
        <v>0</v>
      </c>
      <c r="I4497">
        <v>0</v>
      </c>
      <c r="J4497">
        <v>0</v>
      </c>
      <c r="K4497" s="1">
        <v>44106</v>
      </c>
      <c r="L4497" t="s">
        <v>17</v>
      </c>
      <c r="M4497">
        <v>116843</v>
      </c>
    </row>
    <row r="4498" spans="1:13" x14ac:dyDescent="0.25">
      <c r="A4498">
        <v>4496</v>
      </c>
      <c r="B4498" t="s">
        <v>6114</v>
      </c>
      <c r="C4498">
        <f t="shared" ca="1" si="70"/>
        <v>0.59066779273907188</v>
      </c>
      <c r="D4498" t="e" cm="1">
        <f t="array" aca="1" ref="D4498" ca="1">INDEX($B$2:$B$201, RANK(C4498,$C$2:$C$201), 1)</f>
        <v>#N/A</v>
      </c>
      <c r="F4498">
        <v>3322</v>
      </c>
      <c r="G4498">
        <v>3306</v>
      </c>
      <c r="H4498">
        <v>1</v>
      </c>
      <c r="I4498">
        <v>0</v>
      </c>
      <c r="J4498">
        <v>4</v>
      </c>
      <c r="K4498" s="1">
        <v>44106</v>
      </c>
      <c r="L4498" t="s">
        <v>17</v>
      </c>
      <c r="M4498">
        <v>116844</v>
      </c>
    </row>
    <row r="4499" spans="1:13" ht="409.5" x14ac:dyDescent="0.25">
      <c r="A4499">
        <v>4497</v>
      </c>
      <c r="B4499" s="2" t="s">
        <v>6115</v>
      </c>
      <c r="C4499">
        <f t="shared" ca="1" si="70"/>
        <v>0.21972264220453908</v>
      </c>
      <c r="D4499" t="e" cm="1">
        <f t="array" aca="1" ref="D4499" ca="1">INDEX($B$2:$B$201, RANK(C4499,$C$2:$C$201), 1)</f>
        <v>#N/A</v>
      </c>
      <c r="E4499" t="s">
        <v>337</v>
      </c>
      <c r="F4499">
        <v>288</v>
      </c>
      <c r="G4499">
        <v>368</v>
      </c>
      <c r="H4499">
        <v>1</v>
      </c>
      <c r="I4499">
        <v>1</v>
      </c>
      <c r="J4499">
        <v>1</v>
      </c>
      <c r="K4499" s="1">
        <v>44106</v>
      </c>
      <c r="L4499" t="s">
        <v>28</v>
      </c>
      <c r="M4499">
        <v>116845</v>
      </c>
    </row>
    <row r="4500" spans="1:13" x14ac:dyDescent="0.25">
      <c r="A4500">
        <v>4498</v>
      </c>
      <c r="B4500" t="s">
        <v>6116</v>
      </c>
      <c r="C4500">
        <f t="shared" ca="1" si="70"/>
        <v>0.5553837404880817</v>
      </c>
      <c r="D4500" t="e" cm="1">
        <f t="array" aca="1" ref="D4500" ca="1">INDEX($B$2:$B$201, RANK(C4500,$C$2:$C$201), 1)</f>
        <v>#N/A</v>
      </c>
      <c r="E4500" t="s">
        <v>155</v>
      </c>
      <c r="F4500">
        <v>395</v>
      </c>
      <c r="G4500">
        <v>183</v>
      </c>
      <c r="H4500">
        <v>0</v>
      </c>
      <c r="I4500">
        <v>0</v>
      </c>
      <c r="J4500">
        <v>0</v>
      </c>
      <c r="K4500" s="1">
        <v>44106</v>
      </c>
      <c r="L4500" t="s">
        <v>17</v>
      </c>
      <c r="M4500">
        <v>116846</v>
      </c>
    </row>
    <row r="4501" spans="1:13" x14ac:dyDescent="0.25">
      <c r="A4501">
        <v>4499</v>
      </c>
      <c r="B4501" t="s">
        <v>6117</v>
      </c>
      <c r="C4501">
        <f t="shared" ca="1" si="70"/>
        <v>0.12528255369925634</v>
      </c>
      <c r="D4501" t="e" cm="1">
        <f t="array" aca="1" ref="D4501" ca="1">INDEX($B$2:$B$201, RANK(C4501,$C$2:$C$201), 1)</f>
        <v>#N/A</v>
      </c>
      <c r="E4501" t="s">
        <v>160</v>
      </c>
      <c r="F4501">
        <v>382</v>
      </c>
      <c r="G4501">
        <v>437</v>
      </c>
      <c r="H4501">
        <v>0</v>
      </c>
      <c r="I4501">
        <v>0</v>
      </c>
      <c r="J4501">
        <v>0</v>
      </c>
      <c r="K4501" s="1">
        <v>44106</v>
      </c>
      <c r="L4501" t="s">
        <v>17</v>
      </c>
      <c r="M4501">
        <v>116847</v>
      </c>
    </row>
    <row r="4502" spans="1:13" x14ac:dyDescent="0.25">
      <c r="A4502">
        <v>4500</v>
      </c>
      <c r="B4502" t="s">
        <v>6118</v>
      </c>
      <c r="C4502">
        <f t="shared" ca="1" si="70"/>
        <v>0.87023667773644242</v>
      </c>
      <c r="D4502" t="e" cm="1">
        <f t="array" aca="1" ref="D4502" ca="1">INDEX($B$2:$B$201, RANK(C4502,$C$2:$C$201), 1)</f>
        <v>#N/A</v>
      </c>
      <c r="E4502" t="s">
        <v>5556</v>
      </c>
      <c r="F4502">
        <v>273</v>
      </c>
      <c r="G4502">
        <v>54</v>
      </c>
      <c r="H4502">
        <v>0</v>
      </c>
      <c r="I4502">
        <v>0</v>
      </c>
      <c r="J4502">
        <v>0</v>
      </c>
      <c r="K4502" s="1">
        <v>44106</v>
      </c>
      <c r="L4502" t="s">
        <v>12</v>
      </c>
      <c r="M4502">
        <v>116848</v>
      </c>
    </row>
    <row r="4503" spans="1:13" x14ac:dyDescent="0.25">
      <c r="A4503">
        <v>4501</v>
      </c>
      <c r="B4503" t="s">
        <v>6119</v>
      </c>
      <c r="C4503">
        <f t="shared" ca="1" si="70"/>
        <v>0.70332255813209554</v>
      </c>
      <c r="D4503" t="e" cm="1">
        <f t="array" aca="1" ref="D4503" ca="1">INDEX($B$2:$B$201, RANK(C4503,$C$2:$C$201), 1)</f>
        <v>#N/A</v>
      </c>
      <c r="F4503">
        <v>418</v>
      </c>
      <c r="G4503">
        <v>13</v>
      </c>
      <c r="H4503">
        <v>0</v>
      </c>
      <c r="I4503">
        <v>0</v>
      </c>
      <c r="J4503">
        <v>0</v>
      </c>
      <c r="K4503" s="1">
        <v>44106</v>
      </c>
      <c r="L4503" t="s">
        <v>17</v>
      </c>
      <c r="M4503">
        <v>116849</v>
      </c>
    </row>
    <row r="4504" spans="1:13" x14ac:dyDescent="0.25">
      <c r="A4504">
        <v>4502</v>
      </c>
      <c r="B4504" t="s">
        <v>6120</v>
      </c>
      <c r="C4504">
        <f t="shared" ca="1" si="70"/>
        <v>0.6033009564549785</v>
      </c>
      <c r="D4504" t="e" cm="1">
        <f t="array" aca="1" ref="D4504" ca="1">INDEX($B$2:$B$201, RANK(C4504,$C$2:$C$201), 1)</f>
        <v>#N/A</v>
      </c>
      <c r="E4504" t="s">
        <v>6121</v>
      </c>
      <c r="F4504">
        <v>102</v>
      </c>
      <c r="G4504">
        <v>441</v>
      </c>
      <c r="H4504">
        <v>0</v>
      </c>
      <c r="I4504">
        <v>0</v>
      </c>
      <c r="J4504">
        <v>3</v>
      </c>
      <c r="K4504" s="1">
        <v>44106</v>
      </c>
      <c r="L4504" t="s">
        <v>12</v>
      </c>
      <c r="M4504">
        <v>116850</v>
      </c>
    </row>
    <row r="4505" spans="1:13" x14ac:dyDescent="0.25">
      <c r="A4505">
        <v>4503</v>
      </c>
      <c r="B4505" t="s">
        <v>6122</v>
      </c>
      <c r="C4505">
        <f t="shared" ca="1" si="70"/>
        <v>0.38759089544900927</v>
      </c>
      <c r="D4505" t="e" cm="1">
        <f t="array" aca="1" ref="D4505" ca="1">INDEX($B$2:$B$201, RANK(C4505,$C$2:$C$201), 1)</f>
        <v>#N/A</v>
      </c>
      <c r="E4505" t="s">
        <v>6123</v>
      </c>
      <c r="F4505">
        <v>468</v>
      </c>
      <c r="G4505">
        <v>1594</v>
      </c>
      <c r="H4505">
        <v>0</v>
      </c>
      <c r="I4505">
        <v>0</v>
      </c>
      <c r="J4505">
        <v>0</v>
      </c>
      <c r="K4505" s="1">
        <v>44106</v>
      </c>
      <c r="L4505" t="s">
        <v>12</v>
      </c>
      <c r="M4505">
        <v>116851</v>
      </c>
    </row>
    <row r="4506" spans="1:13" x14ac:dyDescent="0.25">
      <c r="A4506">
        <v>4504</v>
      </c>
      <c r="B4506" t="s">
        <v>6124</v>
      </c>
      <c r="C4506">
        <f t="shared" ca="1" si="70"/>
        <v>0.32801081412062016</v>
      </c>
      <c r="D4506" t="e" cm="1">
        <f t="array" aca="1" ref="D4506" ca="1">INDEX($B$2:$B$201, RANK(C4506,$C$2:$C$201), 1)</f>
        <v>#N/A</v>
      </c>
      <c r="F4506">
        <v>326</v>
      </c>
      <c r="G4506">
        <v>22</v>
      </c>
      <c r="H4506">
        <v>1</v>
      </c>
      <c r="I4506">
        <v>0</v>
      </c>
      <c r="J4506">
        <v>3</v>
      </c>
      <c r="K4506" s="1">
        <v>44106</v>
      </c>
      <c r="L4506" t="s">
        <v>28</v>
      </c>
      <c r="M4506">
        <v>116852</v>
      </c>
    </row>
    <row r="4507" spans="1:13" x14ac:dyDescent="0.25">
      <c r="A4507">
        <v>4505</v>
      </c>
      <c r="B4507" t="s">
        <v>6125</v>
      </c>
      <c r="C4507">
        <f t="shared" ca="1" si="70"/>
        <v>0.73975839263692644</v>
      </c>
      <c r="D4507" t="e" cm="1">
        <f t="array" aca="1" ref="D4507" ca="1">INDEX($B$2:$B$201, RANK(C4507,$C$2:$C$201), 1)</f>
        <v>#N/A</v>
      </c>
      <c r="E4507" t="s">
        <v>3398</v>
      </c>
      <c r="F4507">
        <v>766</v>
      </c>
      <c r="G4507">
        <v>903</v>
      </c>
      <c r="H4507">
        <v>22</v>
      </c>
      <c r="I4507">
        <v>1</v>
      </c>
      <c r="J4507">
        <v>0</v>
      </c>
      <c r="K4507" s="1">
        <v>44106</v>
      </c>
      <c r="L4507" t="s">
        <v>28</v>
      </c>
      <c r="M4507">
        <v>116853</v>
      </c>
    </row>
    <row r="4508" spans="1:13" x14ac:dyDescent="0.25">
      <c r="A4508">
        <v>4506</v>
      </c>
      <c r="B4508" t="s">
        <v>6126</v>
      </c>
      <c r="C4508">
        <f t="shared" ca="1" si="70"/>
        <v>0.76230750416702098</v>
      </c>
      <c r="D4508" t="e" cm="1">
        <f t="array" aca="1" ref="D4508" ca="1">INDEX($B$2:$B$201, RANK(C4508,$C$2:$C$201), 1)</f>
        <v>#N/A</v>
      </c>
      <c r="E4508" t="s">
        <v>6127</v>
      </c>
      <c r="F4508">
        <v>701</v>
      </c>
      <c r="G4508">
        <v>298</v>
      </c>
      <c r="H4508">
        <v>1</v>
      </c>
      <c r="I4508">
        <v>0</v>
      </c>
      <c r="J4508">
        <v>1</v>
      </c>
      <c r="K4508" s="1">
        <v>44106</v>
      </c>
      <c r="L4508" t="s">
        <v>17</v>
      </c>
      <c r="M4508">
        <v>116854</v>
      </c>
    </row>
    <row r="4509" spans="1:13" x14ac:dyDescent="0.25">
      <c r="A4509">
        <v>4507</v>
      </c>
      <c r="B4509" t="s">
        <v>6128</v>
      </c>
      <c r="C4509">
        <f t="shared" ca="1" si="70"/>
        <v>0.8679644424516344</v>
      </c>
      <c r="D4509" t="e" cm="1">
        <f t="array" aca="1" ref="D4509" ca="1">INDEX($B$2:$B$201, RANK(C4509,$C$2:$C$201), 1)</f>
        <v>#N/A</v>
      </c>
      <c r="F4509">
        <v>813</v>
      </c>
      <c r="G4509">
        <v>195</v>
      </c>
      <c r="H4509">
        <v>0</v>
      </c>
      <c r="I4509">
        <v>0</v>
      </c>
      <c r="J4509">
        <v>0</v>
      </c>
      <c r="K4509" s="1">
        <v>44106</v>
      </c>
      <c r="L4509" t="s">
        <v>12</v>
      </c>
      <c r="M4509">
        <v>116855</v>
      </c>
    </row>
    <row r="4510" spans="1:13" x14ac:dyDescent="0.25">
      <c r="A4510">
        <v>4508</v>
      </c>
      <c r="B4510" t="s">
        <v>6129</v>
      </c>
      <c r="C4510">
        <f t="shared" ca="1" si="70"/>
        <v>0.26383436623972933</v>
      </c>
      <c r="D4510" t="e" cm="1">
        <f t="array" aca="1" ref="D4510" ca="1">INDEX($B$2:$B$201, RANK(C4510,$C$2:$C$201), 1)</f>
        <v>#N/A</v>
      </c>
      <c r="E4510" t="s">
        <v>4021</v>
      </c>
      <c r="F4510">
        <v>271</v>
      </c>
      <c r="G4510">
        <v>118</v>
      </c>
      <c r="H4510">
        <v>0</v>
      </c>
      <c r="I4510">
        <v>0</v>
      </c>
      <c r="J4510">
        <v>0</v>
      </c>
      <c r="K4510" s="1">
        <v>44106</v>
      </c>
      <c r="L4510" t="s">
        <v>12</v>
      </c>
      <c r="M4510">
        <v>116856</v>
      </c>
    </row>
    <row r="4511" spans="1:13" x14ac:dyDescent="0.25">
      <c r="A4511">
        <v>4509</v>
      </c>
      <c r="B4511" t="s">
        <v>6130</v>
      </c>
      <c r="C4511">
        <f t="shared" ca="1" si="70"/>
        <v>0.85718200243044429</v>
      </c>
      <c r="D4511" t="e" cm="1">
        <f t="array" aca="1" ref="D4511" ca="1">INDEX($B$2:$B$201, RANK(C4511,$C$2:$C$201), 1)</f>
        <v>#N/A</v>
      </c>
      <c r="F4511">
        <v>519</v>
      </c>
      <c r="G4511">
        <v>122</v>
      </c>
      <c r="H4511">
        <v>0</v>
      </c>
      <c r="I4511">
        <v>0</v>
      </c>
      <c r="J4511">
        <v>1</v>
      </c>
      <c r="K4511" s="1">
        <v>44106</v>
      </c>
      <c r="L4511" t="s">
        <v>28</v>
      </c>
      <c r="M4511">
        <v>116857</v>
      </c>
    </row>
    <row r="4512" spans="1:13" x14ac:dyDescent="0.25">
      <c r="A4512">
        <v>4510</v>
      </c>
      <c r="B4512" t="s">
        <v>6131</v>
      </c>
      <c r="C4512">
        <f t="shared" ca="1" si="70"/>
        <v>0.31392384426789666</v>
      </c>
      <c r="D4512" t="e" cm="1">
        <f t="array" aca="1" ref="D4512" ca="1">INDEX($B$2:$B$201, RANK(C4512,$C$2:$C$201), 1)</f>
        <v>#N/A</v>
      </c>
      <c r="E4512" t="s">
        <v>854</v>
      </c>
      <c r="F4512">
        <v>820</v>
      </c>
      <c r="G4512">
        <v>99</v>
      </c>
      <c r="H4512">
        <v>0</v>
      </c>
      <c r="I4512">
        <v>0</v>
      </c>
      <c r="J4512">
        <v>0</v>
      </c>
      <c r="K4512" s="1">
        <v>44106</v>
      </c>
      <c r="L4512" t="s">
        <v>17</v>
      </c>
      <c r="M4512">
        <v>116858</v>
      </c>
    </row>
    <row r="4513" spans="1:13" x14ac:dyDescent="0.25">
      <c r="A4513">
        <v>4511</v>
      </c>
      <c r="B4513" t="s">
        <v>6132</v>
      </c>
      <c r="C4513">
        <f t="shared" ca="1" si="70"/>
        <v>0.26712650537503113</v>
      </c>
      <c r="D4513" t="e" cm="1">
        <f t="array" aca="1" ref="D4513" ca="1">INDEX($B$2:$B$201, RANK(C4513,$C$2:$C$201), 1)</f>
        <v>#N/A</v>
      </c>
      <c r="E4513" t="s">
        <v>2111</v>
      </c>
      <c r="F4513">
        <v>1456</v>
      </c>
      <c r="G4513">
        <v>431</v>
      </c>
      <c r="H4513">
        <v>0</v>
      </c>
      <c r="I4513">
        <v>0</v>
      </c>
      <c r="J4513">
        <v>0</v>
      </c>
      <c r="K4513" s="1">
        <v>44106</v>
      </c>
      <c r="L4513" t="s">
        <v>12</v>
      </c>
      <c r="M4513">
        <v>116859</v>
      </c>
    </row>
    <row r="4514" spans="1:13" ht="409.5" x14ac:dyDescent="0.25">
      <c r="A4514">
        <v>4512</v>
      </c>
      <c r="B4514" s="2" t="s">
        <v>6133</v>
      </c>
      <c r="C4514">
        <f t="shared" ca="1" si="70"/>
        <v>0.14447128092179018</v>
      </c>
      <c r="D4514" t="e" cm="1">
        <f t="array" aca="1" ref="D4514" ca="1">INDEX($B$2:$B$201, RANK(C4514,$C$2:$C$201), 1)</f>
        <v>#N/A</v>
      </c>
      <c r="E4514" t="s">
        <v>5407</v>
      </c>
      <c r="F4514">
        <v>1339</v>
      </c>
      <c r="G4514">
        <v>587</v>
      </c>
      <c r="H4514">
        <v>0</v>
      </c>
      <c r="I4514">
        <v>0</v>
      </c>
      <c r="J4514">
        <v>0</v>
      </c>
      <c r="K4514" s="1">
        <v>44106</v>
      </c>
      <c r="L4514" t="s">
        <v>12</v>
      </c>
      <c r="M4514">
        <v>116860</v>
      </c>
    </row>
    <row r="4515" spans="1:13" x14ac:dyDescent="0.25">
      <c r="A4515">
        <v>4513</v>
      </c>
      <c r="B4515" t="s">
        <v>6134</v>
      </c>
      <c r="C4515">
        <f t="shared" ca="1" si="70"/>
        <v>0.88531120417178955</v>
      </c>
      <c r="D4515" t="e" cm="1">
        <f t="array" aca="1" ref="D4515" ca="1">INDEX($B$2:$B$201, RANK(C4515,$C$2:$C$201), 1)</f>
        <v>#N/A</v>
      </c>
      <c r="E4515" t="s">
        <v>6052</v>
      </c>
      <c r="F4515">
        <v>2633</v>
      </c>
      <c r="G4515">
        <v>407</v>
      </c>
      <c r="H4515">
        <v>0</v>
      </c>
      <c r="I4515">
        <v>0</v>
      </c>
      <c r="J4515">
        <v>0</v>
      </c>
      <c r="K4515" s="1">
        <v>44106</v>
      </c>
      <c r="L4515" t="s">
        <v>28</v>
      </c>
      <c r="M4515">
        <v>116861</v>
      </c>
    </row>
    <row r="4516" spans="1:13" x14ac:dyDescent="0.25">
      <c r="A4516">
        <v>4514</v>
      </c>
      <c r="B4516" t="s">
        <v>6135</v>
      </c>
      <c r="C4516">
        <f t="shared" ca="1" si="70"/>
        <v>0.17993322622658026</v>
      </c>
      <c r="D4516" t="e" cm="1">
        <f t="array" aca="1" ref="D4516" ca="1">INDEX($B$2:$B$201, RANK(C4516,$C$2:$C$201), 1)</f>
        <v>#N/A</v>
      </c>
      <c r="F4516">
        <v>490</v>
      </c>
      <c r="G4516">
        <v>50</v>
      </c>
      <c r="H4516">
        <v>0</v>
      </c>
      <c r="I4516">
        <v>0</v>
      </c>
      <c r="J4516">
        <v>1</v>
      </c>
      <c r="K4516" s="1">
        <v>44106</v>
      </c>
      <c r="L4516" t="s">
        <v>17</v>
      </c>
      <c r="M4516">
        <v>116862</v>
      </c>
    </row>
    <row r="4517" spans="1:13" x14ac:dyDescent="0.25">
      <c r="A4517">
        <v>4515</v>
      </c>
      <c r="B4517" t="s">
        <v>6136</v>
      </c>
      <c r="C4517">
        <f t="shared" ca="1" si="70"/>
        <v>8.1363567667059433E-2</v>
      </c>
      <c r="D4517" t="e" cm="1">
        <f t="array" aca="1" ref="D4517" ca="1">INDEX($B$2:$B$201, RANK(C4517,$C$2:$C$201), 1)</f>
        <v>#N/A</v>
      </c>
      <c r="E4517" t="s">
        <v>42</v>
      </c>
      <c r="F4517">
        <v>3140</v>
      </c>
      <c r="G4517">
        <v>1905</v>
      </c>
      <c r="H4517">
        <v>0</v>
      </c>
      <c r="I4517">
        <v>0</v>
      </c>
      <c r="J4517">
        <v>0</v>
      </c>
      <c r="K4517" s="1">
        <v>44106</v>
      </c>
      <c r="L4517" t="s">
        <v>17</v>
      </c>
      <c r="M4517">
        <v>116863</v>
      </c>
    </row>
    <row r="4518" spans="1:13" ht="315" x14ac:dyDescent="0.25">
      <c r="A4518">
        <v>4516</v>
      </c>
      <c r="B4518" s="2" t="s">
        <v>6137</v>
      </c>
      <c r="C4518">
        <f t="shared" ca="1" si="70"/>
        <v>1.6365774985754866E-3</v>
      </c>
      <c r="D4518" t="e" cm="1">
        <f t="array" aca="1" ref="D4518" ca="1">INDEX($B$2:$B$201, RANK(C4518,$C$2:$C$201), 1)</f>
        <v>#N/A</v>
      </c>
      <c r="E4518" t="s">
        <v>1209</v>
      </c>
      <c r="F4518">
        <v>1843</v>
      </c>
      <c r="G4518">
        <v>1318</v>
      </c>
      <c r="H4518">
        <v>0</v>
      </c>
      <c r="I4518">
        <v>0</v>
      </c>
      <c r="J4518">
        <v>0</v>
      </c>
      <c r="K4518" s="1">
        <v>44106</v>
      </c>
      <c r="L4518" t="s">
        <v>12</v>
      </c>
      <c r="M4518">
        <v>116864</v>
      </c>
    </row>
    <row r="4519" spans="1:13" x14ac:dyDescent="0.25">
      <c r="A4519">
        <v>4517</v>
      </c>
      <c r="B4519" t="s">
        <v>6138</v>
      </c>
      <c r="C4519">
        <f t="shared" ca="1" si="70"/>
        <v>0.52792526339428358</v>
      </c>
      <c r="D4519" t="e" cm="1">
        <f t="array" aca="1" ref="D4519" ca="1">INDEX($B$2:$B$201, RANK(C4519,$C$2:$C$201), 1)</f>
        <v>#N/A</v>
      </c>
      <c r="E4519" t="s">
        <v>488</v>
      </c>
      <c r="F4519">
        <v>3401</v>
      </c>
      <c r="G4519">
        <v>4246</v>
      </c>
      <c r="H4519">
        <v>0</v>
      </c>
      <c r="I4519">
        <v>0</v>
      </c>
      <c r="J4519">
        <v>0</v>
      </c>
      <c r="K4519" s="1">
        <v>44106</v>
      </c>
      <c r="L4519" t="s">
        <v>17</v>
      </c>
      <c r="M4519">
        <v>116865</v>
      </c>
    </row>
    <row r="4520" spans="1:13" x14ac:dyDescent="0.25">
      <c r="A4520">
        <v>4518</v>
      </c>
      <c r="B4520" t="s">
        <v>6139</v>
      </c>
      <c r="C4520">
        <f t="shared" ca="1" si="70"/>
        <v>0.46259600156899261</v>
      </c>
      <c r="D4520" t="e" cm="1">
        <f t="array" aca="1" ref="D4520" ca="1">INDEX($B$2:$B$201, RANK(C4520,$C$2:$C$201), 1)</f>
        <v>#N/A</v>
      </c>
      <c r="E4520" t="s">
        <v>5772</v>
      </c>
      <c r="F4520">
        <v>3458</v>
      </c>
      <c r="G4520">
        <v>3033</v>
      </c>
      <c r="H4520">
        <v>0</v>
      </c>
      <c r="I4520">
        <v>0</v>
      </c>
      <c r="J4520">
        <v>1</v>
      </c>
      <c r="K4520" s="1">
        <v>44106</v>
      </c>
      <c r="L4520" t="s">
        <v>17</v>
      </c>
      <c r="M4520">
        <v>116866</v>
      </c>
    </row>
    <row r="4521" spans="1:13" x14ac:dyDescent="0.25">
      <c r="A4521">
        <v>4519</v>
      </c>
      <c r="B4521" t="s">
        <v>6140</v>
      </c>
      <c r="C4521">
        <f t="shared" ca="1" si="70"/>
        <v>0.14160993066658878</v>
      </c>
      <c r="D4521" t="e" cm="1">
        <f t="array" aca="1" ref="D4521" ca="1">INDEX($B$2:$B$201, RANK(C4521,$C$2:$C$201), 1)</f>
        <v>#N/A</v>
      </c>
      <c r="F4521">
        <v>86</v>
      </c>
      <c r="G4521">
        <v>32</v>
      </c>
      <c r="H4521">
        <v>1</v>
      </c>
      <c r="I4521">
        <v>0</v>
      </c>
      <c r="J4521">
        <v>0</v>
      </c>
      <c r="K4521" s="1">
        <v>44106</v>
      </c>
      <c r="L4521" t="s">
        <v>17</v>
      </c>
      <c r="M4521">
        <v>116867</v>
      </c>
    </row>
    <row r="4522" spans="1:13" x14ac:dyDescent="0.25">
      <c r="A4522">
        <v>4520</v>
      </c>
      <c r="B4522" t="s">
        <v>6141</v>
      </c>
      <c r="C4522">
        <f t="shared" ca="1" si="70"/>
        <v>0.92728166676365575</v>
      </c>
      <c r="D4522" t="e" cm="1">
        <f t="array" aca="1" ref="D4522" ca="1">INDEX($B$2:$B$201, RANK(C4522,$C$2:$C$201), 1)</f>
        <v>#N/A</v>
      </c>
      <c r="E4522" t="s">
        <v>5710</v>
      </c>
      <c r="F4522">
        <v>1701</v>
      </c>
      <c r="G4522">
        <v>330</v>
      </c>
      <c r="H4522">
        <v>0</v>
      </c>
      <c r="I4522">
        <v>0</v>
      </c>
      <c r="J4522">
        <v>0</v>
      </c>
      <c r="K4522" s="1">
        <v>44106</v>
      </c>
      <c r="L4522" t="s">
        <v>17</v>
      </c>
      <c r="M4522">
        <v>116868</v>
      </c>
    </row>
    <row r="4523" spans="1:13" x14ac:dyDescent="0.25">
      <c r="A4523">
        <v>4521</v>
      </c>
      <c r="B4523" t="s">
        <v>6142</v>
      </c>
      <c r="C4523">
        <f t="shared" ca="1" si="70"/>
        <v>0.16472717584654761</v>
      </c>
      <c r="D4523" t="e" cm="1">
        <f t="array" aca="1" ref="D4523" ca="1">INDEX($B$2:$B$201, RANK(C4523,$C$2:$C$201), 1)</f>
        <v>#N/A</v>
      </c>
      <c r="E4523" t="s">
        <v>6143</v>
      </c>
      <c r="F4523">
        <v>395</v>
      </c>
      <c r="G4523">
        <v>150</v>
      </c>
      <c r="H4523">
        <v>0</v>
      </c>
      <c r="I4523">
        <v>0</v>
      </c>
      <c r="J4523">
        <v>4</v>
      </c>
      <c r="K4523" s="1">
        <v>44106</v>
      </c>
      <c r="L4523" t="s">
        <v>17</v>
      </c>
      <c r="M4523">
        <v>116869</v>
      </c>
    </row>
    <row r="4524" spans="1:13" x14ac:dyDescent="0.25">
      <c r="A4524">
        <v>4522</v>
      </c>
      <c r="B4524" t="s">
        <v>6144</v>
      </c>
      <c r="C4524">
        <f t="shared" ca="1" si="70"/>
        <v>0.7198382380843722</v>
      </c>
      <c r="D4524" t="e" cm="1">
        <f t="array" aca="1" ref="D4524" ca="1">INDEX($B$2:$B$201, RANK(C4524,$C$2:$C$201), 1)</f>
        <v>#N/A</v>
      </c>
      <c r="E4524" t="s">
        <v>1596</v>
      </c>
      <c r="F4524">
        <v>1206</v>
      </c>
      <c r="G4524">
        <v>457</v>
      </c>
      <c r="H4524">
        <v>0</v>
      </c>
      <c r="I4524">
        <v>0</v>
      </c>
      <c r="J4524">
        <v>0</v>
      </c>
      <c r="K4524" s="1">
        <v>44106</v>
      </c>
      <c r="L4524" t="s">
        <v>17</v>
      </c>
      <c r="M4524">
        <v>116870</v>
      </c>
    </row>
    <row r="4525" spans="1:13" ht="409.5" x14ac:dyDescent="0.25">
      <c r="A4525">
        <v>4523</v>
      </c>
      <c r="B4525" s="2" t="s">
        <v>6145</v>
      </c>
      <c r="C4525">
        <f t="shared" ca="1" si="70"/>
        <v>6.1043520460671297E-2</v>
      </c>
      <c r="D4525" t="e" cm="1">
        <f t="array" aca="1" ref="D4525" ca="1">INDEX($B$2:$B$201, RANK(C4525,$C$2:$C$201), 1)</f>
        <v>#N/A</v>
      </c>
      <c r="E4525" t="s">
        <v>337</v>
      </c>
      <c r="F4525">
        <v>520</v>
      </c>
      <c r="G4525">
        <v>342</v>
      </c>
      <c r="H4525">
        <v>0</v>
      </c>
      <c r="I4525">
        <v>0</v>
      </c>
      <c r="J4525">
        <v>0</v>
      </c>
      <c r="K4525" s="1">
        <v>44106</v>
      </c>
      <c r="L4525" t="s">
        <v>12</v>
      </c>
      <c r="M4525">
        <v>116871</v>
      </c>
    </row>
    <row r="4526" spans="1:13" x14ac:dyDescent="0.25">
      <c r="A4526">
        <v>4524</v>
      </c>
      <c r="B4526" t="s">
        <v>6146</v>
      </c>
      <c r="C4526">
        <f t="shared" ca="1" si="70"/>
        <v>0.67175004239910618</v>
      </c>
      <c r="D4526" t="e" cm="1">
        <f t="array" aca="1" ref="D4526" ca="1">INDEX($B$2:$B$201, RANK(C4526,$C$2:$C$201), 1)</f>
        <v>#N/A</v>
      </c>
      <c r="F4526">
        <v>10</v>
      </c>
      <c r="G4526">
        <v>34</v>
      </c>
      <c r="H4526">
        <v>0</v>
      </c>
      <c r="I4526">
        <v>0</v>
      </c>
      <c r="J4526">
        <v>0</v>
      </c>
      <c r="K4526" s="1">
        <v>44106</v>
      </c>
      <c r="L4526" t="s">
        <v>12</v>
      </c>
      <c r="M4526">
        <v>116872</v>
      </c>
    </row>
    <row r="4527" spans="1:13" x14ac:dyDescent="0.25">
      <c r="A4527">
        <v>4525</v>
      </c>
      <c r="B4527" t="s">
        <v>6147</v>
      </c>
      <c r="C4527">
        <f t="shared" ca="1" si="70"/>
        <v>0.90715093370119293</v>
      </c>
      <c r="D4527" t="e" cm="1">
        <f t="array" aca="1" ref="D4527" ca="1">INDEX($B$2:$B$201, RANK(C4527,$C$2:$C$201), 1)</f>
        <v>#N/A</v>
      </c>
      <c r="E4527" t="s">
        <v>182</v>
      </c>
      <c r="F4527">
        <v>1732</v>
      </c>
      <c r="G4527">
        <v>1377</v>
      </c>
      <c r="H4527">
        <v>0</v>
      </c>
      <c r="I4527">
        <v>0</v>
      </c>
      <c r="J4527">
        <v>1</v>
      </c>
      <c r="K4527" s="1">
        <v>44106</v>
      </c>
      <c r="L4527" t="s">
        <v>12</v>
      </c>
      <c r="M4527">
        <v>116873</v>
      </c>
    </row>
    <row r="4528" spans="1:13" x14ac:dyDescent="0.25">
      <c r="A4528">
        <v>4526</v>
      </c>
      <c r="B4528" t="s">
        <v>6148</v>
      </c>
      <c r="C4528">
        <f t="shared" ca="1" si="70"/>
        <v>0.11334174723997958</v>
      </c>
      <c r="D4528" t="e" cm="1">
        <f t="array" aca="1" ref="D4528" ca="1">INDEX($B$2:$B$201, RANK(C4528,$C$2:$C$201), 1)</f>
        <v>#N/A</v>
      </c>
      <c r="E4528" t="s">
        <v>5710</v>
      </c>
      <c r="F4528">
        <v>1701</v>
      </c>
      <c r="G4528">
        <v>330</v>
      </c>
      <c r="H4528">
        <v>0</v>
      </c>
      <c r="I4528">
        <v>0</v>
      </c>
      <c r="J4528">
        <v>0</v>
      </c>
      <c r="K4528" s="1">
        <v>44106</v>
      </c>
      <c r="L4528" t="s">
        <v>17</v>
      </c>
      <c r="M4528">
        <v>116874</v>
      </c>
    </row>
    <row r="4529" spans="1:13" x14ac:dyDescent="0.25">
      <c r="A4529">
        <v>4527</v>
      </c>
      <c r="B4529" t="s">
        <v>6149</v>
      </c>
      <c r="C4529">
        <f t="shared" ca="1" si="70"/>
        <v>0.80576426487845665</v>
      </c>
      <c r="D4529" t="e" cm="1">
        <f t="array" aca="1" ref="D4529" ca="1">INDEX($B$2:$B$201, RANK(C4529,$C$2:$C$201), 1)</f>
        <v>#N/A</v>
      </c>
      <c r="E4529" t="s">
        <v>6150</v>
      </c>
      <c r="F4529">
        <v>1404</v>
      </c>
      <c r="G4529">
        <v>346</v>
      </c>
      <c r="H4529">
        <v>1</v>
      </c>
      <c r="I4529">
        <v>1</v>
      </c>
      <c r="J4529">
        <v>4</v>
      </c>
      <c r="K4529" s="1">
        <v>44106</v>
      </c>
      <c r="L4529" t="s">
        <v>17</v>
      </c>
      <c r="M4529">
        <v>116875</v>
      </c>
    </row>
    <row r="4530" spans="1:13" x14ac:dyDescent="0.25">
      <c r="A4530">
        <v>4528</v>
      </c>
      <c r="B4530" t="s">
        <v>6151</v>
      </c>
      <c r="C4530">
        <f t="shared" ca="1" si="70"/>
        <v>0.97139730227648413</v>
      </c>
      <c r="D4530" t="e" cm="1">
        <f t="array" aca="1" ref="D4530" ca="1">INDEX($B$2:$B$201, RANK(C4530,$C$2:$C$201), 1)</f>
        <v>#N/A</v>
      </c>
      <c r="E4530" t="s">
        <v>6152</v>
      </c>
      <c r="F4530">
        <v>541</v>
      </c>
      <c r="G4530">
        <v>684</v>
      </c>
      <c r="H4530">
        <v>0</v>
      </c>
      <c r="I4530">
        <v>0</v>
      </c>
      <c r="J4530">
        <v>0</v>
      </c>
      <c r="K4530" s="1">
        <v>44106</v>
      </c>
      <c r="L4530" t="s">
        <v>12</v>
      </c>
      <c r="M4530">
        <v>116876</v>
      </c>
    </row>
    <row r="4531" spans="1:13" x14ac:dyDescent="0.25">
      <c r="A4531">
        <v>4529</v>
      </c>
      <c r="B4531" t="s">
        <v>6153</v>
      </c>
      <c r="C4531">
        <f t="shared" ca="1" si="70"/>
        <v>0.50057450958741623</v>
      </c>
      <c r="D4531" t="e" cm="1">
        <f t="array" aca="1" ref="D4531" ca="1">INDEX($B$2:$B$201, RANK(C4531,$C$2:$C$201), 1)</f>
        <v>#N/A</v>
      </c>
      <c r="F4531">
        <v>1754</v>
      </c>
      <c r="G4531">
        <v>902</v>
      </c>
      <c r="H4531">
        <v>0</v>
      </c>
      <c r="I4531">
        <v>0</v>
      </c>
      <c r="J4531">
        <v>1</v>
      </c>
      <c r="K4531" s="1">
        <v>44106</v>
      </c>
      <c r="L4531" t="s">
        <v>12</v>
      </c>
      <c r="M4531">
        <v>116877</v>
      </c>
    </row>
    <row r="4532" spans="1:13" x14ac:dyDescent="0.25">
      <c r="A4532">
        <v>4530</v>
      </c>
      <c r="B4532" t="s">
        <v>6154</v>
      </c>
      <c r="C4532">
        <f t="shared" ca="1" si="70"/>
        <v>0.63926981825096574</v>
      </c>
      <c r="D4532" t="e" cm="1">
        <f t="array" aca="1" ref="D4532" ca="1">INDEX($B$2:$B$201, RANK(C4532,$C$2:$C$201), 1)</f>
        <v>#N/A</v>
      </c>
      <c r="E4532" t="s">
        <v>290</v>
      </c>
      <c r="F4532">
        <v>1776</v>
      </c>
      <c r="G4532">
        <v>67</v>
      </c>
      <c r="H4532">
        <v>0</v>
      </c>
      <c r="I4532">
        <v>0</v>
      </c>
      <c r="J4532">
        <v>0</v>
      </c>
      <c r="K4532" s="1">
        <v>44106</v>
      </c>
      <c r="L4532" t="s">
        <v>17</v>
      </c>
      <c r="M4532">
        <v>116878</v>
      </c>
    </row>
    <row r="4533" spans="1:13" x14ac:dyDescent="0.25">
      <c r="A4533">
        <v>4531</v>
      </c>
      <c r="B4533" t="s">
        <v>6155</v>
      </c>
      <c r="C4533">
        <f t="shared" ca="1" si="70"/>
        <v>7.1141686869219289E-2</v>
      </c>
      <c r="D4533" t="e" cm="1">
        <f t="array" aca="1" ref="D4533" ca="1">INDEX($B$2:$B$201, RANK(C4533,$C$2:$C$201), 1)</f>
        <v>#N/A</v>
      </c>
      <c r="E4533" t="s">
        <v>5710</v>
      </c>
      <c r="F4533">
        <v>1701</v>
      </c>
      <c r="G4533">
        <v>330</v>
      </c>
      <c r="H4533">
        <v>0</v>
      </c>
      <c r="I4533">
        <v>1</v>
      </c>
      <c r="J4533">
        <v>0</v>
      </c>
      <c r="K4533" s="1">
        <v>44106</v>
      </c>
      <c r="L4533" t="s">
        <v>17</v>
      </c>
      <c r="M4533">
        <v>116879</v>
      </c>
    </row>
    <row r="4534" spans="1:13" x14ac:dyDescent="0.25">
      <c r="A4534">
        <v>4532</v>
      </c>
      <c r="B4534" t="s">
        <v>6156</v>
      </c>
      <c r="C4534">
        <f t="shared" ca="1" si="70"/>
        <v>0.90156432613705129</v>
      </c>
      <c r="D4534" t="e" cm="1">
        <f t="array" aca="1" ref="D4534" ca="1">INDEX($B$2:$B$201, RANK(C4534,$C$2:$C$201), 1)</f>
        <v>#N/A</v>
      </c>
      <c r="E4534" t="s">
        <v>337</v>
      </c>
      <c r="F4534">
        <v>176</v>
      </c>
      <c r="G4534">
        <v>25</v>
      </c>
      <c r="H4534">
        <v>0</v>
      </c>
      <c r="I4534">
        <v>0</v>
      </c>
      <c r="J4534">
        <v>0</v>
      </c>
      <c r="K4534" s="1">
        <v>44106</v>
      </c>
      <c r="L4534" t="s">
        <v>12</v>
      </c>
      <c r="M4534">
        <v>116880</v>
      </c>
    </row>
    <row r="4535" spans="1:13" x14ac:dyDescent="0.25">
      <c r="A4535">
        <v>4533</v>
      </c>
      <c r="B4535" t="s">
        <v>6157</v>
      </c>
      <c r="C4535">
        <f t="shared" ca="1" si="70"/>
        <v>0.36662153172428968</v>
      </c>
      <c r="D4535" t="e" cm="1">
        <f t="array" aca="1" ref="D4535" ca="1">INDEX($B$2:$B$201, RANK(C4535,$C$2:$C$201), 1)</f>
        <v>#N/A</v>
      </c>
      <c r="F4535">
        <v>325</v>
      </c>
      <c r="G4535">
        <v>72</v>
      </c>
      <c r="H4535">
        <v>0</v>
      </c>
      <c r="I4535">
        <v>0</v>
      </c>
      <c r="J4535">
        <v>0</v>
      </c>
      <c r="K4535" s="1">
        <v>44106</v>
      </c>
      <c r="L4535" t="s">
        <v>17</v>
      </c>
      <c r="M4535">
        <v>116881</v>
      </c>
    </row>
    <row r="4536" spans="1:13" x14ac:dyDescent="0.25">
      <c r="A4536">
        <v>4534</v>
      </c>
      <c r="B4536" t="s">
        <v>6158</v>
      </c>
      <c r="C4536">
        <f t="shared" ca="1" si="70"/>
        <v>0.18156234237124247</v>
      </c>
      <c r="D4536" t="e" cm="1">
        <f t="array" aca="1" ref="D4536" ca="1">INDEX($B$2:$B$201, RANK(C4536,$C$2:$C$201), 1)</f>
        <v>#N/A</v>
      </c>
      <c r="E4536" t="s">
        <v>6159</v>
      </c>
      <c r="F4536">
        <v>65</v>
      </c>
      <c r="G4536">
        <v>22</v>
      </c>
      <c r="H4536">
        <v>0</v>
      </c>
      <c r="I4536">
        <v>0</v>
      </c>
      <c r="J4536">
        <v>0</v>
      </c>
      <c r="K4536" s="1">
        <v>44106</v>
      </c>
      <c r="L4536" t="s">
        <v>28</v>
      </c>
      <c r="M4536">
        <v>116882</v>
      </c>
    </row>
    <row r="4537" spans="1:13" x14ac:dyDescent="0.25">
      <c r="A4537">
        <v>4535</v>
      </c>
      <c r="B4537" t="s">
        <v>6160</v>
      </c>
      <c r="C4537">
        <f t="shared" ca="1" si="70"/>
        <v>0.70703542717309409</v>
      </c>
      <c r="D4537" t="e" cm="1">
        <f t="array" aca="1" ref="D4537" ca="1">INDEX($B$2:$B$201, RANK(C4537,$C$2:$C$201), 1)</f>
        <v>#N/A</v>
      </c>
      <c r="E4537" t="s">
        <v>6161</v>
      </c>
      <c r="F4537">
        <v>504</v>
      </c>
      <c r="G4537">
        <v>250</v>
      </c>
      <c r="H4537">
        <v>0</v>
      </c>
      <c r="I4537">
        <v>0</v>
      </c>
      <c r="J4537">
        <v>0</v>
      </c>
      <c r="K4537" s="1">
        <v>44106</v>
      </c>
      <c r="L4537" t="s">
        <v>12</v>
      </c>
      <c r="M4537">
        <v>116883</v>
      </c>
    </row>
    <row r="4538" spans="1:13" x14ac:dyDescent="0.25">
      <c r="A4538">
        <v>4536</v>
      </c>
      <c r="B4538" t="s">
        <v>6162</v>
      </c>
      <c r="C4538">
        <f t="shared" ca="1" si="70"/>
        <v>0.73486658508762681</v>
      </c>
      <c r="D4538" t="e" cm="1">
        <f t="array" aca="1" ref="D4538" ca="1">INDEX($B$2:$B$201, RANK(C4538,$C$2:$C$201), 1)</f>
        <v>#N/A</v>
      </c>
      <c r="F4538">
        <v>55</v>
      </c>
      <c r="G4538">
        <v>0</v>
      </c>
      <c r="H4538">
        <v>0</v>
      </c>
      <c r="I4538">
        <v>0</v>
      </c>
      <c r="J4538">
        <v>0</v>
      </c>
      <c r="K4538" s="1">
        <v>44106</v>
      </c>
      <c r="L4538" t="s">
        <v>12</v>
      </c>
      <c r="M4538">
        <v>116884</v>
      </c>
    </row>
    <row r="4539" spans="1:13" x14ac:dyDescent="0.25">
      <c r="A4539">
        <v>4537</v>
      </c>
      <c r="B4539" t="s">
        <v>6163</v>
      </c>
      <c r="C4539">
        <f t="shared" ca="1" si="70"/>
        <v>0.29633864827902601</v>
      </c>
      <c r="D4539" t="e" cm="1">
        <f t="array" aca="1" ref="D4539" ca="1">INDEX($B$2:$B$201, RANK(C4539,$C$2:$C$201), 1)</f>
        <v>#N/A</v>
      </c>
      <c r="E4539" t="s">
        <v>6164</v>
      </c>
      <c r="F4539">
        <v>1107</v>
      </c>
      <c r="G4539">
        <v>2388</v>
      </c>
      <c r="H4539">
        <v>0</v>
      </c>
      <c r="I4539">
        <v>0</v>
      </c>
      <c r="J4539">
        <v>2</v>
      </c>
      <c r="K4539" s="1">
        <v>44106</v>
      </c>
      <c r="L4539" t="s">
        <v>12</v>
      </c>
      <c r="M4539">
        <v>116885</v>
      </c>
    </row>
    <row r="4540" spans="1:13" ht="409.5" x14ac:dyDescent="0.25">
      <c r="A4540">
        <v>4538</v>
      </c>
      <c r="B4540" s="2" t="s">
        <v>6165</v>
      </c>
      <c r="C4540">
        <f t="shared" ca="1" si="70"/>
        <v>0.32917567075537968</v>
      </c>
      <c r="D4540" t="e" cm="1">
        <f t="array" aca="1" ref="D4540" ca="1">INDEX($B$2:$B$201, RANK(C4540,$C$2:$C$201), 1)</f>
        <v>#N/A</v>
      </c>
      <c r="E4540" t="s">
        <v>5665</v>
      </c>
      <c r="F4540">
        <v>2141</v>
      </c>
      <c r="G4540">
        <v>1219</v>
      </c>
      <c r="H4540">
        <v>0</v>
      </c>
      <c r="I4540">
        <v>0</v>
      </c>
      <c r="J4540">
        <v>0</v>
      </c>
      <c r="K4540" s="1">
        <v>44106</v>
      </c>
      <c r="L4540" t="s">
        <v>28</v>
      </c>
      <c r="M4540">
        <v>116886</v>
      </c>
    </row>
    <row r="4541" spans="1:13" x14ac:dyDescent="0.25">
      <c r="A4541">
        <v>4539</v>
      </c>
      <c r="B4541" t="s">
        <v>6166</v>
      </c>
      <c r="C4541">
        <f t="shared" ca="1" si="70"/>
        <v>0.17673169234401453</v>
      </c>
      <c r="D4541" t="e" cm="1">
        <f t="array" aca="1" ref="D4541" ca="1">INDEX($B$2:$B$201, RANK(C4541,$C$2:$C$201), 1)</f>
        <v>#N/A</v>
      </c>
      <c r="F4541">
        <v>26</v>
      </c>
      <c r="G4541">
        <v>0</v>
      </c>
      <c r="H4541">
        <v>0</v>
      </c>
      <c r="I4541">
        <v>0</v>
      </c>
      <c r="J4541">
        <v>0</v>
      </c>
      <c r="K4541" s="1">
        <v>44106</v>
      </c>
      <c r="L4541" t="s">
        <v>12</v>
      </c>
      <c r="M4541">
        <v>116887</v>
      </c>
    </row>
    <row r="4542" spans="1:13" ht="405" x14ac:dyDescent="0.25">
      <c r="A4542">
        <v>4540</v>
      </c>
      <c r="B4542" s="2" t="s">
        <v>6167</v>
      </c>
      <c r="C4542">
        <f t="shared" ca="1" si="70"/>
        <v>1.364880484442943E-2</v>
      </c>
      <c r="D4542" t="e" cm="1">
        <f t="array" aca="1" ref="D4542" ca="1">INDEX($B$2:$B$201, RANK(C4542,$C$2:$C$201), 1)</f>
        <v>#N/A</v>
      </c>
      <c r="F4542">
        <v>4963</v>
      </c>
      <c r="G4542">
        <v>10617</v>
      </c>
      <c r="H4542">
        <v>1</v>
      </c>
      <c r="I4542">
        <v>0</v>
      </c>
      <c r="J4542">
        <v>0</v>
      </c>
      <c r="K4542" s="1">
        <v>44106</v>
      </c>
      <c r="L4542" t="s">
        <v>17</v>
      </c>
      <c r="M4542">
        <v>116888</v>
      </c>
    </row>
    <row r="4543" spans="1:13" x14ac:dyDescent="0.25">
      <c r="A4543">
        <v>4541</v>
      </c>
      <c r="B4543" t="s">
        <v>6168</v>
      </c>
      <c r="C4543">
        <f t="shared" ca="1" si="70"/>
        <v>0.68358683042828339</v>
      </c>
      <c r="D4543" t="e" cm="1">
        <f t="array" aca="1" ref="D4543" ca="1">INDEX($B$2:$B$201, RANK(C4543,$C$2:$C$201), 1)</f>
        <v>#N/A</v>
      </c>
      <c r="E4543" t="s">
        <v>1207</v>
      </c>
      <c r="F4543">
        <v>3432</v>
      </c>
      <c r="G4543">
        <v>3010</v>
      </c>
      <c r="H4543">
        <v>1</v>
      </c>
      <c r="I4543">
        <v>0</v>
      </c>
      <c r="J4543">
        <v>22</v>
      </c>
      <c r="K4543" s="1">
        <v>44106</v>
      </c>
      <c r="L4543" t="s">
        <v>17</v>
      </c>
      <c r="M4543">
        <v>116889</v>
      </c>
    </row>
    <row r="4544" spans="1:13" x14ac:dyDescent="0.25">
      <c r="A4544">
        <v>4542</v>
      </c>
      <c r="B4544" t="s">
        <v>6169</v>
      </c>
      <c r="C4544">
        <f t="shared" ca="1" si="70"/>
        <v>0.48752114439070604</v>
      </c>
      <c r="D4544" t="e" cm="1">
        <f t="array" aca="1" ref="D4544" ca="1">INDEX($B$2:$B$201, RANK(C4544,$C$2:$C$201), 1)</f>
        <v>#N/A</v>
      </c>
      <c r="E4544" t="s">
        <v>5556</v>
      </c>
      <c r="F4544">
        <v>273</v>
      </c>
      <c r="G4544">
        <v>54</v>
      </c>
      <c r="H4544">
        <v>0</v>
      </c>
      <c r="I4544">
        <v>0</v>
      </c>
      <c r="J4544">
        <v>1</v>
      </c>
      <c r="K4544" s="1">
        <v>44106</v>
      </c>
      <c r="L4544" t="s">
        <v>17</v>
      </c>
      <c r="M4544">
        <v>116890</v>
      </c>
    </row>
    <row r="4545" spans="1:13" x14ac:dyDescent="0.25">
      <c r="A4545">
        <v>4543</v>
      </c>
      <c r="B4545" t="s">
        <v>6170</v>
      </c>
      <c r="C4545">
        <f t="shared" ca="1" si="70"/>
        <v>0.23158974904882934</v>
      </c>
      <c r="D4545" t="e" cm="1">
        <f t="array" aca="1" ref="D4545" ca="1">INDEX($B$2:$B$201, RANK(C4545,$C$2:$C$201), 1)</f>
        <v>#N/A</v>
      </c>
      <c r="F4545">
        <v>510</v>
      </c>
      <c r="G4545">
        <v>2374</v>
      </c>
      <c r="H4545">
        <v>0</v>
      </c>
      <c r="I4545">
        <v>0</v>
      </c>
      <c r="J4545">
        <v>1</v>
      </c>
      <c r="K4545" s="1">
        <v>44106</v>
      </c>
      <c r="L4545" t="s">
        <v>12</v>
      </c>
      <c r="M4545">
        <v>116891</v>
      </c>
    </row>
    <row r="4546" spans="1:13" x14ac:dyDescent="0.25">
      <c r="A4546">
        <v>4544</v>
      </c>
      <c r="B4546" t="s">
        <v>6171</v>
      </c>
      <c r="C4546">
        <f t="shared" ca="1" si="70"/>
        <v>0.56324280586343589</v>
      </c>
      <c r="D4546" t="e" cm="1">
        <f t="array" aca="1" ref="D4546" ca="1">INDEX($B$2:$B$201, RANK(C4546,$C$2:$C$201), 1)</f>
        <v>#N/A</v>
      </c>
      <c r="E4546" t="s">
        <v>6172</v>
      </c>
      <c r="F4546">
        <v>271</v>
      </c>
      <c r="G4546">
        <v>234</v>
      </c>
      <c r="H4546">
        <v>0</v>
      </c>
      <c r="I4546">
        <v>0</v>
      </c>
      <c r="J4546">
        <v>0</v>
      </c>
      <c r="K4546" s="1">
        <v>44106</v>
      </c>
      <c r="L4546" t="s">
        <v>12</v>
      </c>
      <c r="M4546">
        <v>116892</v>
      </c>
    </row>
    <row r="4547" spans="1:13" x14ac:dyDescent="0.25">
      <c r="A4547">
        <v>4545</v>
      </c>
      <c r="B4547" t="s">
        <v>6173</v>
      </c>
      <c r="C4547">
        <f t="shared" ref="C4547:C4610" ca="1" si="71">RAND()</f>
        <v>0.97225410143843638</v>
      </c>
      <c r="D4547" t="e" cm="1">
        <f t="array" aca="1" ref="D4547" ca="1">INDEX($B$2:$B$201, RANK(C4547,$C$2:$C$201), 1)</f>
        <v>#N/A</v>
      </c>
      <c r="E4547" t="s">
        <v>1480</v>
      </c>
      <c r="F4547">
        <v>3179</v>
      </c>
      <c r="G4547">
        <v>1540</v>
      </c>
      <c r="H4547">
        <v>0</v>
      </c>
      <c r="I4547">
        <v>0</v>
      </c>
      <c r="J4547">
        <v>2</v>
      </c>
      <c r="K4547" s="1">
        <v>44106</v>
      </c>
      <c r="L4547" t="s">
        <v>12</v>
      </c>
      <c r="M4547">
        <v>116893</v>
      </c>
    </row>
    <row r="4548" spans="1:13" ht="195" x14ac:dyDescent="0.25">
      <c r="A4548">
        <v>4546</v>
      </c>
      <c r="B4548" s="2" t="s">
        <v>6174</v>
      </c>
      <c r="C4548">
        <f t="shared" ca="1" si="71"/>
        <v>0.26372919008141615</v>
      </c>
      <c r="D4548" t="e" cm="1">
        <f t="array" aca="1" ref="D4548" ca="1">INDEX($B$2:$B$201, RANK(C4548,$C$2:$C$201), 1)</f>
        <v>#N/A</v>
      </c>
      <c r="E4548" t="s">
        <v>1415</v>
      </c>
      <c r="F4548">
        <v>335</v>
      </c>
      <c r="G4548">
        <v>122</v>
      </c>
      <c r="H4548">
        <v>0</v>
      </c>
      <c r="I4548">
        <v>0</v>
      </c>
      <c r="J4548">
        <v>0</v>
      </c>
      <c r="K4548" s="1">
        <v>44106</v>
      </c>
      <c r="L4548" t="s">
        <v>12</v>
      </c>
      <c r="M4548">
        <v>116894</v>
      </c>
    </row>
    <row r="4549" spans="1:13" ht="409.5" x14ac:dyDescent="0.25">
      <c r="A4549">
        <v>4547</v>
      </c>
      <c r="B4549" s="2" t="s">
        <v>6175</v>
      </c>
      <c r="C4549">
        <f t="shared" ca="1" si="71"/>
        <v>0.62055738584451881</v>
      </c>
      <c r="D4549" t="e" cm="1">
        <f t="array" aca="1" ref="D4549" ca="1">INDEX($B$2:$B$201, RANK(C4549,$C$2:$C$201), 1)</f>
        <v>#N/A</v>
      </c>
      <c r="F4549">
        <v>208</v>
      </c>
      <c r="G4549">
        <v>55</v>
      </c>
      <c r="H4549">
        <v>0</v>
      </c>
      <c r="I4549">
        <v>0</v>
      </c>
      <c r="J4549">
        <v>1</v>
      </c>
      <c r="K4549" s="1">
        <v>44106</v>
      </c>
      <c r="L4549" t="s">
        <v>12</v>
      </c>
      <c r="M4549">
        <v>116895</v>
      </c>
    </row>
    <row r="4550" spans="1:13" x14ac:dyDescent="0.25">
      <c r="A4550">
        <v>4548</v>
      </c>
      <c r="B4550" t="s">
        <v>6176</v>
      </c>
      <c r="C4550">
        <f t="shared" ca="1" si="71"/>
        <v>0.15429237126404349</v>
      </c>
      <c r="D4550" t="e" cm="1">
        <f t="array" aca="1" ref="D4550" ca="1">INDEX($B$2:$B$201, RANK(C4550,$C$2:$C$201), 1)</f>
        <v>#N/A</v>
      </c>
      <c r="E4550" t="s">
        <v>5718</v>
      </c>
      <c r="F4550">
        <v>866</v>
      </c>
      <c r="G4550">
        <v>723</v>
      </c>
      <c r="H4550">
        <v>0</v>
      </c>
      <c r="I4550">
        <v>0</v>
      </c>
      <c r="J4550">
        <v>0</v>
      </c>
      <c r="K4550" s="1">
        <v>44106</v>
      </c>
      <c r="L4550" t="s">
        <v>12</v>
      </c>
      <c r="M4550">
        <v>116896</v>
      </c>
    </row>
    <row r="4551" spans="1:13" x14ac:dyDescent="0.25">
      <c r="A4551">
        <v>4549</v>
      </c>
      <c r="B4551" t="s">
        <v>6177</v>
      </c>
      <c r="C4551">
        <f t="shared" ca="1" si="71"/>
        <v>0.58757575522823413</v>
      </c>
      <c r="D4551" t="e" cm="1">
        <f t="array" aca="1" ref="D4551" ca="1">INDEX($B$2:$B$201, RANK(C4551,$C$2:$C$201), 1)</f>
        <v>#N/A</v>
      </c>
      <c r="F4551">
        <v>458</v>
      </c>
      <c r="G4551">
        <v>372</v>
      </c>
      <c r="H4551">
        <v>1</v>
      </c>
      <c r="I4551">
        <v>0</v>
      </c>
      <c r="J4551">
        <v>0</v>
      </c>
      <c r="K4551" s="1">
        <v>44106</v>
      </c>
      <c r="L4551" t="s">
        <v>12</v>
      </c>
      <c r="M4551">
        <v>116897</v>
      </c>
    </row>
    <row r="4552" spans="1:13" ht="165" x14ac:dyDescent="0.25">
      <c r="A4552">
        <v>4550</v>
      </c>
      <c r="B4552" s="2" t="s">
        <v>6178</v>
      </c>
      <c r="C4552">
        <f t="shared" ca="1" si="71"/>
        <v>0.49653529265569074</v>
      </c>
      <c r="D4552" t="e" cm="1">
        <f t="array" aca="1" ref="D4552" ca="1">INDEX($B$2:$B$201, RANK(C4552,$C$2:$C$201), 1)</f>
        <v>#N/A</v>
      </c>
      <c r="E4552" t="s">
        <v>426</v>
      </c>
      <c r="F4552">
        <v>3170</v>
      </c>
      <c r="G4552">
        <v>1567</v>
      </c>
      <c r="H4552">
        <v>0</v>
      </c>
      <c r="I4552">
        <v>0</v>
      </c>
      <c r="J4552">
        <v>0</v>
      </c>
      <c r="K4552" s="1">
        <v>44106</v>
      </c>
      <c r="L4552" t="s">
        <v>12</v>
      </c>
      <c r="M4552">
        <v>116898</v>
      </c>
    </row>
    <row r="4553" spans="1:13" x14ac:dyDescent="0.25">
      <c r="A4553">
        <v>4551</v>
      </c>
      <c r="B4553" t="s">
        <v>6179</v>
      </c>
      <c r="C4553">
        <f t="shared" ca="1" si="71"/>
        <v>6.6356101692646607E-2</v>
      </c>
      <c r="D4553" t="e" cm="1">
        <f t="array" aca="1" ref="D4553" ca="1">INDEX($B$2:$B$201, RANK(C4553,$C$2:$C$201), 1)</f>
        <v>#N/A</v>
      </c>
      <c r="F4553">
        <v>507</v>
      </c>
      <c r="G4553">
        <v>369</v>
      </c>
      <c r="H4553">
        <v>0</v>
      </c>
      <c r="I4553">
        <v>0</v>
      </c>
      <c r="J4553">
        <v>0</v>
      </c>
      <c r="K4553" s="1">
        <v>44106</v>
      </c>
      <c r="L4553" t="s">
        <v>28</v>
      </c>
      <c r="M4553">
        <v>116899</v>
      </c>
    </row>
    <row r="4554" spans="1:13" x14ac:dyDescent="0.25">
      <c r="A4554">
        <v>4552</v>
      </c>
      <c r="B4554" t="s">
        <v>6180</v>
      </c>
      <c r="C4554">
        <f t="shared" ca="1" si="71"/>
        <v>0.1766098135945191</v>
      </c>
      <c r="D4554" t="e" cm="1">
        <f t="array" aca="1" ref="D4554" ca="1">INDEX($B$2:$B$201, RANK(C4554,$C$2:$C$201), 1)</f>
        <v>#N/A</v>
      </c>
      <c r="F4554">
        <v>935</v>
      </c>
      <c r="G4554">
        <v>1696</v>
      </c>
      <c r="H4554">
        <v>0</v>
      </c>
      <c r="I4554">
        <v>0</v>
      </c>
      <c r="J4554">
        <v>3</v>
      </c>
      <c r="K4554" s="1">
        <v>44106</v>
      </c>
      <c r="L4554" t="s">
        <v>28</v>
      </c>
      <c r="M4554">
        <v>116900</v>
      </c>
    </row>
    <row r="4555" spans="1:13" x14ac:dyDescent="0.25">
      <c r="A4555">
        <v>4553</v>
      </c>
      <c r="B4555" t="s">
        <v>6181</v>
      </c>
      <c r="C4555">
        <f t="shared" ca="1" si="71"/>
        <v>0.16565844046041533</v>
      </c>
      <c r="D4555" t="e" cm="1">
        <f t="array" aca="1" ref="D4555" ca="1">INDEX($B$2:$B$201, RANK(C4555,$C$2:$C$201), 1)</f>
        <v>#N/A</v>
      </c>
      <c r="F4555">
        <v>63</v>
      </c>
      <c r="G4555">
        <v>6</v>
      </c>
      <c r="H4555">
        <v>0</v>
      </c>
      <c r="I4555">
        <v>0</v>
      </c>
      <c r="J4555">
        <v>0</v>
      </c>
      <c r="K4555" s="1">
        <v>44106</v>
      </c>
      <c r="L4555" t="s">
        <v>12</v>
      </c>
      <c r="M4555">
        <v>116901</v>
      </c>
    </row>
    <row r="4556" spans="1:13" x14ac:dyDescent="0.25">
      <c r="A4556">
        <v>4554</v>
      </c>
      <c r="B4556" t="s">
        <v>6182</v>
      </c>
      <c r="C4556">
        <f t="shared" ca="1" si="71"/>
        <v>0.84436085002223082</v>
      </c>
      <c r="D4556" t="e" cm="1">
        <f t="array" aca="1" ref="D4556" ca="1">INDEX($B$2:$B$201, RANK(C4556,$C$2:$C$201), 1)</f>
        <v>#N/A</v>
      </c>
      <c r="F4556">
        <v>47</v>
      </c>
      <c r="G4556">
        <v>4</v>
      </c>
      <c r="H4556">
        <v>1</v>
      </c>
      <c r="I4556">
        <v>1</v>
      </c>
      <c r="J4556">
        <v>7</v>
      </c>
      <c r="K4556" s="1">
        <v>44106</v>
      </c>
      <c r="L4556" t="s">
        <v>12</v>
      </c>
      <c r="M4556">
        <v>116902</v>
      </c>
    </row>
    <row r="4557" spans="1:13" x14ac:dyDescent="0.25">
      <c r="A4557">
        <v>4555</v>
      </c>
      <c r="B4557" t="s">
        <v>6183</v>
      </c>
      <c r="C4557">
        <f t="shared" ca="1" si="71"/>
        <v>0.98340012214593853</v>
      </c>
      <c r="D4557" t="e" cm="1">
        <f t="array" aca="1" ref="D4557" ca="1">INDEX($B$2:$B$201, RANK(C4557,$C$2:$C$201), 1)</f>
        <v>#N/A</v>
      </c>
      <c r="E4557" t="s">
        <v>2583</v>
      </c>
      <c r="F4557">
        <v>123</v>
      </c>
      <c r="G4557">
        <v>33</v>
      </c>
      <c r="H4557">
        <v>0</v>
      </c>
      <c r="I4557">
        <v>0</v>
      </c>
      <c r="J4557">
        <v>0</v>
      </c>
      <c r="K4557" s="1">
        <v>44106</v>
      </c>
      <c r="L4557" t="s">
        <v>12</v>
      </c>
      <c r="M4557">
        <v>116903</v>
      </c>
    </row>
    <row r="4558" spans="1:13" x14ac:dyDescent="0.25">
      <c r="A4558">
        <v>4556</v>
      </c>
      <c r="B4558" t="s">
        <v>6184</v>
      </c>
      <c r="C4558">
        <f t="shared" ca="1" si="71"/>
        <v>0.58615591017003588</v>
      </c>
      <c r="D4558" t="e" cm="1">
        <f t="array" aca="1" ref="D4558" ca="1">INDEX($B$2:$B$201, RANK(C4558,$C$2:$C$201), 1)</f>
        <v>#N/A</v>
      </c>
      <c r="F4558">
        <v>794</v>
      </c>
      <c r="G4558">
        <v>333</v>
      </c>
      <c r="H4558">
        <v>1</v>
      </c>
      <c r="I4558">
        <v>1</v>
      </c>
      <c r="J4558">
        <v>3</v>
      </c>
      <c r="K4558" s="1">
        <v>44106</v>
      </c>
      <c r="L4558" t="s">
        <v>17</v>
      </c>
      <c r="M4558">
        <v>116904</v>
      </c>
    </row>
    <row r="4559" spans="1:13" x14ac:dyDescent="0.25">
      <c r="A4559">
        <v>4557</v>
      </c>
      <c r="B4559" t="s">
        <v>6185</v>
      </c>
      <c r="C4559">
        <f t="shared" ca="1" si="71"/>
        <v>0.19964468101540256</v>
      </c>
      <c r="D4559" t="e" cm="1">
        <f t="array" aca="1" ref="D4559" ca="1">INDEX($B$2:$B$201, RANK(C4559,$C$2:$C$201), 1)</f>
        <v>#N/A</v>
      </c>
      <c r="E4559" t="s">
        <v>6186</v>
      </c>
      <c r="F4559">
        <v>1283</v>
      </c>
      <c r="G4559">
        <v>1265</v>
      </c>
      <c r="H4559">
        <v>0</v>
      </c>
      <c r="I4559">
        <v>0</v>
      </c>
      <c r="J4559">
        <v>3</v>
      </c>
      <c r="K4559" s="1">
        <v>44106</v>
      </c>
      <c r="L4559" t="s">
        <v>12</v>
      </c>
      <c r="M4559">
        <v>116905</v>
      </c>
    </row>
    <row r="4560" spans="1:13" x14ac:dyDescent="0.25">
      <c r="A4560">
        <v>4558</v>
      </c>
      <c r="B4560" t="s">
        <v>6187</v>
      </c>
      <c r="C4560">
        <f t="shared" ca="1" si="71"/>
        <v>0.32696821799241693</v>
      </c>
      <c r="D4560" t="e" cm="1">
        <f t="array" aca="1" ref="D4560" ca="1">INDEX($B$2:$B$201, RANK(C4560,$C$2:$C$201), 1)</f>
        <v>#N/A</v>
      </c>
      <c r="E4560" t="s">
        <v>1207</v>
      </c>
      <c r="F4560">
        <v>3432</v>
      </c>
      <c r="G4560">
        <v>3010</v>
      </c>
      <c r="H4560">
        <v>0</v>
      </c>
      <c r="I4560">
        <v>0</v>
      </c>
      <c r="J4560">
        <v>0</v>
      </c>
      <c r="K4560" s="1">
        <v>44106</v>
      </c>
      <c r="L4560" t="s">
        <v>17</v>
      </c>
      <c r="M4560">
        <v>116906</v>
      </c>
    </row>
    <row r="4561" spans="1:13" x14ac:dyDescent="0.25">
      <c r="A4561">
        <v>4559</v>
      </c>
      <c r="B4561" t="s">
        <v>6188</v>
      </c>
      <c r="C4561">
        <f t="shared" ca="1" si="71"/>
        <v>0.54932276187825635</v>
      </c>
      <c r="D4561" t="e" cm="1">
        <f t="array" aca="1" ref="D4561" ca="1">INDEX($B$2:$B$201, RANK(C4561,$C$2:$C$201), 1)</f>
        <v>#N/A</v>
      </c>
      <c r="E4561" t="s">
        <v>6189</v>
      </c>
      <c r="F4561">
        <v>86284</v>
      </c>
      <c r="G4561">
        <v>80023</v>
      </c>
      <c r="H4561">
        <v>3</v>
      </c>
      <c r="I4561">
        <v>16</v>
      </c>
      <c r="J4561">
        <v>53</v>
      </c>
      <c r="K4561" s="1">
        <v>44106</v>
      </c>
      <c r="L4561" t="s">
        <v>28</v>
      </c>
      <c r="M4561">
        <v>116907</v>
      </c>
    </row>
    <row r="4562" spans="1:13" x14ac:dyDescent="0.25">
      <c r="A4562">
        <v>4560</v>
      </c>
      <c r="B4562" t="s">
        <v>6190</v>
      </c>
      <c r="C4562">
        <f t="shared" ca="1" si="71"/>
        <v>0.97363621752303353</v>
      </c>
      <c r="D4562" t="e" cm="1">
        <f t="array" aca="1" ref="D4562" ca="1">INDEX($B$2:$B$201, RANK(C4562,$C$2:$C$201), 1)</f>
        <v>#N/A</v>
      </c>
      <c r="F4562">
        <v>131</v>
      </c>
      <c r="G4562">
        <v>5</v>
      </c>
      <c r="H4562">
        <v>0</v>
      </c>
      <c r="I4562">
        <v>0</v>
      </c>
      <c r="J4562">
        <v>0</v>
      </c>
      <c r="K4562" s="1">
        <v>44106</v>
      </c>
      <c r="L4562" t="s">
        <v>17</v>
      </c>
      <c r="M4562">
        <v>116908</v>
      </c>
    </row>
    <row r="4563" spans="1:13" x14ac:dyDescent="0.25">
      <c r="A4563">
        <v>4561</v>
      </c>
      <c r="B4563" t="s">
        <v>6191</v>
      </c>
      <c r="C4563">
        <f t="shared" ca="1" si="71"/>
        <v>0.19432228783961225</v>
      </c>
      <c r="D4563" t="e" cm="1">
        <f t="array" aca="1" ref="D4563" ca="1">INDEX($B$2:$B$201, RANK(C4563,$C$2:$C$201), 1)</f>
        <v>#N/A</v>
      </c>
      <c r="E4563" t="s">
        <v>1209</v>
      </c>
      <c r="F4563">
        <v>3013</v>
      </c>
      <c r="G4563">
        <v>3600</v>
      </c>
      <c r="H4563">
        <v>0</v>
      </c>
      <c r="I4563">
        <v>0</v>
      </c>
      <c r="J4563">
        <v>2</v>
      </c>
      <c r="K4563" s="1">
        <v>44106</v>
      </c>
      <c r="L4563" t="s">
        <v>12</v>
      </c>
      <c r="M4563">
        <v>116909</v>
      </c>
    </row>
    <row r="4564" spans="1:13" x14ac:dyDescent="0.25">
      <c r="A4564">
        <v>4562</v>
      </c>
      <c r="B4564" t="s">
        <v>6192</v>
      </c>
      <c r="C4564">
        <f t="shared" ca="1" si="71"/>
        <v>0.61834764122057706</v>
      </c>
      <c r="D4564" t="e" cm="1">
        <f t="array" aca="1" ref="D4564" ca="1">INDEX($B$2:$B$201, RANK(C4564,$C$2:$C$201), 1)</f>
        <v>#N/A</v>
      </c>
      <c r="E4564" t="s">
        <v>209</v>
      </c>
      <c r="F4564">
        <v>1618</v>
      </c>
      <c r="G4564">
        <v>501</v>
      </c>
      <c r="H4564">
        <v>0</v>
      </c>
      <c r="I4564">
        <v>0</v>
      </c>
      <c r="J4564">
        <v>0</v>
      </c>
      <c r="K4564" s="1">
        <v>44106</v>
      </c>
      <c r="L4564" t="s">
        <v>12</v>
      </c>
      <c r="M4564">
        <v>116910</v>
      </c>
    </row>
    <row r="4565" spans="1:13" ht="270" x14ac:dyDescent="0.25">
      <c r="A4565">
        <v>4563</v>
      </c>
      <c r="B4565" s="2" t="s">
        <v>6193</v>
      </c>
      <c r="C4565">
        <f t="shared" ca="1" si="71"/>
        <v>0.11685780280643643</v>
      </c>
      <c r="D4565" t="e" cm="1">
        <f t="array" aca="1" ref="D4565" ca="1">INDEX($B$2:$B$201, RANK(C4565,$C$2:$C$201), 1)</f>
        <v>#N/A</v>
      </c>
      <c r="E4565" t="s">
        <v>6194</v>
      </c>
      <c r="F4565">
        <v>41</v>
      </c>
      <c r="G4565">
        <v>1448</v>
      </c>
      <c r="H4565">
        <v>1</v>
      </c>
      <c r="I4565">
        <v>1</v>
      </c>
      <c r="J4565">
        <v>7</v>
      </c>
      <c r="K4565" s="1">
        <v>44106</v>
      </c>
      <c r="L4565" t="s">
        <v>17</v>
      </c>
      <c r="M4565">
        <v>116911</v>
      </c>
    </row>
    <row r="4566" spans="1:13" x14ac:dyDescent="0.25">
      <c r="A4566">
        <v>4564</v>
      </c>
      <c r="B4566" t="s">
        <v>6195</v>
      </c>
      <c r="C4566">
        <f t="shared" ca="1" si="71"/>
        <v>0.37135353047812658</v>
      </c>
      <c r="D4566" t="e" cm="1">
        <f t="array" aca="1" ref="D4566" ca="1">INDEX($B$2:$B$201, RANK(C4566,$C$2:$C$201), 1)</f>
        <v>#N/A</v>
      </c>
      <c r="F4566">
        <v>116</v>
      </c>
      <c r="G4566">
        <v>6</v>
      </c>
      <c r="H4566">
        <v>0</v>
      </c>
      <c r="I4566">
        <v>0</v>
      </c>
      <c r="J4566">
        <v>0</v>
      </c>
      <c r="K4566" s="1">
        <v>44106</v>
      </c>
      <c r="L4566" t="s">
        <v>12</v>
      </c>
      <c r="M4566">
        <v>116912</v>
      </c>
    </row>
    <row r="4567" spans="1:13" x14ac:dyDescent="0.25">
      <c r="A4567">
        <v>4565</v>
      </c>
      <c r="B4567" t="s">
        <v>6196</v>
      </c>
      <c r="C4567">
        <f t="shared" ca="1" si="71"/>
        <v>0.82752413182956541</v>
      </c>
      <c r="D4567" t="e" cm="1">
        <f t="array" aca="1" ref="D4567" ca="1">INDEX($B$2:$B$201, RANK(C4567,$C$2:$C$201), 1)</f>
        <v>#N/A</v>
      </c>
      <c r="F4567">
        <v>214</v>
      </c>
      <c r="G4567">
        <v>289</v>
      </c>
      <c r="H4567">
        <v>0</v>
      </c>
      <c r="I4567">
        <v>0</v>
      </c>
      <c r="J4567">
        <v>0</v>
      </c>
      <c r="K4567" s="1">
        <v>44106</v>
      </c>
      <c r="L4567" t="s">
        <v>12</v>
      </c>
      <c r="M4567">
        <v>116913</v>
      </c>
    </row>
    <row r="4568" spans="1:13" ht="409.5" x14ac:dyDescent="0.25">
      <c r="A4568">
        <v>4566</v>
      </c>
      <c r="B4568" s="2" t="s">
        <v>6197</v>
      </c>
      <c r="C4568">
        <f t="shared" ca="1" si="71"/>
        <v>0.82733130893677653</v>
      </c>
      <c r="D4568" t="e" cm="1">
        <f t="array" aca="1" ref="D4568" ca="1">INDEX($B$2:$B$201, RANK(C4568,$C$2:$C$201), 1)</f>
        <v>#N/A</v>
      </c>
      <c r="E4568" t="s">
        <v>431</v>
      </c>
      <c r="F4568">
        <v>52</v>
      </c>
      <c r="G4568">
        <v>15</v>
      </c>
      <c r="H4568">
        <v>1</v>
      </c>
      <c r="I4568">
        <v>0</v>
      </c>
      <c r="J4568">
        <v>0</v>
      </c>
      <c r="K4568" s="1">
        <v>44106</v>
      </c>
      <c r="L4568" t="s">
        <v>17</v>
      </c>
      <c r="M4568">
        <v>116914</v>
      </c>
    </row>
    <row r="4569" spans="1:13" x14ac:dyDescent="0.25">
      <c r="A4569">
        <v>4567</v>
      </c>
      <c r="B4569" t="s">
        <v>6198</v>
      </c>
      <c r="C4569">
        <f t="shared" ca="1" si="71"/>
        <v>0.54333667467807523</v>
      </c>
      <c r="D4569" t="e" cm="1">
        <f t="array" aca="1" ref="D4569" ca="1">INDEX($B$2:$B$201, RANK(C4569,$C$2:$C$201), 1)</f>
        <v>#N/A</v>
      </c>
      <c r="E4569" t="s">
        <v>431</v>
      </c>
      <c r="F4569">
        <v>380</v>
      </c>
      <c r="G4569">
        <v>163</v>
      </c>
      <c r="H4569">
        <v>0</v>
      </c>
      <c r="I4569">
        <v>0</v>
      </c>
      <c r="J4569">
        <v>0</v>
      </c>
      <c r="K4569" s="1">
        <v>44106</v>
      </c>
      <c r="L4569" t="s">
        <v>12</v>
      </c>
      <c r="M4569">
        <v>116915</v>
      </c>
    </row>
    <row r="4570" spans="1:13" x14ac:dyDescent="0.25">
      <c r="A4570">
        <v>4568</v>
      </c>
      <c r="B4570" t="s">
        <v>6199</v>
      </c>
      <c r="C4570">
        <f t="shared" ca="1" si="71"/>
        <v>0.65630072681916796</v>
      </c>
      <c r="D4570" t="e" cm="1">
        <f t="array" aca="1" ref="D4570" ca="1">INDEX($B$2:$B$201, RANK(C4570,$C$2:$C$201), 1)</f>
        <v>#N/A</v>
      </c>
      <c r="F4570">
        <v>10</v>
      </c>
      <c r="G4570">
        <v>1</v>
      </c>
      <c r="H4570">
        <v>1</v>
      </c>
      <c r="I4570">
        <v>0</v>
      </c>
      <c r="J4570">
        <v>0</v>
      </c>
      <c r="K4570" s="1">
        <v>44106</v>
      </c>
      <c r="L4570" t="s">
        <v>12</v>
      </c>
      <c r="M4570">
        <v>116916</v>
      </c>
    </row>
    <row r="4571" spans="1:13" ht="409.5" x14ac:dyDescent="0.25">
      <c r="A4571">
        <v>4569</v>
      </c>
      <c r="B4571" s="2" t="s">
        <v>6200</v>
      </c>
      <c r="C4571">
        <f t="shared" ca="1" si="71"/>
        <v>0.71356601808755571</v>
      </c>
      <c r="D4571" t="e" cm="1">
        <f t="array" aca="1" ref="D4571" ca="1">INDEX($B$2:$B$201, RANK(C4571,$C$2:$C$201), 1)</f>
        <v>#N/A</v>
      </c>
      <c r="E4571" t="s">
        <v>155</v>
      </c>
      <c r="F4571">
        <v>402</v>
      </c>
      <c r="G4571">
        <v>218</v>
      </c>
      <c r="H4571">
        <v>0</v>
      </c>
      <c r="I4571">
        <v>0</v>
      </c>
      <c r="J4571">
        <v>1</v>
      </c>
      <c r="K4571" s="1">
        <v>44106</v>
      </c>
      <c r="L4571" t="s">
        <v>12</v>
      </c>
      <c r="M4571">
        <v>116917</v>
      </c>
    </row>
    <row r="4572" spans="1:13" x14ac:dyDescent="0.25">
      <c r="A4572">
        <v>4570</v>
      </c>
      <c r="B4572" t="s">
        <v>6201</v>
      </c>
      <c r="C4572">
        <f t="shared" ca="1" si="71"/>
        <v>0.1522568686649608</v>
      </c>
      <c r="D4572" t="e" cm="1">
        <f t="array" aca="1" ref="D4572" ca="1">INDEX($B$2:$B$201, RANK(C4572,$C$2:$C$201), 1)</f>
        <v>#N/A</v>
      </c>
      <c r="E4572" t="s">
        <v>392</v>
      </c>
      <c r="F4572">
        <v>1658</v>
      </c>
      <c r="G4572">
        <v>1197</v>
      </c>
      <c r="H4572">
        <v>0</v>
      </c>
      <c r="I4572">
        <v>0</v>
      </c>
      <c r="J4572">
        <v>1</v>
      </c>
      <c r="K4572" s="1">
        <v>44106</v>
      </c>
      <c r="L4572" t="s">
        <v>12</v>
      </c>
      <c r="M4572">
        <v>116918</v>
      </c>
    </row>
    <row r="4573" spans="1:13" x14ac:dyDescent="0.25">
      <c r="A4573">
        <v>4571</v>
      </c>
      <c r="B4573" t="s">
        <v>6202</v>
      </c>
      <c r="C4573">
        <f t="shared" ca="1" si="71"/>
        <v>0.88349550025701218</v>
      </c>
      <c r="D4573" t="e" cm="1">
        <f t="array" aca="1" ref="D4573" ca="1">INDEX($B$2:$B$201, RANK(C4573,$C$2:$C$201), 1)</f>
        <v>#N/A</v>
      </c>
      <c r="F4573">
        <v>263</v>
      </c>
      <c r="G4573">
        <v>88</v>
      </c>
      <c r="H4573">
        <v>0</v>
      </c>
      <c r="I4573">
        <v>0</v>
      </c>
      <c r="J4573">
        <v>1</v>
      </c>
      <c r="K4573" s="1">
        <v>44106</v>
      </c>
      <c r="L4573" t="s">
        <v>28</v>
      </c>
      <c r="M4573">
        <v>116919</v>
      </c>
    </row>
    <row r="4574" spans="1:13" x14ac:dyDescent="0.25">
      <c r="A4574">
        <v>4572</v>
      </c>
      <c r="B4574" t="s">
        <v>6203</v>
      </c>
      <c r="C4574">
        <f t="shared" ca="1" si="71"/>
        <v>0.85645278621683785</v>
      </c>
      <c r="D4574" t="e" cm="1">
        <f t="array" aca="1" ref="D4574" ca="1">INDEX($B$2:$B$201, RANK(C4574,$C$2:$C$201), 1)</f>
        <v>#N/A</v>
      </c>
      <c r="E4574" t="s">
        <v>4192</v>
      </c>
      <c r="F4574">
        <v>111</v>
      </c>
      <c r="G4574">
        <v>156</v>
      </c>
      <c r="H4574">
        <v>0</v>
      </c>
      <c r="I4574">
        <v>0</v>
      </c>
      <c r="J4574">
        <v>0</v>
      </c>
      <c r="K4574" s="1">
        <v>44106</v>
      </c>
      <c r="L4574" t="s">
        <v>17</v>
      </c>
      <c r="M4574">
        <v>116920</v>
      </c>
    </row>
    <row r="4575" spans="1:13" x14ac:dyDescent="0.25">
      <c r="A4575">
        <v>4573</v>
      </c>
      <c r="B4575" t="s">
        <v>6204</v>
      </c>
      <c r="C4575">
        <f t="shared" ca="1" si="71"/>
        <v>0.5474402311180574</v>
      </c>
      <c r="D4575" t="e" cm="1">
        <f t="array" aca="1" ref="D4575" ca="1">INDEX($B$2:$B$201, RANK(C4575,$C$2:$C$201), 1)</f>
        <v>#N/A</v>
      </c>
      <c r="E4575" t="s">
        <v>6205</v>
      </c>
      <c r="F4575">
        <v>223</v>
      </c>
      <c r="G4575">
        <v>882</v>
      </c>
      <c r="H4575">
        <v>0</v>
      </c>
      <c r="I4575">
        <v>0</v>
      </c>
      <c r="J4575">
        <v>0</v>
      </c>
      <c r="K4575" s="1">
        <v>44106</v>
      </c>
      <c r="L4575" t="s">
        <v>17</v>
      </c>
      <c r="M4575">
        <v>116921</v>
      </c>
    </row>
    <row r="4576" spans="1:13" x14ac:dyDescent="0.25">
      <c r="A4576">
        <v>4574</v>
      </c>
      <c r="B4576" t="s">
        <v>6206</v>
      </c>
      <c r="C4576">
        <f t="shared" ca="1" si="71"/>
        <v>0.60554571637301235</v>
      </c>
      <c r="D4576" t="e" cm="1">
        <f t="array" aca="1" ref="D4576" ca="1">INDEX($B$2:$B$201, RANK(C4576,$C$2:$C$201), 1)</f>
        <v>#N/A</v>
      </c>
      <c r="F4576">
        <v>802</v>
      </c>
      <c r="G4576">
        <v>355</v>
      </c>
      <c r="H4576">
        <v>0</v>
      </c>
      <c r="I4576">
        <v>0</v>
      </c>
      <c r="J4576">
        <v>1</v>
      </c>
      <c r="K4576" s="1">
        <v>44106</v>
      </c>
      <c r="L4576" t="s">
        <v>12</v>
      </c>
      <c r="M4576">
        <v>116922</v>
      </c>
    </row>
    <row r="4577" spans="1:13" x14ac:dyDescent="0.25">
      <c r="A4577">
        <v>4575</v>
      </c>
      <c r="B4577" t="s">
        <v>6207</v>
      </c>
      <c r="C4577">
        <f t="shared" ca="1" si="71"/>
        <v>0.92985148497230063</v>
      </c>
      <c r="D4577" t="e" cm="1">
        <f t="array" aca="1" ref="D4577" ca="1">INDEX($B$2:$B$201, RANK(C4577,$C$2:$C$201), 1)</f>
        <v>#N/A</v>
      </c>
      <c r="E4577" t="s">
        <v>1906</v>
      </c>
      <c r="F4577">
        <v>244</v>
      </c>
      <c r="G4577">
        <v>17</v>
      </c>
      <c r="H4577">
        <v>0</v>
      </c>
      <c r="I4577">
        <v>0</v>
      </c>
      <c r="J4577">
        <v>1</v>
      </c>
      <c r="K4577" s="1">
        <v>44106</v>
      </c>
      <c r="L4577" t="s">
        <v>12</v>
      </c>
      <c r="M4577">
        <v>116923</v>
      </c>
    </row>
    <row r="4578" spans="1:13" x14ac:dyDescent="0.25">
      <c r="A4578">
        <v>4576</v>
      </c>
      <c r="B4578" t="s">
        <v>6208</v>
      </c>
      <c r="C4578">
        <f t="shared" ca="1" si="71"/>
        <v>0.72574907112277043</v>
      </c>
      <c r="D4578" t="e" cm="1">
        <f t="array" aca="1" ref="D4578" ca="1">INDEX($B$2:$B$201, RANK(C4578,$C$2:$C$201), 1)</f>
        <v>#N/A</v>
      </c>
      <c r="E4578" t="s">
        <v>6209</v>
      </c>
      <c r="F4578">
        <v>1978</v>
      </c>
      <c r="G4578">
        <v>1090</v>
      </c>
      <c r="H4578">
        <v>0</v>
      </c>
      <c r="I4578">
        <v>0</v>
      </c>
      <c r="J4578">
        <v>1</v>
      </c>
      <c r="K4578" s="1">
        <v>44106</v>
      </c>
      <c r="L4578" t="s">
        <v>12</v>
      </c>
      <c r="M4578">
        <v>116924</v>
      </c>
    </row>
    <row r="4579" spans="1:13" x14ac:dyDescent="0.25">
      <c r="A4579">
        <v>4577</v>
      </c>
      <c r="B4579" t="s">
        <v>6210</v>
      </c>
      <c r="C4579">
        <f t="shared" ca="1" si="71"/>
        <v>0.8467938068584453</v>
      </c>
      <c r="D4579" t="e" cm="1">
        <f t="array" aca="1" ref="D4579" ca="1">INDEX($B$2:$B$201, RANK(C4579,$C$2:$C$201), 1)</f>
        <v>#N/A</v>
      </c>
      <c r="E4579" t="s">
        <v>5710</v>
      </c>
      <c r="F4579">
        <v>1701</v>
      </c>
      <c r="G4579">
        <v>330</v>
      </c>
      <c r="H4579">
        <v>0</v>
      </c>
      <c r="I4579">
        <v>0</v>
      </c>
      <c r="J4579">
        <v>0</v>
      </c>
      <c r="K4579" s="1">
        <v>44106</v>
      </c>
      <c r="L4579" t="s">
        <v>17</v>
      </c>
      <c r="M4579">
        <v>116925</v>
      </c>
    </row>
    <row r="4580" spans="1:13" x14ac:dyDescent="0.25">
      <c r="A4580">
        <v>4578</v>
      </c>
      <c r="B4580" t="s">
        <v>6211</v>
      </c>
      <c r="C4580">
        <f t="shared" ca="1" si="71"/>
        <v>0.39862190778236284</v>
      </c>
      <c r="D4580" t="e" cm="1">
        <f t="array" aca="1" ref="D4580" ca="1">INDEX($B$2:$B$201, RANK(C4580,$C$2:$C$201), 1)</f>
        <v>#N/A</v>
      </c>
      <c r="E4580" t="s">
        <v>6212</v>
      </c>
      <c r="F4580">
        <v>157</v>
      </c>
      <c r="G4580">
        <v>108</v>
      </c>
      <c r="H4580">
        <v>0</v>
      </c>
      <c r="I4580">
        <v>0</v>
      </c>
      <c r="J4580">
        <v>1</v>
      </c>
      <c r="K4580" s="1">
        <v>44106</v>
      </c>
      <c r="L4580" t="s">
        <v>12</v>
      </c>
      <c r="M4580">
        <v>116926</v>
      </c>
    </row>
    <row r="4581" spans="1:13" x14ac:dyDescent="0.25">
      <c r="A4581">
        <v>4579</v>
      </c>
      <c r="B4581" t="s">
        <v>6213</v>
      </c>
      <c r="C4581">
        <f t="shared" ca="1" si="71"/>
        <v>0.95943480348739851</v>
      </c>
      <c r="D4581" t="e" cm="1">
        <f t="array" aca="1" ref="D4581" ca="1">INDEX($B$2:$B$201, RANK(C4581,$C$2:$C$201), 1)</f>
        <v>#N/A</v>
      </c>
      <c r="E4581" t="s">
        <v>6214</v>
      </c>
      <c r="F4581">
        <v>2415</v>
      </c>
      <c r="G4581">
        <v>4572</v>
      </c>
      <c r="H4581">
        <v>0</v>
      </c>
      <c r="I4581">
        <v>0</v>
      </c>
      <c r="J4581">
        <v>0</v>
      </c>
      <c r="K4581" s="1">
        <v>44106</v>
      </c>
      <c r="L4581" t="s">
        <v>12</v>
      </c>
      <c r="M4581">
        <v>116927</v>
      </c>
    </row>
    <row r="4582" spans="1:13" x14ac:dyDescent="0.25">
      <c r="A4582">
        <v>4580</v>
      </c>
      <c r="B4582" t="s">
        <v>6215</v>
      </c>
      <c r="C4582">
        <f t="shared" ca="1" si="71"/>
        <v>0.10699634007156067</v>
      </c>
      <c r="D4582" t="e" cm="1">
        <f t="array" aca="1" ref="D4582" ca="1">INDEX($B$2:$B$201, RANK(C4582,$C$2:$C$201), 1)</f>
        <v>#N/A</v>
      </c>
      <c r="F4582">
        <v>43</v>
      </c>
      <c r="G4582">
        <v>25</v>
      </c>
      <c r="H4582">
        <v>0</v>
      </c>
      <c r="I4582">
        <v>0</v>
      </c>
      <c r="J4582">
        <v>0</v>
      </c>
      <c r="K4582" s="1">
        <v>44106</v>
      </c>
      <c r="L4582" t="s">
        <v>12</v>
      </c>
      <c r="M4582">
        <v>116928</v>
      </c>
    </row>
    <row r="4583" spans="1:13" x14ac:dyDescent="0.25">
      <c r="A4583">
        <v>4581</v>
      </c>
      <c r="B4583" t="s">
        <v>6216</v>
      </c>
      <c r="C4583">
        <f t="shared" ca="1" si="71"/>
        <v>0.83235868037479022</v>
      </c>
      <c r="D4583" t="e" cm="1">
        <f t="array" aca="1" ref="D4583" ca="1">INDEX($B$2:$B$201, RANK(C4583,$C$2:$C$201), 1)</f>
        <v>#N/A</v>
      </c>
      <c r="F4583">
        <v>25</v>
      </c>
      <c r="G4583">
        <v>115</v>
      </c>
      <c r="H4583">
        <v>0</v>
      </c>
      <c r="I4583">
        <v>0</v>
      </c>
      <c r="J4583">
        <v>0</v>
      </c>
      <c r="K4583" s="1">
        <v>44106</v>
      </c>
      <c r="L4583" t="s">
        <v>12</v>
      </c>
      <c r="M4583">
        <v>116929</v>
      </c>
    </row>
    <row r="4584" spans="1:13" x14ac:dyDescent="0.25">
      <c r="A4584">
        <v>4582</v>
      </c>
      <c r="B4584" t="s">
        <v>6217</v>
      </c>
      <c r="C4584">
        <f t="shared" ca="1" si="71"/>
        <v>0.13900222282545316</v>
      </c>
      <c r="D4584" t="e" cm="1">
        <f t="array" aca="1" ref="D4584" ca="1">INDEX($B$2:$B$201, RANK(C4584,$C$2:$C$201), 1)</f>
        <v>#N/A</v>
      </c>
      <c r="E4584" t="s">
        <v>6218</v>
      </c>
      <c r="F4584">
        <v>298</v>
      </c>
      <c r="G4584">
        <v>102</v>
      </c>
      <c r="H4584">
        <v>0</v>
      </c>
      <c r="I4584">
        <v>0</v>
      </c>
      <c r="J4584">
        <v>5</v>
      </c>
      <c r="K4584" s="1">
        <v>44106</v>
      </c>
      <c r="L4584" t="s">
        <v>12</v>
      </c>
      <c r="M4584">
        <v>116930</v>
      </c>
    </row>
    <row r="4585" spans="1:13" x14ac:dyDescent="0.25">
      <c r="A4585">
        <v>4583</v>
      </c>
      <c r="B4585" t="s">
        <v>6219</v>
      </c>
      <c r="C4585">
        <f t="shared" ca="1" si="71"/>
        <v>0.88885618157325796</v>
      </c>
      <c r="D4585" t="e" cm="1">
        <f t="array" aca="1" ref="D4585" ca="1">INDEX($B$2:$B$201, RANK(C4585,$C$2:$C$201), 1)</f>
        <v>#N/A</v>
      </c>
      <c r="E4585" t="s">
        <v>6220</v>
      </c>
      <c r="F4585">
        <v>725</v>
      </c>
      <c r="G4585">
        <v>246</v>
      </c>
      <c r="H4585">
        <v>1</v>
      </c>
      <c r="I4585">
        <v>0</v>
      </c>
      <c r="J4585">
        <v>1</v>
      </c>
      <c r="K4585" s="1">
        <v>44106</v>
      </c>
      <c r="L4585" t="s">
        <v>12</v>
      </c>
      <c r="M4585">
        <v>116931</v>
      </c>
    </row>
    <row r="4586" spans="1:13" x14ac:dyDescent="0.25">
      <c r="A4586">
        <v>4584</v>
      </c>
      <c r="B4586" t="s">
        <v>6221</v>
      </c>
      <c r="C4586">
        <f t="shared" ca="1" si="71"/>
        <v>0.61346732412723626</v>
      </c>
      <c r="D4586" t="e" cm="1">
        <f t="array" aca="1" ref="D4586" ca="1">INDEX($B$2:$B$201, RANK(C4586,$C$2:$C$201), 1)</f>
        <v>#N/A</v>
      </c>
      <c r="F4586">
        <v>211</v>
      </c>
      <c r="G4586">
        <v>13</v>
      </c>
      <c r="H4586">
        <v>0</v>
      </c>
      <c r="I4586">
        <v>0</v>
      </c>
      <c r="J4586">
        <v>0</v>
      </c>
      <c r="K4586" s="1">
        <v>44106</v>
      </c>
      <c r="L4586" t="s">
        <v>17</v>
      </c>
      <c r="M4586">
        <v>116932</v>
      </c>
    </row>
    <row r="4587" spans="1:13" x14ac:dyDescent="0.25">
      <c r="A4587">
        <v>4585</v>
      </c>
      <c r="B4587" t="s">
        <v>6222</v>
      </c>
      <c r="C4587">
        <f t="shared" ca="1" si="71"/>
        <v>0.21742943598840114</v>
      </c>
      <c r="D4587" t="e" cm="1">
        <f t="array" aca="1" ref="D4587" ca="1">INDEX($B$2:$B$201, RANK(C4587,$C$2:$C$201), 1)</f>
        <v>#N/A</v>
      </c>
      <c r="E4587" t="s">
        <v>42</v>
      </c>
      <c r="F4587">
        <v>813</v>
      </c>
      <c r="G4587">
        <v>231</v>
      </c>
      <c r="H4587">
        <v>0</v>
      </c>
      <c r="I4587">
        <v>0</v>
      </c>
      <c r="J4587">
        <v>3</v>
      </c>
      <c r="K4587" s="1">
        <v>44106</v>
      </c>
      <c r="L4587" t="s">
        <v>12</v>
      </c>
      <c r="M4587">
        <v>116933</v>
      </c>
    </row>
    <row r="4588" spans="1:13" x14ac:dyDescent="0.25">
      <c r="A4588">
        <v>4586</v>
      </c>
      <c r="B4588" t="s">
        <v>6223</v>
      </c>
      <c r="C4588">
        <f t="shared" ca="1" si="71"/>
        <v>1.9277356684825109E-2</v>
      </c>
      <c r="D4588" t="e" cm="1">
        <f t="array" aca="1" ref="D4588" ca="1">INDEX($B$2:$B$201, RANK(C4588,$C$2:$C$201), 1)</f>
        <v>#N/A</v>
      </c>
      <c r="E4588" t="s">
        <v>42</v>
      </c>
      <c r="F4588">
        <v>836</v>
      </c>
      <c r="G4588">
        <v>542</v>
      </c>
      <c r="H4588">
        <v>0</v>
      </c>
      <c r="I4588">
        <v>0</v>
      </c>
      <c r="J4588">
        <v>0</v>
      </c>
      <c r="K4588" s="1">
        <v>44106</v>
      </c>
      <c r="L4588" t="s">
        <v>17</v>
      </c>
      <c r="M4588">
        <v>116934</v>
      </c>
    </row>
    <row r="4589" spans="1:13" x14ac:dyDescent="0.25">
      <c r="A4589">
        <v>4587</v>
      </c>
      <c r="B4589" t="s">
        <v>6224</v>
      </c>
      <c r="C4589">
        <f t="shared" ca="1" si="71"/>
        <v>0.83351631117437708</v>
      </c>
      <c r="D4589" t="e" cm="1">
        <f t="array" aca="1" ref="D4589" ca="1">INDEX($B$2:$B$201, RANK(C4589,$C$2:$C$201), 1)</f>
        <v>#N/A</v>
      </c>
      <c r="E4589" t="s">
        <v>5772</v>
      </c>
      <c r="F4589">
        <v>3458</v>
      </c>
      <c r="G4589">
        <v>3033</v>
      </c>
      <c r="H4589">
        <v>0</v>
      </c>
      <c r="I4589">
        <v>0</v>
      </c>
      <c r="J4589">
        <v>2</v>
      </c>
      <c r="K4589" s="1">
        <v>44106</v>
      </c>
      <c r="L4589" t="s">
        <v>17</v>
      </c>
      <c r="M4589">
        <v>116935</v>
      </c>
    </row>
    <row r="4590" spans="1:13" x14ac:dyDescent="0.25">
      <c r="A4590">
        <v>4588</v>
      </c>
      <c r="B4590" t="s">
        <v>6225</v>
      </c>
      <c r="C4590">
        <f t="shared" ca="1" si="71"/>
        <v>0.80650070589184797</v>
      </c>
      <c r="D4590" t="e" cm="1">
        <f t="array" aca="1" ref="D4590" ca="1">INDEX($B$2:$B$201, RANK(C4590,$C$2:$C$201), 1)</f>
        <v>#N/A</v>
      </c>
      <c r="F4590">
        <v>56</v>
      </c>
      <c r="G4590">
        <v>0</v>
      </c>
      <c r="H4590">
        <v>0</v>
      </c>
      <c r="I4590">
        <v>0</v>
      </c>
      <c r="J4590">
        <v>0</v>
      </c>
      <c r="K4590" s="1">
        <v>44106</v>
      </c>
      <c r="L4590" t="s">
        <v>12</v>
      </c>
      <c r="M4590">
        <v>116936</v>
      </c>
    </row>
    <row r="4591" spans="1:13" x14ac:dyDescent="0.25">
      <c r="A4591">
        <v>4589</v>
      </c>
      <c r="B4591" t="s">
        <v>6226</v>
      </c>
      <c r="C4591">
        <f t="shared" ca="1" si="71"/>
        <v>0.44266753640012935</v>
      </c>
      <c r="D4591" t="e" cm="1">
        <f t="array" aca="1" ref="D4591" ca="1">INDEX($B$2:$B$201, RANK(C4591,$C$2:$C$201), 1)</f>
        <v>#N/A</v>
      </c>
      <c r="E4591" t="s">
        <v>6227</v>
      </c>
      <c r="F4591">
        <v>5001</v>
      </c>
      <c r="G4591">
        <v>115</v>
      </c>
      <c r="H4591">
        <v>0</v>
      </c>
      <c r="I4591">
        <v>1</v>
      </c>
      <c r="J4591">
        <v>2</v>
      </c>
      <c r="K4591" s="1">
        <v>44106</v>
      </c>
      <c r="L4591" t="s">
        <v>17</v>
      </c>
      <c r="M4591">
        <v>116937</v>
      </c>
    </row>
    <row r="4592" spans="1:13" x14ac:dyDescent="0.25">
      <c r="A4592">
        <v>4590</v>
      </c>
      <c r="B4592" t="s">
        <v>6228</v>
      </c>
      <c r="C4592">
        <f t="shared" ca="1" si="71"/>
        <v>0.24918344741509291</v>
      </c>
      <c r="D4592" t="e" cm="1">
        <f t="array" aca="1" ref="D4592" ca="1">INDEX($B$2:$B$201, RANK(C4592,$C$2:$C$201), 1)</f>
        <v>#N/A</v>
      </c>
      <c r="F4592">
        <v>679</v>
      </c>
      <c r="G4592">
        <v>285</v>
      </c>
      <c r="H4592">
        <v>0</v>
      </c>
      <c r="I4592">
        <v>0</v>
      </c>
      <c r="J4592">
        <v>0</v>
      </c>
      <c r="K4592" s="1">
        <v>44106</v>
      </c>
      <c r="L4592" t="s">
        <v>12</v>
      </c>
      <c r="M4592">
        <v>116938</v>
      </c>
    </row>
    <row r="4593" spans="1:13" x14ac:dyDescent="0.25">
      <c r="A4593">
        <v>4591</v>
      </c>
      <c r="B4593" t="s">
        <v>6229</v>
      </c>
      <c r="C4593">
        <f t="shared" ca="1" si="71"/>
        <v>0.35016959516944191</v>
      </c>
      <c r="D4593" t="e" cm="1">
        <f t="array" aca="1" ref="D4593" ca="1">INDEX($B$2:$B$201, RANK(C4593,$C$2:$C$201), 1)</f>
        <v>#N/A</v>
      </c>
      <c r="E4593" t="s">
        <v>6230</v>
      </c>
      <c r="F4593">
        <v>201</v>
      </c>
      <c r="G4593">
        <v>437</v>
      </c>
      <c r="H4593">
        <v>1</v>
      </c>
      <c r="I4593">
        <v>0</v>
      </c>
      <c r="J4593">
        <v>2</v>
      </c>
      <c r="K4593" s="1">
        <v>44106</v>
      </c>
      <c r="L4593" t="s">
        <v>12</v>
      </c>
      <c r="M4593">
        <v>116939</v>
      </c>
    </row>
    <row r="4594" spans="1:13" x14ac:dyDescent="0.25">
      <c r="A4594">
        <v>4592</v>
      </c>
      <c r="B4594" t="s">
        <v>6231</v>
      </c>
      <c r="C4594">
        <f t="shared" ca="1" si="71"/>
        <v>0.94411799684809816</v>
      </c>
      <c r="D4594" t="e" cm="1">
        <f t="array" aca="1" ref="D4594" ca="1">INDEX($B$2:$B$201, RANK(C4594,$C$2:$C$201), 1)</f>
        <v>#N/A</v>
      </c>
      <c r="F4594">
        <v>1084</v>
      </c>
      <c r="G4594">
        <v>409</v>
      </c>
      <c r="H4594">
        <v>0</v>
      </c>
      <c r="I4594">
        <v>0</v>
      </c>
      <c r="J4594">
        <v>0</v>
      </c>
      <c r="K4594" s="1">
        <v>44106</v>
      </c>
      <c r="L4594" t="s">
        <v>17</v>
      </c>
      <c r="M4594">
        <v>116940</v>
      </c>
    </row>
    <row r="4595" spans="1:13" x14ac:dyDescent="0.25">
      <c r="A4595">
        <v>4593</v>
      </c>
      <c r="B4595" t="s">
        <v>6232</v>
      </c>
      <c r="C4595">
        <f t="shared" ca="1" si="71"/>
        <v>0.98125469420512101</v>
      </c>
      <c r="D4595" t="e" cm="1">
        <f t="array" aca="1" ref="D4595" ca="1">INDEX($B$2:$B$201, RANK(C4595,$C$2:$C$201), 1)</f>
        <v>#N/A</v>
      </c>
      <c r="E4595" t="s">
        <v>6233</v>
      </c>
      <c r="F4595">
        <v>208</v>
      </c>
      <c r="G4595">
        <v>26</v>
      </c>
      <c r="H4595">
        <v>10</v>
      </c>
      <c r="I4595">
        <v>4</v>
      </c>
      <c r="J4595">
        <v>155</v>
      </c>
      <c r="K4595" s="1">
        <v>44106</v>
      </c>
      <c r="L4595" t="s">
        <v>12</v>
      </c>
      <c r="M4595">
        <v>116941</v>
      </c>
    </row>
    <row r="4596" spans="1:13" x14ac:dyDescent="0.25">
      <c r="A4596">
        <v>4594</v>
      </c>
      <c r="B4596" t="s">
        <v>6234</v>
      </c>
      <c r="C4596">
        <f t="shared" ca="1" si="71"/>
        <v>0.32079578620032723</v>
      </c>
      <c r="D4596" t="e" cm="1">
        <f t="array" aca="1" ref="D4596" ca="1">INDEX($B$2:$B$201, RANK(C4596,$C$2:$C$201), 1)</f>
        <v>#N/A</v>
      </c>
      <c r="E4596" t="s">
        <v>6235</v>
      </c>
      <c r="F4596">
        <v>174</v>
      </c>
      <c r="G4596">
        <v>267</v>
      </c>
      <c r="H4596">
        <v>0</v>
      </c>
      <c r="I4596">
        <v>0</v>
      </c>
      <c r="J4596">
        <v>0</v>
      </c>
      <c r="K4596" s="1">
        <v>44106</v>
      </c>
      <c r="L4596" t="s">
        <v>17</v>
      </c>
      <c r="M4596">
        <v>116942</v>
      </c>
    </row>
    <row r="4597" spans="1:13" x14ac:dyDescent="0.25">
      <c r="A4597">
        <v>4595</v>
      </c>
      <c r="B4597" t="s">
        <v>6236</v>
      </c>
      <c r="C4597">
        <f t="shared" ca="1" si="71"/>
        <v>6.3248639940425178E-2</v>
      </c>
      <c r="D4597" t="e" cm="1">
        <f t="array" aca="1" ref="D4597" ca="1">INDEX($B$2:$B$201, RANK(C4597,$C$2:$C$201), 1)</f>
        <v>#N/A</v>
      </c>
      <c r="E4597" t="s">
        <v>6237</v>
      </c>
      <c r="F4597">
        <v>3714</v>
      </c>
      <c r="G4597">
        <v>2487</v>
      </c>
      <c r="H4597">
        <v>0</v>
      </c>
      <c r="I4597">
        <v>0</v>
      </c>
      <c r="J4597">
        <v>0</v>
      </c>
      <c r="K4597" s="1">
        <v>44106</v>
      </c>
      <c r="L4597" t="s">
        <v>28</v>
      </c>
      <c r="M4597">
        <v>116943</v>
      </c>
    </row>
    <row r="4598" spans="1:13" x14ac:dyDescent="0.25">
      <c r="A4598">
        <v>4596</v>
      </c>
      <c r="B4598" t="s">
        <v>6238</v>
      </c>
      <c r="C4598">
        <f t="shared" ca="1" si="71"/>
        <v>0.94403154805612233</v>
      </c>
      <c r="D4598" t="e" cm="1">
        <f t="array" aca="1" ref="D4598" ca="1">INDEX($B$2:$B$201, RANK(C4598,$C$2:$C$201), 1)</f>
        <v>#N/A</v>
      </c>
      <c r="E4598" t="s">
        <v>6239</v>
      </c>
      <c r="F4598">
        <v>903</v>
      </c>
      <c r="G4598">
        <v>125</v>
      </c>
      <c r="H4598">
        <v>1</v>
      </c>
      <c r="I4598">
        <v>0</v>
      </c>
      <c r="J4598">
        <v>2</v>
      </c>
      <c r="K4598" s="1">
        <v>44106</v>
      </c>
      <c r="L4598" t="s">
        <v>17</v>
      </c>
      <c r="M4598">
        <v>116944</v>
      </c>
    </row>
    <row r="4599" spans="1:13" x14ac:dyDescent="0.25">
      <c r="A4599">
        <v>4597</v>
      </c>
      <c r="B4599" t="s">
        <v>6240</v>
      </c>
      <c r="C4599">
        <f t="shared" ca="1" si="71"/>
        <v>0.20999310227800194</v>
      </c>
      <c r="D4599" t="e" cm="1">
        <f t="array" aca="1" ref="D4599" ca="1">INDEX($B$2:$B$201, RANK(C4599,$C$2:$C$201), 1)</f>
        <v>#N/A</v>
      </c>
      <c r="F4599">
        <v>140</v>
      </c>
      <c r="G4599">
        <v>48</v>
      </c>
      <c r="H4599">
        <v>0</v>
      </c>
      <c r="I4599">
        <v>0</v>
      </c>
      <c r="J4599">
        <v>0</v>
      </c>
      <c r="K4599" s="1">
        <v>44106</v>
      </c>
      <c r="L4599" t="s">
        <v>12</v>
      </c>
      <c r="M4599">
        <v>116945</v>
      </c>
    </row>
    <row r="4600" spans="1:13" x14ac:dyDescent="0.25">
      <c r="A4600">
        <v>4598</v>
      </c>
      <c r="B4600" t="s">
        <v>6241</v>
      </c>
      <c r="C4600">
        <f t="shared" ca="1" si="71"/>
        <v>0.61614399261269415</v>
      </c>
      <c r="D4600" t="e" cm="1">
        <f t="array" aca="1" ref="D4600" ca="1">INDEX($B$2:$B$201, RANK(C4600,$C$2:$C$201), 1)</f>
        <v>#N/A</v>
      </c>
      <c r="F4600">
        <v>218</v>
      </c>
      <c r="G4600">
        <v>153</v>
      </c>
      <c r="H4600">
        <v>0</v>
      </c>
      <c r="I4600">
        <v>0</v>
      </c>
      <c r="J4600">
        <v>0</v>
      </c>
      <c r="K4600" s="1">
        <v>44106</v>
      </c>
      <c r="L4600" t="s">
        <v>17</v>
      </c>
      <c r="M4600">
        <v>116946</v>
      </c>
    </row>
    <row r="4601" spans="1:13" x14ac:dyDescent="0.25">
      <c r="A4601">
        <v>4599</v>
      </c>
      <c r="B4601" t="s">
        <v>6242</v>
      </c>
      <c r="C4601">
        <f t="shared" ca="1" si="71"/>
        <v>0.72590472807417916</v>
      </c>
      <c r="D4601" t="e" cm="1">
        <f t="array" aca="1" ref="D4601" ca="1">INDEX($B$2:$B$201, RANK(C4601,$C$2:$C$201), 1)</f>
        <v>#N/A</v>
      </c>
      <c r="E4601" t="s">
        <v>431</v>
      </c>
      <c r="F4601">
        <v>599</v>
      </c>
      <c r="G4601">
        <v>314</v>
      </c>
      <c r="H4601">
        <v>0</v>
      </c>
      <c r="I4601">
        <v>0</v>
      </c>
      <c r="J4601">
        <v>0</v>
      </c>
      <c r="K4601" s="1">
        <v>44106</v>
      </c>
      <c r="L4601" t="s">
        <v>17</v>
      </c>
      <c r="M4601">
        <v>116947</v>
      </c>
    </row>
    <row r="4602" spans="1:13" ht="409.5" x14ac:dyDescent="0.25">
      <c r="A4602">
        <v>4600</v>
      </c>
      <c r="B4602" s="2" t="s">
        <v>6243</v>
      </c>
      <c r="C4602">
        <f t="shared" ca="1" si="71"/>
        <v>0.22105233635480259</v>
      </c>
      <c r="D4602" t="e" cm="1">
        <f t="array" aca="1" ref="D4602" ca="1">INDEX($B$2:$B$201, RANK(C4602,$C$2:$C$201), 1)</f>
        <v>#N/A</v>
      </c>
      <c r="E4602" t="s">
        <v>117</v>
      </c>
      <c r="F4602">
        <v>2687</v>
      </c>
      <c r="G4602">
        <v>420</v>
      </c>
      <c r="H4602">
        <v>0</v>
      </c>
      <c r="I4602">
        <v>0</v>
      </c>
      <c r="J4602">
        <v>0</v>
      </c>
      <c r="K4602" s="1">
        <v>44106</v>
      </c>
      <c r="L4602" t="s">
        <v>12</v>
      </c>
      <c r="M4602">
        <v>116948</v>
      </c>
    </row>
    <row r="4603" spans="1:13" x14ac:dyDescent="0.25">
      <c r="A4603">
        <v>4601</v>
      </c>
      <c r="B4603" t="s">
        <v>6244</v>
      </c>
      <c r="C4603">
        <f t="shared" ca="1" si="71"/>
        <v>0.9542555469751417</v>
      </c>
      <c r="D4603" t="e" cm="1">
        <f t="array" aca="1" ref="D4603" ca="1">INDEX($B$2:$B$201, RANK(C4603,$C$2:$C$201), 1)</f>
        <v>#N/A</v>
      </c>
      <c r="E4603" t="s">
        <v>6245</v>
      </c>
      <c r="F4603">
        <v>160</v>
      </c>
      <c r="G4603">
        <v>493</v>
      </c>
      <c r="H4603">
        <v>0</v>
      </c>
      <c r="I4603">
        <v>0</v>
      </c>
      <c r="J4603">
        <v>0</v>
      </c>
      <c r="K4603" s="1">
        <v>44106</v>
      </c>
      <c r="L4603" t="s">
        <v>28</v>
      </c>
      <c r="M4603">
        <v>116949</v>
      </c>
    </row>
    <row r="4604" spans="1:13" x14ac:dyDescent="0.25">
      <c r="A4604">
        <v>4602</v>
      </c>
      <c r="B4604" t="s">
        <v>6246</v>
      </c>
      <c r="C4604">
        <f t="shared" ca="1" si="71"/>
        <v>0.87892672974021158</v>
      </c>
      <c r="D4604" t="e" cm="1">
        <f t="array" aca="1" ref="D4604" ca="1">INDEX($B$2:$B$201, RANK(C4604,$C$2:$C$201), 1)</f>
        <v>#N/A</v>
      </c>
      <c r="F4604">
        <v>55</v>
      </c>
      <c r="G4604">
        <v>0</v>
      </c>
      <c r="H4604">
        <v>0</v>
      </c>
      <c r="I4604">
        <v>0</v>
      </c>
      <c r="J4604">
        <v>0</v>
      </c>
      <c r="K4604" s="1">
        <v>44106</v>
      </c>
      <c r="L4604" t="s">
        <v>12</v>
      </c>
      <c r="M4604">
        <v>116950</v>
      </c>
    </row>
    <row r="4605" spans="1:13" x14ac:dyDescent="0.25">
      <c r="A4605">
        <v>4603</v>
      </c>
      <c r="B4605" t="s">
        <v>6247</v>
      </c>
      <c r="C4605">
        <f t="shared" ca="1" si="71"/>
        <v>0.95296627859388949</v>
      </c>
      <c r="D4605" t="e" cm="1">
        <f t="array" aca="1" ref="D4605" ca="1">INDEX($B$2:$B$201, RANK(C4605,$C$2:$C$201), 1)</f>
        <v>#N/A</v>
      </c>
      <c r="E4605" t="s">
        <v>4449</v>
      </c>
      <c r="F4605">
        <v>21603</v>
      </c>
      <c r="G4605">
        <v>21573</v>
      </c>
      <c r="H4605">
        <v>0</v>
      </c>
      <c r="I4605">
        <v>0</v>
      </c>
      <c r="J4605">
        <v>2</v>
      </c>
      <c r="K4605" s="1">
        <v>44106</v>
      </c>
      <c r="L4605" t="s">
        <v>12</v>
      </c>
      <c r="M4605">
        <v>116951</v>
      </c>
    </row>
    <row r="4606" spans="1:13" x14ac:dyDescent="0.25">
      <c r="A4606">
        <v>4604</v>
      </c>
      <c r="B4606" t="s">
        <v>6248</v>
      </c>
      <c r="C4606">
        <f t="shared" ca="1" si="71"/>
        <v>0.2859037844854162</v>
      </c>
      <c r="D4606" t="e" cm="1">
        <f t="array" aca="1" ref="D4606" ca="1">INDEX($B$2:$B$201, RANK(C4606,$C$2:$C$201), 1)</f>
        <v>#N/A</v>
      </c>
      <c r="F4606">
        <v>1353</v>
      </c>
      <c r="G4606">
        <v>1026</v>
      </c>
      <c r="H4606">
        <v>0</v>
      </c>
      <c r="I4606">
        <v>0</v>
      </c>
      <c r="J4606">
        <v>1</v>
      </c>
      <c r="K4606" s="1">
        <v>44106</v>
      </c>
      <c r="L4606" t="s">
        <v>28</v>
      </c>
      <c r="M4606">
        <v>116952</v>
      </c>
    </row>
    <row r="4607" spans="1:13" x14ac:dyDescent="0.25">
      <c r="A4607">
        <v>4605</v>
      </c>
      <c r="B4607" t="s">
        <v>6249</v>
      </c>
      <c r="C4607">
        <f t="shared" ca="1" si="71"/>
        <v>0.61766746558559937</v>
      </c>
      <c r="D4607" t="e" cm="1">
        <f t="array" aca="1" ref="D4607" ca="1">INDEX($B$2:$B$201, RANK(C4607,$C$2:$C$201), 1)</f>
        <v>#N/A</v>
      </c>
      <c r="E4607" t="s">
        <v>6250</v>
      </c>
      <c r="F4607">
        <v>185</v>
      </c>
      <c r="G4607">
        <v>49</v>
      </c>
      <c r="H4607">
        <v>0</v>
      </c>
      <c r="I4607">
        <v>0</v>
      </c>
      <c r="J4607">
        <v>0</v>
      </c>
      <c r="K4607" s="1">
        <v>44106</v>
      </c>
      <c r="L4607" t="s">
        <v>12</v>
      </c>
      <c r="M4607">
        <v>116953</v>
      </c>
    </row>
    <row r="4608" spans="1:13" x14ac:dyDescent="0.25">
      <c r="A4608">
        <v>4606</v>
      </c>
      <c r="B4608" t="s">
        <v>6251</v>
      </c>
      <c r="C4608">
        <f t="shared" ca="1" si="71"/>
        <v>0.89581055697130352</v>
      </c>
      <c r="D4608" t="e" cm="1">
        <f t="array" aca="1" ref="D4608" ca="1">INDEX($B$2:$B$201, RANK(C4608,$C$2:$C$201), 1)</f>
        <v>#N/A</v>
      </c>
      <c r="E4608" t="s">
        <v>2585</v>
      </c>
      <c r="F4608">
        <v>1464</v>
      </c>
      <c r="G4608">
        <v>360</v>
      </c>
      <c r="H4608">
        <v>0</v>
      </c>
      <c r="I4608">
        <v>0</v>
      </c>
      <c r="J4608">
        <v>0</v>
      </c>
      <c r="K4608" s="1">
        <v>44106</v>
      </c>
      <c r="L4608" t="s">
        <v>12</v>
      </c>
      <c r="M4608">
        <v>116954</v>
      </c>
    </row>
    <row r="4609" spans="1:13" ht="409.5" x14ac:dyDescent="0.25">
      <c r="A4609">
        <v>4607</v>
      </c>
      <c r="B4609" s="2" t="s">
        <v>6252</v>
      </c>
      <c r="C4609">
        <f t="shared" ca="1" si="71"/>
        <v>0.91525971092135483</v>
      </c>
      <c r="D4609" t="e" cm="1">
        <f t="array" aca="1" ref="D4609" ca="1">INDEX($B$2:$B$201, RANK(C4609,$C$2:$C$201), 1)</f>
        <v>#N/A</v>
      </c>
      <c r="E4609" t="s">
        <v>6253</v>
      </c>
      <c r="F4609">
        <v>355</v>
      </c>
      <c r="G4609">
        <v>118</v>
      </c>
      <c r="H4609">
        <v>0</v>
      </c>
      <c r="I4609">
        <v>0</v>
      </c>
      <c r="J4609">
        <v>1</v>
      </c>
      <c r="K4609" s="1">
        <v>44106</v>
      </c>
      <c r="L4609" t="s">
        <v>12</v>
      </c>
      <c r="M4609">
        <v>116955</v>
      </c>
    </row>
    <row r="4610" spans="1:13" x14ac:dyDescent="0.25">
      <c r="A4610">
        <v>4608</v>
      </c>
      <c r="B4610" t="s">
        <v>6254</v>
      </c>
      <c r="C4610">
        <f t="shared" ca="1" si="71"/>
        <v>0.16212525464042926</v>
      </c>
      <c r="D4610" t="e" cm="1">
        <f t="array" aca="1" ref="D4610" ca="1">INDEX($B$2:$B$201, RANK(C4610,$C$2:$C$201), 1)</f>
        <v>#N/A</v>
      </c>
      <c r="F4610">
        <v>86</v>
      </c>
      <c r="G4610">
        <v>2</v>
      </c>
      <c r="H4610">
        <v>0</v>
      </c>
      <c r="I4610">
        <v>0</v>
      </c>
      <c r="J4610">
        <v>0</v>
      </c>
      <c r="K4610" s="1">
        <v>44106</v>
      </c>
      <c r="L4610" t="s">
        <v>12</v>
      </c>
      <c r="M4610">
        <v>116956</v>
      </c>
    </row>
    <row r="4611" spans="1:13" x14ac:dyDescent="0.25">
      <c r="A4611">
        <v>4609</v>
      </c>
      <c r="B4611" t="s">
        <v>6255</v>
      </c>
      <c r="C4611">
        <f t="shared" ref="C4611:C4674" ca="1" si="72">RAND()</f>
        <v>8.9497689600506303E-2</v>
      </c>
      <c r="D4611" t="e" cm="1">
        <f t="array" aca="1" ref="D4611" ca="1">INDEX($B$2:$B$201, RANK(C4611,$C$2:$C$201), 1)</f>
        <v>#N/A</v>
      </c>
      <c r="F4611">
        <v>184</v>
      </c>
      <c r="G4611">
        <v>14</v>
      </c>
      <c r="H4611">
        <v>0</v>
      </c>
      <c r="I4611">
        <v>0</v>
      </c>
      <c r="J4611">
        <v>0</v>
      </c>
      <c r="K4611" s="1">
        <v>44106</v>
      </c>
      <c r="L4611" t="s">
        <v>28</v>
      </c>
      <c r="M4611">
        <v>116957</v>
      </c>
    </row>
    <row r="4612" spans="1:13" x14ac:dyDescent="0.25">
      <c r="A4612">
        <v>4610</v>
      </c>
      <c r="B4612" t="s">
        <v>6256</v>
      </c>
      <c r="C4612">
        <f t="shared" ca="1" si="72"/>
        <v>0.71827180711252248</v>
      </c>
      <c r="D4612" t="e" cm="1">
        <f t="array" aca="1" ref="D4612" ca="1">INDEX($B$2:$B$201, RANK(C4612,$C$2:$C$201), 1)</f>
        <v>#N/A</v>
      </c>
      <c r="F4612">
        <v>55</v>
      </c>
      <c r="G4612">
        <v>0</v>
      </c>
      <c r="H4612">
        <v>0</v>
      </c>
      <c r="I4612">
        <v>0</v>
      </c>
      <c r="J4612">
        <v>1</v>
      </c>
      <c r="K4612" s="1">
        <v>44106</v>
      </c>
      <c r="L4612" t="s">
        <v>12</v>
      </c>
      <c r="M4612">
        <v>116958</v>
      </c>
    </row>
    <row r="4613" spans="1:13" x14ac:dyDescent="0.25">
      <c r="A4613">
        <v>4611</v>
      </c>
      <c r="B4613" t="s">
        <v>6257</v>
      </c>
      <c r="C4613">
        <f t="shared" ca="1" si="72"/>
        <v>0.17277776836826597</v>
      </c>
      <c r="D4613" t="e" cm="1">
        <f t="array" aca="1" ref="D4613" ca="1">INDEX($B$2:$B$201, RANK(C4613,$C$2:$C$201), 1)</f>
        <v>#N/A</v>
      </c>
      <c r="E4613" t="s">
        <v>431</v>
      </c>
      <c r="F4613">
        <v>599</v>
      </c>
      <c r="G4613">
        <v>314</v>
      </c>
      <c r="H4613">
        <v>0</v>
      </c>
      <c r="I4613">
        <v>0</v>
      </c>
      <c r="J4613">
        <v>0</v>
      </c>
      <c r="K4613" s="1">
        <v>44106</v>
      </c>
      <c r="L4613" t="s">
        <v>17</v>
      </c>
      <c r="M4613">
        <v>116959</v>
      </c>
    </row>
    <row r="4614" spans="1:13" x14ac:dyDescent="0.25">
      <c r="A4614">
        <v>4612</v>
      </c>
      <c r="B4614" t="s">
        <v>6258</v>
      </c>
      <c r="C4614">
        <f t="shared" ca="1" si="72"/>
        <v>0.48676213300026827</v>
      </c>
      <c r="D4614" t="e" cm="1">
        <f t="array" aca="1" ref="D4614" ca="1">INDEX($B$2:$B$201, RANK(C4614,$C$2:$C$201), 1)</f>
        <v>#N/A</v>
      </c>
      <c r="E4614" t="s">
        <v>465</v>
      </c>
      <c r="F4614">
        <v>915</v>
      </c>
      <c r="G4614">
        <v>8241</v>
      </c>
      <c r="H4614">
        <v>0</v>
      </c>
      <c r="I4614">
        <v>0</v>
      </c>
      <c r="J4614">
        <v>3</v>
      </c>
      <c r="K4614" s="1">
        <v>44106</v>
      </c>
      <c r="L4614" t="s">
        <v>28</v>
      </c>
      <c r="M4614">
        <v>116960</v>
      </c>
    </row>
    <row r="4615" spans="1:13" x14ac:dyDescent="0.25">
      <c r="A4615">
        <v>4613</v>
      </c>
      <c r="B4615" t="s">
        <v>6259</v>
      </c>
      <c r="C4615">
        <f t="shared" ca="1" si="72"/>
        <v>0.94047503894910334</v>
      </c>
      <c r="D4615" t="e" cm="1">
        <f t="array" aca="1" ref="D4615" ca="1">INDEX($B$2:$B$201, RANK(C4615,$C$2:$C$201), 1)</f>
        <v>#N/A</v>
      </c>
      <c r="F4615">
        <v>122</v>
      </c>
      <c r="G4615">
        <v>14</v>
      </c>
      <c r="H4615">
        <v>0</v>
      </c>
      <c r="I4615">
        <v>0</v>
      </c>
      <c r="J4615">
        <v>0</v>
      </c>
      <c r="K4615" s="1">
        <v>44106</v>
      </c>
      <c r="L4615" t="s">
        <v>12</v>
      </c>
      <c r="M4615">
        <v>116961</v>
      </c>
    </row>
    <row r="4616" spans="1:13" x14ac:dyDescent="0.25">
      <c r="A4616">
        <v>4614</v>
      </c>
      <c r="B4616" t="s">
        <v>6260</v>
      </c>
      <c r="C4616">
        <f t="shared" ca="1" si="72"/>
        <v>0.16970943660521387</v>
      </c>
      <c r="D4616" t="e" cm="1">
        <f t="array" aca="1" ref="D4616" ca="1">INDEX($B$2:$B$201, RANK(C4616,$C$2:$C$201), 1)</f>
        <v>#N/A</v>
      </c>
      <c r="F4616">
        <v>66</v>
      </c>
      <c r="G4616">
        <v>19</v>
      </c>
      <c r="H4616">
        <v>1</v>
      </c>
      <c r="I4616">
        <v>0</v>
      </c>
      <c r="J4616">
        <v>1</v>
      </c>
      <c r="K4616" s="1">
        <v>44106</v>
      </c>
      <c r="L4616" t="s">
        <v>17</v>
      </c>
      <c r="M4616">
        <v>116962</v>
      </c>
    </row>
    <row r="4617" spans="1:13" ht="409.5" x14ac:dyDescent="0.25">
      <c r="A4617">
        <v>4615</v>
      </c>
      <c r="B4617" s="2" t="s">
        <v>6261</v>
      </c>
      <c r="C4617">
        <f t="shared" ca="1" si="72"/>
        <v>0.73598304023843597</v>
      </c>
      <c r="D4617" t="e" cm="1">
        <f t="array" aca="1" ref="D4617" ca="1">INDEX($B$2:$B$201, RANK(C4617,$C$2:$C$201), 1)</f>
        <v>#N/A</v>
      </c>
      <c r="E4617" t="s">
        <v>6102</v>
      </c>
      <c r="F4617">
        <v>712</v>
      </c>
      <c r="G4617">
        <v>1641</v>
      </c>
      <c r="H4617">
        <v>1</v>
      </c>
      <c r="I4617">
        <v>0</v>
      </c>
      <c r="J4617">
        <v>1</v>
      </c>
      <c r="K4617" s="1">
        <v>44106</v>
      </c>
      <c r="L4617" t="s">
        <v>12</v>
      </c>
      <c r="M4617">
        <v>116963</v>
      </c>
    </row>
    <row r="4618" spans="1:13" x14ac:dyDescent="0.25">
      <c r="A4618">
        <v>4616</v>
      </c>
      <c r="B4618" t="s">
        <v>6262</v>
      </c>
      <c r="C4618">
        <f t="shared" ca="1" si="72"/>
        <v>0.26922019197657931</v>
      </c>
      <c r="D4618" t="e" cm="1">
        <f t="array" aca="1" ref="D4618" ca="1">INDEX($B$2:$B$201, RANK(C4618,$C$2:$C$201), 1)</f>
        <v>#N/A</v>
      </c>
      <c r="F4618">
        <v>30</v>
      </c>
      <c r="G4618">
        <v>11</v>
      </c>
      <c r="H4618">
        <v>0</v>
      </c>
      <c r="I4618">
        <v>0</v>
      </c>
      <c r="J4618">
        <v>0</v>
      </c>
      <c r="K4618" s="1">
        <v>44106</v>
      </c>
      <c r="L4618" t="s">
        <v>12</v>
      </c>
      <c r="M4618">
        <v>116964</v>
      </c>
    </row>
    <row r="4619" spans="1:13" x14ac:dyDescent="0.25">
      <c r="A4619">
        <v>4617</v>
      </c>
      <c r="B4619" t="s">
        <v>6263</v>
      </c>
      <c r="C4619">
        <f t="shared" ca="1" si="72"/>
        <v>0.76543710069096749</v>
      </c>
      <c r="D4619" t="e" cm="1">
        <f t="array" aca="1" ref="D4619" ca="1">INDEX($B$2:$B$201, RANK(C4619,$C$2:$C$201), 1)</f>
        <v>#N/A</v>
      </c>
      <c r="E4619" t="s">
        <v>6264</v>
      </c>
      <c r="F4619">
        <v>414</v>
      </c>
      <c r="G4619">
        <v>448</v>
      </c>
      <c r="H4619">
        <v>1</v>
      </c>
      <c r="I4619">
        <v>0</v>
      </c>
      <c r="J4619">
        <v>0</v>
      </c>
      <c r="K4619" s="1">
        <v>44106</v>
      </c>
      <c r="L4619" t="s">
        <v>17</v>
      </c>
      <c r="M4619">
        <v>116965</v>
      </c>
    </row>
    <row r="4620" spans="1:13" x14ac:dyDescent="0.25">
      <c r="A4620">
        <v>4618</v>
      </c>
      <c r="B4620" t="s">
        <v>6265</v>
      </c>
      <c r="C4620">
        <f t="shared" ca="1" si="72"/>
        <v>0.69029683489119642</v>
      </c>
      <c r="D4620" t="e" cm="1">
        <f t="array" aca="1" ref="D4620" ca="1">INDEX($B$2:$B$201, RANK(C4620,$C$2:$C$201), 1)</f>
        <v>#N/A</v>
      </c>
      <c r="F4620">
        <v>28</v>
      </c>
      <c r="G4620">
        <v>8</v>
      </c>
      <c r="H4620">
        <v>1</v>
      </c>
      <c r="I4620">
        <v>0</v>
      </c>
      <c r="J4620">
        <v>0</v>
      </c>
      <c r="K4620" s="1">
        <v>44106</v>
      </c>
      <c r="L4620" t="s">
        <v>12</v>
      </c>
      <c r="M4620">
        <v>116966</v>
      </c>
    </row>
    <row r="4621" spans="1:13" x14ac:dyDescent="0.25">
      <c r="A4621">
        <v>4619</v>
      </c>
      <c r="B4621" t="s">
        <v>6266</v>
      </c>
      <c r="C4621">
        <f t="shared" ca="1" si="72"/>
        <v>0.5019829382318105</v>
      </c>
      <c r="D4621" t="e" cm="1">
        <f t="array" aca="1" ref="D4621" ca="1">INDEX($B$2:$B$201, RANK(C4621,$C$2:$C$201), 1)</f>
        <v>#N/A</v>
      </c>
      <c r="E4621" t="s">
        <v>6250</v>
      </c>
      <c r="F4621">
        <v>185</v>
      </c>
      <c r="G4621">
        <v>49</v>
      </c>
      <c r="H4621">
        <v>0</v>
      </c>
      <c r="I4621">
        <v>0</v>
      </c>
      <c r="J4621">
        <v>0</v>
      </c>
      <c r="K4621" s="1">
        <v>44106</v>
      </c>
      <c r="L4621" t="s">
        <v>28</v>
      </c>
      <c r="M4621">
        <v>116967</v>
      </c>
    </row>
    <row r="4622" spans="1:13" x14ac:dyDescent="0.25">
      <c r="A4622">
        <v>4620</v>
      </c>
      <c r="B4622" t="s">
        <v>6267</v>
      </c>
      <c r="C4622">
        <f t="shared" ca="1" si="72"/>
        <v>0.94997407701974479</v>
      </c>
      <c r="D4622" t="e" cm="1">
        <f t="array" aca="1" ref="D4622" ca="1">INDEX($B$2:$B$201, RANK(C4622,$C$2:$C$201), 1)</f>
        <v>#N/A</v>
      </c>
      <c r="F4622">
        <v>86</v>
      </c>
      <c r="G4622">
        <v>2</v>
      </c>
      <c r="H4622">
        <v>0</v>
      </c>
      <c r="I4622">
        <v>0</v>
      </c>
      <c r="J4622">
        <v>0</v>
      </c>
      <c r="K4622" s="1">
        <v>44106</v>
      </c>
      <c r="L4622" t="s">
        <v>12</v>
      </c>
      <c r="M4622">
        <v>116968</v>
      </c>
    </row>
    <row r="4623" spans="1:13" x14ac:dyDescent="0.25">
      <c r="A4623">
        <v>4621</v>
      </c>
      <c r="B4623" t="s">
        <v>6268</v>
      </c>
      <c r="C4623">
        <f t="shared" ca="1" si="72"/>
        <v>0.22267756615089918</v>
      </c>
      <c r="D4623" t="e" cm="1">
        <f t="array" aca="1" ref="D4623" ca="1">INDEX($B$2:$B$201, RANK(C4623,$C$2:$C$201), 1)</f>
        <v>#N/A</v>
      </c>
      <c r="E4623" t="s">
        <v>290</v>
      </c>
      <c r="F4623">
        <v>1776</v>
      </c>
      <c r="G4623">
        <v>67</v>
      </c>
      <c r="H4623">
        <v>1</v>
      </c>
      <c r="I4623">
        <v>0</v>
      </c>
      <c r="J4623">
        <v>4</v>
      </c>
      <c r="K4623" s="1">
        <v>44106</v>
      </c>
      <c r="L4623" t="s">
        <v>28</v>
      </c>
      <c r="M4623">
        <v>116969</v>
      </c>
    </row>
    <row r="4624" spans="1:13" x14ac:dyDescent="0.25">
      <c r="A4624">
        <v>4622</v>
      </c>
      <c r="B4624" t="s">
        <v>6269</v>
      </c>
      <c r="C4624">
        <f t="shared" ca="1" si="72"/>
        <v>0.84441464753884354</v>
      </c>
      <c r="D4624" t="e" cm="1">
        <f t="array" aca="1" ref="D4624" ca="1">INDEX($B$2:$B$201, RANK(C4624,$C$2:$C$201), 1)</f>
        <v>#N/A</v>
      </c>
      <c r="E4624" t="s">
        <v>6270</v>
      </c>
      <c r="F4624">
        <v>2806</v>
      </c>
      <c r="G4624">
        <v>1435</v>
      </c>
      <c r="H4624">
        <v>0</v>
      </c>
      <c r="I4624">
        <v>0</v>
      </c>
      <c r="J4624">
        <v>0</v>
      </c>
      <c r="K4624" s="1">
        <v>44106</v>
      </c>
      <c r="L4624" t="s">
        <v>28</v>
      </c>
      <c r="M4624">
        <v>116970</v>
      </c>
    </row>
    <row r="4625" spans="1:13" x14ac:dyDescent="0.25">
      <c r="A4625">
        <v>4623</v>
      </c>
      <c r="B4625" t="s">
        <v>6271</v>
      </c>
      <c r="C4625">
        <f t="shared" ca="1" si="72"/>
        <v>7.388215419793065E-3</v>
      </c>
      <c r="D4625" t="e" cm="1">
        <f t="array" aca="1" ref="D4625" ca="1">INDEX($B$2:$B$201, RANK(C4625,$C$2:$C$201), 1)</f>
        <v>#N/A</v>
      </c>
      <c r="E4625" t="s">
        <v>6272</v>
      </c>
      <c r="F4625">
        <v>381</v>
      </c>
      <c r="G4625">
        <v>11</v>
      </c>
      <c r="H4625">
        <v>0</v>
      </c>
      <c r="I4625">
        <v>0</v>
      </c>
      <c r="J4625">
        <v>0</v>
      </c>
      <c r="K4625" s="1">
        <v>44106</v>
      </c>
      <c r="L4625" t="s">
        <v>12</v>
      </c>
      <c r="M4625">
        <v>116971</v>
      </c>
    </row>
    <row r="4626" spans="1:13" x14ac:dyDescent="0.25">
      <c r="A4626">
        <v>4624</v>
      </c>
      <c r="B4626" t="s">
        <v>6273</v>
      </c>
      <c r="C4626">
        <f t="shared" ca="1" si="72"/>
        <v>0.61975927817181531</v>
      </c>
      <c r="D4626" t="e" cm="1">
        <f t="array" aca="1" ref="D4626" ca="1">INDEX($B$2:$B$201, RANK(C4626,$C$2:$C$201), 1)</f>
        <v>#N/A</v>
      </c>
      <c r="E4626" t="s">
        <v>6250</v>
      </c>
      <c r="F4626">
        <v>185</v>
      </c>
      <c r="G4626">
        <v>49</v>
      </c>
      <c r="H4626">
        <v>0</v>
      </c>
      <c r="I4626">
        <v>0</v>
      </c>
      <c r="J4626">
        <v>6</v>
      </c>
      <c r="K4626" s="1">
        <v>44106</v>
      </c>
      <c r="L4626" t="s">
        <v>12</v>
      </c>
      <c r="M4626">
        <v>116972</v>
      </c>
    </row>
    <row r="4627" spans="1:13" x14ac:dyDescent="0.25">
      <c r="A4627">
        <v>4625</v>
      </c>
      <c r="B4627" t="s">
        <v>6274</v>
      </c>
      <c r="C4627">
        <f t="shared" ca="1" si="72"/>
        <v>0.9042361672860858</v>
      </c>
      <c r="D4627" t="e" cm="1">
        <f t="array" aca="1" ref="D4627" ca="1">INDEX($B$2:$B$201, RANK(C4627,$C$2:$C$201), 1)</f>
        <v>#N/A</v>
      </c>
      <c r="E4627" t="s">
        <v>6123</v>
      </c>
      <c r="F4627">
        <v>468</v>
      </c>
      <c r="G4627">
        <v>1594</v>
      </c>
      <c r="H4627">
        <v>0</v>
      </c>
      <c r="I4627">
        <v>0</v>
      </c>
      <c r="J4627">
        <v>0</v>
      </c>
      <c r="K4627" s="1">
        <v>44106</v>
      </c>
      <c r="L4627" t="s">
        <v>12</v>
      </c>
      <c r="M4627">
        <v>116973</v>
      </c>
    </row>
    <row r="4628" spans="1:13" x14ac:dyDescent="0.25">
      <c r="A4628">
        <v>4626</v>
      </c>
      <c r="B4628" t="s">
        <v>6275</v>
      </c>
      <c r="C4628">
        <f t="shared" ca="1" si="72"/>
        <v>0.39559496914587966</v>
      </c>
      <c r="D4628" t="e" cm="1">
        <f t="array" aca="1" ref="D4628" ca="1">INDEX($B$2:$B$201, RANK(C4628,$C$2:$C$201), 1)</f>
        <v>#N/A</v>
      </c>
      <c r="F4628">
        <v>1973</v>
      </c>
      <c r="G4628">
        <v>1032</v>
      </c>
      <c r="H4628">
        <v>1</v>
      </c>
      <c r="I4628">
        <v>0</v>
      </c>
      <c r="J4628">
        <v>0</v>
      </c>
      <c r="K4628" s="1">
        <v>44106</v>
      </c>
      <c r="L4628" t="s">
        <v>12</v>
      </c>
      <c r="M4628">
        <v>116974</v>
      </c>
    </row>
    <row r="4629" spans="1:13" x14ac:dyDescent="0.25">
      <c r="A4629">
        <v>4627</v>
      </c>
      <c r="B4629" t="s">
        <v>6276</v>
      </c>
      <c r="C4629">
        <f t="shared" ca="1" si="72"/>
        <v>0.69600611052403705</v>
      </c>
      <c r="D4629" t="e" cm="1">
        <f t="array" aca="1" ref="D4629" ca="1">INDEX($B$2:$B$201, RANK(C4629,$C$2:$C$201), 1)</f>
        <v>#N/A</v>
      </c>
      <c r="F4629">
        <v>835</v>
      </c>
      <c r="G4629">
        <v>339</v>
      </c>
      <c r="H4629">
        <v>0</v>
      </c>
      <c r="I4629">
        <v>0</v>
      </c>
      <c r="J4629">
        <v>0</v>
      </c>
      <c r="K4629" s="1">
        <v>44106</v>
      </c>
      <c r="L4629" t="s">
        <v>28</v>
      </c>
      <c r="M4629">
        <v>116975</v>
      </c>
    </row>
    <row r="4630" spans="1:13" x14ac:dyDescent="0.25">
      <c r="A4630">
        <v>4628</v>
      </c>
      <c r="B4630" t="s">
        <v>6277</v>
      </c>
      <c r="C4630">
        <f t="shared" ca="1" si="72"/>
        <v>0.72565723771408008</v>
      </c>
      <c r="D4630" t="e" cm="1">
        <f t="array" aca="1" ref="D4630" ca="1">INDEX($B$2:$B$201, RANK(C4630,$C$2:$C$201), 1)</f>
        <v>#N/A</v>
      </c>
      <c r="F4630">
        <v>158</v>
      </c>
      <c r="G4630">
        <v>46</v>
      </c>
      <c r="H4630">
        <v>0</v>
      </c>
      <c r="I4630">
        <v>0</v>
      </c>
      <c r="J4630">
        <v>1</v>
      </c>
      <c r="K4630" s="1">
        <v>44106</v>
      </c>
      <c r="L4630" t="s">
        <v>12</v>
      </c>
      <c r="M4630">
        <v>116976</v>
      </c>
    </row>
    <row r="4631" spans="1:13" ht="409.5" x14ac:dyDescent="0.25">
      <c r="A4631">
        <v>4629</v>
      </c>
      <c r="B4631" s="2" t="s">
        <v>6278</v>
      </c>
      <c r="C4631">
        <f t="shared" ca="1" si="72"/>
        <v>0.20519850314720278</v>
      </c>
      <c r="D4631" t="e" cm="1">
        <f t="array" aca="1" ref="D4631" ca="1">INDEX($B$2:$B$201, RANK(C4631,$C$2:$C$201), 1)</f>
        <v>#N/A</v>
      </c>
      <c r="E4631" t="s">
        <v>6279</v>
      </c>
      <c r="F4631">
        <v>652</v>
      </c>
      <c r="G4631">
        <v>44</v>
      </c>
      <c r="H4631">
        <v>0</v>
      </c>
      <c r="I4631">
        <v>0</v>
      </c>
      <c r="J4631">
        <v>0</v>
      </c>
      <c r="K4631" s="1">
        <v>44106</v>
      </c>
      <c r="L4631" t="s">
        <v>17</v>
      </c>
      <c r="M4631">
        <v>116977</v>
      </c>
    </row>
    <row r="4632" spans="1:13" x14ac:dyDescent="0.25">
      <c r="A4632">
        <v>4630</v>
      </c>
      <c r="B4632" t="s">
        <v>6280</v>
      </c>
      <c r="C4632">
        <f t="shared" ca="1" si="72"/>
        <v>0.29756298259441682</v>
      </c>
      <c r="D4632" t="e" cm="1">
        <f t="array" aca="1" ref="D4632" ca="1">INDEX($B$2:$B$201, RANK(C4632,$C$2:$C$201), 1)</f>
        <v>#N/A</v>
      </c>
      <c r="E4632" t="s">
        <v>6281</v>
      </c>
      <c r="F4632">
        <v>454</v>
      </c>
      <c r="G4632">
        <v>1589</v>
      </c>
      <c r="H4632">
        <v>0</v>
      </c>
      <c r="I4632">
        <v>0</v>
      </c>
      <c r="J4632">
        <v>2</v>
      </c>
      <c r="K4632" s="1">
        <v>44106</v>
      </c>
      <c r="L4632" t="s">
        <v>12</v>
      </c>
      <c r="M4632">
        <v>116978</v>
      </c>
    </row>
    <row r="4633" spans="1:13" x14ac:dyDescent="0.25">
      <c r="A4633">
        <v>4631</v>
      </c>
      <c r="B4633" t="s">
        <v>6282</v>
      </c>
      <c r="C4633">
        <f t="shared" ca="1" si="72"/>
        <v>0.4865467260497125</v>
      </c>
      <c r="D4633" t="e" cm="1">
        <f t="array" aca="1" ref="D4633" ca="1">INDEX($B$2:$B$201, RANK(C4633,$C$2:$C$201), 1)</f>
        <v>#N/A</v>
      </c>
      <c r="E4633" t="s">
        <v>42</v>
      </c>
      <c r="F4633">
        <v>66</v>
      </c>
      <c r="G4633">
        <v>11</v>
      </c>
      <c r="H4633">
        <v>0</v>
      </c>
      <c r="I4633">
        <v>0</v>
      </c>
      <c r="J4633">
        <v>0</v>
      </c>
      <c r="K4633" s="1">
        <v>44106</v>
      </c>
      <c r="L4633" t="s">
        <v>12</v>
      </c>
      <c r="M4633">
        <v>116979</v>
      </c>
    </row>
    <row r="4634" spans="1:13" ht="409.5" x14ac:dyDescent="0.25">
      <c r="A4634">
        <v>4632</v>
      </c>
      <c r="B4634" s="2" t="s">
        <v>6283</v>
      </c>
      <c r="C4634">
        <f t="shared" ca="1" si="72"/>
        <v>0.62372117218191958</v>
      </c>
      <c r="D4634" t="e" cm="1">
        <f t="array" aca="1" ref="D4634" ca="1">INDEX($B$2:$B$201, RANK(C4634,$C$2:$C$201), 1)</f>
        <v>#N/A</v>
      </c>
      <c r="F4634">
        <v>476</v>
      </c>
      <c r="G4634">
        <v>690</v>
      </c>
      <c r="H4634">
        <v>0</v>
      </c>
      <c r="I4634">
        <v>1</v>
      </c>
      <c r="J4634">
        <v>1</v>
      </c>
      <c r="K4634" s="1">
        <v>44106</v>
      </c>
      <c r="L4634" t="s">
        <v>12</v>
      </c>
      <c r="M4634">
        <v>116980</v>
      </c>
    </row>
    <row r="4635" spans="1:13" x14ac:dyDescent="0.25">
      <c r="A4635">
        <v>4633</v>
      </c>
      <c r="B4635" t="s">
        <v>6284</v>
      </c>
      <c r="C4635">
        <f t="shared" ca="1" si="72"/>
        <v>0.93817667253451076</v>
      </c>
      <c r="D4635" t="e" cm="1">
        <f t="array" aca="1" ref="D4635" ca="1">INDEX($B$2:$B$201, RANK(C4635,$C$2:$C$201), 1)</f>
        <v>#N/A</v>
      </c>
      <c r="F4635">
        <v>1251</v>
      </c>
      <c r="G4635">
        <v>100</v>
      </c>
      <c r="H4635">
        <v>0</v>
      </c>
      <c r="I4635">
        <v>0</v>
      </c>
      <c r="J4635">
        <v>3</v>
      </c>
      <c r="K4635" s="1">
        <v>44106</v>
      </c>
      <c r="L4635" t="s">
        <v>12</v>
      </c>
      <c r="M4635">
        <v>116981</v>
      </c>
    </row>
    <row r="4636" spans="1:13" x14ac:dyDescent="0.25">
      <c r="A4636">
        <v>4634</v>
      </c>
      <c r="B4636" t="s">
        <v>6285</v>
      </c>
      <c r="C4636">
        <f t="shared" ca="1" si="72"/>
        <v>0.93277516931793547</v>
      </c>
      <c r="D4636" t="e" cm="1">
        <f t="array" aca="1" ref="D4636" ca="1">INDEX($B$2:$B$201, RANK(C4636,$C$2:$C$201), 1)</f>
        <v>#N/A</v>
      </c>
      <c r="E4636" t="s">
        <v>333</v>
      </c>
      <c r="F4636">
        <v>1285</v>
      </c>
      <c r="G4636">
        <v>806</v>
      </c>
      <c r="H4636">
        <v>0</v>
      </c>
      <c r="I4636">
        <v>1</v>
      </c>
      <c r="J4636">
        <v>3</v>
      </c>
      <c r="K4636" s="1">
        <v>44106</v>
      </c>
      <c r="L4636" t="s">
        <v>17</v>
      </c>
      <c r="M4636">
        <v>116982</v>
      </c>
    </row>
    <row r="4637" spans="1:13" x14ac:dyDescent="0.25">
      <c r="A4637">
        <v>4635</v>
      </c>
      <c r="B4637" t="s">
        <v>6286</v>
      </c>
      <c r="C4637">
        <f t="shared" ca="1" si="72"/>
        <v>0.97632457836992437</v>
      </c>
      <c r="D4637" t="e" cm="1">
        <f t="array" aca="1" ref="D4637" ca="1">INDEX($B$2:$B$201, RANK(C4637,$C$2:$C$201), 1)</f>
        <v>#N/A</v>
      </c>
      <c r="E4637" t="s">
        <v>1100</v>
      </c>
      <c r="F4637">
        <v>67</v>
      </c>
      <c r="G4637">
        <v>22</v>
      </c>
      <c r="H4637">
        <v>1</v>
      </c>
      <c r="I4637">
        <v>0</v>
      </c>
      <c r="J4637">
        <v>1</v>
      </c>
      <c r="K4637" s="1">
        <v>44106</v>
      </c>
      <c r="L4637" t="s">
        <v>12</v>
      </c>
      <c r="M4637">
        <v>116983</v>
      </c>
    </row>
    <row r="4638" spans="1:13" x14ac:dyDescent="0.25">
      <c r="A4638">
        <v>4636</v>
      </c>
      <c r="B4638" t="s">
        <v>6287</v>
      </c>
      <c r="C4638">
        <f t="shared" ca="1" si="72"/>
        <v>0.99602775826448986</v>
      </c>
      <c r="D4638" t="e" cm="1">
        <f t="array" aca="1" ref="D4638" ca="1">INDEX($B$2:$B$201, RANK(C4638,$C$2:$C$201), 1)</f>
        <v>#N/A</v>
      </c>
      <c r="E4638" t="s">
        <v>6288</v>
      </c>
      <c r="F4638">
        <v>17285</v>
      </c>
      <c r="G4638">
        <v>22718</v>
      </c>
      <c r="H4638">
        <v>0</v>
      </c>
      <c r="I4638">
        <v>0</v>
      </c>
      <c r="J4638">
        <v>0</v>
      </c>
      <c r="K4638" s="1">
        <v>44106</v>
      </c>
      <c r="L4638" t="s">
        <v>12</v>
      </c>
      <c r="M4638">
        <v>116984</v>
      </c>
    </row>
    <row r="4639" spans="1:13" x14ac:dyDescent="0.25">
      <c r="A4639">
        <v>4637</v>
      </c>
      <c r="B4639" t="s">
        <v>6289</v>
      </c>
      <c r="C4639">
        <f t="shared" ca="1" si="72"/>
        <v>6.2064231339384324E-2</v>
      </c>
      <c r="D4639" t="e" cm="1">
        <f t="array" aca="1" ref="D4639" ca="1">INDEX($B$2:$B$201, RANK(C4639,$C$2:$C$201), 1)</f>
        <v>#N/A</v>
      </c>
      <c r="F4639">
        <v>144</v>
      </c>
      <c r="G4639">
        <v>11</v>
      </c>
      <c r="H4639">
        <v>0</v>
      </c>
      <c r="I4639">
        <v>0</v>
      </c>
      <c r="J4639">
        <v>0</v>
      </c>
      <c r="K4639" s="1">
        <v>44106</v>
      </c>
      <c r="L4639" t="s">
        <v>17</v>
      </c>
      <c r="M4639">
        <v>116985</v>
      </c>
    </row>
    <row r="4640" spans="1:13" x14ac:dyDescent="0.25">
      <c r="A4640">
        <v>4638</v>
      </c>
      <c r="B4640" t="s">
        <v>6290</v>
      </c>
      <c r="C4640">
        <f t="shared" ca="1" si="72"/>
        <v>0.4996755333882632</v>
      </c>
      <c r="D4640" t="e" cm="1">
        <f t="array" aca="1" ref="D4640" ca="1">INDEX($B$2:$B$201, RANK(C4640,$C$2:$C$201), 1)</f>
        <v>#N/A</v>
      </c>
      <c r="E4640" t="s">
        <v>6291</v>
      </c>
      <c r="F4640">
        <v>203</v>
      </c>
      <c r="G4640">
        <v>152</v>
      </c>
      <c r="H4640">
        <v>0</v>
      </c>
      <c r="I4640">
        <v>0</v>
      </c>
      <c r="J4640">
        <v>0</v>
      </c>
      <c r="K4640" s="1">
        <v>44106</v>
      </c>
      <c r="L4640" t="s">
        <v>17</v>
      </c>
      <c r="M4640">
        <v>116986</v>
      </c>
    </row>
    <row r="4641" spans="1:13" ht="120" x14ac:dyDescent="0.25">
      <c r="A4641">
        <v>4639</v>
      </c>
      <c r="B4641" s="2" t="s">
        <v>6292</v>
      </c>
      <c r="C4641">
        <f t="shared" ca="1" si="72"/>
        <v>0.60216180630252147</v>
      </c>
      <c r="D4641" t="e" cm="1">
        <f t="array" aca="1" ref="D4641" ca="1">INDEX($B$2:$B$201, RANK(C4641,$C$2:$C$201), 1)</f>
        <v>#N/A</v>
      </c>
      <c r="E4641" t="s">
        <v>337</v>
      </c>
      <c r="F4641">
        <v>281</v>
      </c>
      <c r="G4641">
        <v>516</v>
      </c>
      <c r="H4641">
        <v>0</v>
      </c>
      <c r="I4641">
        <v>0</v>
      </c>
      <c r="J4641">
        <v>0</v>
      </c>
      <c r="K4641" s="1">
        <v>44106</v>
      </c>
      <c r="L4641" t="s">
        <v>28</v>
      </c>
      <c r="M4641">
        <v>116987</v>
      </c>
    </row>
    <row r="4642" spans="1:13" x14ac:dyDescent="0.25">
      <c r="A4642">
        <v>4640</v>
      </c>
      <c r="B4642" t="s">
        <v>6293</v>
      </c>
      <c r="C4642">
        <f t="shared" ca="1" si="72"/>
        <v>0.37532291966287623</v>
      </c>
      <c r="D4642" t="e" cm="1">
        <f t="array" aca="1" ref="D4642" ca="1">INDEX($B$2:$B$201, RANK(C4642,$C$2:$C$201), 1)</f>
        <v>#N/A</v>
      </c>
      <c r="F4642">
        <v>89</v>
      </c>
      <c r="G4642">
        <v>26</v>
      </c>
      <c r="H4642">
        <v>0</v>
      </c>
      <c r="I4642">
        <v>0</v>
      </c>
      <c r="J4642">
        <v>0</v>
      </c>
      <c r="K4642" s="1">
        <v>44106</v>
      </c>
      <c r="L4642" t="s">
        <v>17</v>
      </c>
      <c r="M4642">
        <v>116988</v>
      </c>
    </row>
    <row r="4643" spans="1:13" x14ac:dyDescent="0.25">
      <c r="A4643">
        <v>4641</v>
      </c>
      <c r="B4643" t="s">
        <v>6294</v>
      </c>
      <c r="C4643">
        <f t="shared" ca="1" si="72"/>
        <v>0.70009022756195949</v>
      </c>
      <c r="D4643" t="e" cm="1">
        <f t="array" aca="1" ref="D4643" ca="1">INDEX($B$2:$B$201, RANK(C4643,$C$2:$C$201), 1)</f>
        <v>#N/A</v>
      </c>
      <c r="E4643" t="s">
        <v>5456</v>
      </c>
      <c r="F4643">
        <v>307</v>
      </c>
      <c r="G4643">
        <v>200</v>
      </c>
      <c r="H4643">
        <v>0</v>
      </c>
      <c r="I4643">
        <v>0</v>
      </c>
      <c r="J4643">
        <v>0</v>
      </c>
      <c r="K4643" s="1">
        <v>44106</v>
      </c>
      <c r="L4643" t="s">
        <v>17</v>
      </c>
      <c r="M4643">
        <v>116989</v>
      </c>
    </row>
    <row r="4644" spans="1:13" x14ac:dyDescent="0.25">
      <c r="A4644">
        <v>4642</v>
      </c>
      <c r="B4644" t="s">
        <v>6295</v>
      </c>
      <c r="C4644">
        <f t="shared" ca="1" si="72"/>
        <v>0.85068562249003021</v>
      </c>
      <c r="D4644" t="e" cm="1">
        <f t="array" aca="1" ref="D4644" ca="1">INDEX($B$2:$B$201, RANK(C4644,$C$2:$C$201), 1)</f>
        <v>#N/A</v>
      </c>
      <c r="E4644" t="s">
        <v>6052</v>
      </c>
      <c r="F4644">
        <v>2633</v>
      </c>
      <c r="G4644">
        <v>407</v>
      </c>
      <c r="H4644">
        <v>0</v>
      </c>
      <c r="I4644">
        <v>0</v>
      </c>
      <c r="J4644">
        <v>0</v>
      </c>
      <c r="K4644" s="1">
        <v>44106</v>
      </c>
      <c r="L4644" t="s">
        <v>17</v>
      </c>
      <c r="M4644">
        <v>116990</v>
      </c>
    </row>
    <row r="4645" spans="1:13" x14ac:dyDescent="0.25">
      <c r="A4645">
        <v>4643</v>
      </c>
      <c r="B4645" t="s">
        <v>6296</v>
      </c>
      <c r="C4645">
        <f t="shared" ca="1" si="72"/>
        <v>0.39642929621258849</v>
      </c>
      <c r="D4645" t="e" cm="1">
        <f t="array" aca="1" ref="D4645" ca="1">INDEX($B$2:$B$201, RANK(C4645,$C$2:$C$201), 1)</f>
        <v>#N/A</v>
      </c>
      <c r="E4645" t="s">
        <v>162</v>
      </c>
      <c r="F4645">
        <v>48</v>
      </c>
      <c r="G4645">
        <v>48</v>
      </c>
      <c r="H4645">
        <v>0</v>
      </c>
      <c r="I4645">
        <v>0</v>
      </c>
      <c r="J4645">
        <v>0</v>
      </c>
      <c r="K4645" s="1">
        <v>44106</v>
      </c>
      <c r="L4645" t="s">
        <v>17</v>
      </c>
      <c r="M4645">
        <v>116991</v>
      </c>
    </row>
    <row r="4646" spans="1:13" x14ac:dyDescent="0.25">
      <c r="A4646">
        <v>4644</v>
      </c>
      <c r="B4646" t="s">
        <v>6297</v>
      </c>
      <c r="C4646">
        <f t="shared" ca="1" si="72"/>
        <v>0.46743249879503279</v>
      </c>
      <c r="D4646" t="e" cm="1">
        <f t="array" aca="1" ref="D4646" ca="1">INDEX($B$2:$B$201, RANK(C4646,$C$2:$C$201), 1)</f>
        <v>#N/A</v>
      </c>
      <c r="E4646" t="s">
        <v>290</v>
      </c>
      <c r="F4646">
        <v>593</v>
      </c>
      <c r="G4646">
        <v>164</v>
      </c>
      <c r="H4646">
        <v>0</v>
      </c>
      <c r="I4646">
        <v>0</v>
      </c>
      <c r="J4646">
        <v>0</v>
      </c>
      <c r="K4646" s="1">
        <v>44106</v>
      </c>
      <c r="L4646" t="s">
        <v>12</v>
      </c>
      <c r="M4646">
        <v>116992</v>
      </c>
    </row>
    <row r="4647" spans="1:13" ht="409.5" x14ac:dyDescent="0.25">
      <c r="A4647">
        <v>4645</v>
      </c>
      <c r="B4647" s="2" t="s">
        <v>6298</v>
      </c>
      <c r="C4647">
        <f t="shared" ca="1" si="72"/>
        <v>0.9230327216477755</v>
      </c>
      <c r="D4647" t="e" cm="1">
        <f t="array" aca="1" ref="D4647" ca="1">INDEX($B$2:$B$201, RANK(C4647,$C$2:$C$201), 1)</f>
        <v>#N/A</v>
      </c>
      <c r="F4647">
        <v>4963</v>
      </c>
      <c r="G4647">
        <v>10617</v>
      </c>
      <c r="H4647">
        <v>0</v>
      </c>
      <c r="I4647">
        <v>0</v>
      </c>
      <c r="J4647">
        <v>3</v>
      </c>
      <c r="K4647" s="1">
        <v>44106</v>
      </c>
      <c r="L4647" t="s">
        <v>17</v>
      </c>
      <c r="M4647">
        <v>116993</v>
      </c>
    </row>
    <row r="4648" spans="1:13" x14ac:dyDescent="0.25">
      <c r="A4648">
        <v>4646</v>
      </c>
      <c r="B4648" t="s">
        <v>6299</v>
      </c>
      <c r="C4648">
        <f t="shared" ca="1" si="72"/>
        <v>0.16629230221813518</v>
      </c>
      <c r="D4648" t="e" cm="1">
        <f t="array" aca="1" ref="D4648" ca="1">INDEX($B$2:$B$201, RANK(C4648,$C$2:$C$201), 1)</f>
        <v>#N/A</v>
      </c>
      <c r="F4648">
        <v>185</v>
      </c>
      <c r="G4648">
        <v>21</v>
      </c>
      <c r="H4648">
        <v>0</v>
      </c>
      <c r="I4648">
        <v>0</v>
      </c>
      <c r="J4648">
        <v>1</v>
      </c>
      <c r="K4648" s="1">
        <v>44106</v>
      </c>
      <c r="L4648" t="s">
        <v>12</v>
      </c>
      <c r="M4648">
        <v>116994</v>
      </c>
    </row>
    <row r="4649" spans="1:13" x14ac:dyDescent="0.25">
      <c r="A4649">
        <v>4647</v>
      </c>
      <c r="B4649" t="s">
        <v>6300</v>
      </c>
      <c r="C4649">
        <f t="shared" ca="1" si="72"/>
        <v>0.7331975727172072</v>
      </c>
      <c r="D4649" t="e" cm="1">
        <f t="array" aca="1" ref="D4649" ca="1">INDEX($B$2:$B$201, RANK(C4649,$C$2:$C$201), 1)</f>
        <v>#N/A</v>
      </c>
      <c r="E4649" t="s">
        <v>6301</v>
      </c>
      <c r="F4649">
        <v>442</v>
      </c>
      <c r="G4649">
        <v>46</v>
      </c>
      <c r="H4649">
        <v>0</v>
      </c>
      <c r="I4649">
        <v>0</v>
      </c>
      <c r="J4649">
        <v>0</v>
      </c>
      <c r="K4649" s="1">
        <v>44106</v>
      </c>
      <c r="L4649" t="s">
        <v>12</v>
      </c>
      <c r="M4649">
        <v>116995</v>
      </c>
    </row>
    <row r="4650" spans="1:13" x14ac:dyDescent="0.25">
      <c r="A4650">
        <v>4648</v>
      </c>
      <c r="B4650" t="s">
        <v>6302</v>
      </c>
      <c r="C4650">
        <f t="shared" ca="1" si="72"/>
        <v>2.4991866777852367E-2</v>
      </c>
      <c r="D4650" t="e" cm="1">
        <f t="array" aca="1" ref="D4650" ca="1">INDEX($B$2:$B$201, RANK(C4650,$C$2:$C$201), 1)</f>
        <v>#N/A</v>
      </c>
      <c r="E4650" t="s">
        <v>42</v>
      </c>
      <c r="F4650">
        <v>349</v>
      </c>
      <c r="G4650">
        <v>143</v>
      </c>
      <c r="H4650">
        <v>0</v>
      </c>
      <c r="I4650">
        <v>0</v>
      </c>
      <c r="J4650">
        <v>0</v>
      </c>
      <c r="K4650" s="1">
        <v>44106</v>
      </c>
      <c r="L4650" t="s">
        <v>12</v>
      </c>
      <c r="M4650">
        <v>116996</v>
      </c>
    </row>
    <row r="4651" spans="1:13" x14ac:dyDescent="0.25">
      <c r="A4651">
        <v>4649</v>
      </c>
      <c r="B4651" t="s">
        <v>6303</v>
      </c>
      <c r="C4651">
        <f t="shared" ca="1" si="72"/>
        <v>0.32276261717219656</v>
      </c>
      <c r="D4651" t="e" cm="1">
        <f t="array" aca="1" ref="D4651" ca="1">INDEX($B$2:$B$201, RANK(C4651,$C$2:$C$201), 1)</f>
        <v>#N/A</v>
      </c>
      <c r="F4651">
        <v>2895</v>
      </c>
      <c r="G4651">
        <v>1748</v>
      </c>
      <c r="H4651">
        <v>0</v>
      </c>
      <c r="I4651">
        <v>0</v>
      </c>
      <c r="J4651">
        <v>0</v>
      </c>
      <c r="K4651" s="1">
        <v>44106</v>
      </c>
      <c r="L4651" t="s">
        <v>28</v>
      </c>
      <c r="M4651">
        <v>116997</v>
      </c>
    </row>
    <row r="4652" spans="1:13" x14ac:dyDescent="0.25">
      <c r="A4652">
        <v>4650</v>
      </c>
      <c r="B4652" t="s">
        <v>6304</v>
      </c>
      <c r="C4652">
        <f t="shared" ca="1" si="72"/>
        <v>0.95664949609432059</v>
      </c>
      <c r="D4652" t="e" cm="1">
        <f t="array" aca="1" ref="D4652" ca="1">INDEX($B$2:$B$201, RANK(C4652,$C$2:$C$201), 1)</f>
        <v>#N/A</v>
      </c>
      <c r="F4652">
        <v>8</v>
      </c>
      <c r="G4652">
        <v>1</v>
      </c>
      <c r="H4652">
        <v>0</v>
      </c>
      <c r="I4652">
        <v>0</v>
      </c>
      <c r="J4652">
        <v>0</v>
      </c>
      <c r="K4652" s="1">
        <v>44106</v>
      </c>
      <c r="L4652" t="s">
        <v>28</v>
      </c>
      <c r="M4652">
        <v>116998</v>
      </c>
    </row>
    <row r="4653" spans="1:13" x14ac:dyDescent="0.25">
      <c r="A4653">
        <v>4651</v>
      </c>
      <c r="B4653" t="s">
        <v>6305</v>
      </c>
      <c r="C4653">
        <f t="shared" ca="1" si="72"/>
        <v>0.62746604603053258</v>
      </c>
      <c r="D4653" t="e" cm="1">
        <f t="array" aca="1" ref="D4653" ca="1">INDEX($B$2:$B$201, RANK(C4653,$C$2:$C$201), 1)</f>
        <v>#N/A</v>
      </c>
      <c r="E4653" t="s">
        <v>431</v>
      </c>
      <c r="F4653">
        <v>599</v>
      </c>
      <c r="G4653">
        <v>314</v>
      </c>
      <c r="H4653">
        <v>0</v>
      </c>
      <c r="I4653">
        <v>0</v>
      </c>
      <c r="J4653">
        <v>0</v>
      </c>
      <c r="K4653" s="1">
        <v>44106</v>
      </c>
      <c r="L4653" t="s">
        <v>17</v>
      </c>
      <c r="M4653">
        <v>116999</v>
      </c>
    </row>
    <row r="4654" spans="1:13" x14ac:dyDescent="0.25">
      <c r="A4654">
        <v>4652</v>
      </c>
      <c r="B4654" t="s">
        <v>6306</v>
      </c>
      <c r="C4654">
        <f t="shared" ca="1" si="72"/>
        <v>0.12151559587458993</v>
      </c>
      <c r="D4654" t="e" cm="1">
        <f t="array" aca="1" ref="D4654" ca="1">INDEX($B$2:$B$201, RANK(C4654,$C$2:$C$201), 1)</f>
        <v>#N/A</v>
      </c>
      <c r="F4654">
        <v>136</v>
      </c>
      <c r="G4654">
        <v>10</v>
      </c>
      <c r="H4654">
        <v>0</v>
      </c>
      <c r="I4654">
        <v>0</v>
      </c>
      <c r="J4654">
        <v>0</v>
      </c>
      <c r="K4654" s="1">
        <v>44106</v>
      </c>
      <c r="L4654" t="s">
        <v>17</v>
      </c>
      <c r="M4654">
        <v>117000</v>
      </c>
    </row>
    <row r="4655" spans="1:13" x14ac:dyDescent="0.25">
      <c r="A4655">
        <v>4653</v>
      </c>
      <c r="B4655" t="s">
        <v>6307</v>
      </c>
      <c r="C4655">
        <f t="shared" ca="1" si="72"/>
        <v>0.9051808590589111</v>
      </c>
      <c r="D4655" t="e" cm="1">
        <f t="array" aca="1" ref="D4655" ca="1">INDEX($B$2:$B$201, RANK(C4655,$C$2:$C$201), 1)</f>
        <v>#N/A</v>
      </c>
      <c r="E4655" t="s">
        <v>65</v>
      </c>
      <c r="F4655">
        <v>63</v>
      </c>
      <c r="G4655">
        <v>7</v>
      </c>
      <c r="H4655">
        <v>0</v>
      </c>
      <c r="I4655">
        <v>0</v>
      </c>
      <c r="J4655">
        <v>0</v>
      </c>
      <c r="K4655" s="1">
        <v>44106</v>
      </c>
      <c r="L4655" t="s">
        <v>12</v>
      </c>
      <c r="M4655">
        <v>117001</v>
      </c>
    </row>
    <row r="4656" spans="1:13" x14ac:dyDescent="0.25">
      <c r="A4656">
        <v>4654</v>
      </c>
      <c r="B4656" t="s">
        <v>6308</v>
      </c>
      <c r="C4656">
        <f t="shared" ca="1" si="72"/>
        <v>0.96569712494495963</v>
      </c>
      <c r="D4656" t="e" cm="1">
        <f t="array" aca="1" ref="D4656" ca="1">INDEX($B$2:$B$201, RANK(C4656,$C$2:$C$201), 1)</f>
        <v>#N/A</v>
      </c>
      <c r="E4656" t="s">
        <v>6309</v>
      </c>
      <c r="F4656">
        <v>275</v>
      </c>
      <c r="G4656">
        <v>820</v>
      </c>
      <c r="H4656">
        <v>0</v>
      </c>
      <c r="I4656">
        <v>0</v>
      </c>
      <c r="J4656">
        <v>0</v>
      </c>
      <c r="K4656" s="1">
        <v>44106</v>
      </c>
      <c r="L4656" t="s">
        <v>28</v>
      </c>
      <c r="M4656">
        <v>117002</v>
      </c>
    </row>
    <row r="4657" spans="1:13" x14ac:dyDescent="0.25">
      <c r="A4657">
        <v>4655</v>
      </c>
      <c r="B4657" t="s">
        <v>6310</v>
      </c>
      <c r="C4657">
        <f t="shared" ca="1" si="72"/>
        <v>0.40120905952979979</v>
      </c>
      <c r="D4657" t="e" cm="1">
        <f t="array" aca="1" ref="D4657" ca="1">INDEX($B$2:$B$201, RANK(C4657,$C$2:$C$201), 1)</f>
        <v>#N/A</v>
      </c>
      <c r="E4657" t="s">
        <v>431</v>
      </c>
      <c r="F4657">
        <v>1882</v>
      </c>
      <c r="G4657">
        <v>1644</v>
      </c>
      <c r="H4657">
        <v>0</v>
      </c>
      <c r="I4657">
        <v>0</v>
      </c>
      <c r="J4657">
        <v>0</v>
      </c>
      <c r="K4657" s="1">
        <v>44106</v>
      </c>
      <c r="L4657" t="s">
        <v>12</v>
      </c>
      <c r="M4657">
        <v>117003</v>
      </c>
    </row>
    <row r="4658" spans="1:13" x14ac:dyDescent="0.25">
      <c r="A4658">
        <v>4656</v>
      </c>
      <c r="B4658" t="s">
        <v>6311</v>
      </c>
      <c r="C4658">
        <f t="shared" ca="1" si="72"/>
        <v>0.77224594373947841</v>
      </c>
      <c r="D4658" t="e" cm="1">
        <f t="array" aca="1" ref="D4658" ca="1">INDEX($B$2:$B$201, RANK(C4658,$C$2:$C$201), 1)</f>
        <v>#N/A</v>
      </c>
      <c r="E4658" t="s">
        <v>431</v>
      </c>
      <c r="F4658">
        <v>599</v>
      </c>
      <c r="G4658">
        <v>314</v>
      </c>
      <c r="H4658">
        <v>0</v>
      </c>
      <c r="I4658">
        <v>0</v>
      </c>
      <c r="J4658">
        <v>0</v>
      </c>
      <c r="K4658" s="1">
        <v>44106</v>
      </c>
      <c r="L4658" t="s">
        <v>17</v>
      </c>
      <c r="M4658">
        <v>117004</v>
      </c>
    </row>
    <row r="4659" spans="1:13" x14ac:dyDescent="0.25">
      <c r="A4659">
        <v>4657</v>
      </c>
      <c r="B4659" t="s">
        <v>6312</v>
      </c>
      <c r="C4659">
        <f t="shared" ca="1" si="72"/>
        <v>0.35453453354676034</v>
      </c>
      <c r="D4659" t="e" cm="1">
        <f t="array" aca="1" ref="D4659" ca="1">INDEX($B$2:$B$201, RANK(C4659,$C$2:$C$201), 1)</f>
        <v>#N/A</v>
      </c>
      <c r="F4659">
        <v>61</v>
      </c>
      <c r="G4659">
        <v>6</v>
      </c>
      <c r="H4659">
        <v>0</v>
      </c>
      <c r="I4659">
        <v>0</v>
      </c>
      <c r="J4659">
        <v>0</v>
      </c>
      <c r="K4659" s="1">
        <v>44106</v>
      </c>
      <c r="L4659" t="s">
        <v>17</v>
      </c>
      <c r="M4659">
        <v>117005</v>
      </c>
    </row>
    <row r="4660" spans="1:13" x14ac:dyDescent="0.25">
      <c r="A4660">
        <v>4658</v>
      </c>
      <c r="B4660" t="s">
        <v>6313</v>
      </c>
      <c r="C4660">
        <f t="shared" ca="1" si="72"/>
        <v>4.3806358221633812E-2</v>
      </c>
      <c r="D4660" t="e" cm="1">
        <f t="array" aca="1" ref="D4660" ca="1">INDEX($B$2:$B$201, RANK(C4660,$C$2:$C$201), 1)</f>
        <v>#N/A</v>
      </c>
      <c r="E4660" t="s">
        <v>6314</v>
      </c>
      <c r="F4660">
        <v>1944</v>
      </c>
      <c r="G4660">
        <v>1115</v>
      </c>
      <c r="H4660">
        <v>0</v>
      </c>
      <c r="I4660">
        <v>0</v>
      </c>
      <c r="J4660">
        <v>2</v>
      </c>
      <c r="K4660" s="1">
        <v>44106</v>
      </c>
      <c r="L4660" t="s">
        <v>12</v>
      </c>
      <c r="M4660">
        <v>117006</v>
      </c>
    </row>
    <row r="4661" spans="1:13" x14ac:dyDescent="0.25">
      <c r="A4661">
        <v>4659</v>
      </c>
      <c r="B4661" t="s">
        <v>6315</v>
      </c>
      <c r="C4661">
        <f t="shared" ca="1" si="72"/>
        <v>0.65794196869893617</v>
      </c>
      <c r="D4661" t="e" cm="1">
        <f t="array" aca="1" ref="D4661" ca="1">INDEX($B$2:$B$201, RANK(C4661,$C$2:$C$201), 1)</f>
        <v>#N/A</v>
      </c>
      <c r="F4661">
        <v>464</v>
      </c>
      <c r="G4661">
        <v>54</v>
      </c>
      <c r="H4661">
        <v>0</v>
      </c>
      <c r="I4661">
        <v>0</v>
      </c>
      <c r="J4661">
        <v>0</v>
      </c>
      <c r="K4661" s="1">
        <v>44106</v>
      </c>
      <c r="L4661" t="s">
        <v>28</v>
      </c>
      <c r="M4661">
        <v>117007</v>
      </c>
    </row>
    <row r="4662" spans="1:13" x14ac:dyDescent="0.25">
      <c r="A4662">
        <v>4660</v>
      </c>
      <c r="B4662" t="s">
        <v>6316</v>
      </c>
      <c r="C4662">
        <f t="shared" ca="1" si="72"/>
        <v>0.90283072126988606</v>
      </c>
      <c r="D4662" t="e" cm="1">
        <f t="array" aca="1" ref="D4662" ca="1">INDEX($B$2:$B$201, RANK(C4662,$C$2:$C$201), 1)</f>
        <v>#N/A</v>
      </c>
      <c r="E4662" t="s">
        <v>209</v>
      </c>
      <c r="F4662">
        <v>787</v>
      </c>
      <c r="G4662">
        <v>477</v>
      </c>
      <c r="H4662">
        <v>0</v>
      </c>
      <c r="I4662">
        <v>0</v>
      </c>
      <c r="J4662">
        <v>0</v>
      </c>
      <c r="K4662" s="1">
        <v>44106</v>
      </c>
      <c r="L4662" t="s">
        <v>17</v>
      </c>
      <c r="M4662">
        <v>117008</v>
      </c>
    </row>
    <row r="4663" spans="1:13" x14ac:dyDescent="0.25">
      <c r="A4663">
        <v>4661</v>
      </c>
      <c r="B4663" t="s">
        <v>6317</v>
      </c>
      <c r="C4663">
        <f t="shared" ca="1" si="72"/>
        <v>0.44422149580163384</v>
      </c>
      <c r="D4663" t="e" cm="1">
        <f t="array" aca="1" ref="D4663" ca="1">INDEX($B$2:$B$201, RANK(C4663,$C$2:$C$201), 1)</f>
        <v>#N/A</v>
      </c>
      <c r="E4663" t="s">
        <v>5710</v>
      </c>
      <c r="F4663">
        <v>1701</v>
      </c>
      <c r="G4663">
        <v>330</v>
      </c>
      <c r="H4663">
        <v>0</v>
      </c>
      <c r="I4663">
        <v>0</v>
      </c>
      <c r="J4663">
        <v>0</v>
      </c>
      <c r="K4663" s="1">
        <v>44106</v>
      </c>
      <c r="L4663" t="s">
        <v>17</v>
      </c>
      <c r="M4663">
        <v>117009</v>
      </c>
    </row>
    <row r="4664" spans="1:13" ht="409.5" x14ac:dyDescent="0.25">
      <c r="A4664">
        <v>4662</v>
      </c>
      <c r="B4664" s="2" t="s">
        <v>6318</v>
      </c>
      <c r="C4664">
        <f t="shared" ca="1" si="72"/>
        <v>0.6291671638958285</v>
      </c>
      <c r="D4664" t="e" cm="1">
        <f t="array" aca="1" ref="D4664" ca="1">INDEX($B$2:$B$201, RANK(C4664,$C$2:$C$201), 1)</f>
        <v>#N/A</v>
      </c>
      <c r="E4664" t="s">
        <v>5998</v>
      </c>
      <c r="F4664">
        <v>776</v>
      </c>
      <c r="G4664">
        <v>2515</v>
      </c>
      <c r="H4664">
        <v>0</v>
      </c>
      <c r="I4664">
        <v>0</v>
      </c>
      <c r="J4664">
        <v>2</v>
      </c>
      <c r="K4664" s="1">
        <v>44106</v>
      </c>
      <c r="L4664" t="s">
        <v>17</v>
      </c>
      <c r="M4664">
        <v>117010</v>
      </c>
    </row>
    <row r="4665" spans="1:13" x14ac:dyDescent="0.25">
      <c r="A4665">
        <v>4663</v>
      </c>
      <c r="B4665" t="s">
        <v>6319</v>
      </c>
      <c r="C4665">
        <f t="shared" ca="1" si="72"/>
        <v>0.74271286016416016</v>
      </c>
      <c r="D4665" t="e" cm="1">
        <f t="array" aca="1" ref="D4665" ca="1">INDEX($B$2:$B$201, RANK(C4665,$C$2:$C$201), 1)</f>
        <v>#N/A</v>
      </c>
      <c r="E4665" t="s">
        <v>6320</v>
      </c>
      <c r="F4665">
        <v>260</v>
      </c>
      <c r="G4665">
        <v>166</v>
      </c>
      <c r="H4665">
        <v>0</v>
      </c>
      <c r="I4665">
        <v>1</v>
      </c>
      <c r="J4665">
        <v>2</v>
      </c>
      <c r="K4665" s="1">
        <v>44106</v>
      </c>
      <c r="L4665" t="s">
        <v>12</v>
      </c>
      <c r="M4665">
        <v>117011</v>
      </c>
    </row>
    <row r="4666" spans="1:13" ht="409.5" x14ac:dyDescent="0.25">
      <c r="A4666">
        <v>4664</v>
      </c>
      <c r="B4666" s="2" t="s">
        <v>6321</v>
      </c>
      <c r="C4666">
        <f t="shared" ca="1" si="72"/>
        <v>0.36699479290241011</v>
      </c>
      <c r="D4666" t="e" cm="1">
        <f t="array" aca="1" ref="D4666" ca="1">INDEX($B$2:$B$201, RANK(C4666,$C$2:$C$201), 1)</f>
        <v>#N/A</v>
      </c>
      <c r="E4666" t="s">
        <v>6322</v>
      </c>
      <c r="F4666">
        <v>0</v>
      </c>
      <c r="G4666">
        <v>8</v>
      </c>
      <c r="H4666">
        <v>0</v>
      </c>
      <c r="I4666">
        <v>0</v>
      </c>
      <c r="J4666">
        <v>0</v>
      </c>
      <c r="K4666" s="1">
        <v>44106</v>
      </c>
      <c r="L4666" t="s">
        <v>12</v>
      </c>
      <c r="M4666">
        <v>117012</v>
      </c>
    </row>
    <row r="4667" spans="1:13" ht="409.5" x14ac:dyDescent="0.25">
      <c r="A4667">
        <v>4665</v>
      </c>
      <c r="B4667" s="2" t="s">
        <v>6323</v>
      </c>
      <c r="C4667">
        <f t="shared" ca="1" si="72"/>
        <v>1.3442268770856636E-2</v>
      </c>
      <c r="D4667" t="e" cm="1">
        <f t="array" aca="1" ref="D4667" ca="1">INDEX($B$2:$B$201, RANK(C4667,$C$2:$C$201), 1)</f>
        <v>#N/A</v>
      </c>
      <c r="E4667" t="s">
        <v>5728</v>
      </c>
      <c r="F4667">
        <v>3723</v>
      </c>
      <c r="G4667">
        <v>3461</v>
      </c>
      <c r="H4667">
        <v>1</v>
      </c>
      <c r="I4667">
        <v>0</v>
      </c>
      <c r="J4667">
        <v>2</v>
      </c>
      <c r="K4667" s="1">
        <v>44106</v>
      </c>
      <c r="L4667" t="s">
        <v>17</v>
      </c>
      <c r="M4667">
        <v>117013</v>
      </c>
    </row>
    <row r="4668" spans="1:13" x14ac:dyDescent="0.25">
      <c r="A4668">
        <v>4666</v>
      </c>
      <c r="B4668" t="s">
        <v>6324</v>
      </c>
      <c r="C4668">
        <f t="shared" ca="1" si="72"/>
        <v>0.33009125103706038</v>
      </c>
      <c r="D4668" t="e" cm="1">
        <f t="array" aca="1" ref="D4668" ca="1">INDEX($B$2:$B$201, RANK(C4668,$C$2:$C$201), 1)</f>
        <v>#N/A</v>
      </c>
      <c r="F4668">
        <v>12</v>
      </c>
      <c r="G4668">
        <v>1</v>
      </c>
      <c r="H4668">
        <v>0</v>
      </c>
      <c r="I4668">
        <v>0</v>
      </c>
      <c r="J4668">
        <v>0</v>
      </c>
      <c r="K4668" s="1">
        <v>44106</v>
      </c>
      <c r="L4668" t="s">
        <v>12</v>
      </c>
      <c r="M4668">
        <v>117014</v>
      </c>
    </row>
    <row r="4669" spans="1:13" x14ac:dyDescent="0.25">
      <c r="A4669">
        <v>4667</v>
      </c>
      <c r="B4669" t="s">
        <v>6325</v>
      </c>
      <c r="C4669">
        <f t="shared" ca="1" si="72"/>
        <v>0.51159814436809048</v>
      </c>
      <c r="D4669" t="e" cm="1">
        <f t="array" aca="1" ref="D4669" ca="1">INDEX($B$2:$B$201, RANK(C4669,$C$2:$C$201), 1)</f>
        <v>#N/A</v>
      </c>
      <c r="E4669" t="s">
        <v>6052</v>
      </c>
      <c r="F4669">
        <v>2633</v>
      </c>
      <c r="G4669">
        <v>407</v>
      </c>
      <c r="H4669">
        <v>0</v>
      </c>
      <c r="I4669">
        <v>0</v>
      </c>
      <c r="J4669">
        <v>0</v>
      </c>
      <c r="K4669" s="1">
        <v>44106</v>
      </c>
      <c r="L4669" t="s">
        <v>12</v>
      </c>
      <c r="M4669">
        <v>117015</v>
      </c>
    </row>
    <row r="4670" spans="1:13" ht="409.5" x14ac:dyDescent="0.25">
      <c r="A4670">
        <v>4668</v>
      </c>
      <c r="B4670" s="2" t="s">
        <v>6326</v>
      </c>
      <c r="C4670">
        <f t="shared" ca="1" si="72"/>
        <v>0.38040774728528692</v>
      </c>
      <c r="D4670" t="e" cm="1">
        <f t="array" aca="1" ref="D4670" ca="1">INDEX($B$2:$B$201, RANK(C4670,$C$2:$C$201), 1)</f>
        <v>#N/A</v>
      </c>
      <c r="E4670" t="s">
        <v>5787</v>
      </c>
      <c r="F4670">
        <v>392</v>
      </c>
      <c r="G4670">
        <v>127</v>
      </c>
      <c r="H4670">
        <v>0</v>
      </c>
      <c r="I4670">
        <v>0</v>
      </c>
      <c r="J4670">
        <v>0</v>
      </c>
      <c r="K4670" s="1">
        <v>44106</v>
      </c>
      <c r="L4670" t="s">
        <v>12</v>
      </c>
      <c r="M4670">
        <v>117016</v>
      </c>
    </row>
    <row r="4671" spans="1:13" x14ac:dyDescent="0.25">
      <c r="A4671">
        <v>4669</v>
      </c>
      <c r="B4671" t="s">
        <v>6327</v>
      </c>
      <c r="C4671">
        <f t="shared" ca="1" si="72"/>
        <v>0.31957942970231501</v>
      </c>
      <c r="D4671" t="e" cm="1">
        <f t="array" aca="1" ref="D4671" ca="1">INDEX($B$2:$B$201, RANK(C4671,$C$2:$C$201), 1)</f>
        <v>#N/A</v>
      </c>
      <c r="F4671">
        <v>89</v>
      </c>
      <c r="G4671">
        <v>26</v>
      </c>
      <c r="H4671">
        <v>0</v>
      </c>
      <c r="I4671">
        <v>0</v>
      </c>
      <c r="J4671">
        <v>0</v>
      </c>
      <c r="K4671" s="1">
        <v>44106</v>
      </c>
      <c r="L4671" t="s">
        <v>17</v>
      </c>
      <c r="M4671">
        <v>117017</v>
      </c>
    </row>
    <row r="4672" spans="1:13" x14ac:dyDescent="0.25">
      <c r="A4672">
        <v>4670</v>
      </c>
      <c r="B4672" t="s">
        <v>6328</v>
      </c>
      <c r="C4672">
        <f t="shared" ca="1" si="72"/>
        <v>0.46517832071537446</v>
      </c>
      <c r="D4672" t="e" cm="1">
        <f t="array" aca="1" ref="D4672" ca="1">INDEX($B$2:$B$201, RANK(C4672,$C$2:$C$201), 1)</f>
        <v>#N/A</v>
      </c>
      <c r="E4672" t="s">
        <v>6329</v>
      </c>
      <c r="F4672">
        <v>235</v>
      </c>
      <c r="G4672">
        <v>941</v>
      </c>
      <c r="H4672">
        <v>0</v>
      </c>
      <c r="I4672">
        <v>0</v>
      </c>
      <c r="J4672">
        <v>1</v>
      </c>
      <c r="K4672" s="1">
        <v>44106</v>
      </c>
      <c r="L4672" t="s">
        <v>12</v>
      </c>
      <c r="M4672">
        <v>117018</v>
      </c>
    </row>
    <row r="4673" spans="1:13" ht="409.5" x14ac:dyDescent="0.25">
      <c r="A4673">
        <v>4671</v>
      </c>
      <c r="B4673" s="2" t="s">
        <v>6330</v>
      </c>
      <c r="C4673">
        <f t="shared" ca="1" si="72"/>
        <v>0.83148382561017875</v>
      </c>
      <c r="D4673" t="e" cm="1">
        <f t="array" aca="1" ref="D4673" ca="1">INDEX($B$2:$B$201, RANK(C4673,$C$2:$C$201), 1)</f>
        <v>#N/A</v>
      </c>
      <c r="E4673" t="s">
        <v>5787</v>
      </c>
      <c r="F4673">
        <v>392</v>
      </c>
      <c r="G4673">
        <v>127</v>
      </c>
      <c r="H4673">
        <v>0</v>
      </c>
      <c r="I4673">
        <v>1</v>
      </c>
      <c r="J4673">
        <v>3</v>
      </c>
      <c r="K4673" s="1">
        <v>44106</v>
      </c>
      <c r="L4673" t="s">
        <v>12</v>
      </c>
      <c r="M4673">
        <v>117019</v>
      </c>
    </row>
    <row r="4674" spans="1:13" x14ac:dyDescent="0.25">
      <c r="A4674">
        <v>4672</v>
      </c>
      <c r="B4674" t="s">
        <v>6331</v>
      </c>
      <c r="C4674">
        <f t="shared" ca="1" si="72"/>
        <v>0.44806917409285019</v>
      </c>
      <c r="D4674" t="e" cm="1">
        <f t="array" aca="1" ref="D4674" ca="1">INDEX($B$2:$B$201, RANK(C4674,$C$2:$C$201), 1)</f>
        <v>#N/A</v>
      </c>
      <c r="F4674">
        <v>345</v>
      </c>
      <c r="G4674">
        <v>120</v>
      </c>
      <c r="H4674">
        <v>0</v>
      </c>
      <c r="I4674">
        <v>1</v>
      </c>
      <c r="J4674">
        <v>1</v>
      </c>
      <c r="K4674" s="1">
        <v>44106</v>
      </c>
      <c r="L4674" t="s">
        <v>17</v>
      </c>
      <c r="M4674">
        <v>117020</v>
      </c>
    </row>
    <row r="4675" spans="1:13" x14ac:dyDescent="0.25">
      <c r="A4675">
        <v>4673</v>
      </c>
      <c r="B4675" t="s">
        <v>6332</v>
      </c>
      <c r="C4675">
        <f t="shared" ref="C4675:C4738" ca="1" si="73">RAND()</f>
        <v>0.29698690509518499</v>
      </c>
      <c r="D4675" t="e" cm="1">
        <f t="array" aca="1" ref="D4675" ca="1">INDEX($B$2:$B$201, RANK(C4675,$C$2:$C$201), 1)</f>
        <v>#N/A</v>
      </c>
      <c r="F4675">
        <v>738</v>
      </c>
      <c r="G4675">
        <v>1231</v>
      </c>
      <c r="H4675">
        <v>0</v>
      </c>
      <c r="I4675">
        <v>0</v>
      </c>
      <c r="J4675">
        <v>0</v>
      </c>
      <c r="K4675" s="1">
        <v>44106</v>
      </c>
      <c r="L4675" t="s">
        <v>17</v>
      </c>
      <c r="M4675">
        <v>117021</v>
      </c>
    </row>
    <row r="4676" spans="1:13" x14ac:dyDescent="0.25">
      <c r="A4676">
        <v>4674</v>
      </c>
      <c r="B4676" t="s">
        <v>6333</v>
      </c>
      <c r="C4676">
        <f t="shared" ca="1" si="73"/>
        <v>0.67387606890105978</v>
      </c>
      <c r="D4676" t="e" cm="1">
        <f t="array" aca="1" ref="D4676" ca="1">INDEX($B$2:$B$201, RANK(C4676,$C$2:$C$201), 1)</f>
        <v>#N/A</v>
      </c>
      <c r="F4676">
        <v>53</v>
      </c>
      <c r="G4676">
        <v>3</v>
      </c>
      <c r="H4676">
        <v>5</v>
      </c>
      <c r="I4676">
        <v>8</v>
      </c>
      <c r="J4676">
        <v>329</v>
      </c>
      <c r="K4676" s="1">
        <v>44106</v>
      </c>
      <c r="L4676" t="s">
        <v>17</v>
      </c>
      <c r="M4676">
        <v>117022</v>
      </c>
    </row>
    <row r="4677" spans="1:13" x14ac:dyDescent="0.25">
      <c r="A4677">
        <v>4675</v>
      </c>
      <c r="B4677" t="s">
        <v>6334</v>
      </c>
      <c r="C4677">
        <f t="shared" ca="1" si="73"/>
        <v>0.72624445500046175</v>
      </c>
      <c r="D4677" t="e" cm="1">
        <f t="array" aca="1" ref="D4677" ca="1">INDEX($B$2:$B$201, RANK(C4677,$C$2:$C$201), 1)</f>
        <v>#N/A</v>
      </c>
      <c r="E4677" t="s">
        <v>6335</v>
      </c>
      <c r="F4677">
        <v>241</v>
      </c>
      <c r="G4677">
        <v>12</v>
      </c>
      <c r="H4677">
        <v>0</v>
      </c>
      <c r="I4677">
        <v>0</v>
      </c>
      <c r="J4677">
        <v>0</v>
      </c>
      <c r="K4677" s="1">
        <v>44106</v>
      </c>
      <c r="L4677" t="s">
        <v>12</v>
      </c>
      <c r="M4677">
        <v>117023</v>
      </c>
    </row>
    <row r="4678" spans="1:13" x14ac:dyDescent="0.25">
      <c r="A4678">
        <v>4676</v>
      </c>
      <c r="B4678" t="s">
        <v>6336</v>
      </c>
      <c r="C4678">
        <f t="shared" ca="1" si="73"/>
        <v>0.17439720351503996</v>
      </c>
      <c r="D4678" t="e" cm="1">
        <f t="array" aca="1" ref="D4678" ca="1">INDEX($B$2:$B$201, RANK(C4678,$C$2:$C$201), 1)</f>
        <v>#N/A</v>
      </c>
      <c r="F4678">
        <v>17</v>
      </c>
      <c r="G4678">
        <v>2</v>
      </c>
      <c r="H4678">
        <v>0</v>
      </c>
      <c r="I4678">
        <v>0</v>
      </c>
      <c r="J4678">
        <v>0</v>
      </c>
      <c r="K4678" s="1">
        <v>44106</v>
      </c>
      <c r="L4678" t="s">
        <v>17</v>
      </c>
      <c r="M4678">
        <v>117024</v>
      </c>
    </row>
    <row r="4679" spans="1:13" x14ac:dyDescent="0.25">
      <c r="A4679">
        <v>4677</v>
      </c>
      <c r="B4679" t="s">
        <v>6337</v>
      </c>
      <c r="C4679">
        <f t="shared" ca="1" si="73"/>
        <v>0.32194288741388188</v>
      </c>
      <c r="D4679" t="e" cm="1">
        <f t="array" aca="1" ref="D4679" ca="1">INDEX($B$2:$B$201, RANK(C4679,$C$2:$C$201), 1)</f>
        <v>#N/A</v>
      </c>
      <c r="E4679" t="s">
        <v>40</v>
      </c>
      <c r="F4679">
        <v>2034</v>
      </c>
      <c r="G4679">
        <v>1071</v>
      </c>
      <c r="H4679">
        <v>0</v>
      </c>
      <c r="I4679">
        <v>0</v>
      </c>
      <c r="J4679">
        <v>0</v>
      </c>
      <c r="K4679" s="1">
        <v>44106</v>
      </c>
      <c r="L4679" t="s">
        <v>28</v>
      </c>
      <c r="M4679">
        <v>117025</v>
      </c>
    </row>
    <row r="4680" spans="1:13" x14ac:dyDescent="0.25">
      <c r="A4680">
        <v>4678</v>
      </c>
      <c r="B4680" t="s">
        <v>6338</v>
      </c>
      <c r="C4680">
        <f t="shared" ca="1" si="73"/>
        <v>0.33062785197770239</v>
      </c>
      <c r="D4680" t="e" cm="1">
        <f t="array" aca="1" ref="D4680" ca="1">INDEX($B$2:$B$201, RANK(C4680,$C$2:$C$201), 1)</f>
        <v>#N/A</v>
      </c>
      <c r="E4680" t="s">
        <v>6339</v>
      </c>
      <c r="F4680">
        <v>1258</v>
      </c>
      <c r="G4680">
        <v>1801</v>
      </c>
      <c r="H4680">
        <v>0</v>
      </c>
      <c r="I4680">
        <v>0</v>
      </c>
      <c r="J4680">
        <v>1</v>
      </c>
      <c r="K4680" s="1">
        <v>44106</v>
      </c>
      <c r="L4680" t="s">
        <v>12</v>
      </c>
      <c r="M4680">
        <v>117026</v>
      </c>
    </row>
    <row r="4681" spans="1:13" x14ac:dyDescent="0.25">
      <c r="A4681">
        <v>4679</v>
      </c>
      <c r="B4681" t="s">
        <v>6340</v>
      </c>
      <c r="C4681">
        <f t="shared" ca="1" si="73"/>
        <v>0.50886496984607055</v>
      </c>
      <c r="D4681" t="e" cm="1">
        <f t="array" aca="1" ref="D4681" ca="1">INDEX($B$2:$B$201, RANK(C4681,$C$2:$C$201), 1)</f>
        <v>#N/A</v>
      </c>
      <c r="E4681" t="s">
        <v>6341</v>
      </c>
      <c r="F4681">
        <v>242</v>
      </c>
      <c r="G4681">
        <v>27</v>
      </c>
      <c r="H4681">
        <v>0</v>
      </c>
      <c r="I4681">
        <v>0</v>
      </c>
      <c r="J4681">
        <v>1</v>
      </c>
      <c r="K4681" s="1">
        <v>44106</v>
      </c>
      <c r="L4681" t="s">
        <v>12</v>
      </c>
      <c r="M4681">
        <v>117027</v>
      </c>
    </row>
    <row r="4682" spans="1:13" x14ac:dyDescent="0.25">
      <c r="A4682">
        <v>4680</v>
      </c>
      <c r="B4682" t="s">
        <v>6342</v>
      </c>
      <c r="C4682">
        <f t="shared" ca="1" si="73"/>
        <v>0.51573326153262056</v>
      </c>
      <c r="D4682" t="e" cm="1">
        <f t="array" aca="1" ref="D4682" ca="1">INDEX($B$2:$B$201, RANK(C4682,$C$2:$C$201), 1)</f>
        <v>#N/A</v>
      </c>
      <c r="F4682">
        <v>738</v>
      </c>
      <c r="G4682">
        <v>1231</v>
      </c>
      <c r="H4682">
        <v>0</v>
      </c>
      <c r="I4682">
        <v>0</v>
      </c>
      <c r="J4682">
        <v>0</v>
      </c>
      <c r="K4682" s="1">
        <v>44106</v>
      </c>
      <c r="L4682" t="s">
        <v>12</v>
      </c>
      <c r="M4682">
        <v>117028</v>
      </c>
    </row>
    <row r="4683" spans="1:13" ht="360" x14ac:dyDescent="0.25">
      <c r="A4683">
        <v>4681</v>
      </c>
      <c r="B4683" s="2" t="s">
        <v>6343</v>
      </c>
      <c r="C4683">
        <f t="shared" ca="1" si="73"/>
        <v>0.71788917234211824</v>
      </c>
      <c r="D4683" t="e" cm="1">
        <f t="array" aca="1" ref="D4683" ca="1">INDEX($B$2:$B$201, RANK(C4683,$C$2:$C$201), 1)</f>
        <v>#N/A</v>
      </c>
      <c r="F4683">
        <v>282</v>
      </c>
      <c r="G4683">
        <v>733</v>
      </c>
      <c r="H4683">
        <v>0</v>
      </c>
      <c r="I4683">
        <v>1</v>
      </c>
      <c r="J4683">
        <v>2</v>
      </c>
      <c r="K4683" s="1">
        <v>44106</v>
      </c>
      <c r="L4683" t="s">
        <v>12</v>
      </c>
      <c r="M4683">
        <v>117029</v>
      </c>
    </row>
    <row r="4684" spans="1:13" x14ac:dyDescent="0.25">
      <c r="A4684">
        <v>4682</v>
      </c>
      <c r="B4684" t="s">
        <v>6344</v>
      </c>
      <c r="C4684">
        <f t="shared" ca="1" si="73"/>
        <v>0.93324287402106421</v>
      </c>
      <c r="D4684" t="e" cm="1">
        <f t="array" aca="1" ref="D4684" ca="1">INDEX($B$2:$B$201, RANK(C4684,$C$2:$C$201), 1)</f>
        <v>#N/A</v>
      </c>
      <c r="E4684" t="s">
        <v>233</v>
      </c>
      <c r="F4684">
        <v>34592</v>
      </c>
      <c r="G4684">
        <v>33646</v>
      </c>
      <c r="H4684">
        <v>0</v>
      </c>
      <c r="I4684">
        <v>0</v>
      </c>
      <c r="J4684">
        <v>1</v>
      </c>
      <c r="K4684" s="1">
        <v>44106</v>
      </c>
      <c r="L4684" t="s">
        <v>12</v>
      </c>
      <c r="M4684">
        <v>117030</v>
      </c>
    </row>
    <row r="4685" spans="1:13" x14ac:dyDescent="0.25">
      <c r="A4685">
        <v>4683</v>
      </c>
      <c r="B4685" t="s">
        <v>6345</v>
      </c>
      <c r="C4685">
        <f t="shared" ca="1" si="73"/>
        <v>0.3666900203379525</v>
      </c>
      <c r="D4685" t="e" cm="1">
        <f t="array" aca="1" ref="D4685" ca="1">INDEX($B$2:$B$201, RANK(C4685,$C$2:$C$201), 1)</f>
        <v>#N/A</v>
      </c>
      <c r="E4685" t="s">
        <v>856</v>
      </c>
      <c r="F4685">
        <v>624</v>
      </c>
      <c r="G4685">
        <v>454</v>
      </c>
      <c r="H4685">
        <v>0</v>
      </c>
      <c r="I4685">
        <v>0</v>
      </c>
      <c r="J4685">
        <v>0</v>
      </c>
      <c r="K4685" s="1">
        <v>44106</v>
      </c>
      <c r="L4685" t="s">
        <v>12</v>
      </c>
      <c r="M4685">
        <v>117031</v>
      </c>
    </row>
    <row r="4686" spans="1:13" x14ac:dyDescent="0.25">
      <c r="A4686">
        <v>4684</v>
      </c>
      <c r="B4686" t="s">
        <v>6346</v>
      </c>
      <c r="C4686">
        <f t="shared" ca="1" si="73"/>
        <v>0.93829317675323909</v>
      </c>
      <c r="D4686" t="e" cm="1">
        <f t="array" aca="1" ref="D4686" ca="1">INDEX($B$2:$B$201, RANK(C4686,$C$2:$C$201), 1)</f>
        <v>#N/A</v>
      </c>
      <c r="F4686">
        <v>505</v>
      </c>
      <c r="G4686">
        <v>20</v>
      </c>
      <c r="H4686">
        <v>0</v>
      </c>
      <c r="I4686">
        <v>0</v>
      </c>
      <c r="J4686">
        <v>1</v>
      </c>
      <c r="K4686" s="1">
        <v>44106</v>
      </c>
      <c r="L4686" t="s">
        <v>12</v>
      </c>
      <c r="M4686">
        <v>117032</v>
      </c>
    </row>
    <row r="4687" spans="1:13" x14ac:dyDescent="0.25">
      <c r="A4687">
        <v>4685</v>
      </c>
      <c r="B4687" t="s">
        <v>6347</v>
      </c>
      <c r="C4687">
        <f t="shared" ca="1" si="73"/>
        <v>0.55931694419741329</v>
      </c>
      <c r="D4687" t="e" cm="1">
        <f t="array" aca="1" ref="D4687" ca="1">INDEX($B$2:$B$201, RANK(C4687,$C$2:$C$201), 1)</f>
        <v>#N/A</v>
      </c>
      <c r="F4687">
        <v>72</v>
      </c>
      <c r="G4687">
        <v>61</v>
      </c>
      <c r="H4687">
        <v>0</v>
      </c>
      <c r="I4687">
        <v>0</v>
      </c>
      <c r="J4687">
        <v>0</v>
      </c>
      <c r="K4687" s="1">
        <v>44106</v>
      </c>
      <c r="L4687" t="s">
        <v>28</v>
      </c>
      <c r="M4687">
        <v>117033</v>
      </c>
    </row>
    <row r="4688" spans="1:13" x14ac:dyDescent="0.25">
      <c r="A4688">
        <v>4686</v>
      </c>
      <c r="B4688" t="s">
        <v>6348</v>
      </c>
      <c r="C4688">
        <f t="shared" ca="1" si="73"/>
        <v>0.2400246352775639</v>
      </c>
      <c r="D4688" t="e" cm="1">
        <f t="array" aca="1" ref="D4688" ca="1">INDEX($B$2:$B$201, RANK(C4688,$C$2:$C$201), 1)</f>
        <v>#N/A</v>
      </c>
      <c r="E4688" t="s">
        <v>6349</v>
      </c>
      <c r="F4688">
        <v>1273</v>
      </c>
      <c r="G4688">
        <v>340</v>
      </c>
      <c r="H4688">
        <v>0</v>
      </c>
      <c r="I4688">
        <v>0</v>
      </c>
      <c r="J4688">
        <v>1</v>
      </c>
      <c r="K4688" s="1">
        <v>44106</v>
      </c>
      <c r="L4688" t="s">
        <v>28</v>
      </c>
      <c r="M4688">
        <v>117034</v>
      </c>
    </row>
    <row r="4689" spans="1:13" x14ac:dyDescent="0.25">
      <c r="A4689">
        <v>4687</v>
      </c>
      <c r="B4689" t="s">
        <v>6350</v>
      </c>
      <c r="C4689">
        <f t="shared" ca="1" si="73"/>
        <v>0.69245050715984968</v>
      </c>
      <c r="D4689" t="e" cm="1">
        <f t="array" aca="1" ref="D4689" ca="1">INDEX($B$2:$B$201, RANK(C4689,$C$2:$C$201), 1)</f>
        <v>#N/A</v>
      </c>
      <c r="E4689" t="s">
        <v>6052</v>
      </c>
      <c r="F4689">
        <v>2633</v>
      </c>
      <c r="G4689">
        <v>407</v>
      </c>
      <c r="H4689">
        <v>0</v>
      </c>
      <c r="I4689">
        <v>0</v>
      </c>
      <c r="J4689">
        <v>0</v>
      </c>
      <c r="K4689" s="1">
        <v>44106</v>
      </c>
      <c r="L4689" t="s">
        <v>12</v>
      </c>
      <c r="M4689">
        <v>117035</v>
      </c>
    </row>
    <row r="4690" spans="1:13" x14ac:dyDescent="0.25">
      <c r="A4690">
        <v>4688</v>
      </c>
      <c r="B4690" t="s">
        <v>6351</v>
      </c>
      <c r="C4690">
        <f t="shared" ca="1" si="73"/>
        <v>0.46985547394455063</v>
      </c>
      <c r="D4690" t="e" cm="1">
        <f t="array" aca="1" ref="D4690" ca="1">INDEX($B$2:$B$201, RANK(C4690,$C$2:$C$201), 1)</f>
        <v>#N/A</v>
      </c>
      <c r="F4690">
        <v>510</v>
      </c>
      <c r="G4690">
        <v>2374</v>
      </c>
      <c r="H4690">
        <v>0</v>
      </c>
      <c r="I4690">
        <v>0</v>
      </c>
      <c r="J4690">
        <v>0</v>
      </c>
      <c r="K4690" s="1">
        <v>44106</v>
      </c>
      <c r="L4690" t="s">
        <v>12</v>
      </c>
      <c r="M4690">
        <v>117036</v>
      </c>
    </row>
    <row r="4691" spans="1:13" x14ac:dyDescent="0.25">
      <c r="A4691">
        <v>4689</v>
      </c>
      <c r="B4691" t="s">
        <v>6352</v>
      </c>
      <c r="C4691">
        <f t="shared" ca="1" si="73"/>
        <v>0.96712774511295152</v>
      </c>
      <c r="D4691" t="e" cm="1">
        <f t="array" aca="1" ref="D4691" ca="1">INDEX($B$2:$B$201, RANK(C4691,$C$2:$C$201), 1)</f>
        <v>#N/A</v>
      </c>
      <c r="E4691" t="s">
        <v>4824</v>
      </c>
      <c r="F4691">
        <v>340</v>
      </c>
      <c r="G4691">
        <v>473</v>
      </c>
      <c r="H4691">
        <v>0</v>
      </c>
      <c r="I4691">
        <v>0</v>
      </c>
      <c r="J4691">
        <v>0</v>
      </c>
      <c r="K4691" s="1">
        <v>44106</v>
      </c>
      <c r="L4691" t="s">
        <v>12</v>
      </c>
      <c r="M4691">
        <v>117037</v>
      </c>
    </row>
    <row r="4692" spans="1:13" x14ac:dyDescent="0.25">
      <c r="A4692">
        <v>4690</v>
      </c>
      <c r="B4692" t="s">
        <v>6353</v>
      </c>
      <c r="C4692">
        <f t="shared" ca="1" si="73"/>
        <v>0.24426550211783227</v>
      </c>
      <c r="D4692" t="e" cm="1">
        <f t="array" aca="1" ref="D4692" ca="1">INDEX($B$2:$B$201, RANK(C4692,$C$2:$C$201), 1)</f>
        <v>#N/A</v>
      </c>
      <c r="E4692" t="s">
        <v>6052</v>
      </c>
      <c r="F4692">
        <v>2633</v>
      </c>
      <c r="G4692">
        <v>407</v>
      </c>
      <c r="H4692">
        <v>0</v>
      </c>
      <c r="I4692">
        <v>0</v>
      </c>
      <c r="J4692">
        <v>0</v>
      </c>
      <c r="K4692" s="1">
        <v>44106</v>
      </c>
      <c r="L4692" t="s">
        <v>12</v>
      </c>
      <c r="M4692">
        <v>117038</v>
      </c>
    </row>
    <row r="4693" spans="1:13" x14ac:dyDescent="0.25">
      <c r="A4693">
        <v>4691</v>
      </c>
      <c r="B4693" t="s">
        <v>6354</v>
      </c>
      <c r="C4693">
        <f t="shared" ca="1" si="73"/>
        <v>1.9829851059497972E-2</v>
      </c>
      <c r="D4693" t="e" cm="1">
        <f t="array" aca="1" ref="D4693" ca="1">INDEX($B$2:$B$201, RANK(C4693,$C$2:$C$201), 1)</f>
        <v>#N/A</v>
      </c>
      <c r="F4693">
        <v>52</v>
      </c>
      <c r="G4693">
        <v>9</v>
      </c>
      <c r="H4693">
        <v>0</v>
      </c>
      <c r="I4693">
        <v>0</v>
      </c>
      <c r="J4693">
        <v>0</v>
      </c>
      <c r="K4693" s="1">
        <v>44106</v>
      </c>
      <c r="L4693" t="s">
        <v>28</v>
      </c>
      <c r="M4693">
        <v>117039</v>
      </c>
    </row>
    <row r="4694" spans="1:13" x14ac:dyDescent="0.25">
      <c r="A4694">
        <v>4692</v>
      </c>
      <c r="B4694" t="s">
        <v>6355</v>
      </c>
      <c r="C4694">
        <f t="shared" ca="1" si="73"/>
        <v>0.39181341375650158</v>
      </c>
      <c r="D4694" t="e" cm="1">
        <f t="array" aca="1" ref="D4694" ca="1">INDEX($B$2:$B$201, RANK(C4694,$C$2:$C$201), 1)</f>
        <v>#N/A</v>
      </c>
      <c r="F4694">
        <v>39</v>
      </c>
      <c r="G4694">
        <v>24</v>
      </c>
      <c r="H4694">
        <v>0</v>
      </c>
      <c r="I4694">
        <v>0</v>
      </c>
      <c r="J4694">
        <v>0</v>
      </c>
      <c r="K4694" s="1">
        <v>44106</v>
      </c>
      <c r="L4694" t="s">
        <v>12</v>
      </c>
      <c r="M4694">
        <v>117040</v>
      </c>
    </row>
    <row r="4695" spans="1:13" ht="409.5" x14ac:dyDescent="0.25">
      <c r="A4695">
        <v>4693</v>
      </c>
      <c r="B4695" s="2" t="s">
        <v>6356</v>
      </c>
      <c r="C4695">
        <f t="shared" ca="1" si="73"/>
        <v>0.97899220527457897</v>
      </c>
      <c r="D4695" t="e" cm="1">
        <f t="array" aca="1" ref="D4695" ca="1">INDEX($B$2:$B$201, RANK(C4695,$C$2:$C$201), 1)</f>
        <v>#N/A</v>
      </c>
      <c r="E4695" t="s">
        <v>5787</v>
      </c>
      <c r="F4695">
        <v>392</v>
      </c>
      <c r="G4695">
        <v>127</v>
      </c>
      <c r="H4695">
        <v>0</v>
      </c>
      <c r="I4695">
        <v>0</v>
      </c>
      <c r="J4695">
        <v>0</v>
      </c>
      <c r="K4695" s="1">
        <v>44106</v>
      </c>
      <c r="L4695" t="s">
        <v>12</v>
      </c>
      <c r="M4695">
        <v>117041</v>
      </c>
    </row>
    <row r="4696" spans="1:13" ht="409.5" x14ac:dyDescent="0.25">
      <c r="A4696">
        <v>4694</v>
      </c>
      <c r="B4696" s="2" t="s">
        <v>6357</v>
      </c>
      <c r="C4696">
        <f t="shared" ca="1" si="73"/>
        <v>0.33051423776505762</v>
      </c>
      <c r="D4696" t="e" cm="1">
        <f t="array" aca="1" ref="D4696" ca="1">INDEX($B$2:$B$201, RANK(C4696,$C$2:$C$201), 1)</f>
        <v>#N/A</v>
      </c>
      <c r="E4696" t="s">
        <v>37</v>
      </c>
      <c r="F4696">
        <v>9898</v>
      </c>
      <c r="G4696">
        <v>8458</v>
      </c>
      <c r="H4696">
        <v>0</v>
      </c>
      <c r="I4696">
        <v>0</v>
      </c>
      <c r="J4696">
        <v>0</v>
      </c>
      <c r="K4696" s="1">
        <v>44106</v>
      </c>
      <c r="L4696" t="s">
        <v>28</v>
      </c>
      <c r="M4696">
        <v>117042</v>
      </c>
    </row>
    <row r="4697" spans="1:13" x14ac:dyDescent="0.25">
      <c r="A4697">
        <v>4695</v>
      </c>
      <c r="B4697" t="s">
        <v>6358</v>
      </c>
      <c r="C4697">
        <f t="shared" ca="1" si="73"/>
        <v>0.41655516647197754</v>
      </c>
      <c r="D4697" t="e" cm="1">
        <f t="array" aca="1" ref="D4697" ca="1">INDEX($B$2:$B$201, RANK(C4697,$C$2:$C$201), 1)</f>
        <v>#N/A</v>
      </c>
      <c r="F4697">
        <v>19</v>
      </c>
      <c r="G4697">
        <v>12</v>
      </c>
      <c r="H4697">
        <v>0</v>
      </c>
      <c r="I4697">
        <v>0</v>
      </c>
      <c r="J4697">
        <v>1</v>
      </c>
      <c r="K4697" s="1">
        <v>44106</v>
      </c>
      <c r="L4697" t="s">
        <v>17</v>
      </c>
      <c r="M4697">
        <v>117043</v>
      </c>
    </row>
    <row r="4698" spans="1:13" ht="409.5" x14ac:dyDescent="0.25">
      <c r="A4698">
        <v>4696</v>
      </c>
      <c r="B4698" s="2" t="s">
        <v>6359</v>
      </c>
      <c r="C4698">
        <f t="shared" ca="1" si="73"/>
        <v>0.22144057240687287</v>
      </c>
      <c r="D4698" t="e" cm="1">
        <f t="array" aca="1" ref="D4698" ca="1">INDEX($B$2:$B$201, RANK(C4698,$C$2:$C$201), 1)</f>
        <v>#N/A</v>
      </c>
      <c r="F4698">
        <v>789</v>
      </c>
      <c r="G4698">
        <v>468</v>
      </c>
      <c r="H4698">
        <v>0</v>
      </c>
      <c r="I4698">
        <v>0</v>
      </c>
      <c r="J4698">
        <v>0</v>
      </c>
      <c r="K4698" s="1">
        <v>44106</v>
      </c>
      <c r="L4698" t="s">
        <v>17</v>
      </c>
      <c r="M4698">
        <v>117044</v>
      </c>
    </row>
    <row r="4699" spans="1:13" x14ac:dyDescent="0.25">
      <c r="A4699">
        <v>4697</v>
      </c>
      <c r="B4699" t="s">
        <v>6360</v>
      </c>
      <c r="C4699">
        <f t="shared" ca="1" si="73"/>
        <v>0.15662367235625152</v>
      </c>
      <c r="D4699" t="e" cm="1">
        <f t="array" aca="1" ref="D4699" ca="1">INDEX($B$2:$B$201, RANK(C4699,$C$2:$C$201), 1)</f>
        <v>#N/A</v>
      </c>
      <c r="E4699" t="s">
        <v>42</v>
      </c>
      <c r="F4699">
        <v>8163</v>
      </c>
      <c r="G4699">
        <v>7513</v>
      </c>
      <c r="H4699">
        <v>0</v>
      </c>
      <c r="I4699">
        <v>0</v>
      </c>
      <c r="J4699">
        <v>1</v>
      </c>
      <c r="K4699" s="1">
        <v>44106</v>
      </c>
      <c r="L4699" t="s">
        <v>17</v>
      </c>
      <c r="M4699">
        <v>117045</v>
      </c>
    </row>
    <row r="4700" spans="1:13" x14ac:dyDescent="0.25">
      <c r="A4700">
        <v>4698</v>
      </c>
      <c r="B4700" t="s">
        <v>6361</v>
      </c>
      <c r="C4700">
        <f t="shared" ca="1" si="73"/>
        <v>0.67229304139006718</v>
      </c>
      <c r="D4700" t="e" cm="1">
        <f t="array" aca="1" ref="D4700" ca="1">INDEX($B$2:$B$201, RANK(C4700,$C$2:$C$201), 1)</f>
        <v>#N/A</v>
      </c>
      <c r="E4700" t="s">
        <v>6362</v>
      </c>
      <c r="F4700">
        <v>11</v>
      </c>
      <c r="G4700">
        <v>2608</v>
      </c>
      <c r="H4700">
        <v>0</v>
      </c>
      <c r="I4700">
        <v>0</v>
      </c>
      <c r="J4700">
        <v>0</v>
      </c>
      <c r="K4700" s="1">
        <v>44106</v>
      </c>
      <c r="L4700" t="s">
        <v>12</v>
      </c>
      <c r="M4700">
        <v>117046</v>
      </c>
    </row>
    <row r="4701" spans="1:13" x14ac:dyDescent="0.25">
      <c r="A4701">
        <v>4699</v>
      </c>
      <c r="B4701" t="s">
        <v>6363</v>
      </c>
      <c r="C4701">
        <f t="shared" ca="1" si="73"/>
        <v>0.60675214823484025</v>
      </c>
      <c r="D4701" t="e" cm="1">
        <f t="array" aca="1" ref="D4701" ca="1">INDEX($B$2:$B$201, RANK(C4701,$C$2:$C$201), 1)</f>
        <v>#N/A</v>
      </c>
      <c r="F4701">
        <v>25</v>
      </c>
      <c r="G4701">
        <v>1</v>
      </c>
      <c r="H4701">
        <v>0</v>
      </c>
      <c r="I4701">
        <v>0</v>
      </c>
      <c r="J4701">
        <v>0</v>
      </c>
      <c r="K4701" s="1">
        <v>44106</v>
      </c>
      <c r="L4701" t="s">
        <v>12</v>
      </c>
      <c r="M4701">
        <v>117047</v>
      </c>
    </row>
    <row r="4702" spans="1:13" x14ac:dyDescent="0.25">
      <c r="A4702">
        <v>4700</v>
      </c>
      <c r="B4702" t="s">
        <v>6364</v>
      </c>
      <c r="C4702">
        <f t="shared" ca="1" si="73"/>
        <v>0.66310222698766985</v>
      </c>
      <c r="D4702" t="e" cm="1">
        <f t="array" aca="1" ref="D4702" ca="1">INDEX($B$2:$B$201, RANK(C4702,$C$2:$C$201), 1)</f>
        <v>#N/A</v>
      </c>
      <c r="E4702" t="s">
        <v>6365</v>
      </c>
      <c r="F4702">
        <v>282</v>
      </c>
      <c r="G4702">
        <v>293</v>
      </c>
      <c r="H4702">
        <v>0</v>
      </c>
      <c r="I4702">
        <v>0</v>
      </c>
      <c r="J4702">
        <v>1</v>
      </c>
      <c r="K4702" s="1">
        <v>44106</v>
      </c>
      <c r="L4702" t="s">
        <v>12</v>
      </c>
      <c r="M4702">
        <v>117048</v>
      </c>
    </row>
    <row r="4703" spans="1:13" ht="409.5" x14ac:dyDescent="0.25">
      <c r="A4703">
        <v>4701</v>
      </c>
      <c r="B4703" s="2" t="s">
        <v>6366</v>
      </c>
      <c r="C4703">
        <f t="shared" ca="1" si="73"/>
        <v>0.41922870784593624</v>
      </c>
      <c r="D4703" t="e" cm="1">
        <f t="array" aca="1" ref="D4703" ca="1">INDEX($B$2:$B$201, RANK(C4703,$C$2:$C$201), 1)</f>
        <v>#N/A</v>
      </c>
      <c r="E4703" t="s">
        <v>1100</v>
      </c>
      <c r="F4703">
        <v>12676</v>
      </c>
      <c r="G4703">
        <v>14969</v>
      </c>
      <c r="H4703">
        <v>1</v>
      </c>
      <c r="I4703">
        <v>35</v>
      </c>
      <c r="J4703">
        <v>49</v>
      </c>
      <c r="K4703" s="1">
        <v>44106</v>
      </c>
      <c r="L4703" t="s">
        <v>12</v>
      </c>
      <c r="M4703">
        <v>117049</v>
      </c>
    </row>
    <row r="4704" spans="1:13" ht="409.5" x14ac:dyDescent="0.25">
      <c r="A4704">
        <v>4702</v>
      </c>
      <c r="B4704" s="2" t="s">
        <v>6367</v>
      </c>
      <c r="C4704">
        <f t="shared" ca="1" si="73"/>
        <v>0.73002083046551802</v>
      </c>
      <c r="D4704" t="e" cm="1">
        <f t="array" aca="1" ref="D4704" ca="1">INDEX($B$2:$B$201, RANK(C4704,$C$2:$C$201), 1)</f>
        <v>#N/A</v>
      </c>
      <c r="E4704" t="s">
        <v>392</v>
      </c>
      <c r="F4704">
        <v>59</v>
      </c>
      <c r="G4704">
        <v>6</v>
      </c>
      <c r="H4704">
        <v>0</v>
      </c>
      <c r="I4704">
        <v>0</v>
      </c>
      <c r="J4704">
        <v>0</v>
      </c>
      <c r="K4704" s="1">
        <v>44106</v>
      </c>
      <c r="L4704" t="s">
        <v>12</v>
      </c>
      <c r="M4704">
        <v>117050</v>
      </c>
    </row>
    <row r="4705" spans="1:13" x14ac:dyDescent="0.25">
      <c r="A4705">
        <v>4703</v>
      </c>
      <c r="B4705" t="s">
        <v>6368</v>
      </c>
      <c r="C4705">
        <f t="shared" ca="1" si="73"/>
        <v>0.19681363232416937</v>
      </c>
      <c r="D4705" t="e" cm="1">
        <f t="array" aca="1" ref="D4705" ca="1">INDEX($B$2:$B$201, RANK(C4705,$C$2:$C$201), 1)</f>
        <v>#N/A</v>
      </c>
      <c r="E4705" t="s">
        <v>1246</v>
      </c>
      <c r="F4705">
        <v>4100</v>
      </c>
      <c r="G4705">
        <v>4036</v>
      </c>
      <c r="H4705">
        <v>0</v>
      </c>
      <c r="I4705">
        <v>0</v>
      </c>
      <c r="J4705">
        <v>2</v>
      </c>
      <c r="K4705" s="1">
        <v>44106</v>
      </c>
      <c r="L4705" t="s">
        <v>12</v>
      </c>
      <c r="M4705">
        <v>117051</v>
      </c>
    </row>
    <row r="4706" spans="1:13" x14ac:dyDescent="0.25">
      <c r="A4706">
        <v>4704</v>
      </c>
      <c r="B4706" t="s">
        <v>6369</v>
      </c>
      <c r="C4706">
        <f t="shared" ca="1" si="73"/>
        <v>0.53108508287218492</v>
      </c>
      <c r="D4706" t="e" cm="1">
        <f t="array" aca="1" ref="D4706" ca="1">INDEX($B$2:$B$201, RANK(C4706,$C$2:$C$201), 1)</f>
        <v>#N/A</v>
      </c>
      <c r="F4706">
        <v>252</v>
      </c>
      <c r="G4706">
        <v>83</v>
      </c>
      <c r="H4706">
        <v>0</v>
      </c>
      <c r="I4706">
        <v>0</v>
      </c>
      <c r="J4706">
        <v>1</v>
      </c>
      <c r="K4706" s="1">
        <v>44106</v>
      </c>
      <c r="L4706" t="s">
        <v>17</v>
      </c>
      <c r="M4706">
        <v>117052</v>
      </c>
    </row>
    <row r="4707" spans="1:13" x14ac:dyDescent="0.25">
      <c r="A4707">
        <v>4705</v>
      </c>
      <c r="B4707" t="s">
        <v>6370</v>
      </c>
      <c r="C4707">
        <f t="shared" ca="1" si="73"/>
        <v>0.21322710889310403</v>
      </c>
      <c r="D4707" t="e" cm="1">
        <f t="array" aca="1" ref="D4707" ca="1">INDEX($B$2:$B$201, RANK(C4707,$C$2:$C$201), 1)</f>
        <v>#N/A</v>
      </c>
      <c r="E4707" t="s">
        <v>799</v>
      </c>
      <c r="F4707">
        <v>812</v>
      </c>
      <c r="G4707">
        <v>791</v>
      </c>
      <c r="H4707">
        <v>0</v>
      </c>
      <c r="I4707">
        <v>0</v>
      </c>
      <c r="J4707">
        <v>2</v>
      </c>
      <c r="K4707" s="1">
        <v>44106</v>
      </c>
      <c r="L4707" t="s">
        <v>12</v>
      </c>
      <c r="M4707">
        <v>117053</v>
      </c>
    </row>
    <row r="4708" spans="1:13" ht="409.5" x14ac:dyDescent="0.25">
      <c r="A4708">
        <v>4706</v>
      </c>
      <c r="B4708" s="2" t="s">
        <v>6371</v>
      </c>
      <c r="C4708">
        <f t="shared" ca="1" si="73"/>
        <v>0.7109523581253876</v>
      </c>
      <c r="D4708" t="e" cm="1">
        <f t="array" aca="1" ref="D4708" ca="1">INDEX($B$2:$B$201, RANK(C4708,$C$2:$C$201), 1)</f>
        <v>#N/A</v>
      </c>
      <c r="E4708" t="s">
        <v>6372</v>
      </c>
      <c r="F4708">
        <v>2224</v>
      </c>
      <c r="G4708">
        <v>713</v>
      </c>
      <c r="H4708">
        <v>0</v>
      </c>
      <c r="I4708">
        <v>0</v>
      </c>
      <c r="J4708">
        <v>0</v>
      </c>
      <c r="K4708" s="1">
        <v>44106</v>
      </c>
      <c r="L4708" t="s">
        <v>12</v>
      </c>
      <c r="M4708">
        <v>117054</v>
      </c>
    </row>
    <row r="4709" spans="1:13" x14ac:dyDescent="0.25">
      <c r="A4709">
        <v>4707</v>
      </c>
      <c r="B4709" t="s">
        <v>6373</v>
      </c>
      <c r="C4709">
        <f t="shared" ca="1" si="73"/>
        <v>0.56289037054817526</v>
      </c>
      <c r="D4709" t="e" cm="1">
        <f t="array" aca="1" ref="D4709" ca="1">INDEX($B$2:$B$201, RANK(C4709,$C$2:$C$201), 1)</f>
        <v>#N/A</v>
      </c>
      <c r="E4709" t="s">
        <v>4494</v>
      </c>
      <c r="F4709">
        <v>703</v>
      </c>
      <c r="G4709">
        <v>846</v>
      </c>
      <c r="H4709">
        <v>0</v>
      </c>
      <c r="I4709">
        <v>0</v>
      </c>
      <c r="J4709">
        <v>2</v>
      </c>
      <c r="K4709" s="1">
        <v>44106</v>
      </c>
      <c r="L4709" t="s">
        <v>12</v>
      </c>
      <c r="M4709">
        <v>117055</v>
      </c>
    </row>
    <row r="4710" spans="1:13" x14ac:dyDescent="0.25">
      <c r="A4710">
        <v>4708</v>
      </c>
      <c r="B4710" t="s">
        <v>6374</v>
      </c>
      <c r="C4710">
        <f t="shared" ca="1" si="73"/>
        <v>0.3004520422543312</v>
      </c>
      <c r="D4710" t="e" cm="1">
        <f t="array" aca="1" ref="D4710" ca="1">INDEX($B$2:$B$201, RANK(C4710,$C$2:$C$201), 1)</f>
        <v>#N/A</v>
      </c>
      <c r="E4710" t="s">
        <v>6375</v>
      </c>
      <c r="F4710">
        <v>3285</v>
      </c>
      <c r="G4710">
        <v>2673</v>
      </c>
      <c r="H4710">
        <v>1</v>
      </c>
      <c r="I4710">
        <v>3</v>
      </c>
      <c r="J4710">
        <v>9</v>
      </c>
      <c r="K4710" s="1">
        <v>44106</v>
      </c>
      <c r="L4710" t="s">
        <v>28</v>
      </c>
      <c r="M4710">
        <v>117056</v>
      </c>
    </row>
    <row r="4711" spans="1:13" x14ac:dyDescent="0.25">
      <c r="A4711">
        <v>4709</v>
      </c>
      <c r="B4711" t="s">
        <v>6376</v>
      </c>
      <c r="C4711">
        <f t="shared" ca="1" si="73"/>
        <v>0.76540254830194043</v>
      </c>
      <c r="D4711" t="e" cm="1">
        <f t="array" aca="1" ref="D4711" ca="1">INDEX($B$2:$B$201, RANK(C4711,$C$2:$C$201), 1)</f>
        <v>#N/A</v>
      </c>
      <c r="F4711">
        <v>175</v>
      </c>
      <c r="G4711">
        <v>116</v>
      </c>
      <c r="H4711">
        <v>1</v>
      </c>
      <c r="I4711">
        <v>0</v>
      </c>
      <c r="J4711">
        <v>4</v>
      </c>
      <c r="K4711" s="1">
        <v>44106</v>
      </c>
      <c r="L4711" t="s">
        <v>28</v>
      </c>
      <c r="M4711">
        <v>117057</v>
      </c>
    </row>
    <row r="4712" spans="1:13" x14ac:dyDescent="0.25">
      <c r="A4712">
        <v>4710</v>
      </c>
      <c r="B4712" t="s">
        <v>6377</v>
      </c>
      <c r="C4712">
        <f t="shared" ca="1" si="73"/>
        <v>0.1988740506656137</v>
      </c>
      <c r="D4712" t="e" cm="1">
        <f t="array" aca="1" ref="D4712" ca="1">INDEX($B$2:$B$201, RANK(C4712,$C$2:$C$201), 1)</f>
        <v>#N/A</v>
      </c>
      <c r="E4712" t="s">
        <v>4073</v>
      </c>
      <c r="F4712">
        <v>351</v>
      </c>
      <c r="G4712">
        <v>130</v>
      </c>
      <c r="H4712">
        <v>0</v>
      </c>
      <c r="I4712">
        <v>3</v>
      </c>
      <c r="J4712">
        <v>2</v>
      </c>
      <c r="K4712" s="1">
        <v>44106</v>
      </c>
      <c r="L4712" t="s">
        <v>17</v>
      </c>
      <c r="M4712">
        <v>117058</v>
      </c>
    </row>
    <row r="4713" spans="1:13" x14ac:dyDescent="0.25">
      <c r="A4713">
        <v>4711</v>
      </c>
      <c r="B4713" t="s">
        <v>6378</v>
      </c>
      <c r="C4713">
        <f t="shared" ca="1" si="73"/>
        <v>0.84291767167766063</v>
      </c>
      <c r="D4713" t="e" cm="1">
        <f t="array" aca="1" ref="D4713" ca="1">INDEX($B$2:$B$201, RANK(C4713,$C$2:$C$201), 1)</f>
        <v>#N/A</v>
      </c>
      <c r="E4713" t="s">
        <v>6379</v>
      </c>
      <c r="F4713">
        <v>2626</v>
      </c>
      <c r="G4713">
        <v>2438</v>
      </c>
      <c r="H4713">
        <v>5</v>
      </c>
      <c r="I4713">
        <v>0</v>
      </c>
      <c r="J4713">
        <v>1</v>
      </c>
      <c r="K4713" s="1">
        <v>44106</v>
      </c>
      <c r="L4713" t="s">
        <v>12</v>
      </c>
      <c r="M4713">
        <v>117059</v>
      </c>
    </row>
    <row r="4714" spans="1:13" x14ac:dyDescent="0.25">
      <c r="A4714">
        <v>4712</v>
      </c>
      <c r="B4714" t="s">
        <v>6380</v>
      </c>
      <c r="C4714">
        <f t="shared" ca="1" si="73"/>
        <v>0.12246116024276088</v>
      </c>
      <c r="D4714" t="e" cm="1">
        <f t="array" aca="1" ref="D4714" ca="1">INDEX($B$2:$B$201, RANK(C4714,$C$2:$C$201), 1)</f>
        <v>#N/A</v>
      </c>
      <c r="E4714" t="s">
        <v>926</v>
      </c>
      <c r="F4714">
        <v>638</v>
      </c>
      <c r="G4714">
        <v>809</v>
      </c>
      <c r="H4714">
        <v>0</v>
      </c>
      <c r="I4714">
        <v>0</v>
      </c>
      <c r="J4714">
        <v>4</v>
      </c>
      <c r="K4714" s="1">
        <v>44106</v>
      </c>
      <c r="L4714" t="s">
        <v>17</v>
      </c>
      <c r="M4714">
        <v>117060</v>
      </c>
    </row>
    <row r="4715" spans="1:13" x14ac:dyDescent="0.25">
      <c r="A4715">
        <v>4713</v>
      </c>
      <c r="B4715" t="s">
        <v>6381</v>
      </c>
      <c r="C4715">
        <f t="shared" ca="1" si="73"/>
        <v>0.82846235917436883</v>
      </c>
      <c r="D4715" t="e" cm="1">
        <f t="array" aca="1" ref="D4715" ca="1">INDEX($B$2:$B$201, RANK(C4715,$C$2:$C$201), 1)</f>
        <v>#N/A</v>
      </c>
      <c r="E4715" t="s">
        <v>6382</v>
      </c>
      <c r="F4715">
        <v>526</v>
      </c>
      <c r="G4715">
        <v>74</v>
      </c>
      <c r="H4715">
        <v>0</v>
      </c>
      <c r="I4715">
        <v>0</v>
      </c>
      <c r="J4715">
        <v>0</v>
      </c>
      <c r="K4715" s="1">
        <v>44106</v>
      </c>
      <c r="L4715" t="s">
        <v>12</v>
      </c>
      <c r="M4715">
        <v>117061</v>
      </c>
    </row>
    <row r="4716" spans="1:13" ht="210" x14ac:dyDescent="0.25">
      <c r="A4716">
        <v>4714</v>
      </c>
      <c r="B4716" s="2" t="s">
        <v>6383</v>
      </c>
      <c r="C4716">
        <f t="shared" ca="1" si="73"/>
        <v>0.89516476214751317</v>
      </c>
      <c r="D4716" t="e" cm="1">
        <f t="array" aca="1" ref="D4716" ca="1">INDEX($B$2:$B$201, RANK(C4716,$C$2:$C$201), 1)</f>
        <v>#N/A</v>
      </c>
      <c r="F4716">
        <v>5290</v>
      </c>
      <c r="G4716">
        <v>7988</v>
      </c>
      <c r="H4716">
        <v>0</v>
      </c>
      <c r="I4716">
        <v>0</v>
      </c>
      <c r="J4716">
        <v>0</v>
      </c>
      <c r="K4716" s="1">
        <v>44106</v>
      </c>
      <c r="L4716" t="s">
        <v>12</v>
      </c>
      <c r="M4716">
        <v>117062</v>
      </c>
    </row>
    <row r="4717" spans="1:13" x14ac:dyDescent="0.25">
      <c r="A4717">
        <v>4715</v>
      </c>
      <c r="B4717" t="s">
        <v>6384</v>
      </c>
      <c r="C4717">
        <f t="shared" ca="1" si="73"/>
        <v>0.97731900945452221</v>
      </c>
      <c r="D4717" t="e" cm="1">
        <f t="array" aca="1" ref="D4717" ca="1">INDEX($B$2:$B$201, RANK(C4717,$C$2:$C$201), 1)</f>
        <v>#N/A</v>
      </c>
      <c r="E4717" t="s">
        <v>5710</v>
      </c>
      <c r="F4717">
        <v>1701</v>
      </c>
      <c r="G4717">
        <v>330</v>
      </c>
      <c r="H4717">
        <v>0</v>
      </c>
      <c r="I4717">
        <v>0</v>
      </c>
      <c r="J4717">
        <v>1</v>
      </c>
      <c r="K4717" s="1">
        <v>44106</v>
      </c>
      <c r="L4717" t="s">
        <v>17</v>
      </c>
      <c r="M4717">
        <v>117063</v>
      </c>
    </row>
    <row r="4718" spans="1:13" x14ac:dyDescent="0.25">
      <c r="A4718">
        <v>4716</v>
      </c>
      <c r="B4718" t="s">
        <v>6385</v>
      </c>
      <c r="C4718">
        <f t="shared" ca="1" si="73"/>
        <v>0.86382391557454219</v>
      </c>
      <c r="D4718" t="e" cm="1">
        <f t="array" aca="1" ref="D4718" ca="1">INDEX($B$2:$B$201, RANK(C4718,$C$2:$C$201), 1)</f>
        <v>#N/A</v>
      </c>
      <c r="F4718">
        <v>465</v>
      </c>
      <c r="G4718">
        <v>494</v>
      </c>
      <c r="H4718">
        <v>0</v>
      </c>
      <c r="I4718">
        <v>0</v>
      </c>
      <c r="J4718">
        <v>2</v>
      </c>
      <c r="K4718" s="1">
        <v>44106</v>
      </c>
      <c r="L4718" t="s">
        <v>12</v>
      </c>
      <c r="M4718">
        <v>117064</v>
      </c>
    </row>
    <row r="4719" spans="1:13" x14ac:dyDescent="0.25">
      <c r="A4719">
        <v>4717</v>
      </c>
      <c r="B4719" t="s">
        <v>6386</v>
      </c>
      <c r="C4719">
        <f t="shared" ca="1" si="73"/>
        <v>9.4510079238346867E-3</v>
      </c>
      <c r="D4719" t="e" cm="1">
        <f t="array" aca="1" ref="D4719" ca="1">INDEX($B$2:$B$201, RANK(C4719,$C$2:$C$201), 1)</f>
        <v>#N/A</v>
      </c>
      <c r="F4719">
        <v>878</v>
      </c>
      <c r="G4719">
        <v>157</v>
      </c>
      <c r="H4719">
        <v>0</v>
      </c>
      <c r="I4719">
        <v>2</v>
      </c>
      <c r="J4719">
        <v>6</v>
      </c>
      <c r="K4719" s="1">
        <v>44106</v>
      </c>
      <c r="L4719" t="s">
        <v>12</v>
      </c>
      <c r="M4719">
        <v>117065</v>
      </c>
    </row>
    <row r="4720" spans="1:13" x14ac:dyDescent="0.25">
      <c r="A4720">
        <v>4718</v>
      </c>
      <c r="B4720" t="s">
        <v>6387</v>
      </c>
      <c r="C4720">
        <f t="shared" ca="1" si="73"/>
        <v>0.24664918825457993</v>
      </c>
      <c r="D4720" t="e" cm="1">
        <f t="array" aca="1" ref="D4720" ca="1">INDEX($B$2:$B$201, RANK(C4720,$C$2:$C$201), 1)</f>
        <v>#N/A</v>
      </c>
      <c r="E4720" t="s">
        <v>6052</v>
      </c>
      <c r="F4720">
        <v>2633</v>
      </c>
      <c r="G4720">
        <v>407</v>
      </c>
      <c r="H4720">
        <v>0</v>
      </c>
      <c r="I4720">
        <v>0</v>
      </c>
      <c r="J4720">
        <v>0</v>
      </c>
      <c r="K4720" s="1">
        <v>44106</v>
      </c>
      <c r="L4720" t="s">
        <v>17</v>
      </c>
      <c r="M4720">
        <v>117066</v>
      </c>
    </row>
    <row r="4721" spans="1:13" x14ac:dyDescent="0.25">
      <c r="A4721">
        <v>4719</v>
      </c>
      <c r="B4721" t="s">
        <v>6388</v>
      </c>
      <c r="C4721">
        <f t="shared" ca="1" si="73"/>
        <v>0.92451896543395506</v>
      </c>
      <c r="D4721" t="e" cm="1">
        <f t="array" aca="1" ref="D4721" ca="1">INDEX($B$2:$B$201, RANK(C4721,$C$2:$C$201), 1)</f>
        <v>#N/A</v>
      </c>
      <c r="E4721" t="s">
        <v>2920</v>
      </c>
      <c r="F4721">
        <v>268</v>
      </c>
      <c r="G4721">
        <v>98</v>
      </c>
      <c r="H4721">
        <v>1</v>
      </c>
      <c r="I4721">
        <v>0</v>
      </c>
      <c r="J4721">
        <v>2</v>
      </c>
      <c r="K4721" s="1">
        <v>44106</v>
      </c>
      <c r="L4721" t="s">
        <v>12</v>
      </c>
      <c r="M4721">
        <v>117067</v>
      </c>
    </row>
    <row r="4722" spans="1:13" x14ac:dyDescent="0.25">
      <c r="A4722">
        <v>4720</v>
      </c>
      <c r="B4722" t="s">
        <v>6389</v>
      </c>
      <c r="C4722">
        <f t="shared" ca="1" si="73"/>
        <v>0.86261425177308693</v>
      </c>
      <c r="D4722" t="e" cm="1">
        <f t="array" aca="1" ref="D4722" ca="1">INDEX($B$2:$B$201, RANK(C4722,$C$2:$C$201), 1)</f>
        <v>#N/A</v>
      </c>
      <c r="E4722" t="s">
        <v>6390</v>
      </c>
      <c r="F4722">
        <v>22</v>
      </c>
      <c r="G4722">
        <v>5</v>
      </c>
      <c r="H4722">
        <v>0</v>
      </c>
      <c r="I4722">
        <v>0</v>
      </c>
      <c r="J4722">
        <v>0</v>
      </c>
      <c r="K4722" s="1">
        <v>44106</v>
      </c>
      <c r="L4722" t="s">
        <v>12</v>
      </c>
      <c r="M4722">
        <v>117068</v>
      </c>
    </row>
    <row r="4723" spans="1:13" ht="255" x14ac:dyDescent="0.25">
      <c r="A4723">
        <v>4721</v>
      </c>
      <c r="B4723" s="2" t="s">
        <v>6391</v>
      </c>
      <c r="C4723">
        <f t="shared" ca="1" si="73"/>
        <v>0.42285983389872583</v>
      </c>
      <c r="D4723" t="e" cm="1">
        <f t="array" aca="1" ref="D4723" ca="1">INDEX($B$2:$B$201, RANK(C4723,$C$2:$C$201), 1)</f>
        <v>#N/A</v>
      </c>
      <c r="F4723">
        <v>232</v>
      </c>
      <c r="G4723">
        <v>145</v>
      </c>
      <c r="H4723">
        <v>0</v>
      </c>
      <c r="I4723">
        <v>0</v>
      </c>
      <c r="J4723">
        <v>0</v>
      </c>
      <c r="K4723" s="1">
        <v>44106</v>
      </c>
      <c r="L4723" t="s">
        <v>17</v>
      </c>
      <c r="M4723">
        <v>117069</v>
      </c>
    </row>
    <row r="4724" spans="1:13" ht="330" x14ac:dyDescent="0.25">
      <c r="A4724">
        <v>4722</v>
      </c>
      <c r="B4724" s="2" t="s">
        <v>6392</v>
      </c>
      <c r="C4724">
        <f t="shared" ca="1" si="73"/>
        <v>2.6814381752824024E-2</v>
      </c>
      <c r="D4724" t="e" cm="1">
        <f t="array" aca="1" ref="D4724" ca="1">INDEX($B$2:$B$201, RANK(C4724,$C$2:$C$201), 1)</f>
        <v>#N/A</v>
      </c>
      <c r="F4724">
        <v>306</v>
      </c>
      <c r="G4724">
        <v>315</v>
      </c>
      <c r="H4724">
        <v>0</v>
      </c>
      <c r="I4724">
        <v>0</v>
      </c>
      <c r="J4724">
        <v>0</v>
      </c>
      <c r="K4724" s="1">
        <v>44106</v>
      </c>
      <c r="L4724" t="s">
        <v>17</v>
      </c>
      <c r="M4724">
        <v>117070</v>
      </c>
    </row>
    <row r="4725" spans="1:13" x14ac:dyDescent="0.25">
      <c r="A4725">
        <v>4723</v>
      </c>
      <c r="B4725" t="s">
        <v>6393</v>
      </c>
      <c r="C4725">
        <f t="shared" ca="1" si="73"/>
        <v>0.37471427289526327</v>
      </c>
      <c r="D4725" t="e" cm="1">
        <f t="array" aca="1" ref="D4725" ca="1">INDEX($B$2:$B$201, RANK(C4725,$C$2:$C$201), 1)</f>
        <v>#N/A</v>
      </c>
      <c r="E4725" t="s">
        <v>5710</v>
      </c>
      <c r="F4725">
        <v>1701</v>
      </c>
      <c r="G4725">
        <v>330</v>
      </c>
      <c r="H4725">
        <v>0</v>
      </c>
      <c r="I4725">
        <v>0</v>
      </c>
      <c r="J4725">
        <v>0</v>
      </c>
      <c r="K4725" s="1">
        <v>44106</v>
      </c>
      <c r="L4725" t="s">
        <v>17</v>
      </c>
      <c r="M4725">
        <v>117071</v>
      </c>
    </row>
    <row r="4726" spans="1:13" x14ac:dyDescent="0.25">
      <c r="A4726">
        <v>4724</v>
      </c>
      <c r="B4726" t="s">
        <v>6394</v>
      </c>
      <c r="C4726">
        <f t="shared" ca="1" si="73"/>
        <v>0.93871069079595526</v>
      </c>
      <c r="D4726" t="e" cm="1">
        <f t="array" aca="1" ref="D4726" ca="1">INDEX($B$2:$B$201, RANK(C4726,$C$2:$C$201), 1)</f>
        <v>#N/A</v>
      </c>
      <c r="E4726" t="s">
        <v>6395</v>
      </c>
      <c r="F4726">
        <v>704</v>
      </c>
      <c r="G4726">
        <v>1207</v>
      </c>
      <c r="H4726">
        <v>0</v>
      </c>
      <c r="I4726">
        <v>0</v>
      </c>
      <c r="J4726">
        <v>0</v>
      </c>
      <c r="K4726" s="1">
        <v>44106</v>
      </c>
      <c r="L4726" t="s">
        <v>28</v>
      </c>
      <c r="M4726">
        <v>117072</v>
      </c>
    </row>
    <row r="4727" spans="1:13" x14ac:dyDescent="0.25">
      <c r="A4727">
        <v>4725</v>
      </c>
      <c r="B4727" t="s">
        <v>6396</v>
      </c>
      <c r="C4727">
        <f t="shared" ca="1" si="73"/>
        <v>0.86598719836753324</v>
      </c>
      <c r="D4727" t="e" cm="1">
        <f t="array" aca="1" ref="D4727" ca="1">INDEX($B$2:$B$201, RANK(C4727,$C$2:$C$201), 1)</f>
        <v>#N/A</v>
      </c>
      <c r="E4727" t="s">
        <v>160</v>
      </c>
      <c r="F4727">
        <v>524</v>
      </c>
      <c r="G4727">
        <v>184</v>
      </c>
      <c r="H4727">
        <v>1</v>
      </c>
      <c r="I4727">
        <v>1</v>
      </c>
      <c r="J4727">
        <v>1</v>
      </c>
      <c r="K4727" s="1">
        <v>44106</v>
      </c>
      <c r="L4727" t="s">
        <v>12</v>
      </c>
      <c r="M4727">
        <v>117073</v>
      </c>
    </row>
    <row r="4728" spans="1:13" x14ac:dyDescent="0.25">
      <c r="A4728">
        <v>4726</v>
      </c>
      <c r="B4728" t="s">
        <v>6397</v>
      </c>
      <c r="C4728">
        <f t="shared" ca="1" si="73"/>
        <v>0.85541189868652623</v>
      </c>
      <c r="D4728" t="e" cm="1">
        <f t="array" aca="1" ref="D4728" ca="1">INDEX($B$2:$B$201, RANK(C4728,$C$2:$C$201), 1)</f>
        <v>#N/A</v>
      </c>
      <c r="E4728" t="s">
        <v>202</v>
      </c>
      <c r="F4728">
        <v>2163</v>
      </c>
      <c r="G4728">
        <v>242</v>
      </c>
      <c r="H4728">
        <v>3</v>
      </c>
      <c r="I4728">
        <v>0</v>
      </c>
      <c r="J4728">
        <v>2</v>
      </c>
      <c r="K4728" s="1">
        <v>44106</v>
      </c>
      <c r="L4728" t="s">
        <v>17</v>
      </c>
      <c r="M4728">
        <v>117074</v>
      </c>
    </row>
    <row r="4729" spans="1:13" ht="409.5" x14ac:dyDescent="0.25">
      <c r="A4729">
        <v>4727</v>
      </c>
      <c r="B4729" s="2" t="s">
        <v>6326</v>
      </c>
      <c r="C4729">
        <f t="shared" ca="1" si="73"/>
        <v>0.99143561902531641</v>
      </c>
      <c r="D4729" t="e" cm="1">
        <f t="array" aca="1" ref="D4729" ca="1">INDEX($B$2:$B$201, RANK(C4729,$C$2:$C$201), 1)</f>
        <v>#N/A</v>
      </c>
      <c r="E4729" t="s">
        <v>5787</v>
      </c>
      <c r="F4729">
        <v>392</v>
      </c>
      <c r="G4729">
        <v>127</v>
      </c>
      <c r="H4729">
        <v>0</v>
      </c>
      <c r="I4729">
        <v>0</v>
      </c>
      <c r="J4729">
        <v>0</v>
      </c>
      <c r="K4729" s="1">
        <v>44106</v>
      </c>
      <c r="L4729" t="s">
        <v>12</v>
      </c>
      <c r="M4729">
        <v>117075</v>
      </c>
    </row>
    <row r="4730" spans="1:13" x14ac:dyDescent="0.25">
      <c r="A4730">
        <v>4728</v>
      </c>
      <c r="B4730" t="s">
        <v>6398</v>
      </c>
      <c r="C4730">
        <f t="shared" ca="1" si="73"/>
        <v>0.4066798289804695</v>
      </c>
      <c r="D4730" t="e" cm="1">
        <f t="array" aca="1" ref="D4730" ca="1">INDEX($B$2:$B$201, RANK(C4730,$C$2:$C$201), 1)</f>
        <v>#N/A</v>
      </c>
      <c r="E4730" t="s">
        <v>706</v>
      </c>
      <c r="F4730">
        <v>864</v>
      </c>
      <c r="G4730">
        <v>805</v>
      </c>
      <c r="H4730">
        <v>0</v>
      </c>
      <c r="I4730">
        <v>0</v>
      </c>
      <c r="J4730">
        <v>5</v>
      </c>
      <c r="K4730" s="1">
        <v>44106</v>
      </c>
      <c r="L4730" t="s">
        <v>28</v>
      </c>
      <c r="M4730">
        <v>117076</v>
      </c>
    </row>
    <row r="4731" spans="1:13" x14ac:dyDescent="0.25">
      <c r="A4731">
        <v>4729</v>
      </c>
      <c r="B4731" t="s">
        <v>6399</v>
      </c>
      <c r="C4731">
        <f t="shared" ca="1" si="73"/>
        <v>0.1159873039884568</v>
      </c>
      <c r="D4731" t="e" cm="1">
        <f t="array" aca="1" ref="D4731" ca="1">INDEX($B$2:$B$201, RANK(C4731,$C$2:$C$201), 1)</f>
        <v>#N/A</v>
      </c>
      <c r="E4731" t="s">
        <v>6400</v>
      </c>
      <c r="F4731">
        <v>167</v>
      </c>
      <c r="G4731">
        <v>157</v>
      </c>
      <c r="H4731">
        <v>0</v>
      </c>
      <c r="I4731">
        <v>0</v>
      </c>
      <c r="J4731">
        <v>1</v>
      </c>
      <c r="K4731" s="1">
        <v>44106</v>
      </c>
      <c r="L4731" t="s">
        <v>17</v>
      </c>
      <c r="M4731">
        <v>117077</v>
      </c>
    </row>
    <row r="4732" spans="1:13" ht="409.5" x14ac:dyDescent="0.25">
      <c r="A4732">
        <v>4730</v>
      </c>
      <c r="B4732" s="2" t="s">
        <v>6401</v>
      </c>
      <c r="C4732">
        <f t="shared" ca="1" si="73"/>
        <v>0.76484209922426083</v>
      </c>
      <c r="D4732" t="e" cm="1">
        <f t="array" aca="1" ref="D4732" ca="1">INDEX($B$2:$B$201, RANK(C4732,$C$2:$C$201), 1)</f>
        <v>#N/A</v>
      </c>
      <c r="F4732">
        <v>4963</v>
      </c>
      <c r="G4732">
        <v>10617</v>
      </c>
      <c r="H4732">
        <v>0</v>
      </c>
      <c r="I4732">
        <v>0</v>
      </c>
      <c r="J4732">
        <v>2</v>
      </c>
      <c r="K4732" s="1">
        <v>44106</v>
      </c>
      <c r="L4732" t="s">
        <v>17</v>
      </c>
      <c r="M4732">
        <v>117078</v>
      </c>
    </row>
    <row r="4733" spans="1:13" x14ac:dyDescent="0.25">
      <c r="A4733">
        <v>4731</v>
      </c>
      <c r="B4733" t="s">
        <v>6402</v>
      </c>
      <c r="C4733">
        <f t="shared" ca="1" si="73"/>
        <v>0.48603938325440854</v>
      </c>
      <c r="D4733" t="e" cm="1">
        <f t="array" aca="1" ref="D4733" ca="1">INDEX($B$2:$B$201, RANK(C4733,$C$2:$C$201), 1)</f>
        <v>#N/A</v>
      </c>
      <c r="E4733" t="s">
        <v>6403</v>
      </c>
      <c r="F4733">
        <v>397</v>
      </c>
      <c r="G4733">
        <v>709</v>
      </c>
      <c r="H4733">
        <v>0</v>
      </c>
      <c r="I4733">
        <v>0</v>
      </c>
      <c r="J4733">
        <v>1</v>
      </c>
      <c r="K4733" s="1">
        <v>44106</v>
      </c>
      <c r="L4733" t="s">
        <v>28</v>
      </c>
      <c r="M4733">
        <v>117079</v>
      </c>
    </row>
    <row r="4734" spans="1:13" x14ac:dyDescent="0.25">
      <c r="A4734">
        <v>4732</v>
      </c>
      <c r="B4734" t="s">
        <v>6404</v>
      </c>
      <c r="C4734">
        <f t="shared" ca="1" si="73"/>
        <v>0.47725219914611228</v>
      </c>
      <c r="D4734" t="e" cm="1">
        <f t="array" aca="1" ref="D4734" ca="1">INDEX($B$2:$B$201, RANK(C4734,$C$2:$C$201), 1)</f>
        <v>#N/A</v>
      </c>
      <c r="F4734">
        <v>711</v>
      </c>
      <c r="G4734">
        <v>130</v>
      </c>
      <c r="H4734">
        <v>1</v>
      </c>
      <c r="I4734">
        <v>0</v>
      </c>
      <c r="J4734">
        <v>1</v>
      </c>
      <c r="K4734" s="1">
        <v>44106</v>
      </c>
      <c r="L4734" t="s">
        <v>12</v>
      </c>
      <c r="M4734">
        <v>117080</v>
      </c>
    </row>
    <row r="4735" spans="1:13" x14ac:dyDescent="0.25">
      <c r="A4735">
        <v>4733</v>
      </c>
      <c r="B4735" t="s">
        <v>6405</v>
      </c>
      <c r="C4735">
        <f t="shared" ca="1" si="73"/>
        <v>0.90981138131352102</v>
      </c>
      <c r="D4735" t="e" cm="1">
        <f t="array" aca="1" ref="D4735" ca="1">INDEX($B$2:$B$201, RANK(C4735,$C$2:$C$201), 1)</f>
        <v>#N/A</v>
      </c>
      <c r="E4735" t="s">
        <v>392</v>
      </c>
      <c r="F4735">
        <v>348</v>
      </c>
      <c r="G4735">
        <v>48</v>
      </c>
      <c r="H4735">
        <v>0</v>
      </c>
      <c r="I4735">
        <v>0</v>
      </c>
      <c r="J4735">
        <v>0</v>
      </c>
      <c r="K4735" s="1">
        <v>44106</v>
      </c>
      <c r="L4735" t="s">
        <v>12</v>
      </c>
      <c r="M4735">
        <v>117081</v>
      </c>
    </row>
    <row r="4736" spans="1:13" x14ac:dyDescent="0.25">
      <c r="A4736">
        <v>4734</v>
      </c>
      <c r="B4736" t="s">
        <v>6406</v>
      </c>
      <c r="C4736">
        <f t="shared" ca="1" si="73"/>
        <v>0.89100087214738655</v>
      </c>
      <c r="D4736" t="e" cm="1">
        <f t="array" aca="1" ref="D4736" ca="1">INDEX($B$2:$B$201, RANK(C4736,$C$2:$C$201), 1)</f>
        <v>#N/A</v>
      </c>
      <c r="E4736" t="s">
        <v>6052</v>
      </c>
      <c r="F4736">
        <v>2633</v>
      </c>
      <c r="G4736">
        <v>407</v>
      </c>
      <c r="H4736">
        <v>0</v>
      </c>
      <c r="I4736">
        <v>0</v>
      </c>
      <c r="J4736">
        <v>1</v>
      </c>
      <c r="K4736" s="1">
        <v>44106</v>
      </c>
      <c r="L4736" t="s">
        <v>17</v>
      </c>
      <c r="M4736">
        <v>117082</v>
      </c>
    </row>
    <row r="4737" spans="1:13" x14ac:dyDescent="0.25">
      <c r="A4737">
        <v>4735</v>
      </c>
      <c r="B4737" t="s">
        <v>6407</v>
      </c>
      <c r="C4737">
        <f t="shared" ca="1" si="73"/>
        <v>9.0375892523719692E-3</v>
      </c>
      <c r="D4737" t="e" cm="1">
        <f t="array" aca="1" ref="D4737" ca="1">INDEX($B$2:$B$201, RANK(C4737,$C$2:$C$201), 1)</f>
        <v>#N/A</v>
      </c>
      <c r="E4737" t="s">
        <v>180</v>
      </c>
      <c r="F4737">
        <v>2064</v>
      </c>
      <c r="G4737">
        <v>1574</v>
      </c>
      <c r="H4737">
        <v>0</v>
      </c>
      <c r="I4737">
        <v>0</v>
      </c>
      <c r="J4737">
        <v>1</v>
      </c>
      <c r="K4737" s="1">
        <v>44106</v>
      </c>
      <c r="L4737" t="s">
        <v>28</v>
      </c>
      <c r="M4737">
        <v>117083</v>
      </c>
    </row>
    <row r="4738" spans="1:13" x14ac:dyDescent="0.25">
      <c r="A4738">
        <v>4736</v>
      </c>
      <c r="B4738" t="s">
        <v>6408</v>
      </c>
      <c r="C4738">
        <f t="shared" ca="1" si="73"/>
        <v>0.69704110331179947</v>
      </c>
      <c r="D4738" t="e" cm="1">
        <f t="array" aca="1" ref="D4738" ca="1">INDEX($B$2:$B$201, RANK(C4738,$C$2:$C$201), 1)</f>
        <v>#N/A</v>
      </c>
      <c r="E4738" t="s">
        <v>6409</v>
      </c>
      <c r="F4738">
        <v>1038</v>
      </c>
      <c r="G4738">
        <v>836</v>
      </c>
      <c r="H4738">
        <v>1</v>
      </c>
      <c r="I4738">
        <v>0</v>
      </c>
      <c r="J4738">
        <v>1</v>
      </c>
      <c r="K4738" s="1">
        <v>44106</v>
      </c>
      <c r="L4738" t="s">
        <v>12</v>
      </c>
      <c r="M4738">
        <v>117084</v>
      </c>
    </row>
    <row r="4739" spans="1:13" x14ac:dyDescent="0.25">
      <c r="A4739">
        <v>4737</v>
      </c>
      <c r="B4739" t="s">
        <v>6410</v>
      </c>
      <c r="C4739">
        <f t="shared" ref="C4739:C4802" ca="1" si="74">RAND()</f>
        <v>0.85807243914919484</v>
      </c>
      <c r="D4739" t="e" cm="1">
        <f t="array" aca="1" ref="D4739" ca="1">INDEX($B$2:$B$201, RANK(C4739,$C$2:$C$201), 1)</f>
        <v>#N/A</v>
      </c>
      <c r="E4739" t="s">
        <v>265</v>
      </c>
      <c r="F4739">
        <v>165</v>
      </c>
      <c r="G4739">
        <v>69</v>
      </c>
      <c r="H4739">
        <v>3</v>
      </c>
      <c r="I4739">
        <v>0</v>
      </c>
      <c r="J4739">
        <v>17</v>
      </c>
      <c r="K4739" s="1">
        <v>44106</v>
      </c>
      <c r="L4739" t="s">
        <v>17</v>
      </c>
      <c r="M4739">
        <v>117085</v>
      </c>
    </row>
    <row r="4740" spans="1:13" ht="195" x14ac:dyDescent="0.25">
      <c r="A4740">
        <v>4738</v>
      </c>
      <c r="B4740" s="2" t="s">
        <v>6411</v>
      </c>
      <c r="C4740">
        <f t="shared" ca="1" si="74"/>
        <v>0.39649143453590152</v>
      </c>
      <c r="D4740" t="e" cm="1">
        <f t="array" aca="1" ref="D4740" ca="1">INDEX($B$2:$B$201, RANK(C4740,$C$2:$C$201), 1)</f>
        <v>#N/A</v>
      </c>
      <c r="E4740" t="s">
        <v>4281</v>
      </c>
      <c r="F4740">
        <v>78</v>
      </c>
      <c r="G4740">
        <v>38</v>
      </c>
      <c r="H4740">
        <v>0</v>
      </c>
      <c r="I4740">
        <v>0</v>
      </c>
      <c r="J4740">
        <v>1</v>
      </c>
      <c r="K4740" s="1">
        <v>44106</v>
      </c>
      <c r="L4740" t="s">
        <v>12</v>
      </c>
      <c r="M4740">
        <v>117086</v>
      </c>
    </row>
    <row r="4741" spans="1:13" x14ac:dyDescent="0.25">
      <c r="A4741">
        <v>4739</v>
      </c>
      <c r="B4741" t="s">
        <v>6412</v>
      </c>
      <c r="C4741">
        <f t="shared" ca="1" si="74"/>
        <v>0.78780223800943472</v>
      </c>
      <c r="D4741" t="e" cm="1">
        <f t="array" aca="1" ref="D4741" ca="1">INDEX($B$2:$B$201, RANK(C4741,$C$2:$C$201), 1)</f>
        <v>#N/A</v>
      </c>
      <c r="F4741">
        <v>0</v>
      </c>
      <c r="G4741">
        <v>18</v>
      </c>
      <c r="H4741">
        <v>0</v>
      </c>
      <c r="I4741">
        <v>0</v>
      </c>
      <c r="J4741">
        <v>0</v>
      </c>
      <c r="K4741" s="1">
        <v>44106</v>
      </c>
      <c r="L4741" t="s">
        <v>17</v>
      </c>
      <c r="M4741">
        <v>117087</v>
      </c>
    </row>
    <row r="4742" spans="1:13" x14ac:dyDescent="0.25">
      <c r="A4742">
        <v>4740</v>
      </c>
      <c r="B4742" t="s">
        <v>6413</v>
      </c>
      <c r="C4742">
        <f t="shared" ca="1" si="74"/>
        <v>0.1580286036042402</v>
      </c>
      <c r="D4742" t="e" cm="1">
        <f t="array" aca="1" ref="D4742" ca="1">INDEX($B$2:$B$201, RANK(C4742,$C$2:$C$201), 1)</f>
        <v>#N/A</v>
      </c>
      <c r="F4742">
        <v>89</v>
      </c>
      <c r="G4742">
        <v>26</v>
      </c>
      <c r="H4742">
        <v>0</v>
      </c>
      <c r="I4742">
        <v>0</v>
      </c>
      <c r="J4742">
        <v>0</v>
      </c>
      <c r="K4742" s="1">
        <v>44106</v>
      </c>
      <c r="L4742" t="s">
        <v>12</v>
      </c>
      <c r="M4742">
        <v>117088</v>
      </c>
    </row>
    <row r="4743" spans="1:13" ht="409.5" x14ac:dyDescent="0.25">
      <c r="A4743">
        <v>4741</v>
      </c>
      <c r="B4743" s="2" t="s">
        <v>6414</v>
      </c>
      <c r="C4743">
        <f t="shared" ca="1" si="74"/>
        <v>0.1967551908475379</v>
      </c>
      <c r="D4743" t="e" cm="1">
        <f t="array" aca="1" ref="D4743" ca="1">INDEX($B$2:$B$201, RANK(C4743,$C$2:$C$201), 1)</f>
        <v>#N/A</v>
      </c>
      <c r="E4743" t="s">
        <v>2026</v>
      </c>
      <c r="F4743">
        <v>646</v>
      </c>
      <c r="G4743">
        <v>372</v>
      </c>
      <c r="H4743">
        <v>0</v>
      </c>
      <c r="I4743">
        <v>0</v>
      </c>
      <c r="J4743">
        <v>0</v>
      </c>
      <c r="K4743" s="1">
        <v>44106</v>
      </c>
      <c r="L4743" t="s">
        <v>12</v>
      </c>
      <c r="M4743">
        <v>117089</v>
      </c>
    </row>
    <row r="4744" spans="1:13" x14ac:dyDescent="0.25">
      <c r="A4744">
        <v>4742</v>
      </c>
      <c r="B4744" t="s">
        <v>6415</v>
      </c>
      <c r="C4744">
        <f t="shared" ca="1" si="74"/>
        <v>6.2936987221014262E-2</v>
      </c>
      <c r="D4744" t="e" cm="1">
        <f t="array" aca="1" ref="D4744" ca="1">INDEX($B$2:$B$201, RANK(C4744,$C$2:$C$201), 1)</f>
        <v>#N/A</v>
      </c>
      <c r="E4744" t="s">
        <v>6416</v>
      </c>
      <c r="F4744">
        <v>1331</v>
      </c>
      <c r="G4744">
        <v>830</v>
      </c>
      <c r="H4744">
        <v>0</v>
      </c>
      <c r="I4744">
        <v>0</v>
      </c>
      <c r="J4744">
        <v>3</v>
      </c>
      <c r="K4744" s="1">
        <v>44106</v>
      </c>
      <c r="L4744" t="s">
        <v>12</v>
      </c>
      <c r="M4744">
        <v>117090</v>
      </c>
    </row>
    <row r="4745" spans="1:13" x14ac:dyDescent="0.25">
      <c r="A4745">
        <v>4743</v>
      </c>
      <c r="B4745" t="s">
        <v>6417</v>
      </c>
      <c r="C4745">
        <f t="shared" ca="1" si="74"/>
        <v>7.6710017838570455E-2</v>
      </c>
      <c r="D4745" t="e" cm="1">
        <f t="array" aca="1" ref="D4745" ca="1">INDEX($B$2:$B$201, RANK(C4745,$C$2:$C$201), 1)</f>
        <v>#N/A</v>
      </c>
      <c r="E4745" t="s">
        <v>6418</v>
      </c>
      <c r="F4745">
        <v>40</v>
      </c>
      <c r="G4745">
        <v>598</v>
      </c>
      <c r="H4745">
        <v>0</v>
      </c>
      <c r="I4745">
        <v>0</v>
      </c>
      <c r="J4745">
        <v>2</v>
      </c>
      <c r="K4745" s="1">
        <v>44106</v>
      </c>
      <c r="L4745" t="s">
        <v>17</v>
      </c>
      <c r="M4745">
        <v>117091</v>
      </c>
    </row>
    <row r="4746" spans="1:13" x14ac:dyDescent="0.25">
      <c r="A4746">
        <v>4744</v>
      </c>
      <c r="B4746" t="s">
        <v>6419</v>
      </c>
      <c r="C4746">
        <f t="shared" ca="1" si="74"/>
        <v>0.25158346023583578</v>
      </c>
      <c r="D4746" t="e" cm="1">
        <f t="array" aca="1" ref="D4746" ca="1">INDEX($B$2:$B$201, RANK(C4746,$C$2:$C$201), 1)</f>
        <v>#N/A</v>
      </c>
      <c r="E4746" t="s">
        <v>6420</v>
      </c>
      <c r="F4746">
        <v>1405</v>
      </c>
      <c r="G4746">
        <v>1253</v>
      </c>
      <c r="H4746">
        <v>0</v>
      </c>
      <c r="I4746">
        <v>0</v>
      </c>
      <c r="J4746">
        <v>1</v>
      </c>
      <c r="K4746" s="1">
        <v>44106</v>
      </c>
      <c r="L4746" t="s">
        <v>28</v>
      </c>
      <c r="M4746">
        <v>117092</v>
      </c>
    </row>
    <row r="4747" spans="1:13" x14ac:dyDescent="0.25">
      <c r="A4747">
        <v>4745</v>
      </c>
      <c r="B4747" t="s">
        <v>6421</v>
      </c>
      <c r="C4747">
        <f t="shared" ca="1" si="74"/>
        <v>1.9840151612471324E-3</v>
      </c>
      <c r="D4747" t="e" cm="1">
        <f t="array" aca="1" ref="D4747" ca="1">INDEX($B$2:$B$201, RANK(C4747,$C$2:$C$201), 1)</f>
        <v>#N/A</v>
      </c>
      <c r="E4747" t="s">
        <v>6422</v>
      </c>
      <c r="F4747">
        <v>1305</v>
      </c>
      <c r="G4747">
        <v>206</v>
      </c>
      <c r="H4747">
        <v>0</v>
      </c>
      <c r="I4747">
        <v>0</v>
      </c>
      <c r="J4747">
        <v>1</v>
      </c>
      <c r="K4747" s="1">
        <v>44106</v>
      </c>
      <c r="L4747" t="s">
        <v>17</v>
      </c>
      <c r="M4747">
        <v>117093</v>
      </c>
    </row>
    <row r="4748" spans="1:13" ht="409.5" x14ac:dyDescent="0.25">
      <c r="A4748">
        <v>4746</v>
      </c>
      <c r="B4748" s="2" t="s">
        <v>6423</v>
      </c>
      <c r="C4748">
        <f t="shared" ca="1" si="74"/>
        <v>5.5830662423787425E-2</v>
      </c>
      <c r="D4748" t="e" cm="1">
        <f t="array" aca="1" ref="D4748" ca="1">INDEX($B$2:$B$201, RANK(C4748,$C$2:$C$201), 1)</f>
        <v>#N/A</v>
      </c>
      <c r="F4748">
        <v>1450</v>
      </c>
      <c r="G4748">
        <v>485</v>
      </c>
      <c r="H4748">
        <v>1</v>
      </c>
      <c r="I4748">
        <v>1</v>
      </c>
      <c r="J4748">
        <v>4</v>
      </c>
      <c r="K4748" s="1">
        <v>44106</v>
      </c>
      <c r="L4748" t="s">
        <v>17</v>
      </c>
      <c r="M4748">
        <v>117094</v>
      </c>
    </row>
    <row r="4749" spans="1:13" x14ac:dyDescent="0.25">
      <c r="A4749">
        <v>4747</v>
      </c>
      <c r="B4749" t="s">
        <v>6424</v>
      </c>
      <c r="C4749">
        <f t="shared" ca="1" si="74"/>
        <v>0.88989107470767648</v>
      </c>
      <c r="D4749" t="e" cm="1">
        <f t="array" aca="1" ref="D4749" ca="1">INDEX($B$2:$B$201, RANK(C4749,$C$2:$C$201), 1)</f>
        <v>#N/A</v>
      </c>
      <c r="E4749" t="s">
        <v>6425</v>
      </c>
      <c r="F4749">
        <v>480</v>
      </c>
      <c r="G4749">
        <v>83</v>
      </c>
      <c r="H4749">
        <v>0</v>
      </c>
      <c r="I4749">
        <v>0</v>
      </c>
      <c r="J4749">
        <v>0</v>
      </c>
      <c r="K4749" s="1">
        <v>44106</v>
      </c>
      <c r="L4749" t="s">
        <v>12</v>
      </c>
      <c r="M4749">
        <v>117095</v>
      </c>
    </row>
    <row r="4750" spans="1:13" x14ac:dyDescent="0.25">
      <c r="A4750">
        <v>4748</v>
      </c>
      <c r="B4750" t="s">
        <v>6426</v>
      </c>
      <c r="C4750">
        <f t="shared" ca="1" si="74"/>
        <v>0.66011966708566661</v>
      </c>
      <c r="D4750" t="e" cm="1">
        <f t="array" aca="1" ref="D4750" ca="1">INDEX($B$2:$B$201, RANK(C4750,$C$2:$C$201), 1)</f>
        <v>#N/A</v>
      </c>
      <c r="E4750" t="s">
        <v>6427</v>
      </c>
      <c r="F4750">
        <v>486</v>
      </c>
      <c r="G4750">
        <v>250</v>
      </c>
      <c r="H4750">
        <v>0</v>
      </c>
      <c r="I4750">
        <v>0</v>
      </c>
      <c r="J4750">
        <v>0</v>
      </c>
      <c r="K4750" s="1">
        <v>44106</v>
      </c>
      <c r="L4750" t="s">
        <v>17</v>
      </c>
      <c r="M4750">
        <v>117096</v>
      </c>
    </row>
    <row r="4751" spans="1:13" x14ac:dyDescent="0.25">
      <c r="A4751">
        <v>4749</v>
      </c>
      <c r="B4751" t="s">
        <v>6428</v>
      </c>
      <c r="C4751">
        <f t="shared" ca="1" si="74"/>
        <v>0.84978534503522052</v>
      </c>
      <c r="D4751" t="e" cm="1">
        <f t="array" aca="1" ref="D4751" ca="1">INDEX($B$2:$B$201, RANK(C4751,$C$2:$C$201), 1)</f>
        <v>#N/A</v>
      </c>
      <c r="E4751" t="s">
        <v>398</v>
      </c>
      <c r="F4751">
        <v>950</v>
      </c>
      <c r="G4751">
        <v>184050</v>
      </c>
      <c r="H4751">
        <v>9</v>
      </c>
      <c r="I4751">
        <v>44</v>
      </c>
      <c r="J4751">
        <v>217</v>
      </c>
      <c r="K4751" s="1">
        <v>44106</v>
      </c>
      <c r="L4751" t="s">
        <v>12</v>
      </c>
      <c r="M4751">
        <v>117097</v>
      </c>
    </row>
    <row r="4752" spans="1:13" ht="409.5" x14ac:dyDescent="0.25">
      <c r="A4752">
        <v>4750</v>
      </c>
      <c r="B4752" s="2" t="s">
        <v>6429</v>
      </c>
      <c r="C4752">
        <f t="shared" ca="1" si="74"/>
        <v>0.3357869825918014</v>
      </c>
      <c r="D4752" t="e" cm="1">
        <f t="array" aca="1" ref="D4752" ca="1">INDEX($B$2:$B$201, RANK(C4752,$C$2:$C$201), 1)</f>
        <v>#N/A</v>
      </c>
      <c r="F4752">
        <v>214</v>
      </c>
      <c r="G4752">
        <v>3110</v>
      </c>
      <c r="H4752">
        <v>0</v>
      </c>
      <c r="I4752">
        <v>1</v>
      </c>
      <c r="J4752">
        <v>3</v>
      </c>
      <c r="K4752" s="1">
        <v>44106</v>
      </c>
      <c r="L4752" t="s">
        <v>28</v>
      </c>
      <c r="M4752">
        <v>117098</v>
      </c>
    </row>
    <row r="4753" spans="1:13" x14ac:dyDescent="0.25">
      <c r="A4753">
        <v>4751</v>
      </c>
      <c r="B4753" t="s">
        <v>6430</v>
      </c>
      <c r="C4753">
        <f t="shared" ca="1" si="74"/>
        <v>0.34046548135000321</v>
      </c>
      <c r="D4753" t="e" cm="1">
        <f t="array" aca="1" ref="D4753" ca="1">INDEX($B$2:$B$201, RANK(C4753,$C$2:$C$201), 1)</f>
        <v>#N/A</v>
      </c>
      <c r="E4753" t="s">
        <v>42</v>
      </c>
      <c r="F4753">
        <v>255</v>
      </c>
      <c r="G4753">
        <v>321</v>
      </c>
      <c r="H4753">
        <v>1</v>
      </c>
      <c r="I4753">
        <v>0</v>
      </c>
      <c r="J4753">
        <v>1</v>
      </c>
      <c r="K4753" s="1">
        <v>44106</v>
      </c>
      <c r="L4753" t="s">
        <v>12</v>
      </c>
      <c r="M4753">
        <v>117099</v>
      </c>
    </row>
    <row r="4754" spans="1:13" x14ac:dyDescent="0.25">
      <c r="A4754">
        <v>4752</v>
      </c>
      <c r="B4754" t="s">
        <v>6431</v>
      </c>
      <c r="C4754">
        <f t="shared" ca="1" si="74"/>
        <v>0.24830277955694702</v>
      </c>
      <c r="D4754" t="e" cm="1">
        <f t="array" aca="1" ref="D4754" ca="1">INDEX($B$2:$B$201, RANK(C4754,$C$2:$C$201), 1)</f>
        <v>#N/A</v>
      </c>
      <c r="E4754" t="s">
        <v>431</v>
      </c>
      <c r="F4754">
        <v>1882</v>
      </c>
      <c r="G4754">
        <v>1644</v>
      </c>
      <c r="H4754">
        <v>1</v>
      </c>
      <c r="I4754">
        <v>0</v>
      </c>
      <c r="J4754">
        <v>4</v>
      </c>
      <c r="K4754" s="1">
        <v>44106</v>
      </c>
      <c r="L4754" t="s">
        <v>12</v>
      </c>
      <c r="M4754">
        <v>117100</v>
      </c>
    </row>
    <row r="4755" spans="1:13" x14ac:dyDescent="0.25">
      <c r="A4755">
        <v>4753</v>
      </c>
      <c r="B4755" t="s">
        <v>6432</v>
      </c>
      <c r="C4755">
        <f t="shared" ca="1" si="74"/>
        <v>9.3256909666107668E-2</v>
      </c>
      <c r="D4755" t="e" cm="1">
        <f t="array" aca="1" ref="D4755" ca="1">INDEX($B$2:$B$201, RANK(C4755,$C$2:$C$201), 1)</f>
        <v>#N/A</v>
      </c>
      <c r="F4755">
        <v>344</v>
      </c>
      <c r="G4755">
        <v>22</v>
      </c>
      <c r="H4755">
        <v>0</v>
      </c>
      <c r="I4755">
        <v>0</v>
      </c>
      <c r="J4755">
        <v>0</v>
      </c>
      <c r="K4755" s="1">
        <v>44106</v>
      </c>
      <c r="L4755" t="s">
        <v>17</v>
      </c>
      <c r="M4755">
        <v>117101</v>
      </c>
    </row>
    <row r="4756" spans="1:13" x14ac:dyDescent="0.25">
      <c r="A4756">
        <v>4754</v>
      </c>
      <c r="B4756" t="s">
        <v>6433</v>
      </c>
      <c r="C4756">
        <f t="shared" ca="1" si="74"/>
        <v>0.64659034994416054</v>
      </c>
      <c r="D4756" t="e" cm="1">
        <f t="array" aca="1" ref="D4756" ca="1">INDEX($B$2:$B$201, RANK(C4756,$C$2:$C$201), 1)</f>
        <v>#N/A</v>
      </c>
      <c r="F4756">
        <v>647</v>
      </c>
      <c r="G4756">
        <v>774</v>
      </c>
      <c r="H4756">
        <v>0</v>
      </c>
      <c r="I4756">
        <v>0</v>
      </c>
      <c r="J4756">
        <v>2</v>
      </c>
      <c r="K4756" s="1">
        <v>44106</v>
      </c>
      <c r="L4756" t="s">
        <v>12</v>
      </c>
      <c r="M4756">
        <v>117102</v>
      </c>
    </row>
    <row r="4757" spans="1:13" x14ac:dyDescent="0.25">
      <c r="A4757">
        <v>4755</v>
      </c>
      <c r="B4757" t="s">
        <v>6434</v>
      </c>
      <c r="C4757">
        <f t="shared" ca="1" si="74"/>
        <v>0.37167628283032872</v>
      </c>
      <c r="D4757" t="e" cm="1">
        <f t="array" aca="1" ref="D4757" ca="1">INDEX($B$2:$B$201, RANK(C4757,$C$2:$C$201), 1)</f>
        <v>#N/A</v>
      </c>
      <c r="E4757" t="s">
        <v>3085</v>
      </c>
      <c r="F4757">
        <v>1837</v>
      </c>
      <c r="G4757">
        <v>1344</v>
      </c>
      <c r="H4757">
        <v>0</v>
      </c>
      <c r="I4757">
        <v>0</v>
      </c>
      <c r="J4757">
        <v>0</v>
      </c>
      <c r="K4757" s="1">
        <v>44106</v>
      </c>
      <c r="L4757" t="s">
        <v>17</v>
      </c>
      <c r="M4757">
        <v>117103</v>
      </c>
    </row>
    <row r="4758" spans="1:13" x14ac:dyDescent="0.25">
      <c r="A4758">
        <v>4756</v>
      </c>
      <c r="B4758" t="s">
        <v>6435</v>
      </c>
      <c r="C4758">
        <f t="shared" ca="1" si="74"/>
        <v>0.44226715647310499</v>
      </c>
      <c r="D4758" t="e" cm="1">
        <f t="array" aca="1" ref="D4758" ca="1">INDEX($B$2:$B$201, RANK(C4758,$C$2:$C$201), 1)</f>
        <v>#N/A</v>
      </c>
      <c r="E4758" t="s">
        <v>65</v>
      </c>
      <c r="F4758">
        <v>63</v>
      </c>
      <c r="G4758">
        <v>7</v>
      </c>
      <c r="H4758">
        <v>0</v>
      </c>
      <c r="I4758">
        <v>0</v>
      </c>
      <c r="J4758">
        <v>0</v>
      </c>
      <c r="K4758" s="1">
        <v>44106</v>
      </c>
      <c r="L4758" t="s">
        <v>28</v>
      </c>
      <c r="M4758">
        <v>117104</v>
      </c>
    </row>
    <row r="4759" spans="1:13" x14ac:dyDescent="0.25">
      <c r="A4759">
        <v>4757</v>
      </c>
      <c r="B4759" t="s">
        <v>6436</v>
      </c>
      <c r="C4759">
        <f t="shared" ca="1" si="74"/>
        <v>0.25524784008253765</v>
      </c>
      <c r="D4759" t="e" cm="1">
        <f t="array" aca="1" ref="D4759" ca="1">INDEX($B$2:$B$201, RANK(C4759,$C$2:$C$201), 1)</f>
        <v>#N/A</v>
      </c>
      <c r="E4759" t="s">
        <v>6437</v>
      </c>
      <c r="F4759">
        <v>195</v>
      </c>
      <c r="G4759">
        <v>71</v>
      </c>
      <c r="H4759">
        <v>0</v>
      </c>
      <c r="I4759">
        <v>0</v>
      </c>
      <c r="J4759">
        <v>0</v>
      </c>
      <c r="K4759" s="1">
        <v>44106</v>
      </c>
      <c r="L4759" t="s">
        <v>17</v>
      </c>
      <c r="M4759">
        <v>117105</v>
      </c>
    </row>
    <row r="4760" spans="1:13" x14ac:dyDescent="0.25">
      <c r="A4760">
        <v>4758</v>
      </c>
      <c r="B4760" t="s">
        <v>6438</v>
      </c>
      <c r="C4760">
        <f t="shared" ca="1" si="74"/>
        <v>0.76872200086694864</v>
      </c>
      <c r="D4760" t="e" cm="1">
        <f t="array" aca="1" ref="D4760" ca="1">INDEX($B$2:$B$201, RANK(C4760,$C$2:$C$201), 1)</f>
        <v>#N/A</v>
      </c>
      <c r="E4760" t="s">
        <v>492</v>
      </c>
      <c r="F4760">
        <v>679</v>
      </c>
      <c r="G4760">
        <v>1796</v>
      </c>
      <c r="H4760">
        <v>0</v>
      </c>
      <c r="I4760">
        <v>0</v>
      </c>
      <c r="J4760">
        <v>0</v>
      </c>
      <c r="K4760" s="1">
        <v>44106</v>
      </c>
      <c r="L4760" t="s">
        <v>17</v>
      </c>
      <c r="M4760">
        <v>117106</v>
      </c>
    </row>
    <row r="4761" spans="1:13" x14ac:dyDescent="0.25">
      <c r="A4761">
        <v>4759</v>
      </c>
      <c r="B4761" t="s">
        <v>6439</v>
      </c>
      <c r="C4761">
        <f t="shared" ca="1" si="74"/>
        <v>0.18045504418972946</v>
      </c>
      <c r="D4761" t="e" cm="1">
        <f t="array" aca="1" ref="D4761" ca="1">INDEX($B$2:$B$201, RANK(C4761,$C$2:$C$201), 1)</f>
        <v>#N/A</v>
      </c>
      <c r="E4761" t="s">
        <v>2372</v>
      </c>
      <c r="F4761">
        <v>1544</v>
      </c>
      <c r="G4761">
        <v>768</v>
      </c>
      <c r="H4761">
        <v>0</v>
      </c>
      <c r="I4761">
        <v>0</v>
      </c>
      <c r="J4761">
        <v>1</v>
      </c>
      <c r="K4761" s="1">
        <v>44106</v>
      </c>
      <c r="L4761" t="s">
        <v>17</v>
      </c>
      <c r="M4761">
        <v>117107</v>
      </c>
    </row>
    <row r="4762" spans="1:13" x14ac:dyDescent="0.25">
      <c r="A4762">
        <v>4760</v>
      </c>
      <c r="B4762" t="s">
        <v>6440</v>
      </c>
      <c r="C4762">
        <f t="shared" ca="1" si="74"/>
        <v>0.56549362132064718</v>
      </c>
      <c r="D4762" t="e" cm="1">
        <f t="array" aca="1" ref="D4762" ca="1">INDEX($B$2:$B$201, RANK(C4762,$C$2:$C$201), 1)</f>
        <v>#N/A</v>
      </c>
      <c r="E4762" t="s">
        <v>42</v>
      </c>
      <c r="F4762">
        <v>339</v>
      </c>
      <c r="G4762">
        <v>260</v>
      </c>
      <c r="H4762">
        <v>0</v>
      </c>
      <c r="I4762">
        <v>0</v>
      </c>
      <c r="J4762">
        <v>0</v>
      </c>
      <c r="K4762" s="1">
        <v>44106</v>
      </c>
      <c r="L4762" t="s">
        <v>12</v>
      </c>
      <c r="M4762">
        <v>117108</v>
      </c>
    </row>
    <row r="4763" spans="1:13" x14ac:dyDescent="0.25">
      <c r="A4763">
        <v>4761</v>
      </c>
      <c r="B4763" t="s">
        <v>6441</v>
      </c>
      <c r="C4763">
        <f t="shared" ca="1" si="74"/>
        <v>0.24053514705837664</v>
      </c>
      <c r="D4763" t="e" cm="1">
        <f t="array" aca="1" ref="D4763" ca="1">INDEX($B$2:$B$201, RANK(C4763,$C$2:$C$201), 1)</f>
        <v>#N/A</v>
      </c>
      <c r="E4763" t="s">
        <v>6442</v>
      </c>
      <c r="F4763">
        <v>1149</v>
      </c>
      <c r="G4763">
        <v>1323</v>
      </c>
      <c r="H4763">
        <v>0</v>
      </c>
      <c r="I4763">
        <v>0</v>
      </c>
      <c r="J4763">
        <v>0</v>
      </c>
      <c r="K4763" s="1">
        <v>44106</v>
      </c>
      <c r="L4763" t="s">
        <v>12</v>
      </c>
      <c r="M4763">
        <v>117109</v>
      </c>
    </row>
    <row r="4764" spans="1:13" x14ac:dyDescent="0.25">
      <c r="A4764">
        <v>4762</v>
      </c>
      <c r="B4764" t="s">
        <v>6443</v>
      </c>
      <c r="C4764">
        <f t="shared" ca="1" si="74"/>
        <v>0.29208229368667538</v>
      </c>
      <c r="D4764" t="e" cm="1">
        <f t="array" aca="1" ref="D4764" ca="1">INDEX($B$2:$B$201, RANK(C4764,$C$2:$C$201), 1)</f>
        <v>#N/A</v>
      </c>
      <c r="E4764" t="s">
        <v>42</v>
      </c>
      <c r="F4764">
        <v>41</v>
      </c>
      <c r="G4764">
        <v>10</v>
      </c>
      <c r="H4764">
        <v>0</v>
      </c>
      <c r="I4764">
        <v>0</v>
      </c>
      <c r="J4764">
        <v>0</v>
      </c>
      <c r="K4764" s="1">
        <v>44106</v>
      </c>
      <c r="L4764" t="s">
        <v>12</v>
      </c>
      <c r="M4764">
        <v>117110</v>
      </c>
    </row>
    <row r="4765" spans="1:13" ht="409.5" x14ac:dyDescent="0.25">
      <c r="A4765">
        <v>4763</v>
      </c>
      <c r="B4765" s="2" t="s">
        <v>6444</v>
      </c>
      <c r="C4765">
        <f t="shared" ca="1" si="74"/>
        <v>0.13864720306616207</v>
      </c>
      <c r="D4765" t="e" cm="1">
        <f t="array" aca="1" ref="D4765" ca="1">INDEX($B$2:$B$201, RANK(C4765,$C$2:$C$201), 1)</f>
        <v>#N/A</v>
      </c>
      <c r="E4765" t="s">
        <v>6445</v>
      </c>
      <c r="F4765">
        <v>312</v>
      </c>
      <c r="G4765">
        <v>179</v>
      </c>
      <c r="H4765">
        <v>1</v>
      </c>
      <c r="I4765">
        <v>0</v>
      </c>
      <c r="J4765">
        <v>2</v>
      </c>
      <c r="K4765" s="1">
        <v>44106</v>
      </c>
      <c r="L4765" t="s">
        <v>12</v>
      </c>
      <c r="M4765">
        <v>117111</v>
      </c>
    </row>
    <row r="4766" spans="1:13" x14ac:dyDescent="0.25">
      <c r="A4766">
        <v>4764</v>
      </c>
      <c r="B4766" t="s">
        <v>6446</v>
      </c>
      <c r="C4766">
        <f t="shared" ca="1" si="74"/>
        <v>0.54686176439134826</v>
      </c>
      <c r="D4766" t="e" cm="1">
        <f t="array" aca="1" ref="D4766" ca="1">INDEX($B$2:$B$201, RANK(C4766,$C$2:$C$201), 1)</f>
        <v>#N/A</v>
      </c>
      <c r="E4766" t="s">
        <v>6447</v>
      </c>
      <c r="F4766">
        <v>413</v>
      </c>
      <c r="G4766">
        <v>2268</v>
      </c>
      <c r="H4766">
        <v>5</v>
      </c>
      <c r="I4766">
        <v>0</v>
      </c>
      <c r="J4766">
        <v>13</v>
      </c>
      <c r="K4766" s="1">
        <v>44106</v>
      </c>
      <c r="L4766" t="s">
        <v>12</v>
      </c>
      <c r="M4766">
        <v>117112</v>
      </c>
    </row>
    <row r="4767" spans="1:13" x14ac:dyDescent="0.25">
      <c r="A4767">
        <v>4765</v>
      </c>
      <c r="B4767" t="s">
        <v>6448</v>
      </c>
      <c r="C4767">
        <f t="shared" ca="1" si="74"/>
        <v>0.78628246589952855</v>
      </c>
      <c r="D4767" t="e" cm="1">
        <f t="array" aca="1" ref="D4767" ca="1">INDEX($B$2:$B$201, RANK(C4767,$C$2:$C$201), 1)</f>
        <v>#N/A</v>
      </c>
      <c r="F4767">
        <v>271</v>
      </c>
      <c r="G4767">
        <v>16</v>
      </c>
      <c r="H4767">
        <v>0</v>
      </c>
      <c r="I4767">
        <v>0</v>
      </c>
      <c r="J4767">
        <v>1</v>
      </c>
      <c r="K4767" s="1">
        <v>44106</v>
      </c>
      <c r="L4767" t="s">
        <v>12</v>
      </c>
      <c r="M4767">
        <v>117113</v>
      </c>
    </row>
    <row r="4768" spans="1:13" x14ac:dyDescent="0.25">
      <c r="A4768">
        <v>4766</v>
      </c>
      <c r="B4768" t="s">
        <v>6449</v>
      </c>
      <c r="C4768">
        <f t="shared" ca="1" si="74"/>
        <v>0.96549515219448134</v>
      </c>
      <c r="D4768" t="e" cm="1">
        <f t="array" aca="1" ref="D4768" ca="1">INDEX($B$2:$B$201, RANK(C4768,$C$2:$C$201), 1)</f>
        <v>#N/A</v>
      </c>
      <c r="E4768" t="s">
        <v>1246</v>
      </c>
      <c r="F4768">
        <v>197</v>
      </c>
      <c r="G4768">
        <v>154</v>
      </c>
      <c r="H4768">
        <v>0</v>
      </c>
      <c r="I4768">
        <v>1</v>
      </c>
      <c r="J4768">
        <v>1</v>
      </c>
      <c r="K4768" s="1">
        <v>44106</v>
      </c>
      <c r="L4768" t="s">
        <v>12</v>
      </c>
      <c r="M4768">
        <v>117114</v>
      </c>
    </row>
    <row r="4769" spans="1:13" x14ac:dyDescent="0.25">
      <c r="A4769">
        <v>4767</v>
      </c>
      <c r="B4769" t="s">
        <v>6450</v>
      </c>
      <c r="C4769">
        <f t="shared" ca="1" si="74"/>
        <v>0.20452154606763961</v>
      </c>
      <c r="D4769" t="e" cm="1">
        <f t="array" aca="1" ref="D4769" ca="1">INDEX($B$2:$B$201, RANK(C4769,$C$2:$C$201), 1)</f>
        <v>#N/A</v>
      </c>
      <c r="E4769" t="s">
        <v>6451</v>
      </c>
      <c r="F4769">
        <v>134</v>
      </c>
      <c r="G4769">
        <v>140</v>
      </c>
      <c r="H4769">
        <v>0</v>
      </c>
      <c r="I4769">
        <v>0</v>
      </c>
      <c r="J4769">
        <v>1</v>
      </c>
      <c r="K4769" s="1">
        <v>44106</v>
      </c>
      <c r="L4769" t="s">
        <v>17</v>
      </c>
      <c r="M4769">
        <v>117115</v>
      </c>
    </row>
    <row r="4770" spans="1:13" x14ac:dyDescent="0.25">
      <c r="A4770">
        <v>4768</v>
      </c>
      <c r="B4770" t="s">
        <v>6452</v>
      </c>
      <c r="C4770">
        <f t="shared" ca="1" si="74"/>
        <v>0.2428610660244932</v>
      </c>
      <c r="D4770" t="e" cm="1">
        <f t="array" aca="1" ref="D4770" ca="1">INDEX($B$2:$B$201, RANK(C4770,$C$2:$C$201), 1)</f>
        <v>#N/A</v>
      </c>
      <c r="F4770">
        <v>205</v>
      </c>
      <c r="G4770">
        <v>56</v>
      </c>
      <c r="H4770">
        <v>0</v>
      </c>
      <c r="I4770">
        <v>0</v>
      </c>
      <c r="J4770">
        <v>0</v>
      </c>
      <c r="K4770" s="1">
        <v>44106</v>
      </c>
      <c r="L4770" t="s">
        <v>12</v>
      </c>
      <c r="M4770">
        <v>117116</v>
      </c>
    </row>
    <row r="4771" spans="1:13" x14ac:dyDescent="0.25">
      <c r="A4771">
        <v>4769</v>
      </c>
      <c r="B4771" t="s">
        <v>6453</v>
      </c>
      <c r="C4771">
        <f t="shared" ca="1" si="74"/>
        <v>0.55338288462429674</v>
      </c>
      <c r="D4771" t="e" cm="1">
        <f t="array" aca="1" ref="D4771" ca="1">INDEX($B$2:$B$201, RANK(C4771,$C$2:$C$201), 1)</f>
        <v>#N/A</v>
      </c>
      <c r="E4771" t="s">
        <v>6052</v>
      </c>
      <c r="F4771">
        <v>2633</v>
      </c>
      <c r="G4771">
        <v>407</v>
      </c>
      <c r="H4771">
        <v>0</v>
      </c>
      <c r="I4771">
        <v>0</v>
      </c>
      <c r="J4771">
        <v>2</v>
      </c>
      <c r="K4771" s="1">
        <v>44106</v>
      </c>
      <c r="L4771" t="s">
        <v>17</v>
      </c>
      <c r="M4771">
        <v>117117</v>
      </c>
    </row>
    <row r="4772" spans="1:13" x14ac:dyDescent="0.25">
      <c r="A4772">
        <v>4770</v>
      </c>
      <c r="B4772" t="s">
        <v>6454</v>
      </c>
      <c r="C4772">
        <f t="shared" ca="1" si="74"/>
        <v>0.7220221871968675</v>
      </c>
      <c r="D4772" t="e" cm="1">
        <f t="array" aca="1" ref="D4772" ca="1">INDEX($B$2:$B$201, RANK(C4772,$C$2:$C$201), 1)</f>
        <v>#N/A</v>
      </c>
      <c r="E4772" t="s">
        <v>6455</v>
      </c>
      <c r="F4772">
        <v>10058</v>
      </c>
      <c r="G4772">
        <v>9551</v>
      </c>
      <c r="H4772">
        <v>1</v>
      </c>
      <c r="I4772">
        <v>2</v>
      </c>
      <c r="J4772">
        <v>12</v>
      </c>
      <c r="K4772" s="1">
        <v>44106</v>
      </c>
      <c r="L4772" t="s">
        <v>17</v>
      </c>
      <c r="M4772">
        <v>117118</v>
      </c>
    </row>
    <row r="4773" spans="1:13" x14ac:dyDescent="0.25">
      <c r="A4773">
        <v>4771</v>
      </c>
      <c r="B4773" t="s">
        <v>6456</v>
      </c>
      <c r="C4773">
        <f t="shared" ca="1" si="74"/>
        <v>6.4131939132663351E-3</v>
      </c>
      <c r="D4773" t="e" cm="1">
        <f t="array" aca="1" ref="D4773" ca="1">INDEX($B$2:$B$201, RANK(C4773,$C$2:$C$201), 1)</f>
        <v>#N/A</v>
      </c>
      <c r="F4773">
        <v>136</v>
      </c>
      <c r="G4773">
        <v>30</v>
      </c>
      <c r="H4773">
        <v>1</v>
      </c>
      <c r="I4773">
        <v>0</v>
      </c>
      <c r="J4773">
        <v>0</v>
      </c>
      <c r="K4773" s="1">
        <v>44106</v>
      </c>
      <c r="L4773" t="s">
        <v>28</v>
      </c>
      <c r="M4773">
        <v>117119</v>
      </c>
    </row>
    <row r="4774" spans="1:13" ht="409.5" x14ac:dyDescent="0.25">
      <c r="A4774">
        <v>4772</v>
      </c>
      <c r="B4774" s="2" t="s">
        <v>6457</v>
      </c>
      <c r="C4774">
        <f t="shared" ca="1" si="74"/>
        <v>0.54649668737863311</v>
      </c>
      <c r="D4774" t="e" cm="1">
        <f t="array" aca="1" ref="D4774" ca="1">INDEX($B$2:$B$201, RANK(C4774,$C$2:$C$201), 1)</f>
        <v>#N/A</v>
      </c>
      <c r="E4774" t="s">
        <v>121</v>
      </c>
      <c r="F4774">
        <v>961</v>
      </c>
      <c r="G4774">
        <v>551</v>
      </c>
      <c r="H4774">
        <v>0</v>
      </c>
      <c r="I4774">
        <v>0</v>
      </c>
      <c r="J4774">
        <v>0</v>
      </c>
      <c r="K4774" s="1">
        <v>44106</v>
      </c>
      <c r="L4774" t="s">
        <v>12</v>
      </c>
      <c r="M4774">
        <v>117120</v>
      </c>
    </row>
    <row r="4775" spans="1:13" ht="240" x14ac:dyDescent="0.25">
      <c r="A4775">
        <v>4773</v>
      </c>
      <c r="B4775" s="2" t="s">
        <v>6458</v>
      </c>
      <c r="C4775">
        <f t="shared" ca="1" si="74"/>
        <v>0.50031034641424854</v>
      </c>
      <c r="D4775" t="e" cm="1">
        <f t="array" aca="1" ref="D4775" ca="1">INDEX($B$2:$B$201, RANK(C4775,$C$2:$C$201), 1)</f>
        <v>#N/A</v>
      </c>
      <c r="E4775" t="s">
        <v>131</v>
      </c>
      <c r="F4775">
        <v>1043</v>
      </c>
      <c r="G4775">
        <v>591</v>
      </c>
      <c r="H4775">
        <v>0</v>
      </c>
      <c r="I4775">
        <v>1</v>
      </c>
      <c r="J4775">
        <v>3</v>
      </c>
      <c r="K4775" s="1">
        <v>44106</v>
      </c>
      <c r="L4775" t="s">
        <v>12</v>
      </c>
      <c r="M4775">
        <v>117121</v>
      </c>
    </row>
    <row r="4776" spans="1:13" x14ac:dyDescent="0.25">
      <c r="A4776">
        <v>4774</v>
      </c>
      <c r="B4776" t="s">
        <v>6459</v>
      </c>
      <c r="C4776">
        <f t="shared" ca="1" si="74"/>
        <v>0.4678899209945111</v>
      </c>
      <c r="D4776" t="e" cm="1">
        <f t="array" aca="1" ref="D4776" ca="1">INDEX($B$2:$B$201, RANK(C4776,$C$2:$C$201), 1)</f>
        <v>#N/A</v>
      </c>
      <c r="E4776" t="s">
        <v>6460</v>
      </c>
      <c r="F4776">
        <v>562</v>
      </c>
      <c r="G4776">
        <v>251</v>
      </c>
      <c r="H4776">
        <v>0</v>
      </c>
      <c r="I4776">
        <v>0</v>
      </c>
      <c r="J4776">
        <v>1</v>
      </c>
      <c r="K4776" s="1">
        <v>44106</v>
      </c>
      <c r="L4776" t="s">
        <v>12</v>
      </c>
      <c r="M4776">
        <v>117122</v>
      </c>
    </row>
    <row r="4777" spans="1:13" x14ac:dyDescent="0.25">
      <c r="A4777">
        <v>4775</v>
      </c>
      <c r="B4777" t="s">
        <v>6461</v>
      </c>
      <c r="C4777">
        <f t="shared" ca="1" si="74"/>
        <v>0.13621539680168648</v>
      </c>
      <c r="D4777" t="e" cm="1">
        <f t="array" aca="1" ref="D4777" ca="1">INDEX($B$2:$B$201, RANK(C4777,$C$2:$C$201), 1)</f>
        <v>#N/A</v>
      </c>
      <c r="E4777" t="s">
        <v>6462</v>
      </c>
      <c r="F4777">
        <v>786</v>
      </c>
      <c r="G4777">
        <v>242</v>
      </c>
      <c r="H4777">
        <v>0</v>
      </c>
      <c r="I4777">
        <v>0</v>
      </c>
      <c r="J4777">
        <v>0</v>
      </c>
      <c r="K4777" s="1">
        <v>44106</v>
      </c>
      <c r="L4777" t="s">
        <v>17</v>
      </c>
      <c r="M4777">
        <v>117123</v>
      </c>
    </row>
    <row r="4778" spans="1:13" x14ac:dyDescent="0.25">
      <c r="A4778">
        <v>4776</v>
      </c>
      <c r="B4778" t="s">
        <v>6463</v>
      </c>
      <c r="C4778">
        <f t="shared" ca="1" si="74"/>
        <v>0.19653675947158689</v>
      </c>
      <c r="D4778" t="e" cm="1">
        <f t="array" aca="1" ref="D4778" ca="1">INDEX($B$2:$B$201, RANK(C4778,$C$2:$C$201), 1)</f>
        <v>#N/A</v>
      </c>
      <c r="F4778">
        <v>89</v>
      </c>
      <c r="G4778">
        <v>26</v>
      </c>
      <c r="H4778">
        <v>0</v>
      </c>
      <c r="I4778">
        <v>0</v>
      </c>
      <c r="J4778">
        <v>0</v>
      </c>
      <c r="K4778" s="1">
        <v>44106</v>
      </c>
      <c r="L4778" t="s">
        <v>12</v>
      </c>
      <c r="M4778">
        <v>117124</v>
      </c>
    </row>
    <row r="4779" spans="1:13" ht="360" x14ac:dyDescent="0.25">
      <c r="A4779">
        <v>4777</v>
      </c>
      <c r="B4779" s="2" t="s">
        <v>6464</v>
      </c>
      <c r="C4779">
        <f t="shared" ca="1" si="74"/>
        <v>0.69021631351922896</v>
      </c>
      <c r="D4779" t="e" cm="1">
        <f t="array" aca="1" ref="D4779" ca="1">INDEX($B$2:$B$201, RANK(C4779,$C$2:$C$201), 1)</f>
        <v>#N/A</v>
      </c>
      <c r="E4779" t="s">
        <v>6465</v>
      </c>
      <c r="F4779">
        <v>94</v>
      </c>
      <c r="G4779">
        <v>134</v>
      </c>
      <c r="H4779">
        <v>0</v>
      </c>
      <c r="I4779">
        <v>0</v>
      </c>
      <c r="J4779">
        <v>1</v>
      </c>
      <c r="K4779" s="1">
        <v>44106</v>
      </c>
      <c r="L4779" t="s">
        <v>12</v>
      </c>
      <c r="M4779">
        <v>117125</v>
      </c>
    </row>
    <row r="4780" spans="1:13" x14ac:dyDescent="0.25">
      <c r="A4780">
        <v>4778</v>
      </c>
      <c r="B4780" t="s">
        <v>6466</v>
      </c>
      <c r="C4780">
        <f t="shared" ca="1" si="74"/>
        <v>0.35108759706198656</v>
      </c>
      <c r="D4780" t="e" cm="1">
        <f t="array" aca="1" ref="D4780" ca="1">INDEX($B$2:$B$201, RANK(C4780,$C$2:$C$201), 1)</f>
        <v>#N/A</v>
      </c>
      <c r="E4780" t="s">
        <v>6467</v>
      </c>
      <c r="F4780">
        <v>299</v>
      </c>
      <c r="G4780">
        <v>136</v>
      </c>
      <c r="H4780">
        <v>1</v>
      </c>
      <c r="I4780">
        <v>0</v>
      </c>
      <c r="J4780">
        <v>1</v>
      </c>
      <c r="K4780" s="1">
        <v>44106</v>
      </c>
      <c r="L4780" t="s">
        <v>12</v>
      </c>
      <c r="M4780">
        <v>117126</v>
      </c>
    </row>
    <row r="4781" spans="1:13" x14ac:dyDescent="0.25">
      <c r="A4781">
        <v>4779</v>
      </c>
      <c r="B4781" t="s">
        <v>6468</v>
      </c>
      <c r="C4781">
        <f t="shared" ca="1" si="74"/>
        <v>0.63593592613650207</v>
      </c>
      <c r="D4781" t="e" cm="1">
        <f t="array" aca="1" ref="D4781" ca="1">INDEX($B$2:$B$201, RANK(C4781,$C$2:$C$201), 1)</f>
        <v>#N/A</v>
      </c>
      <c r="E4781" t="s">
        <v>6469</v>
      </c>
      <c r="F4781">
        <v>7534</v>
      </c>
      <c r="G4781">
        <v>7346</v>
      </c>
      <c r="H4781">
        <v>0</v>
      </c>
      <c r="I4781">
        <v>0</v>
      </c>
      <c r="J4781">
        <v>0</v>
      </c>
      <c r="K4781" s="1">
        <v>44106</v>
      </c>
      <c r="L4781" t="s">
        <v>12</v>
      </c>
      <c r="M4781">
        <v>117127</v>
      </c>
    </row>
    <row r="4782" spans="1:13" x14ac:dyDescent="0.25">
      <c r="A4782">
        <v>4780</v>
      </c>
      <c r="B4782" t="s">
        <v>6470</v>
      </c>
      <c r="C4782">
        <f t="shared" ca="1" si="74"/>
        <v>0.25246719188694355</v>
      </c>
      <c r="D4782" t="e" cm="1">
        <f t="array" aca="1" ref="D4782" ca="1">INDEX($B$2:$B$201, RANK(C4782,$C$2:$C$201), 1)</f>
        <v>#N/A</v>
      </c>
      <c r="E4782" t="s">
        <v>5710</v>
      </c>
      <c r="F4782">
        <v>1701</v>
      </c>
      <c r="G4782">
        <v>330</v>
      </c>
      <c r="H4782">
        <v>0</v>
      </c>
      <c r="I4782">
        <v>0</v>
      </c>
      <c r="J4782">
        <v>0</v>
      </c>
      <c r="K4782" s="1">
        <v>44106</v>
      </c>
      <c r="L4782" t="s">
        <v>17</v>
      </c>
      <c r="M4782">
        <v>117128</v>
      </c>
    </row>
    <row r="4783" spans="1:13" x14ac:dyDescent="0.25">
      <c r="A4783">
        <v>4781</v>
      </c>
      <c r="B4783" t="s">
        <v>6471</v>
      </c>
      <c r="C4783">
        <f t="shared" ca="1" si="74"/>
        <v>5.7816149788938009E-2</v>
      </c>
      <c r="D4783" t="e" cm="1">
        <f t="array" aca="1" ref="D4783" ca="1">INDEX($B$2:$B$201, RANK(C4783,$C$2:$C$201), 1)</f>
        <v>#N/A</v>
      </c>
      <c r="E4783" t="s">
        <v>6472</v>
      </c>
      <c r="F4783">
        <v>144</v>
      </c>
      <c r="G4783">
        <v>128</v>
      </c>
      <c r="H4783">
        <v>0</v>
      </c>
      <c r="I4783">
        <v>0</v>
      </c>
      <c r="J4783">
        <v>0</v>
      </c>
      <c r="K4783" s="1">
        <v>44106</v>
      </c>
      <c r="L4783" t="s">
        <v>28</v>
      </c>
      <c r="M4783">
        <v>117129</v>
      </c>
    </row>
    <row r="4784" spans="1:13" x14ac:dyDescent="0.25">
      <c r="A4784">
        <v>4782</v>
      </c>
      <c r="B4784" t="s">
        <v>6473</v>
      </c>
      <c r="C4784">
        <f t="shared" ca="1" si="74"/>
        <v>0.96312773177092603</v>
      </c>
      <c r="D4784" t="e" cm="1">
        <f t="array" aca="1" ref="D4784" ca="1">INDEX($B$2:$B$201, RANK(C4784,$C$2:$C$201), 1)</f>
        <v>#N/A</v>
      </c>
      <c r="E4784" t="s">
        <v>431</v>
      </c>
      <c r="F4784">
        <v>1882</v>
      </c>
      <c r="G4784">
        <v>1644</v>
      </c>
      <c r="H4784">
        <v>1</v>
      </c>
      <c r="I4784">
        <v>0</v>
      </c>
      <c r="J4784">
        <v>1</v>
      </c>
      <c r="K4784" s="1">
        <v>44106</v>
      </c>
      <c r="L4784" t="s">
        <v>28</v>
      </c>
      <c r="M4784">
        <v>117130</v>
      </c>
    </row>
    <row r="4785" spans="1:13" x14ac:dyDescent="0.25">
      <c r="A4785">
        <v>4783</v>
      </c>
      <c r="B4785" t="s">
        <v>6474</v>
      </c>
      <c r="C4785">
        <f t="shared" ca="1" si="74"/>
        <v>0.4759212112637573</v>
      </c>
      <c r="D4785" t="e" cm="1">
        <f t="array" aca="1" ref="D4785" ca="1">INDEX($B$2:$B$201, RANK(C4785,$C$2:$C$201), 1)</f>
        <v>#N/A</v>
      </c>
      <c r="E4785" t="s">
        <v>6475</v>
      </c>
      <c r="F4785">
        <v>450</v>
      </c>
      <c r="G4785">
        <v>705</v>
      </c>
      <c r="H4785">
        <v>0</v>
      </c>
      <c r="I4785">
        <v>0</v>
      </c>
      <c r="J4785">
        <v>0</v>
      </c>
      <c r="K4785" s="1">
        <v>44106</v>
      </c>
      <c r="L4785" t="s">
        <v>12</v>
      </c>
      <c r="M4785">
        <v>117131</v>
      </c>
    </row>
    <row r="4786" spans="1:13" x14ac:dyDescent="0.25">
      <c r="A4786">
        <v>4784</v>
      </c>
      <c r="B4786" t="s">
        <v>6476</v>
      </c>
      <c r="C4786">
        <f t="shared" ca="1" si="74"/>
        <v>0.77289106898694293</v>
      </c>
      <c r="D4786" t="e" cm="1">
        <f t="array" aca="1" ref="D4786" ca="1">INDEX($B$2:$B$201, RANK(C4786,$C$2:$C$201), 1)</f>
        <v>#N/A</v>
      </c>
      <c r="F4786">
        <v>214</v>
      </c>
      <c r="G4786">
        <v>3110</v>
      </c>
      <c r="H4786">
        <v>0</v>
      </c>
      <c r="I4786">
        <v>1</v>
      </c>
      <c r="J4786">
        <v>17</v>
      </c>
      <c r="K4786" s="1">
        <v>44106</v>
      </c>
      <c r="L4786" t="s">
        <v>28</v>
      </c>
      <c r="M4786">
        <v>117132</v>
      </c>
    </row>
    <row r="4787" spans="1:13" x14ac:dyDescent="0.25">
      <c r="A4787">
        <v>4785</v>
      </c>
      <c r="B4787" t="s">
        <v>6477</v>
      </c>
      <c r="C4787">
        <f t="shared" ca="1" si="74"/>
        <v>0.98753262340494763</v>
      </c>
      <c r="D4787" t="e" cm="1">
        <f t="array" aca="1" ref="D4787" ca="1">INDEX($B$2:$B$201, RANK(C4787,$C$2:$C$201), 1)</f>
        <v>#N/A</v>
      </c>
      <c r="E4787" t="s">
        <v>180</v>
      </c>
      <c r="F4787">
        <v>449</v>
      </c>
      <c r="G4787">
        <v>171</v>
      </c>
      <c r="H4787">
        <v>1</v>
      </c>
      <c r="I4787">
        <v>0</v>
      </c>
      <c r="J4787">
        <v>0</v>
      </c>
      <c r="K4787" s="1">
        <v>44106</v>
      </c>
      <c r="L4787" t="s">
        <v>12</v>
      </c>
      <c r="M4787">
        <v>117133</v>
      </c>
    </row>
    <row r="4788" spans="1:13" x14ac:dyDescent="0.25">
      <c r="A4788">
        <v>4786</v>
      </c>
      <c r="B4788" t="s">
        <v>6478</v>
      </c>
      <c r="C4788">
        <f t="shared" ca="1" si="74"/>
        <v>0.96134930496584414</v>
      </c>
      <c r="D4788" t="e" cm="1">
        <f t="array" aca="1" ref="D4788" ca="1">INDEX($B$2:$B$201, RANK(C4788,$C$2:$C$201), 1)</f>
        <v>#N/A</v>
      </c>
      <c r="E4788" t="s">
        <v>6479</v>
      </c>
      <c r="F4788">
        <v>54</v>
      </c>
      <c r="G4788">
        <v>6</v>
      </c>
      <c r="H4788">
        <v>1</v>
      </c>
      <c r="I4788">
        <v>3</v>
      </c>
      <c r="J4788">
        <v>20</v>
      </c>
      <c r="K4788" s="1">
        <v>44106</v>
      </c>
      <c r="L4788" t="s">
        <v>17</v>
      </c>
      <c r="M4788">
        <v>117134</v>
      </c>
    </row>
    <row r="4789" spans="1:13" ht="409.5" x14ac:dyDescent="0.25">
      <c r="A4789">
        <v>4787</v>
      </c>
      <c r="B4789" s="2" t="s">
        <v>6326</v>
      </c>
      <c r="C4789">
        <f t="shared" ca="1" si="74"/>
        <v>0.70102825508639066</v>
      </c>
      <c r="D4789" t="e" cm="1">
        <f t="array" aca="1" ref="D4789" ca="1">INDEX($B$2:$B$201, RANK(C4789,$C$2:$C$201), 1)</f>
        <v>#N/A</v>
      </c>
      <c r="E4789" t="s">
        <v>5787</v>
      </c>
      <c r="F4789">
        <v>392</v>
      </c>
      <c r="G4789">
        <v>127</v>
      </c>
      <c r="H4789">
        <v>0</v>
      </c>
      <c r="I4789">
        <v>0</v>
      </c>
      <c r="J4789">
        <v>0</v>
      </c>
      <c r="K4789" s="1">
        <v>44106</v>
      </c>
      <c r="L4789" t="s">
        <v>12</v>
      </c>
      <c r="M4789">
        <v>117135</v>
      </c>
    </row>
    <row r="4790" spans="1:13" x14ac:dyDescent="0.25">
      <c r="A4790">
        <v>4788</v>
      </c>
      <c r="B4790" t="s">
        <v>6480</v>
      </c>
      <c r="C4790">
        <f t="shared" ca="1" si="74"/>
        <v>0.49900950980529191</v>
      </c>
      <c r="D4790" t="e" cm="1">
        <f t="array" aca="1" ref="D4790" ca="1">INDEX($B$2:$B$201, RANK(C4790,$C$2:$C$201), 1)</f>
        <v>#N/A</v>
      </c>
      <c r="E4790" t="s">
        <v>160</v>
      </c>
      <c r="F4790">
        <v>308</v>
      </c>
      <c r="G4790">
        <v>140</v>
      </c>
      <c r="H4790">
        <v>0</v>
      </c>
      <c r="I4790">
        <v>0</v>
      </c>
      <c r="J4790">
        <v>0</v>
      </c>
      <c r="K4790" s="1">
        <v>44106</v>
      </c>
      <c r="L4790" t="s">
        <v>17</v>
      </c>
      <c r="M4790">
        <v>117136</v>
      </c>
    </row>
    <row r="4791" spans="1:13" ht="225" x14ac:dyDescent="0.25">
      <c r="A4791">
        <v>4789</v>
      </c>
      <c r="B4791" s="2" t="s">
        <v>6481</v>
      </c>
      <c r="C4791">
        <f t="shared" ca="1" si="74"/>
        <v>0.71441346027843944</v>
      </c>
      <c r="D4791" t="e" cm="1">
        <f t="array" aca="1" ref="D4791" ca="1">INDEX($B$2:$B$201, RANK(C4791,$C$2:$C$201), 1)</f>
        <v>#N/A</v>
      </c>
      <c r="E4791" t="s">
        <v>3968</v>
      </c>
      <c r="F4791">
        <v>1361</v>
      </c>
      <c r="G4791">
        <v>662</v>
      </c>
      <c r="H4791">
        <v>0</v>
      </c>
      <c r="I4791">
        <v>0</v>
      </c>
      <c r="J4791">
        <v>1</v>
      </c>
      <c r="K4791" s="1">
        <v>44106</v>
      </c>
      <c r="L4791" t="s">
        <v>17</v>
      </c>
      <c r="M4791">
        <v>117137</v>
      </c>
    </row>
    <row r="4792" spans="1:13" x14ac:dyDescent="0.25">
      <c r="A4792">
        <v>4790</v>
      </c>
      <c r="B4792" t="s">
        <v>6482</v>
      </c>
      <c r="C4792">
        <f t="shared" ca="1" si="74"/>
        <v>0.75678885328635159</v>
      </c>
      <c r="D4792" t="e" cm="1">
        <f t="array" aca="1" ref="D4792" ca="1">INDEX($B$2:$B$201, RANK(C4792,$C$2:$C$201), 1)</f>
        <v>#N/A</v>
      </c>
      <c r="F4792">
        <v>89</v>
      </c>
      <c r="G4792">
        <v>26</v>
      </c>
      <c r="H4792">
        <v>0</v>
      </c>
      <c r="I4792">
        <v>0</v>
      </c>
      <c r="J4792">
        <v>0</v>
      </c>
      <c r="K4792" s="1">
        <v>44106</v>
      </c>
      <c r="L4792" t="s">
        <v>12</v>
      </c>
      <c r="M4792">
        <v>117138</v>
      </c>
    </row>
    <row r="4793" spans="1:13" ht="315" x14ac:dyDescent="0.25">
      <c r="A4793">
        <v>4791</v>
      </c>
      <c r="B4793" s="2" t="s">
        <v>6483</v>
      </c>
      <c r="C4793">
        <f t="shared" ca="1" si="74"/>
        <v>2.6627029515220335E-2</v>
      </c>
      <c r="D4793" t="e" cm="1">
        <f t="array" aca="1" ref="D4793" ca="1">INDEX($B$2:$B$201, RANK(C4793,$C$2:$C$201), 1)</f>
        <v>#N/A</v>
      </c>
      <c r="E4793" t="s">
        <v>6484</v>
      </c>
      <c r="F4793">
        <v>4863</v>
      </c>
      <c r="G4793">
        <v>3942</v>
      </c>
      <c r="H4793">
        <v>1</v>
      </c>
      <c r="I4793">
        <v>0</v>
      </c>
      <c r="J4793">
        <v>1</v>
      </c>
      <c r="K4793" s="1">
        <v>44106</v>
      </c>
      <c r="L4793" t="s">
        <v>17</v>
      </c>
      <c r="M4793">
        <v>117139</v>
      </c>
    </row>
    <row r="4794" spans="1:13" x14ac:dyDescent="0.25">
      <c r="A4794">
        <v>4792</v>
      </c>
      <c r="B4794" t="s">
        <v>6485</v>
      </c>
      <c r="C4794">
        <f t="shared" ca="1" si="74"/>
        <v>0.11895084076973672</v>
      </c>
      <c r="D4794" t="e" cm="1">
        <f t="array" aca="1" ref="D4794" ca="1">INDEX($B$2:$B$201, RANK(C4794,$C$2:$C$201), 1)</f>
        <v>#N/A</v>
      </c>
      <c r="E4794" t="s">
        <v>6486</v>
      </c>
      <c r="F4794">
        <v>6357</v>
      </c>
      <c r="G4794">
        <v>6558</v>
      </c>
      <c r="H4794">
        <v>0</v>
      </c>
      <c r="I4794">
        <v>0</v>
      </c>
      <c r="J4794">
        <v>0</v>
      </c>
      <c r="K4794" s="1">
        <v>44106</v>
      </c>
      <c r="L4794" t="s">
        <v>12</v>
      </c>
      <c r="M4794">
        <v>117140</v>
      </c>
    </row>
    <row r="4795" spans="1:13" x14ac:dyDescent="0.25">
      <c r="A4795">
        <v>4793</v>
      </c>
      <c r="B4795" t="s">
        <v>6487</v>
      </c>
      <c r="C4795">
        <f t="shared" ca="1" si="74"/>
        <v>0.21324232729803416</v>
      </c>
      <c r="D4795" t="e" cm="1">
        <f t="array" aca="1" ref="D4795" ca="1">INDEX($B$2:$B$201, RANK(C4795,$C$2:$C$201), 1)</f>
        <v>#N/A</v>
      </c>
      <c r="E4795" t="s">
        <v>280</v>
      </c>
      <c r="F4795">
        <v>100</v>
      </c>
      <c r="G4795">
        <v>52</v>
      </c>
      <c r="H4795">
        <v>0</v>
      </c>
      <c r="I4795">
        <v>0</v>
      </c>
      <c r="J4795">
        <v>1</v>
      </c>
      <c r="K4795" s="1">
        <v>44106</v>
      </c>
      <c r="L4795" t="s">
        <v>12</v>
      </c>
      <c r="M4795">
        <v>117141</v>
      </c>
    </row>
    <row r="4796" spans="1:13" ht="409.5" x14ac:dyDescent="0.25">
      <c r="A4796">
        <v>4794</v>
      </c>
      <c r="B4796" s="2" t="s">
        <v>6488</v>
      </c>
      <c r="C4796">
        <f t="shared" ca="1" si="74"/>
        <v>0.62105912837896526</v>
      </c>
      <c r="D4796" t="e" cm="1">
        <f t="array" aca="1" ref="D4796" ca="1">INDEX($B$2:$B$201, RANK(C4796,$C$2:$C$201), 1)</f>
        <v>#N/A</v>
      </c>
      <c r="E4796" t="s">
        <v>1192</v>
      </c>
      <c r="F4796">
        <v>1940</v>
      </c>
      <c r="G4796">
        <v>173</v>
      </c>
      <c r="H4796">
        <v>1</v>
      </c>
      <c r="I4796">
        <v>0</v>
      </c>
      <c r="J4796">
        <v>0</v>
      </c>
      <c r="K4796" s="1">
        <v>44106</v>
      </c>
      <c r="L4796" t="s">
        <v>12</v>
      </c>
      <c r="M4796">
        <v>117142</v>
      </c>
    </row>
    <row r="4797" spans="1:13" ht="409.5" x14ac:dyDescent="0.25">
      <c r="A4797">
        <v>4795</v>
      </c>
      <c r="B4797" s="2" t="s">
        <v>6326</v>
      </c>
      <c r="C4797">
        <f t="shared" ca="1" si="74"/>
        <v>0.62029412534895545</v>
      </c>
      <c r="D4797" t="e" cm="1">
        <f t="array" aca="1" ref="D4797" ca="1">INDEX($B$2:$B$201, RANK(C4797,$C$2:$C$201), 1)</f>
        <v>#N/A</v>
      </c>
      <c r="E4797" t="s">
        <v>5787</v>
      </c>
      <c r="F4797">
        <v>392</v>
      </c>
      <c r="G4797">
        <v>127</v>
      </c>
      <c r="H4797">
        <v>0</v>
      </c>
      <c r="I4797">
        <v>0</v>
      </c>
      <c r="J4797">
        <v>0</v>
      </c>
      <c r="K4797" s="1">
        <v>44106</v>
      </c>
      <c r="L4797" t="s">
        <v>12</v>
      </c>
      <c r="M4797">
        <v>117143</v>
      </c>
    </row>
    <row r="4798" spans="1:13" x14ac:dyDescent="0.25">
      <c r="A4798">
        <v>4796</v>
      </c>
      <c r="B4798" t="s">
        <v>6489</v>
      </c>
      <c r="C4798">
        <f t="shared" ca="1" si="74"/>
        <v>0.98335166565243681</v>
      </c>
      <c r="D4798" t="e" cm="1">
        <f t="array" aca="1" ref="D4798" ca="1">INDEX($B$2:$B$201, RANK(C4798,$C$2:$C$201), 1)</f>
        <v>#N/A</v>
      </c>
      <c r="E4798" t="s">
        <v>3085</v>
      </c>
      <c r="F4798">
        <v>306</v>
      </c>
      <c r="G4798">
        <v>227</v>
      </c>
      <c r="H4798">
        <v>0</v>
      </c>
      <c r="I4798">
        <v>0</v>
      </c>
      <c r="J4798">
        <v>0</v>
      </c>
      <c r="K4798" s="1">
        <v>44106</v>
      </c>
      <c r="L4798" t="s">
        <v>28</v>
      </c>
      <c r="M4798">
        <v>117144</v>
      </c>
    </row>
    <row r="4799" spans="1:13" x14ac:dyDescent="0.25">
      <c r="A4799">
        <v>4797</v>
      </c>
      <c r="B4799" t="s">
        <v>6490</v>
      </c>
      <c r="C4799">
        <f t="shared" ca="1" si="74"/>
        <v>0.65824524142441143</v>
      </c>
      <c r="D4799" t="e" cm="1">
        <f t="array" aca="1" ref="D4799" ca="1">INDEX($B$2:$B$201, RANK(C4799,$C$2:$C$201), 1)</f>
        <v>#N/A</v>
      </c>
      <c r="E4799" t="s">
        <v>6491</v>
      </c>
      <c r="F4799">
        <v>187</v>
      </c>
      <c r="G4799">
        <v>86</v>
      </c>
      <c r="H4799">
        <v>1</v>
      </c>
      <c r="I4799">
        <v>0</v>
      </c>
      <c r="J4799">
        <v>32</v>
      </c>
      <c r="K4799" s="1">
        <v>44106</v>
      </c>
      <c r="L4799" t="s">
        <v>12</v>
      </c>
      <c r="M4799">
        <v>117145</v>
      </c>
    </row>
    <row r="4800" spans="1:13" ht="120" x14ac:dyDescent="0.25">
      <c r="A4800">
        <v>4798</v>
      </c>
      <c r="B4800" s="2" t="s">
        <v>6492</v>
      </c>
      <c r="C4800">
        <f t="shared" ca="1" si="74"/>
        <v>0.46539890265716921</v>
      </c>
      <c r="D4800" t="e" cm="1">
        <f t="array" aca="1" ref="D4800" ca="1">INDEX($B$2:$B$201, RANK(C4800,$C$2:$C$201), 1)</f>
        <v>#N/A</v>
      </c>
      <c r="F4800">
        <v>1133</v>
      </c>
      <c r="G4800">
        <v>521</v>
      </c>
      <c r="H4800">
        <v>0</v>
      </c>
      <c r="I4800">
        <v>0</v>
      </c>
      <c r="J4800">
        <v>0</v>
      </c>
      <c r="K4800" s="1">
        <v>44106</v>
      </c>
      <c r="L4800" t="s">
        <v>28</v>
      </c>
      <c r="M4800">
        <v>117146</v>
      </c>
    </row>
    <row r="4801" spans="1:13" x14ac:dyDescent="0.25">
      <c r="A4801">
        <v>4799</v>
      </c>
      <c r="B4801" t="s">
        <v>6493</v>
      </c>
      <c r="C4801">
        <f t="shared" ca="1" si="74"/>
        <v>0.5405770068186484</v>
      </c>
      <c r="D4801" t="e" cm="1">
        <f t="array" aca="1" ref="D4801" ca="1">INDEX($B$2:$B$201, RANK(C4801,$C$2:$C$201), 1)</f>
        <v>#N/A</v>
      </c>
      <c r="E4801" t="s">
        <v>6127</v>
      </c>
      <c r="F4801">
        <v>701</v>
      </c>
      <c r="G4801">
        <v>298</v>
      </c>
      <c r="H4801">
        <v>0</v>
      </c>
      <c r="I4801">
        <v>0</v>
      </c>
      <c r="J4801">
        <v>1</v>
      </c>
      <c r="K4801" s="1">
        <v>44106</v>
      </c>
      <c r="L4801" t="s">
        <v>17</v>
      </c>
      <c r="M4801">
        <v>117147</v>
      </c>
    </row>
    <row r="4802" spans="1:13" ht="409.5" x14ac:dyDescent="0.25">
      <c r="A4802">
        <v>4800</v>
      </c>
      <c r="B4802" s="2" t="s">
        <v>6494</v>
      </c>
      <c r="C4802">
        <f t="shared" ca="1" si="74"/>
        <v>0.87412609284018483</v>
      </c>
      <c r="D4802" t="e" cm="1">
        <f t="array" aca="1" ref="D4802" ca="1">INDEX($B$2:$B$201, RANK(C4802,$C$2:$C$201), 1)</f>
        <v>#N/A</v>
      </c>
      <c r="E4802" t="s">
        <v>1246</v>
      </c>
      <c r="F4802">
        <v>161</v>
      </c>
      <c r="G4802">
        <v>34</v>
      </c>
      <c r="H4802">
        <v>0</v>
      </c>
      <c r="I4802">
        <v>0</v>
      </c>
      <c r="J4802">
        <v>0</v>
      </c>
      <c r="K4802" s="1">
        <v>44106</v>
      </c>
      <c r="L4802" t="s">
        <v>12</v>
      </c>
      <c r="M4802">
        <v>117148</v>
      </c>
    </row>
    <row r="4803" spans="1:13" x14ac:dyDescent="0.25">
      <c r="A4803">
        <v>4801</v>
      </c>
      <c r="B4803" t="s">
        <v>6495</v>
      </c>
      <c r="C4803">
        <f t="shared" ref="C4803:C4851" ca="1" si="75">RAND()</f>
        <v>0.19561575684877941</v>
      </c>
      <c r="D4803" t="e" cm="1">
        <f t="array" aca="1" ref="D4803" ca="1">INDEX($B$2:$B$201, RANK(C4803,$C$2:$C$201), 1)</f>
        <v>#N/A</v>
      </c>
      <c r="E4803" t="s">
        <v>6496</v>
      </c>
      <c r="F4803">
        <v>475</v>
      </c>
      <c r="G4803">
        <v>160</v>
      </c>
      <c r="H4803">
        <v>0</v>
      </c>
      <c r="I4803">
        <v>0</v>
      </c>
      <c r="J4803">
        <v>0</v>
      </c>
      <c r="K4803" s="1">
        <v>44106</v>
      </c>
      <c r="L4803" t="s">
        <v>12</v>
      </c>
      <c r="M4803">
        <v>117149</v>
      </c>
    </row>
    <row r="4804" spans="1:13" x14ac:dyDescent="0.25">
      <c r="A4804">
        <v>4802</v>
      </c>
      <c r="B4804" t="s">
        <v>6497</v>
      </c>
      <c r="C4804">
        <f t="shared" ca="1" si="75"/>
        <v>0.72152586732521806</v>
      </c>
      <c r="D4804" t="e" cm="1">
        <f t="array" aca="1" ref="D4804" ca="1">INDEX($B$2:$B$201, RANK(C4804,$C$2:$C$201), 1)</f>
        <v>#N/A</v>
      </c>
      <c r="F4804">
        <v>1417</v>
      </c>
      <c r="G4804">
        <v>647</v>
      </c>
      <c r="H4804">
        <v>0</v>
      </c>
      <c r="I4804">
        <v>0</v>
      </c>
      <c r="J4804">
        <v>0</v>
      </c>
      <c r="K4804" s="1">
        <v>44106</v>
      </c>
      <c r="L4804" t="s">
        <v>12</v>
      </c>
      <c r="M4804">
        <v>117150</v>
      </c>
    </row>
    <row r="4805" spans="1:13" x14ac:dyDescent="0.25">
      <c r="A4805">
        <v>4803</v>
      </c>
      <c r="B4805" t="s">
        <v>6498</v>
      </c>
      <c r="C4805">
        <f t="shared" ca="1" si="75"/>
        <v>0.84497311305545275</v>
      </c>
      <c r="D4805" t="e" cm="1">
        <f t="array" aca="1" ref="D4805" ca="1">INDEX($B$2:$B$201, RANK(C4805,$C$2:$C$201), 1)</f>
        <v>#N/A</v>
      </c>
      <c r="E4805" t="s">
        <v>155</v>
      </c>
      <c r="F4805">
        <v>395</v>
      </c>
      <c r="G4805">
        <v>183</v>
      </c>
      <c r="H4805">
        <v>0</v>
      </c>
      <c r="I4805">
        <v>0</v>
      </c>
      <c r="J4805">
        <v>0</v>
      </c>
      <c r="K4805" s="1">
        <v>44106</v>
      </c>
      <c r="L4805" t="s">
        <v>12</v>
      </c>
      <c r="M4805">
        <v>117151</v>
      </c>
    </row>
    <row r="4806" spans="1:13" x14ac:dyDescent="0.25">
      <c r="A4806">
        <v>4804</v>
      </c>
      <c r="B4806" t="s">
        <v>6499</v>
      </c>
      <c r="C4806">
        <f t="shared" ca="1" si="75"/>
        <v>0.17076947972264611</v>
      </c>
      <c r="D4806" t="e" cm="1">
        <f t="array" aca="1" ref="D4806" ca="1">INDEX($B$2:$B$201, RANK(C4806,$C$2:$C$201), 1)</f>
        <v>#N/A</v>
      </c>
      <c r="F4806">
        <v>1417</v>
      </c>
      <c r="G4806">
        <v>647</v>
      </c>
      <c r="H4806">
        <v>0</v>
      </c>
      <c r="I4806">
        <v>0</v>
      </c>
      <c r="J4806">
        <v>4</v>
      </c>
      <c r="K4806" s="1">
        <v>44106</v>
      </c>
      <c r="L4806" t="s">
        <v>17</v>
      </c>
      <c r="M4806">
        <v>117152</v>
      </c>
    </row>
    <row r="4807" spans="1:13" x14ac:dyDescent="0.25">
      <c r="A4807">
        <v>4805</v>
      </c>
      <c r="B4807" t="s">
        <v>6500</v>
      </c>
      <c r="C4807">
        <f t="shared" ca="1" si="75"/>
        <v>0.67110990031047468</v>
      </c>
      <c r="D4807" t="e" cm="1">
        <f t="array" aca="1" ref="D4807" ca="1">INDEX($B$2:$B$201, RANK(C4807,$C$2:$C$201), 1)</f>
        <v>#N/A</v>
      </c>
      <c r="F4807">
        <v>510</v>
      </c>
      <c r="G4807">
        <v>2374</v>
      </c>
      <c r="H4807">
        <v>0</v>
      </c>
      <c r="I4807">
        <v>1</v>
      </c>
      <c r="J4807">
        <v>1</v>
      </c>
      <c r="K4807" s="1">
        <v>44106</v>
      </c>
      <c r="L4807" t="s">
        <v>12</v>
      </c>
      <c r="M4807">
        <v>117153</v>
      </c>
    </row>
    <row r="4808" spans="1:13" ht="409.5" x14ac:dyDescent="0.25">
      <c r="A4808">
        <v>4806</v>
      </c>
      <c r="B4808" s="2" t="s">
        <v>6501</v>
      </c>
      <c r="C4808">
        <f t="shared" ca="1" si="75"/>
        <v>8.6671099167029864E-2</v>
      </c>
      <c r="D4808" t="e" cm="1">
        <f t="array" aca="1" ref="D4808" ca="1">INDEX($B$2:$B$201, RANK(C4808,$C$2:$C$201), 1)</f>
        <v>#N/A</v>
      </c>
      <c r="E4808" t="s">
        <v>6484</v>
      </c>
      <c r="F4808">
        <v>4863</v>
      </c>
      <c r="G4808">
        <v>3942</v>
      </c>
      <c r="H4808">
        <v>2</v>
      </c>
      <c r="I4808">
        <v>0</v>
      </c>
      <c r="J4808">
        <v>3</v>
      </c>
      <c r="K4808" s="1">
        <v>44106</v>
      </c>
      <c r="L4808" t="s">
        <v>12</v>
      </c>
      <c r="M4808">
        <v>117154</v>
      </c>
    </row>
    <row r="4809" spans="1:13" x14ac:dyDescent="0.25">
      <c r="A4809">
        <v>4807</v>
      </c>
      <c r="B4809" t="s">
        <v>6502</v>
      </c>
      <c r="C4809">
        <f t="shared" ca="1" si="75"/>
        <v>0.45746160191442398</v>
      </c>
      <c r="D4809" t="e" cm="1">
        <f t="array" aca="1" ref="D4809" ca="1">INDEX($B$2:$B$201, RANK(C4809,$C$2:$C$201), 1)</f>
        <v>#N/A</v>
      </c>
      <c r="E4809" t="s">
        <v>6503</v>
      </c>
      <c r="F4809">
        <v>1995</v>
      </c>
      <c r="G4809">
        <v>4252</v>
      </c>
      <c r="H4809">
        <v>0</v>
      </c>
      <c r="I4809">
        <v>0</v>
      </c>
      <c r="J4809">
        <v>0</v>
      </c>
      <c r="K4809" s="1">
        <v>44106</v>
      </c>
      <c r="L4809" t="s">
        <v>28</v>
      </c>
      <c r="M4809">
        <v>117155</v>
      </c>
    </row>
    <row r="4810" spans="1:13" x14ac:dyDescent="0.25">
      <c r="A4810">
        <v>4808</v>
      </c>
      <c r="B4810" t="s">
        <v>6504</v>
      </c>
      <c r="C4810">
        <f t="shared" ca="1" si="75"/>
        <v>0.40757798353039787</v>
      </c>
      <c r="D4810" t="e" cm="1">
        <f t="array" aca="1" ref="D4810" ca="1">INDEX($B$2:$B$201, RANK(C4810,$C$2:$C$201), 1)</f>
        <v>#N/A</v>
      </c>
      <c r="E4810" t="s">
        <v>1192</v>
      </c>
      <c r="F4810">
        <v>15735</v>
      </c>
      <c r="G4810">
        <v>14427</v>
      </c>
      <c r="H4810">
        <v>0</v>
      </c>
      <c r="I4810">
        <v>1</v>
      </c>
      <c r="J4810">
        <v>3</v>
      </c>
      <c r="K4810" s="1">
        <v>44106</v>
      </c>
      <c r="L4810" t="s">
        <v>12</v>
      </c>
      <c r="M4810">
        <v>117156</v>
      </c>
    </row>
    <row r="4811" spans="1:13" x14ac:dyDescent="0.25">
      <c r="A4811">
        <v>4809</v>
      </c>
      <c r="B4811" t="s">
        <v>6505</v>
      </c>
      <c r="C4811">
        <f t="shared" ca="1" si="75"/>
        <v>0.2506532477538721</v>
      </c>
      <c r="D4811" t="e" cm="1">
        <f t="array" aca="1" ref="D4811" ca="1">INDEX($B$2:$B$201, RANK(C4811,$C$2:$C$201), 1)</f>
        <v>#N/A</v>
      </c>
      <c r="E4811" t="s">
        <v>6506</v>
      </c>
      <c r="F4811">
        <v>3111</v>
      </c>
      <c r="G4811">
        <v>3066</v>
      </c>
      <c r="H4811">
        <v>0</v>
      </c>
      <c r="I4811">
        <v>0</v>
      </c>
      <c r="J4811">
        <v>0</v>
      </c>
      <c r="K4811" s="1">
        <v>44106</v>
      </c>
      <c r="L4811" t="s">
        <v>12</v>
      </c>
      <c r="M4811">
        <v>117157</v>
      </c>
    </row>
    <row r="4812" spans="1:13" x14ac:dyDescent="0.25">
      <c r="A4812">
        <v>4810</v>
      </c>
      <c r="B4812" t="s">
        <v>6507</v>
      </c>
      <c r="C4812">
        <f t="shared" ca="1" si="75"/>
        <v>0.81931398095565877</v>
      </c>
      <c r="D4812" t="e" cm="1">
        <f t="array" aca="1" ref="D4812" ca="1">INDEX($B$2:$B$201, RANK(C4812,$C$2:$C$201), 1)</f>
        <v>#N/A</v>
      </c>
      <c r="E4812" t="s">
        <v>492</v>
      </c>
      <c r="F4812">
        <v>831</v>
      </c>
      <c r="G4812">
        <v>410459</v>
      </c>
      <c r="H4812">
        <v>432</v>
      </c>
      <c r="I4812">
        <v>1294</v>
      </c>
      <c r="J4812">
        <v>11568</v>
      </c>
      <c r="K4812" s="1">
        <v>44106</v>
      </c>
      <c r="L4812" t="s">
        <v>28</v>
      </c>
      <c r="M4812">
        <v>117158</v>
      </c>
    </row>
    <row r="4813" spans="1:13" x14ac:dyDescent="0.25">
      <c r="A4813">
        <v>4811</v>
      </c>
      <c r="B4813" t="s">
        <v>6508</v>
      </c>
      <c r="C4813">
        <f t="shared" ca="1" si="75"/>
        <v>0.32923335946355947</v>
      </c>
      <c r="D4813" t="e" cm="1">
        <f t="array" aca="1" ref="D4813" ca="1">INDEX($B$2:$B$201, RANK(C4813,$C$2:$C$201), 1)</f>
        <v>#N/A</v>
      </c>
      <c r="F4813">
        <v>111</v>
      </c>
      <c r="G4813">
        <v>23</v>
      </c>
      <c r="H4813">
        <v>0</v>
      </c>
      <c r="I4813">
        <v>0</v>
      </c>
      <c r="J4813">
        <v>1</v>
      </c>
      <c r="K4813" s="1">
        <v>44106</v>
      </c>
      <c r="L4813" t="s">
        <v>12</v>
      </c>
      <c r="M4813">
        <v>117159</v>
      </c>
    </row>
    <row r="4814" spans="1:13" x14ac:dyDescent="0.25">
      <c r="A4814">
        <v>4812</v>
      </c>
      <c r="B4814" t="s">
        <v>6509</v>
      </c>
      <c r="C4814">
        <f t="shared" ca="1" si="75"/>
        <v>0.67367452715762088</v>
      </c>
      <c r="D4814" t="e" cm="1">
        <f t="array" aca="1" ref="D4814" ca="1">INDEX($B$2:$B$201, RANK(C4814,$C$2:$C$201), 1)</f>
        <v>#N/A</v>
      </c>
      <c r="F4814">
        <v>214</v>
      </c>
      <c r="G4814">
        <v>347</v>
      </c>
      <c r="H4814">
        <v>1</v>
      </c>
      <c r="I4814">
        <v>0</v>
      </c>
      <c r="J4814">
        <v>2</v>
      </c>
      <c r="K4814" s="1">
        <v>44106</v>
      </c>
      <c r="L4814" t="s">
        <v>28</v>
      </c>
      <c r="M4814">
        <v>117160</v>
      </c>
    </row>
    <row r="4815" spans="1:13" x14ac:dyDescent="0.25">
      <c r="A4815">
        <v>4813</v>
      </c>
      <c r="B4815" t="s">
        <v>6510</v>
      </c>
      <c r="C4815">
        <f t="shared" ca="1" si="75"/>
        <v>0.79258266253075338</v>
      </c>
      <c r="D4815" t="e" cm="1">
        <f t="array" aca="1" ref="D4815" ca="1">INDEX($B$2:$B$201, RANK(C4815,$C$2:$C$201), 1)</f>
        <v>#N/A</v>
      </c>
      <c r="F4815">
        <v>155</v>
      </c>
      <c r="G4815">
        <v>140</v>
      </c>
      <c r="H4815">
        <v>0</v>
      </c>
      <c r="I4815">
        <v>0</v>
      </c>
      <c r="J4815">
        <v>1</v>
      </c>
      <c r="K4815" s="1">
        <v>44106</v>
      </c>
      <c r="L4815" t="s">
        <v>12</v>
      </c>
      <c r="M4815">
        <v>117161</v>
      </c>
    </row>
    <row r="4816" spans="1:13" x14ac:dyDescent="0.25">
      <c r="A4816">
        <v>4814</v>
      </c>
      <c r="B4816" t="s">
        <v>6511</v>
      </c>
      <c r="C4816">
        <f t="shared" ca="1" si="75"/>
        <v>0.80942704426260526</v>
      </c>
      <c r="D4816" t="e" cm="1">
        <f t="array" aca="1" ref="D4816" ca="1">INDEX($B$2:$B$201, RANK(C4816,$C$2:$C$201), 1)</f>
        <v>#N/A</v>
      </c>
      <c r="E4816" t="s">
        <v>6512</v>
      </c>
      <c r="F4816">
        <v>446</v>
      </c>
      <c r="G4816">
        <v>520</v>
      </c>
      <c r="H4816">
        <v>0</v>
      </c>
      <c r="I4816">
        <v>0</v>
      </c>
      <c r="J4816">
        <v>0</v>
      </c>
      <c r="K4816" s="1">
        <v>44106</v>
      </c>
      <c r="L4816" t="s">
        <v>12</v>
      </c>
      <c r="M4816">
        <v>117162</v>
      </c>
    </row>
    <row r="4817" spans="1:13" x14ac:dyDescent="0.25">
      <c r="A4817">
        <v>4815</v>
      </c>
      <c r="B4817" t="s">
        <v>6513</v>
      </c>
      <c r="C4817">
        <f t="shared" ca="1" si="75"/>
        <v>0.84277070206298055</v>
      </c>
      <c r="D4817" t="e" cm="1">
        <f t="array" aca="1" ref="D4817" ca="1">INDEX($B$2:$B$201, RANK(C4817,$C$2:$C$201), 1)</f>
        <v>#N/A</v>
      </c>
      <c r="E4817" t="s">
        <v>11</v>
      </c>
      <c r="F4817">
        <v>1278</v>
      </c>
      <c r="G4817">
        <v>2276</v>
      </c>
      <c r="H4817">
        <v>0</v>
      </c>
      <c r="I4817">
        <v>0</v>
      </c>
      <c r="J4817">
        <v>1</v>
      </c>
      <c r="K4817" s="1">
        <v>44106</v>
      </c>
      <c r="L4817" t="s">
        <v>12</v>
      </c>
      <c r="M4817">
        <v>117163</v>
      </c>
    </row>
    <row r="4818" spans="1:13" ht="409.5" x14ac:dyDescent="0.25">
      <c r="A4818">
        <v>4816</v>
      </c>
      <c r="B4818" s="2" t="s">
        <v>6514</v>
      </c>
      <c r="C4818">
        <f t="shared" ca="1" si="75"/>
        <v>3.3992085938203687E-3</v>
      </c>
      <c r="D4818" t="e" cm="1">
        <f t="array" aca="1" ref="D4818" ca="1">INDEX($B$2:$B$201, RANK(C4818,$C$2:$C$201), 1)</f>
        <v>#N/A</v>
      </c>
      <c r="F4818">
        <v>4963</v>
      </c>
      <c r="G4818">
        <v>10617</v>
      </c>
      <c r="H4818">
        <v>1</v>
      </c>
      <c r="I4818">
        <v>3</v>
      </c>
      <c r="J4818">
        <v>15</v>
      </c>
      <c r="K4818" s="1">
        <v>44106</v>
      </c>
      <c r="L4818" t="s">
        <v>17</v>
      </c>
      <c r="M4818">
        <v>117164</v>
      </c>
    </row>
    <row r="4819" spans="1:13" ht="409.5" x14ac:dyDescent="0.25">
      <c r="A4819">
        <v>4817</v>
      </c>
      <c r="B4819" s="2" t="s">
        <v>6515</v>
      </c>
      <c r="C4819">
        <f t="shared" ca="1" si="75"/>
        <v>0.74594994818762272</v>
      </c>
      <c r="D4819" t="e" cm="1">
        <f t="array" aca="1" ref="D4819" ca="1">INDEX($B$2:$B$201, RANK(C4819,$C$2:$C$201), 1)</f>
        <v>#N/A</v>
      </c>
      <c r="F4819">
        <v>66</v>
      </c>
      <c r="G4819">
        <v>23</v>
      </c>
      <c r="H4819">
        <v>0</v>
      </c>
      <c r="I4819">
        <v>0</v>
      </c>
      <c r="J4819">
        <v>0</v>
      </c>
      <c r="K4819" s="1">
        <v>44106</v>
      </c>
      <c r="L4819" t="s">
        <v>12</v>
      </c>
      <c r="M4819">
        <v>117165</v>
      </c>
    </row>
    <row r="4820" spans="1:13" x14ac:dyDescent="0.25">
      <c r="A4820">
        <v>4818</v>
      </c>
      <c r="B4820" t="s">
        <v>6516</v>
      </c>
      <c r="C4820">
        <f t="shared" ca="1" si="75"/>
        <v>0.23273154497938797</v>
      </c>
      <c r="D4820" t="e" cm="1">
        <f t="array" aca="1" ref="D4820" ca="1">INDEX($B$2:$B$201, RANK(C4820,$C$2:$C$201), 1)</f>
        <v>#N/A</v>
      </c>
      <c r="E4820" t="s">
        <v>6517</v>
      </c>
      <c r="F4820">
        <v>509</v>
      </c>
      <c r="G4820">
        <v>87</v>
      </c>
      <c r="H4820">
        <v>0</v>
      </c>
      <c r="I4820">
        <v>0</v>
      </c>
      <c r="J4820">
        <v>7</v>
      </c>
      <c r="K4820" s="1">
        <v>44106</v>
      </c>
      <c r="L4820" t="s">
        <v>12</v>
      </c>
      <c r="M4820">
        <v>117166</v>
      </c>
    </row>
    <row r="4821" spans="1:13" x14ac:dyDescent="0.25">
      <c r="A4821">
        <v>4819</v>
      </c>
      <c r="B4821" t="s">
        <v>6518</v>
      </c>
      <c r="C4821">
        <f t="shared" ca="1" si="75"/>
        <v>0.78410850372766472</v>
      </c>
      <c r="D4821" t="e" cm="1">
        <f t="array" aca="1" ref="D4821" ca="1">INDEX($B$2:$B$201, RANK(C4821,$C$2:$C$201), 1)</f>
        <v>#N/A</v>
      </c>
      <c r="F4821">
        <v>3031</v>
      </c>
      <c r="G4821">
        <v>2680</v>
      </c>
      <c r="H4821">
        <v>0</v>
      </c>
      <c r="I4821">
        <v>0</v>
      </c>
      <c r="J4821">
        <v>0</v>
      </c>
      <c r="K4821" s="1">
        <v>44106</v>
      </c>
      <c r="L4821" t="s">
        <v>28</v>
      </c>
      <c r="M4821">
        <v>117167</v>
      </c>
    </row>
    <row r="4822" spans="1:13" x14ac:dyDescent="0.25">
      <c r="A4822">
        <v>4820</v>
      </c>
      <c r="B4822" t="s">
        <v>6519</v>
      </c>
      <c r="C4822">
        <f t="shared" ca="1" si="75"/>
        <v>0.21947150214667277</v>
      </c>
      <c r="D4822" t="e" cm="1">
        <f t="array" aca="1" ref="D4822" ca="1">INDEX($B$2:$B$201, RANK(C4822,$C$2:$C$201), 1)</f>
        <v>#N/A</v>
      </c>
      <c r="E4822" t="s">
        <v>1315</v>
      </c>
      <c r="F4822">
        <v>416</v>
      </c>
      <c r="G4822">
        <v>72</v>
      </c>
      <c r="H4822">
        <v>0</v>
      </c>
      <c r="I4822">
        <v>0</v>
      </c>
      <c r="J4822">
        <v>0</v>
      </c>
      <c r="K4822" s="1">
        <v>44106</v>
      </c>
      <c r="L4822" t="s">
        <v>12</v>
      </c>
      <c r="M4822">
        <v>117168</v>
      </c>
    </row>
    <row r="4823" spans="1:13" ht="409.5" x14ac:dyDescent="0.25">
      <c r="A4823">
        <v>4821</v>
      </c>
      <c r="B4823" s="2" t="s">
        <v>6356</v>
      </c>
      <c r="C4823">
        <f t="shared" ca="1" si="75"/>
        <v>0.10976499614966428</v>
      </c>
      <c r="D4823" t="e" cm="1">
        <f t="array" aca="1" ref="D4823" ca="1">INDEX($B$2:$B$201, RANK(C4823,$C$2:$C$201), 1)</f>
        <v>#N/A</v>
      </c>
      <c r="E4823" t="s">
        <v>5787</v>
      </c>
      <c r="F4823">
        <v>392</v>
      </c>
      <c r="G4823">
        <v>127</v>
      </c>
      <c r="H4823">
        <v>0</v>
      </c>
      <c r="I4823">
        <v>0</v>
      </c>
      <c r="J4823">
        <v>0</v>
      </c>
      <c r="K4823" s="1">
        <v>44106</v>
      </c>
      <c r="L4823" t="s">
        <v>12</v>
      </c>
      <c r="M4823">
        <v>117169</v>
      </c>
    </row>
    <row r="4824" spans="1:13" x14ac:dyDescent="0.25">
      <c r="A4824">
        <v>4822</v>
      </c>
      <c r="B4824" t="s">
        <v>6520</v>
      </c>
      <c r="C4824">
        <f t="shared" ca="1" si="75"/>
        <v>0.28598791237897359</v>
      </c>
      <c r="D4824" t="e" cm="1">
        <f t="array" aca="1" ref="D4824" ca="1">INDEX($B$2:$B$201, RANK(C4824,$C$2:$C$201), 1)</f>
        <v>#N/A</v>
      </c>
      <c r="F4824">
        <v>44</v>
      </c>
      <c r="G4824">
        <v>20</v>
      </c>
      <c r="H4824">
        <v>0</v>
      </c>
      <c r="I4824">
        <v>0</v>
      </c>
      <c r="J4824">
        <v>0</v>
      </c>
      <c r="K4824" s="1">
        <v>44106</v>
      </c>
      <c r="L4824" t="s">
        <v>12</v>
      </c>
      <c r="M4824">
        <v>117170</v>
      </c>
    </row>
    <row r="4825" spans="1:13" x14ac:dyDescent="0.25">
      <c r="A4825">
        <v>4823</v>
      </c>
      <c r="B4825" t="s">
        <v>6521</v>
      </c>
      <c r="C4825">
        <f t="shared" ca="1" si="75"/>
        <v>0.90092765867819768</v>
      </c>
      <c r="D4825" t="e" cm="1">
        <f t="array" aca="1" ref="D4825" ca="1">INDEX($B$2:$B$201, RANK(C4825,$C$2:$C$201), 1)</f>
        <v>#N/A</v>
      </c>
      <c r="F4825">
        <v>71</v>
      </c>
      <c r="G4825">
        <v>12</v>
      </c>
      <c r="H4825">
        <v>0</v>
      </c>
      <c r="I4825">
        <v>0</v>
      </c>
      <c r="J4825">
        <v>0</v>
      </c>
      <c r="K4825" s="1">
        <v>44106</v>
      </c>
      <c r="L4825" t="s">
        <v>28</v>
      </c>
      <c r="M4825">
        <v>117171</v>
      </c>
    </row>
    <row r="4826" spans="1:13" x14ac:dyDescent="0.25">
      <c r="A4826">
        <v>4824</v>
      </c>
      <c r="B4826" t="s">
        <v>6522</v>
      </c>
      <c r="C4826">
        <f t="shared" ca="1" si="75"/>
        <v>0.76154222738428201</v>
      </c>
      <c r="D4826" t="e" cm="1">
        <f t="array" aca="1" ref="D4826" ca="1">INDEX($B$2:$B$201, RANK(C4826,$C$2:$C$201), 1)</f>
        <v>#N/A</v>
      </c>
      <c r="E4826" t="s">
        <v>65</v>
      </c>
      <c r="F4826">
        <v>3626</v>
      </c>
      <c r="G4826">
        <v>2362</v>
      </c>
      <c r="H4826">
        <v>0</v>
      </c>
      <c r="I4826">
        <v>0</v>
      </c>
      <c r="J4826">
        <v>1</v>
      </c>
      <c r="K4826" s="1">
        <v>44106</v>
      </c>
      <c r="L4826" t="s">
        <v>12</v>
      </c>
      <c r="M4826">
        <v>117172</v>
      </c>
    </row>
    <row r="4827" spans="1:13" x14ac:dyDescent="0.25">
      <c r="A4827">
        <v>4825</v>
      </c>
      <c r="B4827" t="s">
        <v>6523</v>
      </c>
      <c r="C4827">
        <f t="shared" ca="1" si="75"/>
        <v>0.82394212854178417</v>
      </c>
      <c r="D4827" t="e" cm="1">
        <f t="array" aca="1" ref="D4827" ca="1">INDEX($B$2:$B$201, RANK(C4827,$C$2:$C$201), 1)</f>
        <v>#N/A</v>
      </c>
      <c r="E4827" t="s">
        <v>6524</v>
      </c>
      <c r="F4827">
        <v>1451</v>
      </c>
      <c r="G4827">
        <v>708</v>
      </c>
      <c r="H4827">
        <v>0</v>
      </c>
      <c r="I4827">
        <v>0</v>
      </c>
      <c r="J4827">
        <v>0</v>
      </c>
      <c r="K4827" s="1">
        <v>44106</v>
      </c>
      <c r="L4827" t="s">
        <v>12</v>
      </c>
      <c r="M4827">
        <v>117173</v>
      </c>
    </row>
    <row r="4828" spans="1:13" ht="409.5" x14ac:dyDescent="0.25">
      <c r="A4828">
        <v>4826</v>
      </c>
      <c r="B4828" s="2" t="s">
        <v>6525</v>
      </c>
      <c r="C4828">
        <f t="shared" ca="1" si="75"/>
        <v>0.49834613127655214</v>
      </c>
      <c r="D4828" t="e" cm="1">
        <f t="array" aca="1" ref="D4828" ca="1">INDEX($B$2:$B$201, RANK(C4828,$C$2:$C$201), 1)</f>
        <v>#N/A</v>
      </c>
      <c r="F4828">
        <v>363</v>
      </c>
      <c r="G4828">
        <v>372</v>
      </c>
      <c r="H4828">
        <v>1</v>
      </c>
      <c r="I4828">
        <v>1</v>
      </c>
      <c r="J4828">
        <v>7</v>
      </c>
      <c r="K4828" s="1">
        <v>44106</v>
      </c>
      <c r="L4828" t="s">
        <v>12</v>
      </c>
      <c r="M4828">
        <v>117174</v>
      </c>
    </row>
    <row r="4829" spans="1:13" x14ac:dyDescent="0.25">
      <c r="A4829">
        <v>4827</v>
      </c>
      <c r="B4829" t="s">
        <v>6526</v>
      </c>
      <c r="C4829">
        <f t="shared" ca="1" si="75"/>
        <v>0.38456888765704977</v>
      </c>
      <c r="D4829" t="e" cm="1">
        <f t="array" aca="1" ref="D4829" ca="1">INDEX($B$2:$B$201, RANK(C4829,$C$2:$C$201), 1)</f>
        <v>#N/A</v>
      </c>
      <c r="E4829" t="s">
        <v>19</v>
      </c>
      <c r="F4829">
        <v>650</v>
      </c>
      <c r="G4829">
        <v>314</v>
      </c>
      <c r="H4829">
        <v>0</v>
      </c>
      <c r="I4829">
        <v>0</v>
      </c>
      <c r="J4829">
        <v>1</v>
      </c>
      <c r="K4829" s="1">
        <v>44106</v>
      </c>
      <c r="L4829" t="s">
        <v>12</v>
      </c>
      <c r="M4829">
        <v>117175</v>
      </c>
    </row>
    <row r="4830" spans="1:13" x14ac:dyDescent="0.25">
      <c r="A4830">
        <v>4828</v>
      </c>
      <c r="B4830" t="s">
        <v>6527</v>
      </c>
      <c r="C4830">
        <f t="shared" ca="1" si="75"/>
        <v>4.1137790635890625E-2</v>
      </c>
      <c r="D4830" t="e" cm="1">
        <f t="array" aca="1" ref="D4830" ca="1">INDEX($B$2:$B$201, RANK(C4830,$C$2:$C$201), 1)</f>
        <v>#N/A</v>
      </c>
      <c r="F4830">
        <v>785</v>
      </c>
      <c r="G4830">
        <v>464</v>
      </c>
      <c r="H4830">
        <v>13</v>
      </c>
      <c r="I4830">
        <v>7</v>
      </c>
      <c r="J4830">
        <v>124</v>
      </c>
      <c r="K4830" s="1">
        <v>44106</v>
      </c>
      <c r="L4830" t="s">
        <v>28</v>
      </c>
      <c r="M4830">
        <v>117176</v>
      </c>
    </row>
    <row r="4831" spans="1:13" x14ac:dyDescent="0.25">
      <c r="A4831">
        <v>4829</v>
      </c>
      <c r="B4831" t="s">
        <v>6528</v>
      </c>
      <c r="C4831">
        <f t="shared" ca="1" si="75"/>
        <v>0.93770460147336487</v>
      </c>
      <c r="D4831" t="e" cm="1">
        <f t="array" aca="1" ref="D4831" ca="1">INDEX($B$2:$B$201, RANK(C4831,$C$2:$C$201), 1)</f>
        <v>#N/A</v>
      </c>
      <c r="F4831">
        <v>37</v>
      </c>
      <c r="G4831">
        <v>1</v>
      </c>
      <c r="H4831">
        <v>0</v>
      </c>
      <c r="I4831">
        <v>0</v>
      </c>
      <c r="J4831">
        <v>0</v>
      </c>
      <c r="K4831" s="1">
        <v>44106</v>
      </c>
      <c r="L4831" t="s">
        <v>17</v>
      </c>
      <c r="M4831">
        <v>117177</v>
      </c>
    </row>
    <row r="4832" spans="1:13" x14ac:dyDescent="0.25">
      <c r="A4832">
        <v>4830</v>
      </c>
      <c r="B4832" t="s">
        <v>6529</v>
      </c>
      <c r="C4832">
        <f t="shared" ca="1" si="75"/>
        <v>0.78733328894462884</v>
      </c>
      <c r="D4832" t="e" cm="1">
        <f t="array" aca="1" ref="D4832" ca="1">INDEX($B$2:$B$201, RANK(C4832,$C$2:$C$201), 1)</f>
        <v>#N/A</v>
      </c>
      <c r="F4832">
        <v>58</v>
      </c>
      <c r="G4832">
        <v>4</v>
      </c>
      <c r="H4832">
        <v>0</v>
      </c>
      <c r="I4832">
        <v>0</v>
      </c>
      <c r="J4832">
        <v>1</v>
      </c>
      <c r="K4832" s="1">
        <v>44106</v>
      </c>
      <c r="L4832" t="s">
        <v>28</v>
      </c>
      <c r="M4832">
        <v>117178</v>
      </c>
    </row>
    <row r="4833" spans="1:13" ht="315" x14ac:dyDescent="0.25">
      <c r="A4833">
        <v>4831</v>
      </c>
      <c r="B4833" s="2" t="s">
        <v>6530</v>
      </c>
      <c r="C4833">
        <f t="shared" ca="1" si="75"/>
        <v>0.86083775549441333</v>
      </c>
      <c r="D4833" t="e" cm="1">
        <f t="array" aca="1" ref="D4833" ca="1">INDEX($B$2:$B$201, RANK(C4833,$C$2:$C$201), 1)</f>
        <v>#N/A</v>
      </c>
      <c r="E4833" t="s">
        <v>6531</v>
      </c>
      <c r="F4833">
        <v>4942</v>
      </c>
      <c r="G4833">
        <v>4499</v>
      </c>
      <c r="H4833">
        <v>0</v>
      </c>
      <c r="I4833">
        <v>0</v>
      </c>
      <c r="J4833">
        <v>1</v>
      </c>
      <c r="K4833" s="1">
        <v>44106</v>
      </c>
      <c r="L4833" t="s">
        <v>17</v>
      </c>
      <c r="M4833">
        <v>117179</v>
      </c>
    </row>
    <row r="4834" spans="1:13" x14ac:dyDescent="0.25">
      <c r="A4834">
        <v>4832</v>
      </c>
      <c r="B4834" t="s">
        <v>6532</v>
      </c>
      <c r="C4834">
        <f t="shared" ca="1" si="75"/>
        <v>0.84426194502180318</v>
      </c>
      <c r="D4834" t="e" cm="1">
        <f t="array" aca="1" ref="D4834" ca="1">INDEX($B$2:$B$201, RANK(C4834,$C$2:$C$201), 1)</f>
        <v>#N/A</v>
      </c>
      <c r="E4834" t="s">
        <v>6533</v>
      </c>
      <c r="F4834">
        <v>806</v>
      </c>
      <c r="G4834">
        <v>696</v>
      </c>
      <c r="H4834">
        <v>0</v>
      </c>
      <c r="I4834">
        <v>0</v>
      </c>
      <c r="J4834">
        <v>1</v>
      </c>
      <c r="K4834" s="1">
        <v>44106</v>
      </c>
      <c r="L4834" t="s">
        <v>12</v>
      </c>
      <c r="M4834">
        <v>117180</v>
      </c>
    </row>
    <row r="4835" spans="1:13" x14ac:dyDescent="0.25">
      <c r="A4835">
        <v>4833</v>
      </c>
      <c r="B4835" t="s">
        <v>6534</v>
      </c>
      <c r="C4835">
        <f t="shared" ca="1" si="75"/>
        <v>0.57874827489034342</v>
      </c>
      <c r="D4835" t="e" cm="1">
        <f t="array" aca="1" ref="D4835" ca="1">INDEX($B$2:$B$201, RANK(C4835,$C$2:$C$201), 1)</f>
        <v>#N/A</v>
      </c>
      <c r="E4835" t="s">
        <v>6535</v>
      </c>
      <c r="F4835">
        <v>184</v>
      </c>
      <c r="G4835">
        <v>159</v>
      </c>
      <c r="H4835">
        <v>0</v>
      </c>
      <c r="I4835">
        <v>0</v>
      </c>
      <c r="J4835">
        <v>5</v>
      </c>
      <c r="K4835" s="1">
        <v>44106</v>
      </c>
      <c r="L4835" t="s">
        <v>12</v>
      </c>
      <c r="M4835">
        <v>117181</v>
      </c>
    </row>
    <row r="4836" spans="1:13" x14ac:dyDescent="0.25">
      <c r="A4836">
        <v>4834</v>
      </c>
      <c r="B4836" t="s">
        <v>6536</v>
      </c>
      <c r="C4836">
        <f t="shared" ca="1" si="75"/>
        <v>0.39098013452302027</v>
      </c>
      <c r="D4836" t="e" cm="1">
        <f t="array" aca="1" ref="D4836" ca="1">INDEX($B$2:$B$201, RANK(C4836,$C$2:$C$201), 1)</f>
        <v>#N/A</v>
      </c>
      <c r="F4836">
        <v>53</v>
      </c>
      <c r="G4836">
        <v>2</v>
      </c>
      <c r="H4836">
        <v>0</v>
      </c>
      <c r="I4836">
        <v>0</v>
      </c>
      <c r="J4836">
        <v>1</v>
      </c>
      <c r="K4836" s="1">
        <v>44106</v>
      </c>
      <c r="L4836" t="s">
        <v>28</v>
      </c>
      <c r="M4836">
        <v>117182</v>
      </c>
    </row>
    <row r="4837" spans="1:13" ht="409.5" x14ac:dyDescent="0.25">
      <c r="A4837">
        <v>4835</v>
      </c>
      <c r="B4837" s="2" t="s">
        <v>6537</v>
      </c>
      <c r="C4837">
        <f t="shared" ca="1" si="75"/>
        <v>0.66358020059971956</v>
      </c>
      <c r="D4837" t="e" cm="1">
        <f t="array" aca="1" ref="D4837" ca="1">INDEX($B$2:$B$201, RANK(C4837,$C$2:$C$201), 1)</f>
        <v>#N/A</v>
      </c>
      <c r="F4837">
        <v>74</v>
      </c>
      <c r="G4837">
        <v>20</v>
      </c>
      <c r="H4837">
        <v>0</v>
      </c>
      <c r="I4837">
        <v>0</v>
      </c>
      <c r="J4837">
        <v>0</v>
      </c>
      <c r="K4837" s="1">
        <v>44106</v>
      </c>
      <c r="L4837" t="s">
        <v>28</v>
      </c>
      <c r="M4837">
        <v>117183</v>
      </c>
    </row>
    <row r="4838" spans="1:13" x14ac:dyDescent="0.25">
      <c r="A4838">
        <v>4836</v>
      </c>
      <c r="B4838" t="s">
        <v>6538</v>
      </c>
      <c r="C4838">
        <f t="shared" ca="1" si="75"/>
        <v>4.4078187007311476E-2</v>
      </c>
      <c r="D4838" t="e" cm="1">
        <f t="array" aca="1" ref="D4838" ca="1">INDEX($B$2:$B$201, RANK(C4838,$C$2:$C$201), 1)</f>
        <v>#N/A</v>
      </c>
      <c r="F4838">
        <v>972</v>
      </c>
      <c r="G4838">
        <v>495</v>
      </c>
      <c r="H4838">
        <v>0</v>
      </c>
      <c r="I4838">
        <v>0</v>
      </c>
      <c r="J4838">
        <v>2</v>
      </c>
      <c r="K4838" s="1">
        <v>44106</v>
      </c>
      <c r="L4838" t="s">
        <v>17</v>
      </c>
      <c r="M4838">
        <v>117184</v>
      </c>
    </row>
    <row r="4839" spans="1:13" x14ac:dyDescent="0.25">
      <c r="A4839">
        <v>4837</v>
      </c>
      <c r="B4839" t="s">
        <v>6539</v>
      </c>
      <c r="C4839">
        <f t="shared" ca="1" si="75"/>
        <v>0.57267753409031841</v>
      </c>
      <c r="D4839" t="e" cm="1">
        <f t="array" aca="1" ref="D4839" ca="1">INDEX($B$2:$B$201, RANK(C4839,$C$2:$C$201), 1)</f>
        <v>#N/A</v>
      </c>
      <c r="F4839">
        <v>1204</v>
      </c>
      <c r="G4839">
        <v>478</v>
      </c>
      <c r="H4839">
        <v>0</v>
      </c>
      <c r="I4839">
        <v>0</v>
      </c>
      <c r="J4839">
        <v>1</v>
      </c>
      <c r="K4839" s="1">
        <v>44106</v>
      </c>
      <c r="L4839" t="s">
        <v>12</v>
      </c>
      <c r="M4839">
        <v>117185</v>
      </c>
    </row>
    <row r="4840" spans="1:13" x14ac:dyDescent="0.25">
      <c r="A4840">
        <v>4838</v>
      </c>
      <c r="B4840" t="s">
        <v>6540</v>
      </c>
      <c r="C4840">
        <f t="shared" ca="1" si="75"/>
        <v>0.579584240366527</v>
      </c>
      <c r="D4840" t="e" cm="1">
        <f t="array" aca="1" ref="D4840" ca="1">INDEX($B$2:$B$201, RANK(C4840,$C$2:$C$201), 1)</f>
        <v>#N/A</v>
      </c>
      <c r="E4840" t="s">
        <v>6541</v>
      </c>
      <c r="F4840">
        <v>656</v>
      </c>
      <c r="G4840">
        <v>404</v>
      </c>
      <c r="H4840">
        <v>0</v>
      </c>
      <c r="I4840">
        <v>0</v>
      </c>
      <c r="J4840">
        <v>0</v>
      </c>
      <c r="K4840" s="1">
        <v>44106</v>
      </c>
      <c r="L4840" t="s">
        <v>28</v>
      </c>
      <c r="M4840">
        <v>117186</v>
      </c>
    </row>
    <row r="4841" spans="1:13" x14ac:dyDescent="0.25">
      <c r="A4841">
        <v>4839</v>
      </c>
      <c r="B4841" t="s">
        <v>6542</v>
      </c>
      <c r="C4841">
        <f t="shared" ca="1" si="75"/>
        <v>0.9281968659081854</v>
      </c>
      <c r="D4841" t="e" cm="1">
        <f t="array" aca="1" ref="D4841" ca="1">INDEX($B$2:$B$201, RANK(C4841,$C$2:$C$201), 1)</f>
        <v>#N/A</v>
      </c>
      <c r="F4841">
        <v>520</v>
      </c>
      <c r="G4841">
        <v>185</v>
      </c>
      <c r="H4841">
        <v>0</v>
      </c>
      <c r="I4841">
        <v>0</v>
      </c>
      <c r="J4841">
        <v>0</v>
      </c>
      <c r="K4841" s="1">
        <v>44106</v>
      </c>
      <c r="L4841" t="s">
        <v>12</v>
      </c>
      <c r="M4841">
        <v>117187</v>
      </c>
    </row>
    <row r="4842" spans="1:13" ht="409.5" x14ac:dyDescent="0.25">
      <c r="A4842">
        <v>4840</v>
      </c>
      <c r="B4842" s="2" t="s">
        <v>6543</v>
      </c>
      <c r="C4842">
        <f t="shared" ca="1" si="75"/>
        <v>0.40922715811187005</v>
      </c>
      <c r="D4842" t="e" cm="1">
        <f t="array" aca="1" ref="D4842" ca="1">INDEX($B$2:$B$201, RANK(C4842,$C$2:$C$201), 1)</f>
        <v>#N/A</v>
      </c>
      <c r="E4842" t="s">
        <v>5383</v>
      </c>
      <c r="F4842">
        <v>494</v>
      </c>
      <c r="G4842">
        <v>468</v>
      </c>
      <c r="H4842">
        <v>0</v>
      </c>
      <c r="I4842">
        <v>0</v>
      </c>
      <c r="J4842">
        <v>0</v>
      </c>
      <c r="K4842" s="1">
        <v>44106</v>
      </c>
      <c r="L4842" t="s">
        <v>28</v>
      </c>
      <c r="M4842">
        <v>117188</v>
      </c>
    </row>
    <row r="4843" spans="1:13" x14ac:dyDescent="0.25">
      <c r="A4843">
        <v>4841</v>
      </c>
      <c r="B4843" t="s">
        <v>6544</v>
      </c>
      <c r="C4843">
        <f t="shared" ca="1" si="75"/>
        <v>0.37125962294358472</v>
      </c>
      <c r="D4843" t="e" cm="1">
        <f t="array" aca="1" ref="D4843" ca="1">INDEX($B$2:$B$201, RANK(C4843,$C$2:$C$201), 1)</f>
        <v>#N/A</v>
      </c>
      <c r="E4843" t="s">
        <v>160</v>
      </c>
      <c r="F4843">
        <v>492</v>
      </c>
      <c r="G4843">
        <v>312</v>
      </c>
      <c r="H4843">
        <v>1</v>
      </c>
      <c r="I4843">
        <v>0</v>
      </c>
      <c r="J4843">
        <v>0</v>
      </c>
      <c r="K4843" s="1">
        <v>44106</v>
      </c>
      <c r="L4843" t="s">
        <v>12</v>
      </c>
      <c r="M4843">
        <v>117189</v>
      </c>
    </row>
    <row r="4844" spans="1:13" x14ac:dyDescent="0.25">
      <c r="A4844">
        <v>4842</v>
      </c>
      <c r="B4844" t="s">
        <v>6545</v>
      </c>
      <c r="C4844">
        <f t="shared" ca="1" si="75"/>
        <v>0.50102522970263963</v>
      </c>
      <c r="D4844" t="e" cm="1">
        <f t="array" aca="1" ref="D4844" ca="1">INDEX($B$2:$B$201, RANK(C4844,$C$2:$C$201), 1)</f>
        <v>#N/A</v>
      </c>
      <c r="E4844" t="s">
        <v>6546</v>
      </c>
      <c r="F4844">
        <v>568</v>
      </c>
      <c r="G4844">
        <v>269</v>
      </c>
      <c r="H4844">
        <v>1</v>
      </c>
      <c r="I4844">
        <v>0</v>
      </c>
      <c r="J4844">
        <v>1</v>
      </c>
      <c r="K4844" s="1">
        <v>44106</v>
      </c>
      <c r="L4844" t="s">
        <v>12</v>
      </c>
      <c r="M4844">
        <v>117190</v>
      </c>
    </row>
    <row r="4845" spans="1:13" x14ac:dyDescent="0.25">
      <c r="A4845">
        <v>4843</v>
      </c>
      <c r="B4845" t="s">
        <v>6547</v>
      </c>
      <c r="C4845">
        <f t="shared" ca="1" si="75"/>
        <v>0.88756573714997999</v>
      </c>
      <c r="D4845" t="e" cm="1">
        <f t="array" aca="1" ref="D4845" ca="1">INDEX($B$2:$B$201, RANK(C4845,$C$2:$C$201), 1)</f>
        <v>#N/A</v>
      </c>
      <c r="E4845" t="s">
        <v>6548</v>
      </c>
      <c r="F4845">
        <v>65</v>
      </c>
      <c r="G4845">
        <v>14</v>
      </c>
      <c r="H4845">
        <v>0</v>
      </c>
      <c r="I4845">
        <v>0</v>
      </c>
      <c r="J4845">
        <v>0</v>
      </c>
      <c r="K4845" s="1">
        <v>44106</v>
      </c>
      <c r="L4845" t="s">
        <v>17</v>
      </c>
      <c r="M4845">
        <v>117191</v>
      </c>
    </row>
    <row r="4846" spans="1:13" x14ac:dyDescent="0.25">
      <c r="A4846">
        <v>4844</v>
      </c>
      <c r="B4846" t="s">
        <v>6549</v>
      </c>
      <c r="C4846">
        <f t="shared" ca="1" si="75"/>
        <v>0.6617268795265272</v>
      </c>
      <c r="D4846" t="e" cm="1">
        <f t="array" aca="1" ref="D4846" ca="1">INDEX($B$2:$B$201, RANK(C4846,$C$2:$C$201), 1)</f>
        <v>#N/A</v>
      </c>
      <c r="E4846" t="s">
        <v>6550</v>
      </c>
      <c r="F4846">
        <v>88</v>
      </c>
      <c r="G4846">
        <v>109</v>
      </c>
      <c r="H4846">
        <v>0</v>
      </c>
      <c r="I4846">
        <v>0</v>
      </c>
      <c r="J4846">
        <v>0</v>
      </c>
      <c r="K4846" s="1">
        <v>44106</v>
      </c>
      <c r="L4846" t="s">
        <v>17</v>
      </c>
      <c r="M4846">
        <v>117192</v>
      </c>
    </row>
    <row r="4847" spans="1:13" x14ac:dyDescent="0.25">
      <c r="A4847">
        <v>4845</v>
      </c>
      <c r="B4847" t="s">
        <v>6551</v>
      </c>
      <c r="C4847">
        <f t="shared" ca="1" si="75"/>
        <v>0.51193052678050144</v>
      </c>
      <c r="D4847" t="e" cm="1">
        <f t="array" aca="1" ref="D4847" ca="1">INDEX($B$2:$B$201, RANK(C4847,$C$2:$C$201), 1)</f>
        <v>#N/A</v>
      </c>
      <c r="F4847">
        <v>1107</v>
      </c>
      <c r="G4847">
        <v>628</v>
      </c>
      <c r="H4847">
        <v>0</v>
      </c>
      <c r="I4847">
        <v>0</v>
      </c>
      <c r="J4847">
        <v>2</v>
      </c>
      <c r="K4847" s="1">
        <v>44106</v>
      </c>
      <c r="L4847" t="s">
        <v>12</v>
      </c>
      <c r="M4847">
        <v>117193</v>
      </c>
    </row>
    <row r="4848" spans="1:13" ht="150" x14ac:dyDescent="0.25">
      <c r="A4848">
        <v>4846</v>
      </c>
      <c r="B4848" s="2" t="s">
        <v>6552</v>
      </c>
      <c r="C4848">
        <f t="shared" ca="1" si="75"/>
        <v>0.4848246607892357</v>
      </c>
      <c r="D4848" t="e" cm="1">
        <f t="array" aca="1" ref="D4848" ca="1">INDEX($B$2:$B$201, RANK(C4848,$C$2:$C$201), 1)</f>
        <v>#N/A</v>
      </c>
      <c r="E4848" t="s">
        <v>5464</v>
      </c>
      <c r="F4848">
        <v>4967</v>
      </c>
      <c r="G4848">
        <v>1519</v>
      </c>
      <c r="H4848">
        <v>0</v>
      </c>
      <c r="I4848">
        <v>0</v>
      </c>
      <c r="J4848">
        <v>0</v>
      </c>
      <c r="K4848" s="1">
        <v>44106</v>
      </c>
      <c r="L4848" t="s">
        <v>12</v>
      </c>
      <c r="M4848">
        <v>117194</v>
      </c>
    </row>
    <row r="4849" spans="1:13" x14ac:dyDescent="0.25">
      <c r="A4849">
        <v>4847</v>
      </c>
      <c r="B4849" t="s">
        <v>6553</v>
      </c>
      <c r="C4849">
        <f t="shared" ca="1" si="75"/>
        <v>0.93758007283407097</v>
      </c>
      <c r="D4849" t="e" cm="1">
        <f t="array" aca="1" ref="D4849" ca="1">INDEX($B$2:$B$201, RANK(C4849,$C$2:$C$201), 1)</f>
        <v>#N/A</v>
      </c>
      <c r="E4849" t="s">
        <v>290</v>
      </c>
      <c r="F4849">
        <v>247</v>
      </c>
      <c r="G4849">
        <v>170</v>
      </c>
      <c r="H4849">
        <v>1</v>
      </c>
      <c r="I4849">
        <v>0</v>
      </c>
      <c r="J4849">
        <v>27</v>
      </c>
      <c r="K4849" s="1">
        <v>44106</v>
      </c>
      <c r="L4849" t="s">
        <v>12</v>
      </c>
      <c r="M4849">
        <v>117195</v>
      </c>
    </row>
    <row r="4850" spans="1:13" x14ac:dyDescent="0.25">
      <c r="A4850">
        <v>4848</v>
      </c>
      <c r="B4850" t="s">
        <v>6554</v>
      </c>
      <c r="C4850">
        <f t="shared" ca="1" si="75"/>
        <v>0.77170236283067806</v>
      </c>
      <c r="D4850" t="e" cm="1">
        <f t="array" aca="1" ref="D4850" ca="1">INDEX($B$2:$B$201, RANK(C4850,$C$2:$C$201), 1)</f>
        <v>#N/A</v>
      </c>
      <c r="E4850" t="s">
        <v>209</v>
      </c>
      <c r="F4850">
        <v>351</v>
      </c>
      <c r="G4850">
        <v>207</v>
      </c>
      <c r="H4850">
        <v>0</v>
      </c>
      <c r="I4850">
        <v>0</v>
      </c>
      <c r="J4850">
        <v>0</v>
      </c>
      <c r="K4850" s="1">
        <v>44106</v>
      </c>
      <c r="L4850" t="s">
        <v>28</v>
      </c>
      <c r="M4850">
        <v>117196</v>
      </c>
    </row>
    <row r="4851" spans="1:13" x14ac:dyDescent="0.25">
      <c r="A4851">
        <v>4849</v>
      </c>
      <c r="B4851" t="s">
        <v>6555</v>
      </c>
      <c r="C4851">
        <f t="shared" ca="1" si="75"/>
        <v>0.42304727743982207</v>
      </c>
      <c r="D4851" t="e" cm="1">
        <f t="array" aca="1" ref="D4851" ca="1">INDEX($B$2:$B$201, RANK(C4851,$C$2:$C$201), 1)</f>
        <v>#N/A</v>
      </c>
      <c r="E4851" t="s">
        <v>6556</v>
      </c>
      <c r="F4851">
        <v>126</v>
      </c>
      <c r="G4851">
        <v>25</v>
      </c>
      <c r="H4851">
        <v>0</v>
      </c>
      <c r="I4851">
        <v>0</v>
      </c>
      <c r="J4851">
        <v>0</v>
      </c>
      <c r="K4851" s="1">
        <v>44106</v>
      </c>
      <c r="L4851" t="s">
        <v>12</v>
      </c>
      <c r="M4851">
        <v>117197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46"/>
  <sheetViews>
    <sheetView topLeftCell="A125" workbookViewId="0">
      <selection activeCell="Y16" sqref="Y16"/>
    </sheetView>
  </sheetViews>
  <sheetFormatPr defaultRowHeight="15" x14ac:dyDescent="0.25"/>
  <sheetData>
    <row r="1" spans="1:23" x14ac:dyDescent="0.25">
      <c r="A1" t="s">
        <v>6558</v>
      </c>
      <c r="B1" t="s">
        <v>8</v>
      </c>
      <c r="C1" t="s">
        <v>6559</v>
      </c>
      <c r="D1" t="s">
        <v>6560</v>
      </c>
      <c r="E1" t="s">
        <v>6561</v>
      </c>
      <c r="F1" t="s">
        <v>6562</v>
      </c>
      <c r="G1" t="s">
        <v>6563</v>
      </c>
      <c r="H1" t="s">
        <v>6564</v>
      </c>
      <c r="I1" t="s">
        <v>6565</v>
      </c>
      <c r="J1" t="s">
        <v>6566</v>
      </c>
      <c r="K1" t="s">
        <v>6567</v>
      </c>
      <c r="L1" t="s">
        <v>6568</v>
      </c>
      <c r="M1" t="s">
        <v>6569</v>
      </c>
      <c r="N1" t="s">
        <v>6570</v>
      </c>
      <c r="O1" t="s">
        <v>6571</v>
      </c>
      <c r="P1" t="s">
        <v>6572</v>
      </c>
      <c r="Q1" t="s">
        <v>6573</v>
      </c>
      <c r="R1" t="s">
        <v>6574</v>
      </c>
      <c r="S1" t="s">
        <v>6575</v>
      </c>
      <c r="T1" t="s">
        <v>6576</v>
      </c>
      <c r="U1" t="s">
        <v>6577</v>
      </c>
      <c r="V1" t="s">
        <v>6578</v>
      </c>
    </row>
    <row r="2" spans="1:23" x14ac:dyDescent="0.25">
      <c r="A2" t="s">
        <v>99</v>
      </c>
      <c r="B2" t="s">
        <v>6579</v>
      </c>
      <c r="C2" t="str">
        <f>CLEAN(A2)</f>
        <v>@DonaldJTrumpJr Hydroxychloroquine, a substitute for Placquenil. Iâ€™ve been taking it for years to treat Rheumatoid Arthritis with no side affects!!!âœŠ</v>
      </c>
      <c r="D2" t="str">
        <f>SUBSTITUTE(C2,":)","smile")</f>
        <v>@DonaldJTrumpJr Hydroxychloroquine, a substitute for Placquenil. Iâ€™ve been taking it for years to treat Rheumatoid Arthritis with no side affects!!!âœŠ</v>
      </c>
      <c r="E2" t="str">
        <f>SUBSTITUTE(D2,":(","cry")</f>
        <v>@DonaldJTrumpJr Hydroxychloroquine, a substitute for Placquenil. Iâ€™ve been taking it for years to treat Rheumatoid Arthritis with no side affects!!!âœŠ</v>
      </c>
      <c r="F2" t="str">
        <f>LOWER(E2)</f>
        <v>@donaldjtrumpjr hydroxychloroquine, a substitute for placquenil. iâ€™ve been taking it for years to treat rheumatoid arthritis with no side affects!!!âœš</v>
      </c>
      <c r="G2" t="str">
        <f>SUBSTITUTE(F2,"'","")</f>
        <v>@donaldjtrumpjr hydroxychloroquine, a substitute for placquenil. iâ€™ve been taking it for years to treat rheumatoid arthritis with no side affects!!!âœš</v>
      </c>
      <c r="H2" t="str">
        <f>SUBSTITUTE(G2,",","")</f>
        <v>@donaldjtrumpjr hydroxychloroquine a substitute for placquenil. iâ€™ve been taking it for years to treat rheumatoid arthritis with no side affects!!!âœš</v>
      </c>
      <c r="I2" t="str">
        <f>SUBSTITUTE(H2,".","")</f>
        <v>@donaldjtrumpjr hydroxychloroquine a substitute for placquenil iâ€™ve been taking it for years to treat rheumatoid arthritis with no side affects!!!âœš</v>
      </c>
      <c r="J2" t="str">
        <f>SUBSTITUTE(I2,"?","")</f>
        <v>@donaldjtrumpjr hydroxychloroquine a substitute for placquenil iâ€™ve been taking it for years to treat rheumatoid arthritis with no side affects!!!âœš</v>
      </c>
      <c r="K2" t="str">
        <f>SUBSTITUTE(J2,";","")</f>
        <v>@donaldjtrumpjr hydroxychloroquine a substitute for placquenil iâ€™ve been taking it for years to treat rheumatoid arthritis with no side affects!!!âœš</v>
      </c>
      <c r="L2" t="str">
        <f>SUBSTITUTE(K2,"""","")</f>
        <v>@donaldjtrumpjr hydroxychloroquine a substitute for placquenil iâ€™ve been taking it for years to treat rheumatoid arthritis with no side affects!!!âœš</v>
      </c>
      <c r="M2" t="str">
        <f>SUBSTITUTE(L2,"they","")</f>
        <v>@donaldjtrumpjr hydroxychloroquine a substitute for placquenil iâ€™ve been taking it for years to treat rheumatoid arthritis with no side affects!!!âœš</v>
      </c>
      <c r="N2" t="str">
        <f>SUBSTITUTE(M2,"there","")</f>
        <v>@donaldjtrumpjr hydroxychloroquine a substitute for placquenil iâ€™ve been taking it for years to treat rheumatoid arthritis with no side affects!!!âœš</v>
      </c>
      <c r="O2" t="str">
        <f>SUBSTITUTE(N2,"them","")</f>
        <v>@donaldjtrumpjr hydroxychloroquine a substitute for placquenil iâ€™ve been taking it for years to treat rheumatoid arthritis with no side affects!!!âœš</v>
      </c>
      <c r="P2" t="str">
        <f>SUBSTITUTE(O2,"  "," ")</f>
        <v>@donaldjtrumpjr hydroxychloroquine a substitute for placquenil iâ€™ve been taking it for years to treat rheumatoid arthritis with no side affects!!!âœš</v>
      </c>
      <c r="Q2" t="str">
        <f>SUBSTITUTE(P2,"are","")</f>
        <v>@donaldjtrumpjr hydroxychloroquine a substitute for placquenil iâ€™ve been taking it for years to treat rheumatoid arthritis with no side affects!!!âœš</v>
      </c>
      <c r="R2" t="str">
        <f>SUBSTITUTE(Q2,"is","")</f>
        <v>@donaldjtrumpjr hydroxychloroquine a substitute for placquenil iâ€™ve been taking it for years to treat rheumatoid arthrit with no side affects!!!âœš</v>
      </c>
      <c r="S2" t="str">
        <f>SUBSTITUTE(R2,"#","")</f>
        <v>@donaldjtrumpjr hydroxychloroquine a substitute for placquenil iâ€™ve been taking it for years to treat rheumatoid arthrit with no side affects!!!âœš</v>
      </c>
      <c r="T2" t="str">
        <f>SUBSTITUTE(S2,"I","")</f>
        <v>@donaldjtrumpjr hydroxychloroquine a substitute for placquenil iâ€™ve been taking it for years to treat rheumatoid arthrit with no side affects!!!âœš</v>
      </c>
      <c r="U2" t="str">
        <f>SUBSTITUTE(T2,"he","")</f>
        <v>@donaldjtrumpjr hydroxychloroquine a substitute for placquenil iâ€™ve been taking it for years to treat rumatoid arthrit with no side affects!!!âœš</v>
      </c>
      <c r="V2" t="str">
        <f>SUBSTITUTE(U2,"him","")</f>
        <v>@donaldjtrumpjr hydroxychloroquine a substitute for placquenil iâ€™ve been taking it for years to treat rumatoid arthrit with no side affects!!!âœš</v>
      </c>
    </row>
    <row r="3" spans="1:23" x14ac:dyDescent="0.25">
      <c r="A3" t="s">
        <v>6580</v>
      </c>
      <c r="B3" t="s">
        <v>6579</v>
      </c>
      <c r="C3" t="str">
        <f t="shared" ref="C3:C66" si="0">CLEAN(A3)</f>
        <v xml:space="preserve"> @Moluskein Tratamiento!!!!! Hay varios estudios clÃ­nicos en google. â€œConclusion : Hydroxychloroquine is significantly associated with viral load reduction/disappearance in patients with COVID-19 and its effect is reinforced by Azithromycin.â€</v>
      </c>
      <c r="D3" t="str">
        <f t="shared" ref="D3:D66" si="1">SUBSTITUTE(C3,":)","smile")</f>
        <v xml:space="preserve"> @Moluskein Tratamiento!!!!! Hay varios estudios clÃ­nicos en google. â€œConclusion : Hydroxychloroquine is significantly associated with viral load reduction/disappearance in patients with COVID-19 and its effect is reinforced by Azithromycin.â€</v>
      </c>
      <c r="E3" t="str">
        <f t="shared" ref="E3:E66" si="2">SUBSTITUTE(D3,":(","cry")</f>
        <v xml:space="preserve"> @Moluskein Tratamiento!!!!! Hay varios estudios clÃ­nicos en google. â€œConclusion : Hydroxychloroquine is significantly associated with viral load reduction/disappearance in patients with COVID-19 and its effect is reinforced by Azithromycin.â€</v>
      </c>
      <c r="F3" t="str">
        <f t="shared" ref="F3:F66" si="3">LOWER(E3)</f>
        <v xml:space="preserve"> @moluskein tratamiento!!!!! hay varios estudios clã­nicos en google. â€œconclusion : hydroxychloroquine is significantly associated with viral load reduction/disappearance in patients with covid-19 and its effect is reinforced by azithromycin.â€</v>
      </c>
      <c r="G3" t="str">
        <f t="shared" ref="G3:G66" si="4">SUBSTITUTE(F3,"'","")</f>
        <v xml:space="preserve"> @moluskein tratamiento!!!!! hay varios estudios clã­nicos en google. â€œconclusion : hydroxychloroquine is significantly associated with viral load reduction/disappearance in patients with covid-19 and its effect is reinforced by azithromycin.â€</v>
      </c>
      <c r="H3" t="str">
        <f t="shared" ref="H3:H66" si="5">SUBSTITUTE(G3,",","")</f>
        <v xml:space="preserve"> @moluskein tratamiento!!!!! hay varios estudios clã­nicos en google. â€œconclusion : hydroxychloroquine is significantly associated with viral load reduction/disappearance in patients with covid-19 and its effect is reinforced by azithromycin.â€</v>
      </c>
      <c r="I3" t="str">
        <f t="shared" ref="I3:I66" si="6">SUBSTITUTE(H3,".","")</f>
        <v xml:space="preserve"> @moluskein tratamiento!!!!! hay varios estudios clã­nicos en google â€œconclusion : hydroxychloroquine is significantly associated with viral load reduction/disappearance in patients with covid-19 and its effect is reinforced by azithromycinâ€</v>
      </c>
      <c r="J3" t="str">
        <f t="shared" ref="J3:J66" si="7">SUBSTITUTE(I3,"?","")</f>
        <v xml:space="preserve"> @moluskein tratamiento!!!!! hay varios estudios clã­nicos en google â€œconclusion : hydroxychloroquine is significantly associated with viral load reduction/disappearance in patients with covid-19 and its effect is reinforced by azithromycinâ€</v>
      </c>
      <c r="K3" t="str">
        <f t="shared" ref="K3:K66" si="8">SUBSTITUTE(J3,";","")</f>
        <v xml:space="preserve"> @moluskein tratamiento!!!!! hay varios estudios clã­nicos en google â€œconclusion : hydroxychloroquine is significantly associated with viral load reduction/disappearance in patients with covid-19 and its effect is reinforced by azithromycinâ€</v>
      </c>
      <c r="L3" t="str">
        <f t="shared" ref="L3:L66" si="9">SUBSTITUTE(K3,"""","")</f>
        <v xml:space="preserve"> @moluskein tratamiento!!!!! hay varios estudios clã­nicos en google â€œconclusion : hydroxychloroquine is significantly associated with viral load reduction/disappearance in patients with covid-19 and its effect is reinforced by azithromycinâ€</v>
      </c>
      <c r="M3" t="str">
        <f t="shared" ref="M3:M66" si="10">SUBSTITUTE(L3,"they","")</f>
        <v xml:space="preserve"> @moluskein tratamiento!!!!! hay varios estudios clã­nicos en google â€œconclusion : hydroxychloroquine is significantly associated with viral load reduction/disappearance in patients with covid-19 and its effect is reinforced by azithromycinâ€</v>
      </c>
      <c r="N3" t="str">
        <f t="shared" ref="N3:N66" si="11">SUBSTITUTE(M3,"there","")</f>
        <v xml:space="preserve"> @moluskein tratamiento!!!!! hay varios estudios clã­nicos en google â€œconclusion : hydroxychloroquine is significantly associated with viral load reduction/disappearance in patients with covid-19 and its effect is reinforced by azithromycinâ€</v>
      </c>
      <c r="O3" t="str">
        <f t="shared" ref="O3:O66" si="12">SUBSTITUTE(N3,"them","")</f>
        <v xml:space="preserve"> @moluskein tratamiento!!!!! hay varios estudios clã­nicos en google â€œconclusion : hydroxychloroquine is significantly associated with viral load reduction/disappearance in patients with covid-19 and its effect is reinforced by azithromycinâ€</v>
      </c>
      <c r="P3" t="str">
        <f t="shared" ref="P3:P66" si="13">SUBSTITUTE(O3,"  "," ")</f>
        <v xml:space="preserve"> @moluskein tratamiento!!!!! hay varios estudios clã­nicos en google â€œconclusion : hydroxychloroquine is significantly associated with viral load reduction/disappearance in patients with covid-19 and its effect is reinforced by azithromycinâ€</v>
      </c>
      <c r="Q3" t="str">
        <f t="shared" ref="Q3:Q66" si="14">SUBSTITUTE(P3,"are","")</f>
        <v xml:space="preserve"> @moluskein tratamiento!!!!! hay varios estudios clã­nicos en google â€œconclusion : hydroxychloroquine is significantly associated with viral load reduction/disappearance in patients with covid-19 and its effect is reinforced by azithromycinâ€</v>
      </c>
      <c r="R3" t="str">
        <f t="shared" ref="R3:R66" si="15">SUBSTITUTE(Q3,"is","")</f>
        <v xml:space="preserve"> @moluskein tratamiento!!!!! hay varios estudios clã­nicos en google â€œconclusion : hydroxychloroquine  significantly associated with viral load reduction/dappearance in patients with covid-19 and its effect  reinforced by azithromycinâ€</v>
      </c>
      <c r="S3" t="str">
        <f t="shared" ref="S3:S66" si="16">SUBSTITUTE(R3,"#","")</f>
        <v xml:space="preserve"> @moluskein tratamiento!!!!! hay varios estudios clã­nicos en google â€œconclusion : hydroxychloroquine  significantly associated with viral load reduction/dappearance in patients with covid-19 and its effect  reinforced by azithromycinâ€</v>
      </c>
      <c r="T3" t="str">
        <f t="shared" ref="T3:T66" si="17">SUBSTITUTE(S3,"I","")</f>
        <v xml:space="preserve"> @moluskein tratamiento!!!!! hay varios estudios clã­nicos en google â€œconclusion : hydroxychloroquine  significantly associated with viral load reduction/dappearance in patients with covid-19 and its effect  reinforced by azithromycinâ€</v>
      </c>
      <c r="U3" t="str">
        <f t="shared" ref="U3:U66" si="18">SUBSTITUTE(T3,"he","")</f>
        <v xml:space="preserve"> @moluskein tratamiento!!!!! hay varios estudios clã­nicos en google â€œconclusion : hydroxychloroquine  significantly associated with viral load reduction/dappearance in patients with covid-19 and its effect  reinforced by azithromycinâ€</v>
      </c>
      <c r="V3" t="str">
        <f t="shared" ref="V3:V66" si="19">SUBSTITUTE(U3,"him","")</f>
        <v xml:space="preserve"> @moluskein tratamiento!!!!! hay varios estudios clã­nicos en google â€œconclusion : hydroxychloroquine  significantly associated with viral load reduction/dappearance in patients with covid-19 and its effect  reinforced by azithromycinâ€</v>
      </c>
    </row>
    <row r="4" spans="1:23" x14ac:dyDescent="0.25">
      <c r="A4" t="s">
        <v>283</v>
      </c>
      <c r="B4" t="s">
        <v>6581</v>
      </c>
      <c r="C4" t="str">
        <f t="shared" si="0"/>
        <v>@realDonaldTrump Thanks for tweeting this now people THAT REALLY NEED hydroxychloroquine wonâ€™t be able to get it bc of this we are already out of stock at my pharmacy and Iâ€™m sure itâ€™ll be on back order soon. Good job way to make something besides toilet paper sell out. ðŸ‘ðŸ»</v>
      </c>
      <c r="D4" t="str">
        <f t="shared" si="1"/>
        <v>@realDonaldTrump Thanks for tweeting this now people THAT REALLY NEED hydroxychloroquine wonâ€™t be able to get it bc of this we are already out of stock at my pharmacy and Iâ€™m sure itâ€™ll be on back order soon. Good job way to make something besides toilet paper sell out. ðŸ‘ðŸ»</v>
      </c>
      <c r="E4" t="str">
        <f t="shared" si="2"/>
        <v>@realDonaldTrump Thanks for tweeting this now people THAT REALLY NEED hydroxychloroquine wonâ€™t be able to get it bc of this we are already out of stock at my pharmacy and Iâ€™m sure itâ€™ll be on back order soon. Good job way to make something besides toilet paper sell out. ðŸ‘ðŸ»</v>
      </c>
      <c r="F4" t="str">
        <f t="shared" si="3"/>
        <v>@realdonaldtrump thanks for tweeting this now people that really need hydroxychloroquine wonâ€™t be able to get it bc of this we are already out of stock at my pharmacy and iâ€™m sure itâ€™ll be on back order soon. good job way to make something besides toilet paper sell out. ðÿ‘ðÿ»</v>
      </c>
      <c r="G4" t="str">
        <f t="shared" si="4"/>
        <v>@realdonaldtrump thanks for tweeting this now people that really need hydroxychloroquine wonâ€™t be able to get it bc of this we are already out of stock at my pharmacy and iâ€™m sure itâ€™ll be on back order soon. good job way to make something besides toilet paper sell out. ðÿ‘ðÿ»</v>
      </c>
      <c r="H4" t="str">
        <f t="shared" si="5"/>
        <v>@realdonaldtrump thanks for tweeting this now people that really need hydroxychloroquine wonâ€™t be able to get it bc of this we are already out of stock at my pharmacy and iâ€™m sure itâ€™ll be on back order soon. good job way to make something besides toilet paper sell out. ðÿ‘ðÿ»</v>
      </c>
      <c r="I4" t="str">
        <f t="shared" si="6"/>
        <v>@realdonaldtrump thanks for tweeting this now people that really need hydroxychloroquine wonâ€™t be able to get it bc of this we are already out of stock at my pharmacy and iâ€™m sure itâ€™ll be on back order soon good job way to make something besides toilet paper sell out ðÿ‘ðÿ»</v>
      </c>
      <c r="J4" t="str">
        <f t="shared" si="7"/>
        <v>@realdonaldtrump thanks for tweeting this now people that really need hydroxychloroquine wonâ€™t be able to get it bc of this we are already out of stock at my pharmacy and iâ€™m sure itâ€™ll be on back order soon good job way to make something besides toilet paper sell out ðÿ‘ðÿ»</v>
      </c>
      <c r="K4" t="str">
        <f t="shared" si="8"/>
        <v>@realdonaldtrump thanks for tweeting this now people that really need hydroxychloroquine wonâ€™t be able to get it bc of this we are already out of stock at my pharmacy and iâ€™m sure itâ€™ll be on back order soon good job way to make something besides toilet paper sell out ðÿ‘ðÿ»</v>
      </c>
      <c r="L4" t="str">
        <f t="shared" si="9"/>
        <v>@realdonaldtrump thanks for tweeting this now people that really need hydroxychloroquine wonâ€™t be able to get it bc of this we are already out of stock at my pharmacy and iâ€™m sure itâ€™ll be on back order soon good job way to make something besides toilet paper sell out ðÿ‘ðÿ»</v>
      </c>
      <c r="M4" t="str">
        <f t="shared" si="10"/>
        <v>@realdonaldtrump thanks for tweeting this now people that really need hydroxychloroquine wonâ€™t be able to get it bc of this we are already out of stock at my pharmacy and iâ€™m sure itâ€™ll be on back order soon good job way to make something besides toilet paper sell out ðÿ‘ðÿ»</v>
      </c>
      <c r="N4" t="str">
        <f t="shared" si="11"/>
        <v>@realdonaldtrump thanks for tweeting this now people that really need hydroxychloroquine wonâ€™t be able to get it bc of this we are already out of stock at my pharmacy and iâ€™m sure itâ€™ll be on back order soon good job way to make something besides toilet paper sell out ðÿ‘ðÿ»</v>
      </c>
      <c r="O4" t="str">
        <f t="shared" si="12"/>
        <v>@realdonaldtrump thanks for tweeting this now people that really need hydroxychloroquine wonâ€™t be able to get it bc of this we are already out of stock at my pharmacy and iâ€™m sure itâ€™ll be on back order soon good job way to make something besides toilet paper sell out ðÿ‘ðÿ»</v>
      </c>
      <c r="P4" t="str">
        <f t="shared" si="13"/>
        <v>@realdonaldtrump thanks for tweeting this now people that really need hydroxychloroquine wonâ€™t be able to get it bc of this we are already out of stock at my pharmacy and iâ€™m sure itâ€™ll be on back order soon good job way to make something besides toilet paper sell out ðÿ‘ðÿ»</v>
      </c>
      <c r="Q4" t="str">
        <f t="shared" si="14"/>
        <v>@realdonaldtrump thanks for tweeting this now people that really need hydroxychloroquine wonâ€™t be able to get it bc of this we  already out of stock at my pharmacy and iâ€™m sure itâ€™ll be on back order soon good job way to make something besides toilet paper sell out ðÿ‘ðÿ»</v>
      </c>
      <c r="R4" t="str">
        <f t="shared" si="15"/>
        <v>@realdonaldtrump thanks for tweeting th now people that really need hydroxychloroquine wonâ€™t be able to get it bc of th we  already out of stock at my pharmacy and iâ€™m sure itâ€™ll be on back order soon good job way to make something besides toilet paper sell out ðÿ‘ðÿ»</v>
      </c>
      <c r="S4" t="str">
        <f t="shared" si="16"/>
        <v>@realdonaldtrump thanks for tweeting th now people that really need hydroxychloroquine wonâ€™t be able to get it bc of th we  already out of stock at my pharmacy and iâ€™m sure itâ€™ll be on back order soon good job way to make something besides toilet paper sell out ðÿ‘ðÿ»</v>
      </c>
      <c r="T4" t="str">
        <f t="shared" si="17"/>
        <v>@realdonaldtrump thanks for tweeting th now people that really need hydroxychloroquine wonâ€™t be able to get it bc of th we  already out of stock at my pharmacy and iâ€™m sure itâ€™ll be on back order soon good job way to make something besides toilet paper sell out ðÿ‘ðÿ»</v>
      </c>
      <c r="U4" t="str">
        <f t="shared" si="18"/>
        <v>@realdonaldtrump thanks for tweeting th now people that really need hydroxychloroquine wonâ€™t be able to get it bc of th we  already out of stock at my pharmacy and iâ€™m sure itâ€™ll be on back order soon good job way to make something besides toilet paper sell out ðÿ‘ðÿ»</v>
      </c>
      <c r="V4" t="str">
        <f t="shared" si="19"/>
        <v>@realdonaldtrump thanks for tweeting th now people that really need hydroxychloroquine wonâ€™t be able to get it bc of th we  already out of stock at my pharmacy and iâ€™m sure itâ€™ll be on back order soon good job way to make something besides toilet paper sell out ðÿ‘ðÿ»</v>
      </c>
    </row>
    <row r="5" spans="1:23" x14ac:dyDescent="0.25">
      <c r="A5" t="s">
        <v>15</v>
      </c>
      <c r="B5" t="s">
        <v>6581</v>
      </c>
      <c r="C5" t="str">
        <f t="shared" si="0"/>
        <v>@realDonaldTrump A LOT of people will DIE if they take HYDROXYCHLOROQUINE &amp;amp; AZITHROMYCIN together. You are a ðŸ¤¡</v>
      </c>
      <c r="D5" t="str">
        <f t="shared" si="1"/>
        <v>@realDonaldTrump A LOT of people will DIE if they take HYDROXYCHLOROQUINE &amp;amp; AZITHROMYCIN together. You are a ðŸ¤¡</v>
      </c>
      <c r="E5" t="str">
        <f t="shared" si="2"/>
        <v>@realDonaldTrump A LOT of people will DIE if they take HYDROXYCHLOROQUINE &amp;amp; AZITHROMYCIN together. You are a ðŸ¤¡</v>
      </c>
      <c r="F5" t="str">
        <f t="shared" si="3"/>
        <v>@realdonaldtrump a lot of people will die if they take hydroxychloroquine &amp;amp; azithromycin together. you are a ðÿ¤¡</v>
      </c>
      <c r="G5" t="str">
        <f t="shared" si="4"/>
        <v>@realdonaldtrump a lot of people will die if they take hydroxychloroquine &amp;amp; azithromycin together. you are a ðÿ¤¡</v>
      </c>
      <c r="H5" t="str">
        <f t="shared" si="5"/>
        <v>@realdonaldtrump a lot of people will die if they take hydroxychloroquine &amp;amp; azithromycin together. you are a ðÿ¤¡</v>
      </c>
      <c r="I5" t="str">
        <f t="shared" si="6"/>
        <v>@realdonaldtrump a lot of people will die if they take hydroxychloroquine &amp;amp; azithromycin together you are a ðÿ¤¡</v>
      </c>
      <c r="J5" t="str">
        <f t="shared" si="7"/>
        <v>@realdonaldtrump a lot of people will die if they take hydroxychloroquine &amp;amp; azithromycin together you are a ðÿ¤¡</v>
      </c>
      <c r="K5" t="str">
        <f t="shared" si="8"/>
        <v>@realdonaldtrump a lot of people will die if they take hydroxychloroquine &amp;amp azithromycin together you are a ðÿ¤¡</v>
      </c>
      <c r="L5" t="str">
        <f t="shared" si="9"/>
        <v>@realdonaldtrump a lot of people will die if they take hydroxychloroquine &amp;amp azithromycin together you are a ðÿ¤¡</v>
      </c>
      <c r="M5" t="str">
        <f t="shared" si="10"/>
        <v>@realdonaldtrump a lot of people will die if  take hydroxychloroquine &amp;amp azithromycin together you are a ðÿ¤¡</v>
      </c>
      <c r="N5" t="str">
        <f t="shared" si="11"/>
        <v>@realdonaldtrump a lot of people will die if  take hydroxychloroquine &amp;amp azithromycin together you are a ðÿ¤¡</v>
      </c>
      <c r="O5" t="str">
        <f t="shared" si="12"/>
        <v>@realdonaldtrump a lot of people will die if  take hydroxychloroquine &amp;amp azithromycin together you are a ðÿ¤¡</v>
      </c>
      <c r="P5" t="str">
        <f t="shared" si="13"/>
        <v>@realdonaldtrump a lot of people will die if take hydroxychloroquine &amp;amp azithromycin together you are a ðÿ¤¡</v>
      </c>
      <c r="Q5" t="str">
        <f t="shared" si="14"/>
        <v>@realdonaldtrump a lot of people will die if take hydroxychloroquine &amp;amp azithromycin together you  a ðÿ¤¡</v>
      </c>
      <c r="R5" t="str">
        <f t="shared" si="15"/>
        <v>@realdonaldtrump a lot of people will die if take hydroxychloroquine &amp;amp azithromycin together you  a ðÿ¤¡</v>
      </c>
      <c r="S5" t="str">
        <f t="shared" si="16"/>
        <v>@realdonaldtrump a lot of people will die if take hydroxychloroquine &amp;amp azithromycin together you  a ðÿ¤¡</v>
      </c>
      <c r="T5" t="str">
        <f t="shared" si="17"/>
        <v>@realdonaldtrump a lot of people will die if take hydroxychloroquine &amp;amp azithromycin together you  a ðÿ¤¡</v>
      </c>
      <c r="U5" t="str">
        <f t="shared" si="18"/>
        <v>@realdonaldtrump a lot of people will die if take hydroxychloroquine &amp;amp azithromycin togetr you  a ðÿ¤¡</v>
      </c>
      <c r="V5" t="str">
        <f t="shared" si="19"/>
        <v>@realdonaldtrump a lot of people will die if take hydroxychloroquine &amp;amp azithromycin togetr you  a ðÿ¤¡</v>
      </c>
    </row>
    <row r="6" spans="1:23" x14ac:dyDescent="0.25">
      <c r="A6" t="s">
        <v>46</v>
      </c>
      <c r="B6">
        <v>0</v>
      </c>
      <c r="C6" t="str">
        <f t="shared" si="0"/>
        <v>There's been a lot of interest in this non-randomized controlled trial of hydroxychloroquine (HCQ, an antimalarial) and azithromycin (an antibiotic) in treating COVID-19: https://t.co/ZxCkqScdjv</v>
      </c>
      <c r="D6" t="str">
        <f t="shared" si="1"/>
        <v>There's been a lot of interest in this non-randomized controlled trial of hydroxychloroquine (HCQ, an antimalarial) and azithromycin (an antibiotic) in treating COVID-19: https://t.co/ZxCkqScdjv</v>
      </c>
      <c r="E6" t="str">
        <f t="shared" si="2"/>
        <v>There's been a lot of interest in this non-randomized controlled trial of hydroxychloroquine (HCQ, an antimalarial) and azithromycin (an antibiotic) in treating COVID-19: https://t.co/ZxCkqScdjv</v>
      </c>
      <c r="F6" t="str">
        <f t="shared" si="3"/>
        <v>there's been a lot of interest in this non-randomized controlled trial of hydroxychloroquine (hcq, an antimalarial) and azithromycin (an antibiotic) in treating covid-19: https://t.co/zxckqscdjv</v>
      </c>
      <c r="G6" t="str">
        <f t="shared" si="4"/>
        <v>theres been a lot of interest in this non-randomized controlled trial of hydroxychloroquine (hcq, an antimalarial) and azithromycin (an antibiotic) in treating covid-19: https://t.co/zxckqscdjv</v>
      </c>
      <c r="H6" t="str">
        <f t="shared" si="5"/>
        <v>theres been a lot of interest in this non-randomized controlled trial of hydroxychloroquine (hcq an antimalarial) and azithromycin (an antibiotic) in treating covid-19: https://t.co/zxckqscdjv</v>
      </c>
      <c r="I6" t="str">
        <f t="shared" si="6"/>
        <v>theres been a lot of interest in this non-randomized controlled trial of hydroxychloroquine (hcq an antimalarial) and azithromycin (an antibiotic) in treating covid-19: https://tco/zxckqscdjv</v>
      </c>
      <c r="J6" t="str">
        <f t="shared" si="7"/>
        <v>theres been a lot of interest in this non-randomized controlled trial of hydroxychloroquine (hcq an antimalarial) and azithromycin (an antibiotic) in treating covid-19: https://tco/zxckqscdjv</v>
      </c>
      <c r="K6" t="str">
        <f t="shared" si="8"/>
        <v>theres been a lot of interest in this non-randomized controlled trial of hydroxychloroquine (hcq an antimalarial) and azithromycin (an antibiotic) in treating covid-19: https://tco/zxckqscdjv</v>
      </c>
      <c r="L6" t="str">
        <f t="shared" si="9"/>
        <v>theres been a lot of interest in this non-randomized controlled trial of hydroxychloroquine (hcq an antimalarial) and azithromycin (an antibiotic) in treating covid-19: https://tco/zxckqscdjv</v>
      </c>
      <c r="M6" t="str">
        <f t="shared" si="10"/>
        <v>theres been a lot of interest in this non-randomized controlled trial of hydroxychloroquine (hcq an antimalarial) and azithromycin (an antibiotic) in treating covid-19: https://tco/zxckqscdjv</v>
      </c>
      <c r="N6" t="str">
        <f t="shared" si="11"/>
        <v>s been a lot of interest in this non-randomized controlled trial of hydroxychloroquine (hcq an antimalarial) and azithromycin (an antibiotic) in treating covid-19: https://tco/zxckqscdjv</v>
      </c>
      <c r="O6" t="str">
        <f t="shared" si="12"/>
        <v>s been a lot of interest in this non-randomized controlled trial of hydroxychloroquine (hcq an antimalarial) and azithromycin (an antibiotic) in treating covid-19: https://tco/zxckqscdjv</v>
      </c>
      <c r="P6" t="str">
        <f t="shared" si="13"/>
        <v>s been a lot of interest in this non-randomized controlled trial of hydroxychloroquine (hcq an antimalarial) and azithromycin (an antibiotic) in treating covid-19: https://tco/zxckqscdjv</v>
      </c>
      <c r="Q6" t="str">
        <f t="shared" si="14"/>
        <v>s been a lot of interest in this non-randomized controlled trial of hydroxychloroquine (hcq an antimalarial) and azithromycin (an antibiotic) in treating covid-19: https://tco/zxckqscdjv</v>
      </c>
      <c r="R6" t="str">
        <f t="shared" si="15"/>
        <v>s been a lot of interest in th non-randomized controlled trial of hydroxychloroquine (hcq an antimalarial) and azithromycin (an antibiotic) in treating covid-19: https://tco/zxckqscdjv</v>
      </c>
      <c r="S6" t="str">
        <f t="shared" si="16"/>
        <v>s been a lot of interest in th non-randomized controlled trial of hydroxychloroquine (hcq an antimalarial) and azithromycin (an antibiotic) in treating covid-19: https://tco/zxckqscdjv</v>
      </c>
      <c r="T6" t="str">
        <f t="shared" si="17"/>
        <v>s been a lot of interest in th non-randomized controlled trial of hydroxychloroquine (hcq an antimalarial) and azithromycin (an antibiotic) in treating covid-19: https://tco/zxckqscdjv</v>
      </c>
      <c r="U6" t="str">
        <f t="shared" si="18"/>
        <v>s been a lot of interest in th non-randomized controlled trial of hydroxychloroquine (hcq an antimalarial) and azithromycin (an antibiotic) in treating covid-19: https://tco/zxckqscdjv</v>
      </c>
      <c r="V6" t="str">
        <f t="shared" si="19"/>
        <v>s been a lot of interest in th non-randomized controlled trial of hydroxychloroquine (hcq an antimalarial) and azithromycin (an antibiotic) in treating covid-19: https://tco/zxckqscdjv</v>
      </c>
      <c r="W6">
        <f t="shared" ref="W6:W65" ca="1" si="20">RAND()</f>
        <v>0.29298496801593843</v>
      </c>
    </row>
    <row r="7" spans="1:23" x14ac:dyDescent="0.25">
      <c r="A7" t="s">
        <v>150</v>
      </c>
      <c r="B7">
        <v>0</v>
      </c>
      <c r="C7" t="str">
        <f t="shared" si="0"/>
        <v>@DrChoueiri Did u start taking prophylactic hydroxychloroquine doc?</v>
      </c>
      <c r="D7" t="str">
        <f t="shared" si="1"/>
        <v>@DrChoueiri Did u start taking prophylactic hydroxychloroquine doc?</v>
      </c>
      <c r="E7" t="str">
        <f t="shared" si="2"/>
        <v>@DrChoueiri Did u start taking prophylactic hydroxychloroquine doc?</v>
      </c>
      <c r="F7" t="str">
        <f t="shared" si="3"/>
        <v>@drchoueiri did u start taking prophylactic hydroxychloroquine doc?</v>
      </c>
      <c r="G7" t="str">
        <f t="shared" si="4"/>
        <v>@drchoueiri did u start taking prophylactic hydroxychloroquine doc?</v>
      </c>
      <c r="H7" t="str">
        <f t="shared" si="5"/>
        <v>@drchoueiri did u start taking prophylactic hydroxychloroquine doc?</v>
      </c>
      <c r="I7" t="str">
        <f t="shared" si="6"/>
        <v>@drchoueiri did u start taking prophylactic hydroxychloroquine doc?</v>
      </c>
      <c r="J7" t="str">
        <f t="shared" si="7"/>
        <v>@drchoueiri did u start taking prophylactic hydroxychloroquine doc</v>
      </c>
      <c r="K7" t="str">
        <f t="shared" si="8"/>
        <v>@drchoueiri did u start taking prophylactic hydroxychloroquine doc</v>
      </c>
      <c r="L7" t="str">
        <f t="shared" si="9"/>
        <v>@drchoueiri did u start taking prophylactic hydroxychloroquine doc</v>
      </c>
      <c r="M7" t="str">
        <f t="shared" si="10"/>
        <v>@drchoueiri did u start taking prophylactic hydroxychloroquine doc</v>
      </c>
      <c r="N7" t="str">
        <f t="shared" si="11"/>
        <v>@drchoueiri did u start taking prophylactic hydroxychloroquine doc</v>
      </c>
      <c r="O7" t="str">
        <f t="shared" si="12"/>
        <v>@drchoueiri did u start taking prophylactic hydroxychloroquine doc</v>
      </c>
      <c r="P7" t="str">
        <f t="shared" si="13"/>
        <v>@drchoueiri did u start taking prophylactic hydroxychloroquine doc</v>
      </c>
      <c r="Q7" t="str">
        <f t="shared" si="14"/>
        <v>@drchoueiri did u start taking prophylactic hydroxychloroquine doc</v>
      </c>
      <c r="R7" t="str">
        <f t="shared" si="15"/>
        <v>@drchoueiri did u start taking prophylactic hydroxychloroquine doc</v>
      </c>
      <c r="S7" t="str">
        <f t="shared" si="16"/>
        <v>@drchoueiri did u start taking prophylactic hydroxychloroquine doc</v>
      </c>
      <c r="T7" t="str">
        <f t="shared" si="17"/>
        <v>@drchoueiri did u start taking prophylactic hydroxychloroquine doc</v>
      </c>
      <c r="U7" t="str">
        <f t="shared" si="18"/>
        <v>@drchoueiri did u start taking prophylactic hydroxychloroquine doc</v>
      </c>
      <c r="V7" t="str">
        <f t="shared" si="19"/>
        <v>@drchoueiri did u start taking prophylactic hydroxychloroquine doc</v>
      </c>
      <c r="W7">
        <f t="shared" ca="1" si="20"/>
        <v>0.26671898654283144</v>
      </c>
    </row>
    <row r="8" spans="1:23" x14ac:dyDescent="0.25">
      <c r="A8" t="s">
        <v>318</v>
      </c>
      <c r="B8" t="s">
        <v>6581</v>
      </c>
      <c r="C8" t="str">
        <f t="shared" si="0"/>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D8" t="str">
        <f t="shared" si="1"/>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E8" t="str">
        <f t="shared" si="2"/>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F8" t="str">
        <f t="shared" si="3"/>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G8" t="str">
        <f t="shared" si="4"/>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H8" t="str">
        <f t="shared" si="5"/>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I8" t="str">
        <f t="shared" si="6"/>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J8" t="str">
        <f t="shared" si="7"/>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K8" t="str">
        <f t="shared" si="8"/>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L8" t="str">
        <f t="shared" si="9"/>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M8" t="str">
        <f t="shared" si="10"/>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N8" t="str">
        <f t="shared" si="11"/>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O8" t="str">
        <f t="shared" si="12"/>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P8" t="str">
        <f t="shared" si="13"/>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Q8" t="str">
        <f t="shared" si="14"/>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R8" t="str">
        <f t="shared" si="15"/>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S8" t="str">
        <f t="shared" si="16"/>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T8" t="str">
        <f t="shared" si="17"/>
        <v>what a great president that lies1 he called coronavirus a hoax 2 he said only 15 people have the virus &amp;amp it will be zero in a couple days3 we have it under control its 1 person from china4iâ€™m not concerned at all5 hydroxychloroquine what do you have to lose take it</v>
      </c>
      <c r="U8" t="str">
        <f t="shared" si="18"/>
        <v>what a great president that lies1  called coronavirus a hoax 2  said only 15 people have t virus &amp;amp it will be zero in a couple days3 we have it under control its 1 person from china4iâ€™m not concerned at all5 hydroxychloroquine what do you have to lose take it</v>
      </c>
      <c r="V8" t="str">
        <f t="shared" si="19"/>
        <v>what a great president that lies1  called coronavirus a hoax 2  said only 15 people have t virus &amp;amp it will be zero in a couple days3 we have it under control its 1 person from china4iâ€™m not concerned at all5 hydroxychloroquine what do you have to lose take it</v>
      </c>
    </row>
    <row r="9" spans="1:23" x14ac:dyDescent="0.25">
      <c r="A9" t="s">
        <v>292</v>
      </c>
      <c r="B9" t="s">
        <v>6581</v>
      </c>
      <c r="C9" t="str">
        <f t="shared" si="0"/>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D9" t="str">
        <f t="shared" si="1"/>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E9" t="str">
        <f t="shared" si="2"/>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F9" t="str">
        <f t="shared" si="3"/>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G9" t="str">
        <f t="shared" si="4"/>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H9" t="str">
        <f t="shared" si="5"/>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I9" t="str">
        <f t="shared" si="6"/>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J9" t="str">
        <f t="shared" si="7"/>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K9" t="str">
        <f t="shared" si="8"/>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L9" t="str">
        <f t="shared" si="9"/>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M9" t="str">
        <f t="shared" si="10"/>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N9" t="str">
        <f t="shared" si="11"/>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O9" t="str">
        <f t="shared" si="12"/>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P9" t="str">
        <f t="shared" si="13"/>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Q9" t="str">
        <f t="shared" si="14"/>
        <v>@realdonaldtrump my daughter has #lyme for 9 yrs she takes hydroxychloroquine &amp;amp azithromycin since 2/20 hydro is 2x in price &amp;amp no refills avail let docs &amp;amp dr fauci @nih do their jobs shame on u @maddow @truefactsstated @therickwilson @rosie @lauferlaw @drdenagrayson @droz</v>
      </c>
      <c r="R9" t="str">
        <f t="shared" si="15"/>
        <v>@realdonaldtrump my daughter has #lyme for 9 yrs she takes hydroxychloroquine &amp;amp azithromycin since 2/20 hydro  2x in price &amp;amp no refills avail let docs &amp;amp dr fauci @nih do their jobs shame on u @maddow @truefactsstated @therickwilson @rosie @lauferlaw @drdenagrayson @droz</v>
      </c>
      <c r="S9" t="str">
        <f t="shared" si="16"/>
        <v>@realdonaldtrump my daughter has lyme for 9 yrs she takes hydroxychloroquine &amp;amp azithromycin since 2/20 hydro  2x in price &amp;amp no refills avail let docs &amp;amp dr fauci @nih do their jobs shame on u @maddow @truefactsstated @therickwilson @rosie @lauferlaw @drdenagrayson @droz</v>
      </c>
      <c r="T9" t="str">
        <f t="shared" si="17"/>
        <v>@realdonaldtrump my daughter has lyme for 9 yrs she takes hydroxychloroquine &amp;amp azithromycin since 2/20 hydro  2x in price &amp;amp no refills avail let docs &amp;amp dr fauci @nih do their jobs shame on u @maddow @truefactsstated @therickwilson @rosie @lauferlaw @drdenagrayson @droz</v>
      </c>
      <c r="U9" t="str">
        <f t="shared" si="18"/>
        <v>@realdonaldtrump my daughter has lyme for 9 yrs s takes hydroxychloroquine &amp;amp azithromycin since 2/20 hydro  2x in price &amp;amp no refills avail let docs &amp;amp dr fauci @nih do tir jobs shame on u @maddow @truefactsstated @trickwilson @rosie @lauferlaw @drdenagrayson @droz</v>
      </c>
      <c r="V9" t="str">
        <f t="shared" si="19"/>
        <v>@realdonaldtrump my daughter has lyme for 9 yrs s takes hydroxychloroquine &amp;amp azithromycin since 2/20 hydro  2x in price &amp;amp no refills avail let docs &amp;amp dr fauci @nih do tir jobs shame on u @maddow @truefactsstated @trickwilson @rosie @lauferlaw @drdenagrayson @droz</v>
      </c>
    </row>
    <row r="10" spans="1:23" x14ac:dyDescent="0.25">
      <c r="A10" t="s">
        <v>124</v>
      </c>
      <c r="B10">
        <v>0</v>
      </c>
      <c r="C10" t="str">
        <f t="shared" si="0"/>
        <v>(3) give us more time for studying drugs like hydroxychloroquine and and anti-vitals like Favilavi</v>
      </c>
      <c r="D10" t="str">
        <f t="shared" si="1"/>
        <v>(3) give us more time for studying drugs like hydroxychloroquine and and anti-vitals like Favilavi</v>
      </c>
      <c r="E10" t="str">
        <f t="shared" si="2"/>
        <v>(3) give us more time for studying drugs like hydroxychloroquine and and anti-vitals like Favilavi</v>
      </c>
      <c r="F10" t="str">
        <f t="shared" si="3"/>
        <v>(3) give us more time for studying drugs like hydroxychloroquine and and anti-vitals like favilavi</v>
      </c>
      <c r="G10" t="str">
        <f t="shared" si="4"/>
        <v>(3) give us more time for studying drugs like hydroxychloroquine and and anti-vitals like favilavi</v>
      </c>
      <c r="H10" t="str">
        <f t="shared" si="5"/>
        <v>(3) give us more time for studying drugs like hydroxychloroquine and and anti-vitals like favilavi</v>
      </c>
      <c r="I10" t="str">
        <f t="shared" si="6"/>
        <v>(3) give us more time for studying drugs like hydroxychloroquine and and anti-vitals like favilavi</v>
      </c>
      <c r="J10" t="str">
        <f t="shared" si="7"/>
        <v>(3) give us more time for studying drugs like hydroxychloroquine and and anti-vitals like favilavi</v>
      </c>
      <c r="K10" t="str">
        <f t="shared" si="8"/>
        <v>(3) give us more time for studying drugs like hydroxychloroquine and and anti-vitals like favilavi</v>
      </c>
      <c r="L10" t="str">
        <f t="shared" si="9"/>
        <v>(3) give us more time for studying drugs like hydroxychloroquine and and anti-vitals like favilavi</v>
      </c>
      <c r="M10" t="str">
        <f t="shared" si="10"/>
        <v>(3) give us more time for studying drugs like hydroxychloroquine and and anti-vitals like favilavi</v>
      </c>
      <c r="N10" t="str">
        <f t="shared" si="11"/>
        <v>(3) give us more time for studying drugs like hydroxychloroquine and and anti-vitals like favilavi</v>
      </c>
      <c r="O10" t="str">
        <f t="shared" si="12"/>
        <v>(3) give us more time for studying drugs like hydroxychloroquine and and anti-vitals like favilavi</v>
      </c>
      <c r="P10" t="str">
        <f t="shared" si="13"/>
        <v>(3) give us more time for studying drugs like hydroxychloroquine and and anti-vitals like favilavi</v>
      </c>
      <c r="Q10" t="str">
        <f t="shared" si="14"/>
        <v>(3) give us more time for studying drugs like hydroxychloroquine and and anti-vitals like favilavi</v>
      </c>
      <c r="R10" t="str">
        <f t="shared" si="15"/>
        <v>(3) give us more time for studying drugs like hydroxychloroquine and and anti-vitals like favilavi</v>
      </c>
      <c r="S10" t="str">
        <f t="shared" si="16"/>
        <v>(3) give us more time for studying drugs like hydroxychloroquine and and anti-vitals like favilavi</v>
      </c>
      <c r="T10" t="str">
        <f t="shared" si="17"/>
        <v>(3) give us more time for studying drugs like hydroxychloroquine and and anti-vitals like favilavi</v>
      </c>
      <c r="U10" t="str">
        <f t="shared" si="18"/>
        <v>(3) give us more time for studying drugs like hydroxychloroquine and and anti-vitals like favilavi</v>
      </c>
      <c r="V10" t="str">
        <f t="shared" si="19"/>
        <v>(3) give us more time for studying drugs like hydroxychloroquine and and anti-vitals like favilavi</v>
      </c>
      <c r="W10">
        <f t="shared" ca="1" si="20"/>
        <v>0.7166816090614504</v>
      </c>
    </row>
    <row r="11" spans="1:23" x14ac:dyDescent="0.25">
      <c r="A11" t="s">
        <v>334</v>
      </c>
      <c r="B11" t="s">
        <v>6579</v>
      </c>
      <c r="C11" t="str">
        <f t="shared" si="0"/>
        <v>@Hope012015 @jameshamblin The results also suggest that hydroxychloroquine might convey some protection against the illness worsening.</v>
      </c>
      <c r="D11" t="str">
        <f t="shared" si="1"/>
        <v>@Hope012015 @jameshamblin The results also suggest that hydroxychloroquine might convey some protection against the illness worsening.</v>
      </c>
      <c r="E11" t="str">
        <f t="shared" si="2"/>
        <v>@Hope012015 @jameshamblin The results also suggest that hydroxychloroquine might convey some protection against the illness worsening.</v>
      </c>
      <c r="F11" t="str">
        <f t="shared" si="3"/>
        <v>@hope012015 @jameshamblin the results also suggest that hydroxychloroquine might convey some protection against the illness worsening.</v>
      </c>
      <c r="G11" t="str">
        <f t="shared" si="4"/>
        <v>@hope012015 @jameshamblin the results also suggest that hydroxychloroquine might convey some protection against the illness worsening.</v>
      </c>
      <c r="H11" t="str">
        <f t="shared" si="5"/>
        <v>@hope012015 @jameshamblin the results also suggest that hydroxychloroquine might convey some protection against the illness worsening.</v>
      </c>
      <c r="I11" t="str">
        <f t="shared" si="6"/>
        <v>@hope012015 @jameshamblin the results also suggest that hydroxychloroquine might convey some protection against the illness worsening</v>
      </c>
      <c r="J11" t="str">
        <f t="shared" si="7"/>
        <v>@hope012015 @jameshamblin the results also suggest that hydroxychloroquine might convey some protection against the illness worsening</v>
      </c>
      <c r="K11" t="str">
        <f t="shared" si="8"/>
        <v>@hope012015 @jameshamblin the results also suggest that hydroxychloroquine might convey some protection against the illness worsening</v>
      </c>
      <c r="L11" t="str">
        <f t="shared" si="9"/>
        <v>@hope012015 @jameshamblin the results also suggest that hydroxychloroquine might convey some protection against the illness worsening</v>
      </c>
      <c r="M11" t="str">
        <f t="shared" si="10"/>
        <v>@hope012015 @jameshamblin the results also suggest that hydroxychloroquine might convey some protection against the illness worsening</v>
      </c>
      <c r="N11" t="str">
        <f t="shared" si="11"/>
        <v>@hope012015 @jameshamblin the results also suggest that hydroxychloroquine might convey some protection against the illness worsening</v>
      </c>
      <c r="O11" t="str">
        <f t="shared" si="12"/>
        <v>@hope012015 @jameshamblin the results also suggest that hydroxychloroquine might convey some protection against the illness worsening</v>
      </c>
      <c r="P11" t="str">
        <f t="shared" si="13"/>
        <v>@hope012015 @jameshamblin the results also suggest that hydroxychloroquine might convey some protection against the illness worsening</v>
      </c>
      <c r="Q11" t="str">
        <f t="shared" si="14"/>
        <v>@hope012015 @jameshamblin the results also suggest that hydroxychloroquine might convey some protection against the illness worsening</v>
      </c>
      <c r="R11" t="str">
        <f t="shared" si="15"/>
        <v>@hope012015 @jameshamblin the results also suggest that hydroxychloroquine might convey some protection against the illness worsening</v>
      </c>
      <c r="S11" t="str">
        <f t="shared" si="16"/>
        <v>@hope012015 @jameshamblin the results also suggest that hydroxychloroquine might convey some protection against the illness worsening</v>
      </c>
      <c r="T11" t="str">
        <f t="shared" si="17"/>
        <v>@hope012015 @jameshamblin the results also suggest that hydroxychloroquine might convey some protection against the illness worsening</v>
      </c>
      <c r="U11" t="str">
        <f t="shared" si="18"/>
        <v>@hope012015 @jameshamblin t results also suggest that hydroxychloroquine might convey some protection against t illness worsening</v>
      </c>
      <c r="V11" t="str">
        <f t="shared" si="19"/>
        <v>@hope012015 @jameshamblin t results also suggest that hydroxychloroquine might convey some protection against t illness worsening</v>
      </c>
    </row>
    <row r="12" spans="1:23" x14ac:dyDescent="0.25">
      <c r="A12" t="s">
        <v>338</v>
      </c>
      <c r="B12" t="s">
        <v>6581</v>
      </c>
      <c r="C12" t="str">
        <f t="shared" si="0"/>
        <v>@mspoint1106 Someone ask about 1) Jared &amp;amp; lobbyist collaboration re: â€œourâ€ stockpile allocation 2) Sec of Navyâ€™s rally the troops speech 3) Who owns hydroxychloroquine  stock besides Rudy??This is more &amp;amp; more #clustertrump by the minuteYou watch then tweet...I canâ€™t ðŸ˜¬#TrumpPressBriefing</v>
      </c>
      <c r="D12" t="str">
        <f t="shared" si="1"/>
        <v>@mspoint1106 Someone ask about 1) Jared &amp;amp; lobbyist collaboration re: â€œourâ€ stockpile allocation 2) Sec of Navyâ€™s rally the troops speech 3) Who owns hydroxychloroquine  stock besides Rudy??This is more &amp;amp; more #clustertrump by the minuteYou watch then tweet...I canâ€™t ðŸ˜¬#TrumpPressBriefing</v>
      </c>
      <c r="E12" t="str">
        <f t="shared" si="2"/>
        <v>@mspoint1106 Someone ask about 1) Jared &amp;amp; lobbyist collaboration re: â€œourâ€ stockpile allocation 2) Sec of Navyâ€™s rally the troops speech 3) Who owns hydroxychloroquine  stock besides Rudy??This is more &amp;amp; more #clustertrump by the minuteYou watch then tweet...I canâ€™t ðŸ˜¬#TrumpPressBriefing</v>
      </c>
      <c r="F12" t="str">
        <f t="shared" si="3"/>
        <v>@mspoint1106 someone ask about 1) jared &amp;amp; lobbyist collaboration re: â€œourâ€ stockpile allocation 2) sec of navyâ€™s rally the troops speech 3) who owns hydroxychloroquine  stock besides rudy??this is more &amp;amp; more #clustertrump by the minuteyou watch then tweet...i canâ€™t ðÿ˜¬#trumppressbriefing</v>
      </c>
      <c r="G12" t="str">
        <f t="shared" si="4"/>
        <v>@mspoint1106 someone ask about 1) jared &amp;amp; lobbyist collaboration re: â€œourâ€ stockpile allocation 2) sec of navyâ€™s rally the troops speech 3) who owns hydroxychloroquine  stock besides rudy??this is more &amp;amp; more #clustertrump by the minuteyou watch then tweet...i canâ€™t ðÿ˜¬#trumppressbriefing</v>
      </c>
      <c r="H12" t="str">
        <f t="shared" si="5"/>
        <v>@mspoint1106 someone ask about 1) jared &amp;amp; lobbyist collaboration re: â€œourâ€ stockpile allocation 2) sec of navyâ€™s rally the troops speech 3) who owns hydroxychloroquine  stock besides rudy??this is more &amp;amp; more #clustertrump by the minuteyou watch then tweet...i canâ€™t ðÿ˜¬#trumppressbriefing</v>
      </c>
      <c r="I12" t="str">
        <f t="shared" si="6"/>
        <v>@mspoint1106 someone ask about 1) jared &amp;amp; lobbyist collaboration re: â€œourâ€ stockpile allocation 2) sec of navyâ€™s rally the troops speech 3) who owns hydroxychloroquine  stock besides rudy??this is more &amp;amp; more #clustertrump by the minuteyou watch then tweeti canâ€™t ðÿ˜¬#trumppressbriefing</v>
      </c>
      <c r="J12" t="str">
        <f t="shared" si="7"/>
        <v>@mspoint1106 someone ask about 1) jared &amp;amp; lobbyist collaboration re: â€œourâ€ stockpile allocation 2) sec of navyâ€™s rally the troops speech 3) who owns hydroxychloroquine  stock besides rudythis is more &amp;amp; more #clustertrump by the minuteyou watch then tweeti canâ€™t ðÿ˜¬#trumppressbriefing</v>
      </c>
      <c r="K12" t="str">
        <f t="shared" si="8"/>
        <v>@mspoint1106 someone ask about 1) jared &amp;amp lobbyist collaboration re: â€œourâ€ stockpile allocation 2) sec of navyâ€™s rally the troops speech 3) who owns hydroxychloroquine  stock besides rudythis is more &amp;amp more #clustertrump by the minuteyou watch then tweeti canâ€™t ðÿ˜¬#trumppressbriefing</v>
      </c>
      <c r="L12" t="str">
        <f t="shared" si="9"/>
        <v>@mspoint1106 someone ask about 1) jared &amp;amp lobbyist collaboration re: â€œourâ€ stockpile allocation 2) sec of navyâ€™s rally the troops speech 3) who owns hydroxychloroquine  stock besides rudythis is more &amp;amp more #clustertrump by the minuteyou watch then tweeti canâ€™t ðÿ˜¬#trumppressbriefing</v>
      </c>
      <c r="M12" t="str">
        <f t="shared" si="10"/>
        <v>@mspoint1106 someone ask about 1) jared &amp;amp lobbyist collaboration re: â€œourâ€ stockpile allocation 2) sec of navyâ€™s rally the troops speech 3) who owns hydroxychloroquine  stock besides rudythis is more &amp;amp more #clustertrump by the minuteyou watch then tweeti canâ€™t ðÿ˜¬#trumppressbriefing</v>
      </c>
      <c r="N12" t="str">
        <f t="shared" si="11"/>
        <v>@mspoint1106 someone ask about 1) jared &amp;amp lobbyist collaboration re: â€œourâ€ stockpile allocation 2) sec of navyâ€™s rally the troops speech 3) who owns hydroxychloroquine  stock besides rudythis is more &amp;amp more #clustertrump by the minuteyou watch then tweeti canâ€™t ðÿ˜¬#trumppressbriefing</v>
      </c>
      <c r="O12" t="str">
        <f t="shared" si="12"/>
        <v>@mspoint1106 someone ask about 1) jared &amp;amp lobbyist collaboration re: â€œourâ€ stockpile allocation 2) sec of navyâ€™s rally the troops speech 3) who owns hydroxychloroquine  stock besides rudythis is more &amp;amp more #clustertrump by the minuteyou watch then tweeti canâ€™t ðÿ˜¬#trumppressbriefing</v>
      </c>
      <c r="P12" t="str">
        <f t="shared" si="13"/>
        <v>@mspoint1106 someone ask about 1) jared &amp;amp lobbyist collaboration re: â€œourâ€ stockpile allocation 2) sec of navyâ€™s rally the troops speech 3) who owns hydroxychloroquine stock besides rudythis is more &amp;amp more #clustertrump by the minuteyou watch then tweeti canâ€™t ðÿ˜¬#trumppressbriefing</v>
      </c>
      <c r="Q12" t="str">
        <f t="shared" si="14"/>
        <v>@mspoint1106 someone ask about 1) jd &amp;amp lobbyist collaboration re: â€œourâ€ stockpile allocation 2) sec of navyâ€™s rally the troops speech 3) who owns hydroxychloroquine stock besides rudythis is more &amp;amp more #clustertrump by the minuteyou watch then tweeti canâ€™t ðÿ˜¬#trumppressbriefing</v>
      </c>
      <c r="R12" t="str">
        <f t="shared" si="15"/>
        <v>@mspoint1106 someone ask about 1) jd &amp;amp lobbyt collaboration re: â€œourâ€ stockpile allocation 2) sec of navyâ€™s rally the troops speech 3) who owns hydroxychloroquine stock besides rudyth  more &amp;amp more #clustertrump by the minuteyou watch then tweeti canâ€™t ðÿ˜¬#trumppressbriefing</v>
      </c>
      <c r="S12" t="str">
        <f t="shared" si="16"/>
        <v>@mspoint1106 someone ask about 1) jd &amp;amp lobbyt collaboration re: â€œourâ€ stockpile allocation 2) sec of navyâ€™s rally the troops speech 3) who owns hydroxychloroquine stock besides rudyth  more &amp;amp more clustertrump by the minuteyou watch then tweeti canâ€™t ðÿ˜¬trumppressbriefing</v>
      </c>
      <c r="T12" t="str">
        <f t="shared" si="17"/>
        <v>@mspoint1106 someone ask about 1) jd &amp;amp lobbyt collaboration re: â€œourâ€ stockpile allocation 2) sec of navyâ€™s rally the troops speech 3) who owns hydroxychloroquine stock besides rudyth  more &amp;amp more clustertrump by the minuteyou watch then tweeti canâ€™t ðÿ˜¬trumppressbriefing</v>
      </c>
      <c r="U12" t="str">
        <f t="shared" si="18"/>
        <v>@mspoint1106 someone ask about 1) jd &amp;amp lobbyt collaboration re: â€œourâ€ stockpile allocation 2) sec of navyâ€™s rally t troops speech 3) who owns hydroxychloroquine stock besides rudyth  more &amp;amp more clustertrump by t minuteyou watch tn tweeti canâ€™t ðÿ˜¬trumppressbriefing</v>
      </c>
      <c r="V12" t="str">
        <f t="shared" si="19"/>
        <v>@mspoint1106 someone ask about 1) jd &amp;amp lobbyt collaboration re: â€œourâ€ stockpile allocation 2) sec of navyâ€™s rally t troops speech 3) who owns hydroxychloroquine stock besides rudyth  more &amp;amp more clustertrump by t minuteyou watch tn tweeti canâ€™t ðÿ˜¬trumppressbriefing</v>
      </c>
    </row>
    <row r="13" spans="1:23" x14ac:dyDescent="0.25">
      <c r="A13" t="s">
        <v>147</v>
      </c>
      <c r="B13" t="s">
        <v>6579</v>
      </c>
      <c r="C13" t="str">
        <f t="shared" si="0"/>
        <v>@TommyAhlquist can shed any light on this.   Doctors Turn to Malaria Drugs as Potential Coronavirus TreatmentSome studies of chloroquine and hydroxychloroquine have shown early signs of improving symptoms and manufacturers are donating drugs or looking increase supplies</v>
      </c>
      <c r="D13" t="str">
        <f t="shared" si="1"/>
        <v>@TommyAhlquist can shed any light on this.   Doctors Turn to Malaria Drugs as Potential Coronavirus TreatmentSome studies of chloroquine and hydroxychloroquine have shown early signs of improving symptoms and manufacturers are donating drugs or looking increase supplies</v>
      </c>
      <c r="E13" t="str">
        <f t="shared" si="2"/>
        <v>@TommyAhlquist can shed any light on this.   Doctors Turn to Malaria Drugs as Potential Coronavirus TreatmentSome studies of chloroquine and hydroxychloroquine have shown early signs of improving symptoms and manufacturers are donating drugs or looking increase supplies</v>
      </c>
      <c r="F13" t="str">
        <f t="shared" si="3"/>
        <v>@tommyahlquist can shed any light on this.   doctors turn to malaria drugs as potential coronavirus treatmentsome studies of chloroquine and hydroxychloroquine have shown early signs of improving symptoms and manufacturers are donating drugs or looking increase supplies</v>
      </c>
      <c r="G13" t="str">
        <f t="shared" si="4"/>
        <v>@tommyahlquist can shed any light on this.   doctors turn to malaria drugs as potential coronavirus treatmentsome studies of chloroquine and hydroxychloroquine have shown early signs of improving symptoms and manufacturers are donating drugs or looking increase supplies</v>
      </c>
      <c r="H13" t="str">
        <f t="shared" si="5"/>
        <v>@tommyahlquist can shed any light on this.   doctors turn to malaria drugs as potential coronavirus treatmentsome studies of chloroquine and hydroxychloroquine have shown early signs of improving symptoms and manufacturers are donating drugs or looking increase supplies</v>
      </c>
      <c r="I13" t="str">
        <f t="shared" si="6"/>
        <v>@tommyahlquist can shed any light on this   doctors turn to malaria drugs as potential coronavirus treatmentsome studies of chloroquine and hydroxychloroquine have shown early signs of improving symptoms and manufacturers are donating drugs or looking increase supplies</v>
      </c>
      <c r="J13" t="str">
        <f t="shared" si="7"/>
        <v>@tommyahlquist can shed any light on this   doctors turn to malaria drugs as potential coronavirus treatmentsome studies of chloroquine and hydroxychloroquine have shown early signs of improving symptoms and manufacturers are donating drugs or looking increase supplies</v>
      </c>
      <c r="K13" t="str">
        <f t="shared" si="8"/>
        <v>@tommyahlquist can shed any light on this   doctors turn to malaria drugs as potential coronavirus treatmentsome studies of chloroquine and hydroxychloroquine have shown early signs of improving symptoms and manufacturers are donating drugs or looking increase supplies</v>
      </c>
      <c r="L13" t="str">
        <f t="shared" si="9"/>
        <v>@tommyahlquist can shed any light on this   doctors turn to malaria drugs as potential coronavirus treatmentsome studies of chloroquine and hydroxychloroquine have shown early signs of improving symptoms and manufacturers are donating drugs or looking increase supplies</v>
      </c>
      <c r="M13" t="str">
        <f t="shared" si="10"/>
        <v>@tommyahlquist can shed any light on this   doctors turn to malaria drugs as potential coronavirus treatmentsome studies of chloroquine and hydroxychloroquine have shown early signs of improving symptoms and manufacturers are donating drugs or looking increase supplies</v>
      </c>
      <c r="N13" t="str">
        <f t="shared" si="11"/>
        <v>@tommyahlquist can shed any light on this   doctors turn to malaria drugs as potential coronavirus treatmentsome studies of chloroquine and hydroxychloroquine have shown early signs of improving symptoms and manufacturers are donating drugs or looking increase supplies</v>
      </c>
      <c r="O13" t="str">
        <f t="shared" si="12"/>
        <v>@tommyahlquist can shed any light on this   doctors turn to malaria drugs as potential coronavirus treatmentsome studies of chloroquine and hydroxychloroquine have shown early signs of improving symptoms and manufacturers are donating drugs or looking increase supplies</v>
      </c>
      <c r="P13" t="str">
        <f t="shared" si="13"/>
        <v>@tommyahlquist can shed any light on this  doctors turn to malaria drugs as potential coronavirus treatmentsome studies of chloroquine and hydroxychloroquine have shown early signs of improving symptoms and manufacturers are donating drugs or looking increase supplies</v>
      </c>
      <c r="Q13" t="str">
        <f t="shared" si="14"/>
        <v>@tommyahlquist can shed any light on this  doctors turn to malaria drugs as potential coronavirus treatmentsome studies of chloroquine and hydroxychloroquine have shown early signs of improving symptoms and manufacturers  donating drugs or looking increase supplies</v>
      </c>
      <c r="R13" t="str">
        <f t="shared" si="15"/>
        <v>@tommyahlqut can shed any light on th  doctors turn to malaria drugs as potential coronavirus treatmentsome studies of chloroquine and hydroxychloroquine have shown early signs of improving symptoms and manufacturers  donating drugs or looking increase supplies</v>
      </c>
      <c r="S13" t="str">
        <f t="shared" si="16"/>
        <v>@tommyahlqut can shed any light on th  doctors turn to malaria drugs as potential coronavirus treatmentsome studies of chloroquine and hydroxychloroquine have shown early signs of improving symptoms and manufacturers  donating drugs or looking increase supplies</v>
      </c>
      <c r="T13" t="str">
        <f t="shared" si="17"/>
        <v>@tommyahlqut can shed any light on th  doctors turn to malaria drugs as potential coronavirus treatmentsome studies of chloroquine and hydroxychloroquine have shown early signs of improving symptoms and manufacturers  donating drugs or looking increase supplies</v>
      </c>
      <c r="U13" t="str">
        <f t="shared" si="18"/>
        <v>@tommyahlqut can sd any light on th  doctors turn to malaria drugs as potential coronavirus treatmentsome studies of chloroquine and hydroxychloroquine have shown early signs of improving symptoms and manufacturers  donating drugs or looking increase supplies</v>
      </c>
      <c r="V13" t="str">
        <f t="shared" si="19"/>
        <v>@tommyahlqut can sd any light on th  doctors turn to malaria drugs as potential coronavirus treatmentsome studies of chloroquine and hydroxychloroquine have shown early signs of improving symptoms and manufacturers  donating drugs or looking increase supplies</v>
      </c>
    </row>
    <row r="14" spans="1:23" x14ac:dyDescent="0.25">
      <c r="A14" t="s">
        <v>77</v>
      </c>
      <c r="B14" t="s">
        <v>6581</v>
      </c>
      <c r="C14" t="str">
        <f t="shared" si="0"/>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D14" t="str">
        <f t="shared" si="1"/>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E14" t="str">
        <f t="shared" si="2"/>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F14" t="str">
        <f t="shared" si="3"/>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G14" t="str">
        <f t="shared" si="4"/>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H14" t="str">
        <f t="shared" si="5"/>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I14" t="str">
        <f t="shared" si="6"/>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J14" t="str">
        <f t="shared" si="7"/>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K14" t="str">
        <f t="shared" si="8"/>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L14" t="str">
        <f t="shared" si="9"/>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M14" t="str">
        <f t="shared" si="10"/>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N14" t="str">
        <f t="shared" si="11"/>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O14" t="str">
        <f t="shared" si="12"/>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P14" t="str">
        <f t="shared" si="13"/>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Q14" t="str">
        <f t="shared" si="14"/>
        <v>as per 45 the silver bullet for the worse viral illness in a 100 years is an antibacterial + an antimalarial combination based on an non-randomized open-label â«â trialâ â» published in a 46 impact factor journal welcome to insanity #covid_19 #azithromycin #hydroxychloroquine</v>
      </c>
      <c r="R14" t="str">
        <f t="shared" si="15"/>
        <v>as per 45 the silver bullet for the worse viral illness in a 100 years  an antibacterial + an antimalarial combination based on an non-randomized open-label â«â trialâ â» publhed in a 46 impact factor journal welcome to insanity #covid_19 #azithromycin #hydroxychloroquine</v>
      </c>
      <c r="S14" t="str">
        <f t="shared" si="16"/>
        <v>as per 45 the silver bullet for the worse viral illness in a 100 years  an antibacterial + an antimalarial combination based on an non-randomized open-label â«â trialâ â» publhed in a 46 impact factor journal welcome to insanity covid_19 azithromycin hydroxychloroquine</v>
      </c>
      <c r="T14" t="str">
        <f t="shared" si="17"/>
        <v>as per 45 the silver bullet for the worse viral illness in a 100 years  an antibacterial + an antimalarial combination based on an non-randomized open-label â«â trialâ â» publhed in a 46 impact factor journal welcome to insanity covid_19 azithromycin hydroxychloroquine</v>
      </c>
      <c r="U14" t="str">
        <f t="shared" si="18"/>
        <v>as per 45 t silver bullet for t worse viral illness in a 100 years  an antibacterial + an antimalarial combination based on an non-randomized open-label â«â trialâ â» publd in a 46 impact factor journal welcome to insanity covid_19 azithromycin hydroxychloroquine</v>
      </c>
      <c r="V14" t="str">
        <f t="shared" si="19"/>
        <v>as per 45 t silver bullet for t worse viral illness in a 100 years  an antibacterial + an antimalarial combination based on an non-randomized open-label â«â trialâ â» publd in a 46 impact factor journal welcome to insanity covid_19 azithromycin hydroxychloroquine</v>
      </c>
    </row>
    <row r="15" spans="1:23" x14ac:dyDescent="0.25">
      <c r="A15" t="s">
        <v>50</v>
      </c>
      <c r="B15" t="s">
        <v>6579</v>
      </c>
      <c r="C15" t="str">
        <f t="shared" si="0"/>
        <v>If only hydroxychloroquine &amp;amp; azithromycin could be made available as fast! But Dr. Fauci has to do clinical trials first so others don't get the credit he wants for himself! @VP @realDonaldTrump</v>
      </c>
      <c r="D15" t="str">
        <f t="shared" si="1"/>
        <v>If only hydroxychloroquine &amp;amp; azithromycin could be made available as fast! But Dr. Fauci has to do clinical trials first so others don't get the credit he wants for himself! @VP @realDonaldTrump</v>
      </c>
      <c r="E15" t="str">
        <f t="shared" si="2"/>
        <v>If only hydroxychloroquine &amp;amp; azithromycin could be made available as fast! But Dr. Fauci has to do clinical trials first so others don't get the credit he wants for himself! @VP @realDonaldTrump</v>
      </c>
      <c r="F15" t="str">
        <f t="shared" si="3"/>
        <v>if only hydroxychloroquine &amp;amp; azithromycin could be made available as fast! but dr. fauci has to do clinical trials first so others don't get the credit he wants for himself! @vp @realdonaldtrump</v>
      </c>
      <c r="G15" t="str">
        <f t="shared" si="4"/>
        <v>if only hydroxychloroquine &amp;amp; azithromycin could be made available as fast! but dr. fauci has to do clinical trials first so others dont get the credit he wants for himself! @vp @realdonaldtrump</v>
      </c>
      <c r="H15" t="str">
        <f t="shared" si="5"/>
        <v>if only hydroxychloroquine &amp;amp; azithromycin could be made available as fast! but dr. fauci has to do clinical trials first so others dont get the credit he wants for himself! @vp @realdonaldtrump</v>
      </c>
      <c r="I15" t="str">
        <f t="shared" si="6"/>
        <v>if only hydroxychloroquine &amp;amp; azithromycin could be made available as fast! but dr fauci has to do clinical trials first so others dont get the credit he wants for himself! @vp @realdonaldtrump</v>
      </c>
      <c r="J15" t="str">
        <f t="shared" si="7"/>
        <v>if only hydroxychloroquine &amp;amp; azithromycin could be made available as fast! but dr fauci has to do clinical trials first so others dont get the credit he wants for himself! @vp @realdonaldtrump</v>
      </c>
      <c r="K15" t="str">
        <f t="shared" si="8"/>
        <v>if only hydroxychloroquine &amp;amp azithromycin could be made available as fast! but dr fauci has to do clinical trials first so others dont get the credit he wants for himself! @vp @realdonaldtrump</v>
      </c>
      <c r="L15" t="str">
        <f t="shared" si="9"/>
        <v>if only hydroxychloroquine &amp;amp azithromycin could be made available as fast! but dr fauci has to do clinical trials first so others dont get the credit he wants for himself! @vp @realdonaldtrump</v>
      </c>
      <c r="M15" t="str">
        <f t="shared" si="10"/>
        <v>if only hydroxychloroquine &amp;amp azithromycin could be made available as fast! but dr fauci has to do clinical trials first so others dont get the credit he wants for himself! @vp @realdonaldtrump</v>
      </c>
      <c r="N15" t="str">
        <f t="shared" si="11"/>
        <v>if only hydroxychloroquine &amp;amp azithromycin could be made available as fast! but dr fauci has to do clinical trials first so others dont get the credit he wants for himself! @vp @realdonaldtrump</v>
      </c>
      <c r="O15" t="str">
        <f t="shared" si="12"/>
        <v>if only hydroxychloroquine &amp;amp azithromycin could be made available as fast! but dr fauci has to do clinical trials first so others dont get the credit he wants for himself! @vp @realdonaldtrump</v>
      </c>
      <c r="P15" t="str">
        <f t="shared" si="13"/>
        <v>if only hydroxychloroquine &amp;amp azithromycin could be made available as fast! but dr fauci has to do clinical trials first so others dont get the credit he wants for himself! @vp @realdonaldtrump</v>
      </c>
      <c r="Q15" t="str">
        <f t="shared" si="14"/>
        <v>if only hydroxychloroquine &amp;amp azithromycin could be made available as fast! but dr fauci has to do clinical trials first so others dont get the credit he wants for himself! @vp @realdonaldtrump</v>
      </c>
      <c r="R15" t="str">
        <f t="shared" si="15"/>
        <v>if only hydroxychloroquine &amp;amp azithromycin could be made available as fast! but dr fauci has to do clinical trials first so others dont get the credit he wants for himself! @vp @realdonaldtrump</v>
      </c>
      <c r="S15" t="str">
        <f t="shared" si="16"/>
        <v>if only hydroxychloroquine &amp;amp azithromycin could be made available as fast! but dr fauci has to do clinical trials first so others dont get the credit he wants for himself! @vp @realdonaldtrump</v>
      </c>
      <c r="T15" t="str">
        <f t="shared" si="17"/>
        <v>if only hydroxychloroquine &amp;amp azithromycin could be made available as fast! but dr fauci has to do clinical trials first so others dont get the credit he wants for himself! @vp @realdonaldtrump</v>
      </c>
      <c r="U15" t="str">
        <f t="shared" si="18"/>
        <v>if only hydroxychloroquine &amp;amp azithromycin could be made available as fast! but dr fauci has to do clinical trials first so otrs dont get t credit  wants for himself! @vp @realdonaldtrump</v>
      </c>
      <c r="V15" t="str">
        <f t="shared" si="19"/>
        <v>if only hydroxychloroquine &amp;amp azithromycin could be made available as fast! but dr fauci has to do clinical trials first so otrs dont get t credit  wants for self! @vp @realdonaldtrump</v>
      </c>
    </row>
    <row r="16" spans="1:23" x14ac:dyDescent="0.25">
      <c r="A16" t="s">
        <v>208</v>
      </c>
      <c r="B16" t="s">
        <v>6581</v>
      </c>
      <c r="C16" t="str">
        <f t="shared" si="0"/>
        <v>Do you know the side effects of Hydroxychloroquine? Azithromycin? The side effects of taken together? Did you know that at certain dosages, hydroxychloroquine can lead to vision loss/defects or that azithromycin can cause eye infections? #CoronavirusPandemic #dumbass</v>
      </c>
      <c r="D16" t="str">
        <f t="shared" si="1"/>
        <v>Do you know the side effects of Hydroxychloroquine? Azithromycin? The side effects of taken together? Did you know that at certain dosages, hydroxychloroquine can lead to vision loss/defects or that azithromycin can cause eye infections? #CoronavirusPandemic #dumbass</v>
      </c>
      <c r="E16" t="str">
        <f t="shared" si="2"/>
        <v>Do you know the side effects of Hydroxychloroquine? Azithromycin? The side effects of taken together? Did you know that at certain dosages, hydroxychloroquine can lead to vision loss/defects or that azithromycin can cause eye infections? #CoronavirusPandemic #dumbass</v>
      </c>
      <c r="F16" t="str">
        <f t="shared" si="3"/>
        <v>do you know the side effects of hydroxychloroquine? azithromycin? the side effects of taken together? did you know that at certain dosages, hydroxychloroquine can lead to vision loss/defects or that azithromycin can cause eye infections? #coronaviruspandemic #dumbass</v>
      </c>
      <c r="G16" t="str">
        <f t="shared" si="4"/>
        <v>do you know the side effects of hydroxychloroquine? azithromycin? the side effects of taken together? did you know that at certain dosages, hydroxychloroquine can lead to vision loss/defects or that azithromycin can cause eye infections? #coronaviruspandemic #dumbass</v>
      </c>
      <c r="H16" t="str">
        <f t="shared" si="5"/>
        <v>do you know the side effects of hydroxychloroquine? azithromycin? the side effects of taken together? did you know that at certain dosages hydroxychloroquine can lead to vision loss/defects or that azithromycin can cause eye infections? #coronaviruspandemic #dumbass</v>
      </c>
      <c r="I16" t="str">
        <f t="shared" si="6"/>
        <v>do you know the side effects of hydroxychloroquine? azithromycin? the side effects of taken together? did you know that at certain dosages hydroxychloroquine can lead to vision loss/defects or that azithromycin can cause eye infections? #coronaviruspandemic #dumbass</v>
      </c>
      <c r="J16" t="str">
        <f t="shared" si="7"/>
        <v>do you know the side effects of hydroxychloroquine azithromycin the side effects of taken together did you know that at certain dosages hydroxychloroquine can lead to vision loss/defects or that azithromycin can cause eye infections #coronaviruspandemic #dumbass</v>
      </c>
      <c r="K16" t="str">
        <f t="shared" si="8"/>
        <v>do you know the side effects of hydroxychloroquine azithromycin the side effects of taken together did you know that at certain dosages hydroxychloroquine can lead to vision loss/defects or that azithromycin can cause eye infections #coronaviruspandemic #dumbass</v>
      </c>
      <c r="L16" t="str">
        <f t="shared" si="9"/>
        <v>do you know the side effects of hydroxychloroquine azithromycin the side effects of taken together did you know that at certain dosages hydroxychloroquine can lead to vision loss/defects or that azithromycin can cause eye infections #coronaviruspandemic #dumbass</v>
      </c>
      <c r="M16" t="str">
        <f t="shared" si="10"/>
        <v>do you know the side effects of hydroxychloroquine azithromycin the side effects of taken together did you know that at certain dosages hydroxychloroquine can lead to vision loss/defects or that azithromycin can cause eye infections #coronaviruspandemic #dumbass</v>
      </c>
      <c r="N16" t="str">
        <f t="shared" si="11"/>
        <v>do you know the side effects of hydroxychloroquine azithromycin the side effects of taken together did you know that at certain dosages hydroxychloroquine can lead to vision loss/defects or that azithromycin can cause eye infections #coronaviruspandemic #dumbass</v>
      </c>
      <c r="O16" t="str">
        <f t="shared" si="12"/>
        <v>do you know the side effects of hydroxychloroquine azithromycin the side effects of taken together did you know that at certain dosages hydroxychloroquine can lead to vision loss/defects or that azithromycin can cause eye infections #coronaviruspandemic #dumbass</v>
      </c>
      <c r="P16" t="str">
        <f t="shared" si="13"/>
        <v>do you know the side effects of hydroxychloroquine azithromycin the side effects of taken together did you know that at certain dosages hydroxychloroquine can lead to vision loss/defects or that azithromycin can cause eye infections #coronaviruspandemic #dumbass</v>
      </c>
      <c r="Q16" t="str">
        <f t="shared" si="14"/>
        <v>do you know the side effects of hydroxychloroquine azithromycin the side effects of taken together did you know that at certain dosages hydroxychloroquine can lead to vision loss/defects or that azithromycin can cause eye infections #coronaviruspandemic #dumbass</v>
      </c>
      <c r="R16" t="str">
        <f t="shared" si="15"/>
        <v>do you know the side effects of hydroxychloroquine azithromycin the side effects of taken together did you know that at certain dosages hydroxychloroquine can lead to vion loss/defects or that azithromycin can cause eye infections #coronaviruspandemic #dumbass</v>
      </c>
      <c r="S16" t="str">
        <f t="shared" si="16"/>
        <v>do you know the side effects of hydroxychloroquine azithromycin the side effects of taken together did you know that at certain dosages hydroxychloroquine can lead to vion loss/defects or that azithromycin can cause eye infections coronaviruspandemic dumbass</v>
      </c>
      <c r="T16" t="str">
        <f t="shared" si="17"/>
        <v>do you know the side effects of hydroxychloroquine azithromycin the side effects of taken together did you know that at certain dosages hydroxychloroquine can lead to vion loss/defects or that azithromycin can cause eye infections coronaviruspandemic dumbass</v>
      </c>
      <c r="U16" t="str">
        <f t="shared" si="18"/>
        <v>do you know t side effects of hydroxychloroquine azithromycin t side effects of taken togetr did you know that at certain dosages hydroxychloroquine can lead to vion loss/defects or that azithromycin can cause eye infections coronaviruspandemic dumbass</v>
      </c>
      <c r="V16" t="str">
        <f t="shared" si="19"/>
        <v>do you know t side effects of hydroxychloroquine azithromycin t side effects of taken togetr did you know that at certain dosages hydroxychloroquine can lead to vion loss/defects or that azithromycin can cause eye infections coronaviruspandemic dumbass</v>
      </c>
    </row>
    <row r="17" spans="1:23" x14ac:dyDescent="0.25">
      <c r="A17" t="s">
        <v>26</v>
      </c>
      <c r="B17">
        <v>0</v>
      </c>
      <c r="C17" t="str">
        <f t="shared" si="0"/>
        <v>7.That said, there are plans for wider testing. At leastÂ six clinical trials for hydroxychloroquineÂ are recruiting patients or in planning stages around the world. https://t.co/PuWUwuhaj5</v>
      </c>
      <c r="D17" t="str">
        <f t="shared" si="1"/>
        <v>7.That said, there are plans for wider testing. At leastÂ six clinical trials for hydroxychloroquineÂ are recruiting patients or in planning stages around the world. https://t.co/PuWUwuhaj5</v>
      </c>
      <c r="E17" t="str">
        <f t="shared" si="2"/>
        <v>7.That said, there are plans for wider testing. At leastÂ six clinical trials for hydroxychloroquineÂ are recruiting patients or in planning stages around the world. https://t.co/PuWUwuhaj5</v>
      </c>
      <c r="F17" t="str">
        <f t="shared" si="3"/>
        <v>7.that said, there are plans for wider testing. at leastâ six clinical trials for hydroxychloroquineâ are recruiting patients or in planning stages around the world. https://t.co/puwuwuhaj5</v>
      </c>
      <c r="G17" t="str">
        <f t="shared" si="4"/>
        <v>7.that said, there are plans for wider testing. at leastâ six clinical trials for hydroxychloroquineâ are recruiting patients or in planning stages around the world. https://t.co/puwuwuhaj5</v>
      </c>
      <c r="H17" t="str">
        <f t="shared" si="5"/>
        <v>7.that said there are plans for wider testing. at leastâ six clinical trials for hydroxychloroquineâ are recruiting patients or in planning stages around the world. https://t.co/puwuwuhaj5</v>
      </c>
      <c r="I17" t="str">
        <f t="shared" si="6"/>
        <v>7that said there are plans for wider testing at leastâ six clinical trials for hydroxychloroquineâ are recruiting patients or in planning stages around the world https://tco/puwuwuhaj5</v>
      </c>
      <c r="J17" t="str">
        <f t="shared" si="7"/>
        <v>7that said there are plans for wider testing at leastâ six clinical trials for hydroxychloroquineâ are recruiting patients or in planning stages around the world https://tco/puwuwuhaj5</v>
      </c>
      <c r="K17" t="str">
        <f t="shared" si="8"/>
        <v>7that said there are plans for wider testing at leastâ six clinical trials for hydroxychloroquineâ are recruiting patients or in planning stages around the world https://tco/puwuwuhaj5</v>
      </c>
      <c r="L17" t="str">
        <f t="shared" si="9"/>
        <v>7that said there are plans for wider testing at leastâ six clinical trials for hydroxychloroquineâ are recruiting patients or in planning stages around the world https://tco/puwuwuhaj5</v>
      </c>
      <c r="M17" t="str">
        <f t="shared" si="10"/>
        <v>7that said there are plans for wider testing at leastâ six clinical trials for hydroxychloroquineâ are recruiting patients or in planning stages around the world https://tco/puwuwuhaj5</v>
      </c>
      <c r="N17" t="str">
        <f t="shared" si="11"/>
        <v>7that said  are plans for wider testing at leastâ six clinical trials for hydroxychloroquineâ are recruiting patients or in planning stages around the world https://tco/puwuwuhaj5</v>
      </c>
      <c r="O17" t="str">
        <f t="shared" si="12"/>
        <v>7that said  are plans for wider testing at leastâ six clinical trials for hydroxychloroquineâ are recruiting patients or in planning stages around the world https://tco/puwuwuhaj5</v>
      </c>
      <c r="P17" t="str">
        <f t="shared" si="13"/>
        <v>7that said are plans for wider testing at leastâ six clinical trials for hydroxychloroquineâ are recruiting patients or in planning stages around the world https://tco/puwuwuhaj5</v>
      </c>
      <c r="Q17" t="str">
        <f t="shared" si="14"/>
        <v>7that said  plans for wider testing at leastâ six clinical trials for hydroxychloroquineâ  recruiting patients or in planning stages around the world https://tco/puwuwuhaj5</v>
      </c>
      <c r="R17" t="str">
        <f t="shared" si="15"/>
        <v>7that said  plans for wider testing at leastâ six clinical trials for hydroxychloroquineâ  recruiting patients or in planning stages around the world https://tco/puwuwuhaj5</v>
      </c>
      <c r="S17" t="str">
        <f t="shared" si="16"/>
        <v>7that said  plans for wider testing at leastâ six clinical trials for hydroxychloroquineâ  recruiting patients or in planning stages around the world https://tco/puwuwuhaj5</v>
      </c>
      <c r="T17" t="str">
        <f t="shared" si="17"/>
        <v>7that said  plans for wider testing at leastâ six clinical trials for hydroxychloroquineâ  recruiting patients or in planning stages around the world https://tco/puwuwuhaj5</v>
      </c>
      <c r="U17" t="str">
        <f t="shared" si="18"/>
        <v>7that said  plans for wider testing at leastâ six clinical trials for hydroxychloroquineâ  recruiting patients or in planning stages around t world https://tco/puwuwuhaj5</v>
      </c>
      <c r="V17" t="str">
        <f t="shared" si="19"/>
        <v>7that said  plans for wider testing at leastâ six clinical trials for hydroxychloroquineâ  recruiting patients or in planning stages around t world https://tco/puwuwuhaj5</v>
      </c>
      <c r="W17">
        <f t="shared" ca="1" si="20"/>
        <v>0.18795484785595351</v>
      </c>
    </row>
    <row r="18" spans="1:23" x14ac:dyDescent="0.25">
      <c r="A18" t="s">
        <v>248</v>
      </c>
      <c r="B18" t="s">
        <v>6579</v>
      </c>
      <c r="C18" t="str">
        <f t="shared" si="0"/>
        <v>@realDonaldTrump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v>
      </c>
      <c r="D18" t="str">
        <f t="shared" si="1"/>
        <v>@realDonaldTrump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v>
      </c>
      <c r="E18" t="str">
        <f t="shared" si="2"/>
        <v>@realDonaldTrump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v>
      </c>
      <c r="F18" t="str">
        <f t="shared" si="3"/>
        <v>@realdonaldtrump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v>
      </c>
      <c r="G18" t="str">
        <f t="shared" si="4"/>
        <v>@realdonaldtrump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v>
      </c>
      <c r="H18" t="str">
        <f t="shared" si="5"/>
        <v>@realdonaldtrump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v>
      </c>
      <c r="I18" t="str">
        <f t="shared" si="6"/>
        <v>@realdonaldtrump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v>
      </c>
      <c r="J18" t="str">
        <f t="shared" si="7"/>
        <v>@realdonaldtrump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v>
      </c>
      <c r="K18" t="str">
        <f t="shared" si="8"/>
        <v>@realdonaldtrump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v>
      </c>
      <c r="L18" t="str">
        <f t="shared" si="9"/>
        <v>@realdonaldtrump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v>
      </c>
      <c r="M18" t="str">
        <f t="shared" si="10"/>
        <v>@realdonaldtrump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v>
      </c>
      <c r="N18" t="str">
        <f t="shared" si="11"/>
        <v>@realdonaldtrump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v>
      </c>
      <c r="O18" t="str">
        <f t="shared" si="12"/>
        <v>@realdonaldtrump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v>
      </c>
      <c r="P18" t="str">
        <f t="shared" si="13"/>
        <v>@realdonaldtrump i support every step you are taking to stop this pandemic but i want to make you aware that hydroxychloroquine is used also in the treatment of autoimmune diseases i have been on it for 12 years i believe it helped me through covid-19 make more but donâ€™t deplete local stores!</v>
      </c>
      <c r="Q18" t="str">
        <f t="shared" si="14"/>
        <v>@realdonaldtrump i support every step you  taking to stop this pandemic but i want to make you aw that hydroxychloroquine is used also in the treatment of autoimmune diseases i have been on it for 12 years i believe it helped me through covid-19 make more but donâ€™t deplete local stores!</v>
      </c>
      <c r="R18" t="str">
        <f t="shared" si="15"/>
        <v>@realdonaldtrump i support every step you  taking to stop th pandemic but i want to make you aw that hydroxychloroquine  used also in the treatment of autoimmune deases i have been on it for 12 years i believe it helped me through covid-19 make more but donâ€™t deplete local stores!</v>
      </c>
      <c r="S18" t="str">
        <f t="shared" si="16"/>
        <v>@realdonaldtrump i support every step you  taking to stop th pandemic but i want to make you aw that hydroxychloroquine  used also in the treatment of autoimmune deases i have been on it for 12 years i believe it helped me through covid-19 make more but donâ€™t deplete local stores!</v>
      </c>
      <c r="T18" t="str">
        <f t="shared" si="17"/>
        <v>@realdonaldtrump i support every step you  taking to stop th pandemic but i want to make you aw that hydroxychloroquine  used also in the treatment of autoimmune deases i have been on it for 12 years i believe it helped me through covid-19 make more but donâ€™t deplete local stores!</v>
      </c>
      <c r="U18" t="str">
        <f t="shared" si="18"/>
        <v>@realdonaldtrump i support every step you  taking to stop th pandemic but i want to make you aw that hydroxychloroquine  used also in t treatment of autoimmune deases i have been on it for 12 years i believe it lped me through covid-19 make more but donâ€™t deplete local stores!</v>
      </c>
      <c r="V18" t="str">
        <f t="shared" si="19"/>
        <v>@realdonaldtrump i support every step you  taking to stop th pandemic but i want to make you aw that hydroxychloroquine  used also in t treatment of autoimmune deases i have been on it for 12 years i believe it lped me through covid-19 make more but donâ€™t deplete local stores!</v>
      </c>
    </row>
    <row r="19" spans="1:23" x14ac:dyDescent="0.25">
      <c r="A19" t="s">
        <v>39</v>
      </c>
      <c r="B19" t="s">
        <v>6579</v>
      </c>
      <c r="C19" t="str">
        <f t="shared" si="0"/>
        <v>@realDonaldTrump Mr: Presiden every member of my family,  if we get sick we are willing to take HYDROXYCHLOROQUINE &amp;amp; AZITHROMYCIN. No question ask...We will sign any weaver. America First.Thank you Sir!!!</v>
      </c>
      <c r="D19" t="str">
        <f t="shared" si="1"/>
        <v>@realDonaldTrump Mr: Presiden every member of my family,  if we get sick we are willing to take HYDROXYCHLOROQUINE &amp;amp; AZITHROMYCIN. No question ask...We will sign any weaver. America First.Thank you Sir!!!</v>
      </c>
      <c r="E19" t="str">
        <f t="shared" si="2"/>
        <v>@realDonaldTrump Mr: Presiden every member of my family,  if we get sick we are willing to take HYDROXYCHLOROQUINE &amp;amp; AZITHROMYCIN. No question ask...We will sign any weaver. America First.Thank you Sir!!!</v>
      </c>
      <c r="F19" t="str">
        <f t="shared" si="3"/>
        <v>@realdonaldtrump mr: presiden every member of my family,  if we get sick we are willing to take hydroxychloroquine &amp;amp; azithromycin. no question ask...we will sign any weaver. america first.thank you sir!!!</v>
      </c>
      <c r="G19" t="str">
        <f t="shared" si="4"/>
        <v>@realdonaldtrump mr: presiden every member of my family,  if we get sick we are willing to take hydroxychloroquine &amp;amp; azithromycin. no question ask...we will sign any weaver. america first.thank you sir!!!</v>
      </c>
      <c r="H19" t="str">
        <f t="shared" si="5"/>
        <v>@realdonaldtrump mr: presiden every member of my family  if we get sick we are willing to take hydroxychloroquine &amp;amp; azithromycin. no question ask...we will sign any weaver. america first.thank you sir!!!</v>
      </c>
      <c r="I19" t="str">
        <f t="shared" si="6"/>
        <v>@realdonaldtrump mr: presiden every member of my family  if we get sick we are willing to take hydroxychloroquine &amp;amp; azithromycin no question askwe will sign any weaver america firstthank you sir!!!</v>
      </c>
      <c r="J19" t="str">
        <f t="shared" si="7"/>
        <v>@realdonaldtrump mr: presiden every member of my family  if we get sick we are willing to take hydroxychloroquine &amp;amp; azithromycin no question askwe will sign any weaver america firstthank you sir!!!</v>
      </c>
      <c r="K19" t="str">
        <f t="shared" si="8"/>
        <v>@realdonaldtrump mr: presiden every member of my family  if we get sick we are willing to take hydroxychloroquine &amp;amp azithromycin no question askwe will sign any weaver america firstthank you sir!!!</v>
      </c>
      <c r="L19" t="str">
        <f t="shared" si="9"/>
        <v>@realdonaldtrump mr: presiden every member of my family  if we get sick we are willing to take hydroxychloroquine &amp;amp azithromycin no question askwe will sign any weaver america firstthank you sir!!!</v>
      </c>
      <c r="M19" t="str">
        <f t="shared" si="10"/>
        <v>@realdonaldtrump mr: presiden every member of my family  if we get sick we are willing to take hydroxychloroquine &amp;amp azithromycin no question askwe will sign any weaver america firstthank you sir!!!</v>
      </c>
      <c r="N19" t="str">
        <f t="shared" si="11"/>
        <v>@realdonaldtrump mr: presiden every member of my family  if we get sick we are willing to take hydroxychloroquine &amp;amp azithromycin no question askwe will sign any weaver america firstthank you sir!!!</v>
      </c>
      <c r="O19" t="str">
        <f t="shared" si="12"/>
        <v>@realdonaldtrump mr: presiden every member of my family  if we get sick we are willing to take hydroxychloroquine &amp;amp azithromycin no question askwe will sign any weaver america firstthank you sir!!!</v>
      </c>
      <c r="P19" t="str">
        <f t="shared" si="13"/>
        <v>@realdonaldtrump mr: presiden every member of my family if we get sick we are willing to take hydroxychloroquine &amp;amp azithromycin no question askwe will sign any weaver america firstthank you sir!!!</v>
      </c>
      <c r="Q19" t="str">
        <f t="shared" si="14"/>
        <v>@realdonaldtrump mr: presiden every member of my family if we get sick we  willing to take hydroxychloroquine &amp;amp azithromycin no question askwe will sign any weaver america firstthank you sir!!!</v>
      </c>
      <c r="R19" t="str">
        <f t="shared" si="15"/>
        <v>@realdonaldtrump mr: presiden every member of my family if we get sick we  willing to take hydroxychloroquine &amp;amp azithromycin no question askwe will sign any weaver america firstthank you sir!!!</v>
      </c>
      <c r="S19" t="str">
        <f t="shared" si="16"/>
        <v>@realdonaldtrump mr: presiden every member of my family if we get sick we  willing to take hydroxychloroquine &amp;amp azithromycin no question askwe will sign any weaver america firstthank you sir!!!</v>
      </c>
      <c r="T19" t="str">
        <f t="shared" si="17"/>
        <v>@realdonaldtrump mr: presiden every member of my family if we get sick we  willing to take hydroxychloroquine &amp;amp azithromycin no question askwe will sign any weaver america firstthank you sir!!!</v>
      </c>
      <c r="U19" t="str">
        <f t="shared" si="18"/>
        <v>@realdonaldtrump mr: presiden every member of my family if we get sick we  willing to take hydroxychloroquine &amp;amp azithromycin no question askwe will sign any weaver america firstthank you sir!!!</v>
      </c>
      <c r="V19" t="str">
        <f t="shared" si="19"/>
        <v>@realdonaldtrump mr: presiden every member of my family if we get sick we  willing to take hydroxychloroquine &amp;amp azithromycin no question askwe will sign any weaver america firstthank you sir!!!</v>
      </c>
    </row>
    <row r="20" spans="1:23" x14ac:dyDescent="0.25">
      <c r="A20" t="s">
        <v>6585</v>
      </c>
      <c r="B20" t="s">
        <v>6579</v>
      </c>
      <c r="C20" t="str">
        <f t="shared" si="0"/>
        <v xml:space="preserve"> @politico They were using chloroquine. Itâ€™s a more toxic and less safe version of hydroxychloroquine. Not to mention less effective</v>
      </c>
      <c r="D20" t="str">
        <f t="shared" si="1"/>
        <v xml:space="preserve"> @politico They were using chloroquine. Itâ€™s a more toxic and less safe version of hydroxychloroquine. Not to mention less effective</v>
      </c>
      <c r="E20" t="str">
        <f t="shared" si="2"/>
        <v xml:space="preserve"> @politico They were using chloroquine. Itâ€™s a more toxic and less safe version of hydroxychloroquine. Not to mention less effective</v>
      </c>
      <c r="F20" t="str">
        <f t="shared" si="3"/>
        <v xml:space="preserve"> @politico they were using chloroquine. itâ€™s a more toxic and less safe version of hydroxychloroquine. not to mention less effective</v>
      </c>
      <c r="G20" t="str">
        <f t="shared" si="4"/>
        <v xml:space="preserve"> @politico they were using chloroquine. itâ€™s a more toxic and less safe version of hydroxychloroquine. not to mention less effective</v>
      </c>
      <c r="H20" t="str">
        <f t="shared" si="5"/>
        <v xml:space="preserve"> @politico they were using chloroquine. itâ€™s a more toxic and less safe version of hydroxychloroquine. not to mention less effective</v>
      </c>
      <c r="I20" t="str">
        <f t="shared" si="6"/>
        <v xml:space="preserve"> @politico they were using chloroquine itâ€™s a more toxic and less safe version of hydroxychloroquine not to mention less effective</v>
      </c>
      <c r="J20" t="str">
        <f t="shared" si="7"/>
        <v xml:space="preserve"> @politico they were using chloroquine itâ€™s a more toxic and less safe version of hydroxychloroquine not to mention less effective</v>
      </c>
      <c r="K20" t="str">
        <f t="shared" si="8"/>
        <v xml:space="preserve"> @politico they were using chloroquine itâ€™s a more toxic and less safe version of hydroxychloroquine not to mention less effective</v>
      </c>
      <c r="L20" t="str">
        <f t="shared" si="9"/>
        <v xml:space="preserve"> @politico they were using chloroquine itâ€™s a more toxic and less safe version of hydroxychloroquine not to mention less effective</v>
      </c>
      <c r="M20" t="str">
        <f t="shared" si="10"/>
        <v xml:space="preserve"> @politico  were using chloroquine itâ€™s a more toxic and less safe version of hydroxychloroquine not to mention less effective</v>
      </c>
      <c r="N20" t="str">
        <f t="shared" si="11"/>
        <v xml:space="preserve"> @politico  were using chloroquine itâ€™s a more toxic and less safe version of hydroxychloroquine not to mention less effective</v>
      </c>
      <c r="O20" t="str">
        <f t="shared" si="12"/>
        <v xml:space="preserve"> @politico  were using chloroquine itâ€™s a more toxic and less safe version of hydroxychloroquine not to mention less effective</v>
      </c>
      <c r="P20" t="str">
        <f t="shared" si="13"/>
        <v xml:space="preserve"> @politico were using chloroquine itâ€™s a more toxic and less safe version of hydroxychloroquine not to mention less effective</v>
      </c>
      <c r="Q20" t="str">
        <f t="shared" si="14"/>
        <v xml:space="preserve"> @politico were using chloroquine itâ€™s a more toxic and less safe version of hydroxychloroquine not to mention less effective</v>
      </c>
      <c r="R20" t="str">
        <f t="shared" si="15"/>
        <v xml:space="preserve"> @politico were using chloroquine itâ€™s a more toxic and less safe version of hydroxychloroquine not to mention less effective</v>
      </c>
      <c r="S20" t="str">
        <f t="shared" si="16"/>
        <v xml:space="preserve"> @politico were using chloroquine itâ€™s a more toxic and less safe version of hydroxychloroquine not to mention less effective</v>
      </c>
      <c r="T20" t="str">
        <f t="shared" si="17"/>
        <v xml:space="preserve"> @politico were using chloroquine itâ€™s a more toxic and less safe version of hydroxychloroquine not to mention less effective</v>
      </c>
      <c r="U20" t="str">
        <f t="shared" si="18"/>
        <v xml:space="preserve"> @politico were using chloroquine itâ€™s a more toxic and less safe version of hydroxychloroquine not to mention less effective</v>
      </c>
      <c r="V20" t="str">
        <f t="shared" si="19"/>
        <v xml:space="preserve"> @politico were using chloroquine itâ€™s a more toxic and less safe version of hydroxychloroquine not to mention less effective</v>
      </c>
    </row>
    <row r="21" spans="1:23" x14ac:dyDescent="0.25">
      <c r="A21" t="s">
        <v>289</v>
      </c>
      <c r="B21" t="s">
        <v>6581</v>
      </c>
      <c r="C21" t="str">
        <f t="shared" si="0"/>
        <v>Hydroxychloroquine is NOT to be messed with. At all. The side effects alone may be too much for most!</v>
      </c>
      <c r="D21" t="str">
        <f t="shared" si="1"/>
        <v>Hydroxychloroquine is NOT to be messed with. At all. The side effects alone may be too much for most!</v>
      </c>
      <c r="E21" t="str">
        <f t="shared" si="2"/>
        <v>Hydroxychloroquine is NOT to be messed with. At all. The side effects alone may be too much for most!</v>
      </c>
      <c r="F21" t="str">
        <f t="shared" si="3"/>
        <v>hydroxychloroquine is not to be messed with. at all. the side effects alone may be too much for most!</v>
      </c>
      <c r="G21" t="str">
        <f t="shared" si="4"/>
        <v>hydroxychloroquine is not to be messed with. at all. the side effects alone may be too much for most!</v>
      </c>
      <c r="H21" t="str">
        <f t="shared" si="5"/>
        <v>hydroxychloroquine is not to be messed with. at all. the side effects alone may be too much for most!</v>
      </c>
      <c r="I21" t="str">
        <f t="shared" si="6"/>
        <v>hydroxychloroquine is not to be messed with at all the side effects alone may be too much for most!</v>
      </c>
      <c r="J21" t="str">
        <f t="shared" si="7"/>
        <v>hydroxychloroquine is not to be messed with at all the side effects alone may be too much for most!</v>
      </c>
      <c r="K21" t="str">
        <f t="shared" si="8"/>
        <v>hydroxychloroquine is not to be messed with at all the side effects alone may be too much for most!</v>
      </c>
      <c r="L21" t="str">
        <f t="shared" si="9"/>
        <v>hydroxychloroquine is not to be messed with at all the side effects alone may be too much for most!</v>
      </c>
      <c r="M21" t="str">
        <f t="shared" si="10"/>
        <v>hydroxychloroquine is not to be messed with at all the side effects alone may be too much for most!</v>
      </c>
      <c r="N21" t="str">
        <f t="shared" si="11"/>
        <v>hydroxychloroquine is not to be messed with at all the side effects alone may be too much for most!</v>
      </c>
      <c r="O21" t="str">
        <f t="shared" si="12"/>
        <v>hydroxychloroquine is not to be messed with at all the side effects alone may be too much for most!</v>
      </c>
      <c r="P21" t="str">
        <f t="shared" si="13"/>
        <v>hydroxychloroquine is not to be messed with at all the side effects alone may be too much for most!</v>
      </c>
      <c r="Q21" t="str">
        <f t="shared" si="14"/>
        <v>hydroxychloroquine is not to be messed with at all the side effects alone may be too much for most!</v>
      </c>
      <c r="R21" t="str">
        <f t="shared" si="15"/>
        <v>hydroxychloroquine  not to be messed with at all the side effects alone may be too much for most!</v>
      </c>
      <c r="S21" t="str">
        <f t="shared" si="16"/>
        <v>hydroxychloroquine  not to be messed with at all the side effects alone may be too much for most!</v>
      </c>
      <c r="T21" t="str">
        <f t="shared" si="17"/>
        <v>hydroxychloroquine  not to be messed with at all the side effects alone may be too much for most!</v>
      </c>
      <c r="U21" t="str">
        <f t="shared" si="18"/>
        <v>hydroxychloroquine  not to be messed with at all t side effects alone may be too much for most!</v>
      </c>
      <c r="V21" t="str">
        <f t="shared" si="19"/>
        <v>hydroxychloroquine  not to be messed with at all t side effects alone may be too much for most!</v>
      </c>
    </row>
    <row r="22" spans="1:23" x14ac:dyDescent="0.25">
      <c r="A22" t="s">
        <v>6588</v>
      </c>
      <c r="B22" t="s">
        <v>6579</v>
      </c>
      <c r="C22" t="str">
        <f t="shared" si="0"/>
        <v>"@realDonaldTrump A very practical &amp;amp; swift decision!This is the kind of leadership that can save 1000s of lives in such a crisis!Hope &amp;amp; pray President is proven right yet again!#SaturdayThoughts #Hydroxychloroquine #ThankYouPresidentTrump #WhenThisIsAllOver https://t.co/RbsAZmYii5</v>
      </c>
      <c r="D22" t="str">
        <f t="shared" si="1"/>
        <v>"@realDonaldTrump A very practical &amp;amp; swift decision!This is the kind of leadership that can save 1000s of lives in such a crisis!Hope &amp;amp; pray President is proven right yet again!#SaturdayThoughts #Hydroxychloroquine #ThankYouPresidentTrump #WhenThisIsAllOver https://t.co/RbsAZmYii5</v>
      </c>
      <c r="E22" t="str">
        <f t="shared" si="2"/>
        <v>"@realDonaldTrump A very practical &amp;amp; swift decision!This is the kind of leadership that can save 1000s of lives in such a crisis!Hope &amp;amp; pray President is proven right yet again!#SaturdayThoughts #Hydroxychloroquine #ThankYouPresidentTrump #WhenThisIsAllOver https://t.co/RbsAZmYii5</v>
      </c>
      <c r="F22" t="str">
        <f t="shared" si="3"/>
        <v>"@realdonaldtrump a very practical &amp;amp; swift decision!this is the kind of leadership that can save 1000s of lives in such a crisis!hope &amp;amp; pray president is proven right yet again!#saturdaythoughts #hydroxychloroquine #thankyoupresidenttrump #whenthisisallover https://t.co/rbsazmyii5</v>
      </c>
      <c r="G22" t="str">
        <f t="shared" si="4"/>
        <v>"@realdonaldtrump a very practical &amp;amp; swift decision!this is the kind of leadership that can save 1000s of lives in such a crisis!hope &amp;amp; pray president is proven right yet again!#saturdaythoughts #hydroxychloroquine #thankyoupresidenttrump #whenthisisallover https://t.co/rbsazmyii5</v>
      </c>
      <c r="H22" t="str">
        <f t="shared" si="5"/>
        <v>"@realdonaldtrump a very practical &amp;amp; swift decision!this is the kind of leadership that can save 1000s of lives in such a crisis!hope &amp;amp; pray president is proven right yet again!#saturdaythoughts #hydroxychloroquine #thankyoupresidenttrump #whenthisisallover https://t.co/rbsazmyii5</v>
      </c>
      <c r="I22" t="str">
        <f t="shared" si="6"/>
        <v>"@realdonaldtrump a very practical &amp;amp; swift decision!this is the kind of leadership that can save 1000s of lives in such a crisis!hope &amp;amp; pray president is proven right yet again!#saturdaythoughts #hydroxychloroquine #thankyoupresidenttrump #whenthisisallover https://tco/rbsazmyii5</v>
      </c>
      <c r="J22" t="str">
        <f t="shared" si="7"/>
        <v>"@realdonaldtrump a very practical &amp;amp; swift decision!this is the kind of leadership that can save 1000s of lives in such a crisis!hope &amp;amp; pray president is proven right yet again!#saturdaythoughts #hydroxychloroquine #thankyoupresidenttrump #whenthisisallover https://tco/rbsazmyii5</v>
      </c>
      <c r="K22" t="str">
        <f t="shared" si="8"/>
        <v>"@realdonaldtrump a very practical &amp;amp swift decision!this is the kind of leadership that can save 1000s of lives in such a crisis!hope &amp;amp pray president is proven right yet again!#saturdaythoughts #hydroxychloroquine #thankyoupresidenttrump #whenthisisallover https://tco/rbsazmyii5</v>
      </c>
      <c r="L22" t="str">
        <f t="shared" si="9"/>
        <v>@realdonaldtrump a very practical &amp;amp swift decision!this is the kind of leadership that can save 1000s of lives in such a crisis!hope &amp;amp pray president is proven right yet again!#saturdaythoughts #hydroxychloroquine #thankyoupresidenttrump #whenthisisallover https://tco/rbsazmyii5</v>
      </c>
      <c r="M22" t="str">
        <f t="shared" si="10"/>
        <v>@realdonaldtrump a very practical &amp;amp swift decision!this is the kind of leadership that can save 1000s of lives in such a crisis!hope &amp;amp pray president is proven right yet again!#saturdaythoughts #hydroxychloroquine #thankyoupresidenttrump #whenthisisallover https://tco/rbsazmyii5</v>
      </c>
      <c r="N22" t="str">
        <f t="shared" si="11"/>
        <v>@realdonaldtrump a very practical &amp;amp swift decision!this is the kind of leadership that can save 1000s of lives in such a crisis!hope &amp;amp pray president is proven right yet again!#saturdaythoughts #hydroxychloroquine #thankyoupresidenttrump #whenthisisallover https://tco/rbsazmyii5</v>
      </c>
      <c r="O22" t="str">
        <f t="shared" si="12"/>
        <v>@realdonaldtrump a very practical &amp;amp swift decision!this is the kind of leadership that can save 1000s of lives in such a crisis!hope &amp;amp pray president is proven right yet again!#saturdaythoughts #hydroxychloroquine #thankyoupresidenttrump #whenthisisallover https://tco/rbsazmyii5</v>
      </c>
      <c r="P22" t="str">
        <f t="shared" si="13"/>
        <v>@realdonaldtrump a very practical &amp;amp swift decision!this is the kind of leadership that can save 1000s of lives in such a crisis!hope &amp;amp pray president is proven right yet again!#saturdaythoughts #hydroxychloroquine #thankyoupresidenttrump #whenthisisallover https://tco/rbsazmyii5</v>
      </c>
      <c r="Q22" t="str">
        <f t="shared" si="14"/>
        <v>@realdonaldtrump a very practical &amp;amp swift decision!this is the kind of leadership that can save 1000s of lives in such a crisis!hope &amp;amp pray president is proven right yet again!#saturdaythoughts #hydroxychloroquine #thankyoupresidenttrump #whenthisisallover https://tco/rbsazmyii5</v>
      </c>
      <c r="R22" t="str">
        <f t="shared" si="15"/>
        <v>@realdonaldtrump a very practical &amp;amp swift decion!th  the kind of leadership that can save 1000s of lives in such a cr!hope &amp;amp pray president  proven right yet again!#saturdaythoughts #hydroxychloroquine #thankyoupresidenttrump #whenthallover https://tco/rbsazmyii5</v>
      </c>
      <c r="S22" t="str">
        <f t="shared" si="16"/>
        <v>@realdonaldtrump a very practical &amp;amp swift decion!th  the kind of leadership that can save 1000s of lives in such a cr!hope &amp;amp pray president  proven right yet again!saturdaythoughts hydroxychloroquine thankyoupresidenttrump whenthallover https://tco/rbsazmyii5</v>
      </c>
      <c r="T22" t="str">
        <f t="shared" si="17"/>
        <v>@realdonaldtrump a very practical &amp;amp swift decion!th  the kind of leadership that can save 1000s of lives in such a cr!hope &amp;amp pray president  proven right yet again!saturdaythoughts hydroxychloroquine thankyoupresidenttrump whenthallover https://tco/rbsazmyii5</v>
      </c>
      <c r="U22" t="str">
        <f t="shared" si="18"/>
        <v>@realdonaldtrump a very practical &amp;amp swift decion!th  t kind of leadership that can save 1000s of lives in such a cr!hope &amp;amp pray president  proven right yet again!saturdaythoughts hydroxychloroquine thankyoupresidenttrump wnthallover https://tco/rbsazmyii5</v>
      </c>
      <c r="V22" t="str">
        <f t="shared" si="19"/>
        <v>@realdonaldtrump a very practical &amp;amp swift decion!th  t kind of leadership that can save 1000s of lives in such a cr!hope &amp;amp pray president  proven right yet again!saturdaythoughts hydroxychloroquine thankyoupresidenttrump wnthallover https://tco/rbsazmyii5</v>
      </c>
    </row>
    <row r="23" spans="1:23" x14ac:dyDescent="0.25">
      <c r="A23" t="s">
        <v>6586</v>
      </c>
      <c r="B23" t="s">
        <v>6581</v>
      </c>
      <c r="C23" t="str">
        <f t="shared" si="0"/>
        <v>Listen to Donald Trump, MD, MsC, PhD....May God help you ðŸ¤¦â€â™‚ï¸(Conveniently, he forgot to tell you that Hydroxychloroquine can kill you if you get the wrong dosis).</v>
      </c>
      <c r="D23" t="str">
        <f t="shared" si="1"/>
        <v>Listen to Donald Trump, MD, MsC, PhD....May God help you ðŸ¤¦â€â™‚ï¸(Conveniently, he forgot to tell you that Hydroxychloroquine can kill you if you get the wrong dosis).</v>
      </c>
      <c r="E23" t="str">
        <f t="shared" si="2"/>
        <v>Listen to Donald Trump, MD, MsC, PhD....May God help you ðŸ¤¦â€â™‚ï¸(Conveniently, he forgot to tell you that Hydroxychloroquine can kill you if you get the wrong dosis).</v>
      </c>
      <c r="F23" t="str">
        <f t="shared" si="3"/>
        <v>listen to donald trump, md, msc, phd....may god help you ðÿ¤¦â€â™‚ï¸(conveniently, he forgot to tell you that hydroxychloroquine can kill you if you get the wrong dosis).</v>
      </c>
      <c r="G23" t="str">
        <f t="shared" si="4"/>
        <v>listen to donald trump, md, msc, phd....may god help you ðÿ¤¦â€â™‚ï¸(conveniently, he forgot to tell you that hydroxychloroquine can kill you if you get the wrong dosis).</v>
      </c>
      <c r="H23" t="str">
        <f t="shared" si="5"/>
        <v>listen to donald trump md msc phd....may god help you ðÿ¤¦â€â™‚ï¸(conveniently he forgot to tell you that hydroxychloroquine can kill you if you get the wrong dosis).</v>
      </c>
      <c r="I23" t="str">
        <f t="shared" si="6"/>
        <v>listen to donald trump md msc phdmay god help you ðÿ¤¦â€â™‚ï¸(conveniently he forgot to tell you that hydroxychloroquine can kill you if you get the wrong dosis)</v>
      </c>
      <c r="J23" t="str">
        <f t="shared" si="7"/>
        <v>listen to donald trump md msc phdmay god help you ðÿ¤¦â€â™‚ï¸(conveniently he forgot to tell you that hydroxychloroquine can kill you if you get the wrong dosis)</v>
      </c>
      <c r="K23" t="str">
        <f t="shared" si="8"/>
        <v>listen to donald trump md msc phdmay god help you ðÿ¤¦â€â™‚ï¸(conveniently he forgot to tell you that hydroxychloroquine can kill you if you get the wrong dosis)</v>
      </c>
      <c r="L23" t="str">
        <f t="shared" si="9"/>
        <v>listen to donald trump md msc phdmay god help you ðÿ¤¦â€â™‚ï¸(conveniently he forgot to tell you that hydroxychloroquine can kill you if you get the wrong dosis)</v>
      </c>
      <c r="M23" t="str">
        <f t="shared" si="10"/>
        <v>listen to donald trump md msc phdmay god help you ðÿ¤¦â€â™‚ï¸(conveniently he forgot to tell you that hydroxychloroquine can kill you if you get the wrong dosis)</v>
      </c>
      <c r="N23" t="str">
        <f t="shared" si="11"/>
        <v>listen to donald trump md msc phdmay god help you ðÿ¤¦â€â™‚ï¸(conveniently he forgot to tell you that hydroxychloroquine can kill you if you get the wrong dosis)</v>
      </c>
      <c r="O23" t="str">
        <f t="shared" si="12"/>
        <v>listen to donald trump md msc phdmay god help you ðÿ¤¦â€â™‚ï¸(conveniently he forgot to tell you that hydroxychloroquine can kill you if you get the wrong dosis)</v>
      </c>
      <c r="P23" t="str">
        <f t="shared" si="13"/>
        <v>listen to donald trump md msc phdmay god help you ðÿ¤¦â€â™‚ï¸(conveniently he forgot to tell you that hydroxychloroquine can kill you if you get the wrong dosis)</v>
      </c>
      <c r="Q23" t="str">
        <f t="shared" si="14"/>
        <v>listen to donald trump md msc phdmay god help you ðÿ¤¦â€â™‚ï¸(conveniently he forgot to tell you that hydroxychloroquine can kill you if you get the wrong dosis)</v>
      </c>
      <c r="R23" t="str">
        <f t="shared" si="15"/>
        <v>lten to donald trump md msc phdmay god help you ðÿ¤¦â€â™‚ï¸(conveniently he forgot to tell you that hydroxychloroquine can kill you if you get the wrong dos)</v>
      </c>
      <c r="S23" t="str">
        <f t="shared" si="16"/>
        <v>lten to donald trump md msc phdmay god help you ðÿ¤¦â€â™‚ï¸(conveniently he forgot to tell you that hydroxychloroquine can kill you if you get the wrong dos)</v>
      </c>
      <c r="T23" t="str">
        <f t="shared" si="17"/>
        <v>lten to donald trump md msc phdmay god help you ðÿ¤¦â€â™‚ï¸(conveniently he forgot to tell you that hydroxychloroquine can kill you if you get the wrong dos)</v>
      </c>
      <c r="U23" t="str">
        <f t="shared" si="18"/>
        <v>lten to donald trump md msc phdmay god lp you ðÿ¤¦â€â™‚ï¸(conveniently  forgot to tell you that hydroxychloroquine can kill you if you get t wrong dos)</v>
      </c>
      <c r="V23" t="str">
        <f t="shared" si="19"/>
        <v>lten to donald trump md msc phdmay god lp you ðÿ¤¦â€â™‚ï¸(conveniently  forgot to tell you that hydroxychloroquine can kill you if you get t wrong dos)</v>
      </c>
    </row>
    <row r="24" spans="1:23" x14ac:dyDescent="0.25">
      <c r="A24" t="s">
        <v>6589</v>
      </c>
      <c r="B24">
        <v>0</v>
      </c>
      <c r="C24" t="str">
        <f t="shared" si="0"/>
        <v>"No prescription or medication order for chloroquine, hydroxychloroquine, or azithromycin may be dispensed or distributed unless all the following apply:(a) the prescription or medication order bears a written diagnosis from the prescriber consistent w/ the evidence for its use</v>
      </c>
      <c r="D24" t="str">
        <f t="shared" si="1"/>
        <v>"No prescription or medication order for chloroquine, hydroxychloroquine, or azithromycin may be dispensed or distributed unless all the following apply:(a) the prescription or medication order bears a written diagnosis from the prescriber consistent w/ the evidence for its use</v>
      </c>
      <c r="E24" t="str">
        <f t="shared" si="2"/>
        <v>"No prescription or medication order for chloroquine, hydroxychloroquine, or azithromycin may be dispensed or distributed unless all the following applycrya) the prescription or medication order bears a written diagnosis from the prescriber consistent w/ the evidence for its use</v>
      </c>
      <c r="F24" t="str">
        <f t="shared" si="3"/>
        <v>"no prescription or medication order for chloroquine, hydroxychloroquine, or azithromycin may be dispensed or distributed unless all the following applycrya) the prescription or medication order bears a written diagnosis from the prescriber consistent w/ the evidence for its use</v>
      </c>
      <c r="G24" t="str">
        <f t="shared" si="4"/>
        <v>"no prescription or medication order for chloroquine, hydroxychloroquine, or azithromycin may be dispensed or distributed unless all the following applycrya) the prescription or medication order bears a written diagnosis from the prescriber consistent w/ the evidence for its use</v>
      </c>
      <c r="H24" t="str">
        <f t="shared" si="5"/>
        <v>"no prescription or medication order for chloroquine hydroxychloroquine or azithromycin may be dispensed or distributed unless all the following applycrya) the prescription or medication order bears a written diagnosis from the prescriber consistent w/ the evidence for its use</v>
      </c>
      <c r="I24" t="str">
        <f t="shared" si="6"/>
        <v>"no prescription or medication order for chloroquine hydroxychloroquine or azithromycin may be dispensed or distributed unless all the following applycrya) the prescription or medication order bears a written diagnosis from the prescriber consistent w/ the evidence for its use</v>
      </c>
      <c r="J24" t="str">
        <f t="shared" si="7"/>
        <v>"no prescription or medication order for chloroquine hydroxychloroquine or azithromycin may be dispensed or distributed unless all the following applycrya) the prescription or medication order bears a written diagnosis from the prescriber consistent w/ the evidence for its use</v>
      </c>
      <c r="K24" t="str">
        <f t="shared" si="8"/>
        <v>"no prescription or medication order for chloroquine hydroxychloroquine or azithromycin may be dispensed or distributed unless all the following applycrya) the prescription or medication order bears a written diagnosis from the prescriber consistent w/ the evidence for its use</v>
      </c>
      <c r="L24" t="str">
        <f t="shared" si="9"/>
        <v>no prescription or medication order for chloroquine hydroxychloroquine or azithromycin may be dispensed or distributed unless all the following applycrya) the prescription or medication order bears a written diagnosis from the prescriber consistent w/ the evidence for its use</v>
      </c>
      <c r="M24" t="str">
        <f t="shared" si="10"/>
        <v>no prescription or medication order for chloroquine hydroxychloroquine or azithromycin may be dispensed or distributed unless all the following applycrya) the prescription or medication order bears a written diagnosis from the prescriber consistent w/ the evidence for its use</v>
      </c>
      <c r="N24" t="str">
        <f t="shared" si="11"/>
        <v>no prescription or medication order for chloroquine hydroxychloroquine or azithromycin may be dispensed or distributed unless all the following applycrya) the prescription or medication order bears a written diagnosis from the prescriber consistent w/ the evidence for its use</v>
      </c>
      <c r="O24" t="str">
        <f t="shared" si="12"/>
        <v>no prescription or medication order for chloroquine hydroxychloroquine or azithromycin may be dispensed or distributed unless all the following applycrya) the prescription or medication order bears a written diagnosis from the prescriber consistent w/ the evidence for its use</v>
      </c>
      <c r="P24" t="str">
        <f t="shared" si="13"/>
        <v>no prescription or medication order for chloroquine hydroxychloroquine or azithromycin may be dispensed or distributed unless all the following applycrya) the prescription or medication order bears a written diagnosis from the prescriber consistent w/ the evidence for its use</v>
      </c>
      <c r="Q24" t="str">
        <f t="shared" si="14"/>
        <v>no prescription or medication order for chloroquine hydroxychloroquine or azithromycin may be dispensed or distributed unless all the following applycrya) the prescription or medication order bears a written diagnosis from the prescriber consistent w/ the evidence for its use</v>
      </c>
      <c r="R24" t="str">
        <f t="shared" si="15"/>
        <v>no prescription or medication order for chloroquine hydroxychloroquine or azithromycin may be dpensed or dtributed unless all the following applycrya) the prescription or medication order bears a written diagnos from the prescriber constent w/ the evidence for its use</v>
      </c>
      <c r="S24" t="str">
        <f t="shared" si="16"/>
        <v>no prescription or medication order for chloroquine hydroxychloroquine or azithromycin may be dpensed or dtributed unless all the following applycrya) the prescription or medication order bears a written diagnos from the prescriber constent w/ the evidence for its use</v>
      </c>
      <c r="T24" t="str">
        <f t="shared" si="17"/>
        <v>no prescription or medication order for chloroquine hydroxychloroquine or azithromycin may be dpensed or dtributed unless all the following applycrya) the prescription or medication order bears a written diagnos from the prescriber constent w/ the evidence for its use</v>
      </c>
      <c r="U24" t="str">
        <f t="shared" si="18"/>
        <v>no prescription or medication order for chloroquine hydroxychloroquine or azithromycin may be dpensed or dtributed unless all t following applycrya) t prescription or medication order bears a written diagnos from t prescriber constent w/ t evidence for its use</v>
      </c>
      <c r="V24" t="str">
        <f t="shared" si="19"/>
        <v>no prescription or medication order for chloroquine hydroxychloroquine or azithromycin may be dpensed or dtributed unless all t following applycrya) t prescription or medication order bears a written diagnos from t prescriber constent w/ t evidence for its use</v>
      </c>
      <c r="W24">
        <f t="shared" ca="1" si="20"/>
        <v>0.41105300893821139</v>
      </c>
    </row>
    <row r="25" spans="1:23" x14ac:dyDescent="0.25">
      <c r="A25" t="s">
        <v>56</v>
      </c>
      <c r="B25" t="s">
        <v>6581</v>
      </c>
      <c r="C25" t="str">
        <f t="shared" si="0"/>
        <v>@pepperebbe @townhallcom @KurtSchlichter @PeterAlexander @POTUS @realDonaldTrump I didnâ€™t see Fauci laughing, though maybe he did - but I sure saw him staring, stone faced when Trump was blathering about hydroxychloroquine,especially the day before</v>
      </c>
      <c r="D25" t="str">
        <f t="shared" si="1"/>
        <v>@pepperebbe @townhallcom @KurtSchlichter @PeterAlexander @POTUS @realDonaldTrump I didnâ€™t see Fauci laughing, though maybe he did - but I sure saw him staring, stone faced when Trump was blathering about hydroxychloroquine,especially the day before</v>
      </c>
      <c r="E25" t="str">
        <f t="shared" si="2"/>
        <v>@pepperebbe @townhallcom @KurtSchlichter @PeterAlexander @POTUS @realDonaldTrump I didnâ€™t see Fauci laughing, though maybe he did - but I sure saw him staring, stone faced when Trump was blathering about hydroxychloroquine,especially the day before</v>
      </c>
      <c r="F25" t="str">
        <f t="shared" si="3"/>
        <v>@pepperebbe @townhallcom @kurtschlichter @peteralexander @potus @realdonaldtrump i didnâ€™t see fauci laughing, though maybe he did - but i sure saw him staring, stone faced when trump was blathering about hydroxychloroquine,especially the day before</v>
      </c>
      <c r="G25" t="str">
        <f t="shared" si="4"/>
        <v>@pepperebbe @townhallcom @kurtschlichter @peteralexander @potus @realdonaldtrump i didnâ€™t see fauci laughing, though maybe he did - but i sure saw him staring, stone faced when trump was blathering about hydroxychloroquine,especially the day before</v>
      </c>
      <c r="H25" t="str">
        <f t="shared" si="5"/>
        <v>@pepperebbe @townhallcom @kurtschlichter @peteralexander @potus @realdonaldtrump i didnâ€™t see fauci laughing though maybe he did - but i sure saw him staring stone faced when trump was blathering about hydroxychloroquineespecially the day before</v>
      </c>
      <c r="I25" t="str">
        <f t="shared" si="6"/>
        <v>@pepperebbe @townhallcom @kurtschlichter @peteralexander @potus @realdonaldtrump i didnâ€™t see fauci laughing though maybe he did - but i sure saw him staring stone faced when trump was blathering about hydroxychloroquineespecially the day before</v>
      </c>
      <c r="J25" t="str">
        <f t="shared" si="7"/>
        <v>@pepperebbe @townhallcom @kurtschlichter @peteralexander @potus @realdonaldtrump i didnâ€™t see fauci laughing though maybe he did - but i sure saw him staring stone faced when trump was blathering about hydroxychloroquineespecially the day before</v>
      </c>
      <c r="K25" t="str">
        <f t="shared" si="8"/>
        <v>@pepperebbe @townhallcom @kurtschlichter @peteralexander @potus @realdonaldtrump i didnâ€™t see fauci laughing though maybe he did - but i sure saw him staring stone faced when trump was blathering about hydroxychloroquineespecially the day before</v>
      </c>
      <c r="L25" t="str">
        <f t="shared" si="9"/>
        <v>@pepperebbe @townhallcom @kurtschlichter @peteralexander @potus @realdonaldtrump i didnâ€™t see fauci laughing though maybe he did - but i sure saw him staring stone faced when trump was blathering about hydroxychloroquineespecially the day before</v>
      </c>
      <c r="M25" t="str">
        <f t="shared" si="10"/>
        <v>@pepperebbe @townhallcom @kurtschlichter @peteralexander @potus @realdonaldtrump i didnâ€™t see fauci laughing though maybe he did - but i sure saw him staring stone faced when trump was blathering about hydroxychloroquineespecially the day before</v>
      </c>
      <c r="N25" t="str">
        <f t="shared" si="11"/>
        <v>@pepperebbe @townhallcom @kurtschlichter @peteralexander @potus @realdonaldtrump i didnâ€™t see fauci laughing though maybe he did - but i sure saw him staring stone faced when trump was blathering about hydroxychloroquineespecially the day before</v>
      </c>
      <c r="O25" t="str">
        <f t="shared" si="12"/>
        <v>@pepperebbe @townhallcom @kurtschlichter @peteralexander @potus @realdonaldtrump i didnâ€™t see fauci laughing though maybe he did - but i sure saw him staring stone faced when trump was blathering about hydroxychloroquineespecially the day before</v>
      </c>
      <c r="P25" t="str">
        <f t="shared" si="13"/>
        <v>@pepperebbe @townhallcom @kurtschlichter @peteralexander @potus @realdonaldtrump i didnâ€™t see fauci laughing though maybe he did - but i sure saw him staring stone faced when trump was blathering about hydroxychloroquineespecially the day before</v>
      </c>
      <c r="Q25" t="str">
        <f t="shared" si="14"/>
        <v>@pepperebbe @townhallcom @kurtschlichter @peteralexander @potus @realdonaldtrump i didnâ€™t see fauci laughing though maybe he did - but i sure saw him staring stone faced when trump was blathering about hydroxychloroquineespecially the day before</v>
      </c>
      <c r="R25" t="str">
        <f t="shared" si="15"/>
        <v>@pepperebbe @townhallcom @kurtschlichter @peteralexander @potus @realdonaldtrump i didnâ€™t see fauci laughing though maybe he did - but i sure saw him staring stone faced when trump was blathering about hydroxychloroquineespecially the day before</v>
      </c>
      <c r="S25" t="str">
        <f t="shared" si="16"/>
        <v>@pepperebbe @townhallcom @kurtschlichter @peteralexander @potus @realdonaldtrump i didnâ€™t see fauci laughing though maybe he did - but i sure saw him staring stone faced when trump was blathering about hydroxychloroquineespecially the day before</v>
      </c>
      <c r="T25" t="str">
        <f t="shared" si="17"/>
        <v>@pepperebbe @townhallcom @kurtschlichter @peteralexander @potus @realdonaldtrump i didnâ€™t see fauci laughing though maybe he did - but i sure saw him staring stone faced when trump was blathering about hydroxychloroquineespecially the day before</v>
      </c>
      <c r="U25" t="str">
        <f t="shared" si="18"/>
        <v>@pepperebbe @townhallcom @kurtschlichter @peteralexander @potus @realdonaldtrump i didnâ€™t see fauci laughing though maybe  did - but i sure saw him staring stone faced wn trump was blatring about hydroxychloroquineespecially t day before</v>
      </c>
      <c r="V25" t="str">
        <f t="shared" si="19"/>
        <v>@pepperebbe @townhallcom @kurtschlichter @peteralexander @potus @realdonaldtrump i didnâ€™t see fauci laughing though maybe  did - but i sure saw  staring stone faced wn trump was blatring about hydroxychloroquineespecially t day before</v>
      </c>
    </row>
    <row r="26" spans="1:23" x14ac:dyDescent="0.25">
      <c r="A26" t="s">
        <v>86</v>
      </c>
      <c r="B26" t="s">
        <v>6579</v>
      </c>
      <c r="C26" t="str">
        <f t="shared" si="0"/>
        <v>HYDROXYCHLOROQUINE &amp;amp; AZITHROMYCIN, taken together, have a real chance to be one of the biggest game changers in the history of medicine. The FDA has moved mountains - Thank You! Hopefully they will BOTH (H works better with A, International Journal of Antimicrobial Agents).....</v>
      </c>
      <c r="D26" t="str">
        <f t="shared" si="1"/>
        <v>HYDROXYCHLOROQUINE &amp;amp; AZITHROMYCIN, taken together, have a real chance to be one of the biggest game changers in the history of medicine. The FDA has moved mountains - Thank You! Hopefully they will BOTH (H works better with A, International Journal of Antimicrobial Agents).....</v>
      </c>
      <c r="E26" t="str">
        <f t="shared" si="2"/>
        <v>HYDROXYCHLOROQUINE &amp;amp; AZITHROMYCIN, taken together, have a real chance to be one of the biggest game changers in the history of medicine. The FDA has moved mountains - Thank You! Hopefully they will BOTH (H works better with A, International Journal of Antimicrobial Agents).....</v>
      </c>
      <c r="F26" t="str">
        <f t="shared" si="3"/>
        <v>hydroxychloroquine &amp;amp; azithromycin, taken together, have a real chance to be one of the biggest game changers in the history of medicine. the fda has moved mountains - thank you! hopefully they will both (h works better with a, international journal of antimicrobial agents).....</v>
      </c>
      <c r="G26" t="str">
        <f t="shared" si="4"/>
        <v>hydroxychloroquine &amp;amp; azithromycin, taken together, have a real chance to be one of the biggest game changers in the history of medicine. the fda has moved mountains - thank you! hopefully they will both (h works better with a, international journal of antimicrobial agents).....</v>
      </c>
      <c r="H26" t="str">
        <f t="shared" si="5"/>
        <v>hydroxychloroquine &amp;amp; azithromycin taken together have a real chance to be one of the biggest game changers in the history of medicine. the fda has moved mountains - thank you! hopefully they will both (h works better with a international journal of antimicrobial agents).....</v>
      </c>
      <c r="I26" t="str">
        <f t="shared" si="6"/>
        <v>hydroxychloroquine &amp;amp; azithromycin taken together have a real chance to be one of the biggest game changers in the history of medicine the fda has moved mountains - thank you! hopefully they will both (h works better with a international journal of antimicrobial agents)</v>
      </c>
      <c r="J26" t="str">
        <f t="shared" si="7"/>
        <v>hydroxychloroquine &amp;amp; azithromycin taken together have a real chance to be one of the biggest game changers in the history of medicine the fda has moved mountains - thank you! hopefully they will both (h works better with a international journal of antimicrobial agents)</v>
      </c>
      <c r="K26" t="str">
        <f t="shared" si="8"/>
        <v>hydroxychloroquine &amp;amp azithromycin taken together have a real chance to be one of the biggest game changers in the history of medicine the fda has moved mountains - thank you! hopefully they will both (h works better with a international journal of antimicrobial agents)</v>
      </c>
      <c r="L26" t="str">
        <f t="shared" si="9"/>
        <v>hydroxychloroquine &amp;amp azithromycin taken together have a real chance to be one of the biggest game changers in the history of medicine the fda has moved mountains - thank you! hopefully they will both (h works better with a international journal of antimicrobial agents)</v>
      </c>
      <c r="M26" t="str">
        <f t="shared" si="10"/>
        <v>hydroxychloroquine &amp;amp azithromycin taken together have a real chance to be one of the biggest game changers in the history of medicine the fda has moved mountains - thank you! hopefully  will both (h works better with a international journal of antimicrobial agents)</v>
      </c>
      <c r="N26" t="str">
        <f t="shared" si="11"/>
        <v>hydroxychloroquine &amp;amp azithromycin taken together have a real chance to be one of the biggest game changers in the history of medicine the fda has moved mountains - thank you! hopefully  will both (h works better with a international journal of antimicrobial agents)</v>
      </c>
      <c r="O26" t="str">
        <f t="shared" si="12"/>
        <v>hydroxychloroquine &amp;amp azithromycin taken together have a real chance to be one of the biggest game changers in the history of medicine the fda has moved mountains - thank you! hopefully  will both (h works better with a international journal of antimicrobial agents)</v>
      </c>
      <c r="P26" t="str">
        <f t="shared" si="13"/>
        <v>hydroxychloroquine &amp;amp azithromycin taken together have a real chance to be one of the biggest game changers in the history of medicine the fda has moved mountains - thank you! hopefully will both (h works better with a international journal of antimicrobial agents)</v>
      </c>
      <c r="Q26" t="str">
        <f t="shared" si="14"/>
        <v>hydroxychloroquine &amp;amp azithromycin taken together have a real chance to be one of the biggest game changers in the history of medicine the fda has moved mountains - thank you! hopefully will both (h works better with a international journal of antimicrobial agents)</v>
      </c>
      <c r="R26" t="str">
        <f t="shared" si="15"/>
        <v>hydroxychloroquine &amp;amp azithromycin taken together have a real chance to be one of the biggest game changers in the htory of medicine the fda has moved mountains - thank you! hopefully will both (h works better with a international journal of antimicrobial agents)</v>
      </c>
      <c r="S26" t="str">
        <f t="shared" si="16"/>
        <v>hydroxychloroquine &amp;amp azithromycin taken together have a real chance to be one of the biggest game changers in the htory of medicine the fda has moved mountains - thank you! hopefully will both (h works better with a international journal of antimicrobial agents)</v>
      </c>
      <c r="T26" t="str">
        <f t="shared" si="17"/>
        <v>hydroxychloroquine &amp;amp azithromycin taken together have a real chance to be one of the biggest game changers in the htory of medicine the fda has moved mountains - thank you! hopefully will both (h works better with a international journal of antimicrobial agents)</v>
      </c>
      <c r="U26" t="str">
        <f t="shared" si="18"/>
        <v>hydroxychloroquine &amp;amp azithromycin taken togetr have a real chance to be one of t biggest game changers in t htory of medicine t fda has moved mountains - thank you! hopefully will both (h works better with a international journal of antimicrobial agents)</v>
      </c>
      <c r="V26" t="str">
        <f t="shared" si="19"/>
        <v>hydroxychloroquine &amp;amp azithromycin taken togetr have a real chance to be one of t biggest game changers in t htory of medicine t fda has moved mountains - thank you! hopefully will both (h works better with a international journal of antimicrobial agents)</v>
      </c>
    </row>
    <row r="27" spans="1:23" x14ac:dyDescent="0.25">
      <c r="A27" t="s">
        <v>115</v>
      </c>
      <c r="B27" t="s">
        <v>6581</v>
      </c>
      <c r="C27" t="str">
        <f t="shared" si="0"/>
        <v>If youâ€™re buying/hoarding Hydroxychloroquine and you dont have Lupus. Youâ€™re a fucking idiot and you should go fuck yourself. Youâ€™re taking medicine away from those who actually need it. JESUS CHRIST people are so dumb.</v>
      </c>
      <c r="D27" t="str">
        <f t="shared" si="1"/>
        <v>If youâ€™re buying/hoarding Hydroxychloroquine and you dont have Lupus. Youâ€™re a fucking idiot and you should go fuck yourself. Youâ€™re taking medicine away from those who actually need it. JESUS CHRIST people are so dumb.</v>
      </c>
      <c r="E27" t="str">
        <f t="shared" si="2"/>
        <v>If youâ€™re buying/hoarding Hydroxychloroquine and you dont have Lupus. Youâ€™re a fucking idiot and you should go fuck yourself. Youâ€™re taking medicine away from those who actually need it. JESUS CHRIST people are so dumb.</v>
      </c>
      <c r="F27" t="str">
        <f t="shared" si="3"/>
        <v>if youâ€™re buying/hoarding hydroxychloroquine and you dont have lupus. youâ€™re a fucking idiot and you should go fuck yourself. youâ€™re taking medicine away from those who actually need it. jesus christ people are so dumb.</v>
      </c>
      <c r="G27" t="str">
        <f t="shared" si="4"/>
        <v>if youâ€™re buying/hoarding hydroxychloroquine and you dont have lupus. youâ€™re a fucking idiot and you should go fuck yourself. youâ€™re taking medicine away from those who actually need it. jesus christ people are so dumb.</v>
      </c>
      <c r="H27" t="str">
        <f t="shared" si="5"/>
        <v>if youâ€™re buying/hoarding hydroxychloroquine and you dont have lupus. youâ€™re a fucking idiot and you should go fuck yourself. youâ€™re taking medicine away from those who actually need it. jesus christ people are so dumb.</v>
      </c>
      <c r="I27" t="str">
        <f t="shared" si="6"/>
        <v>if youâ€™re buying/hoarding hydroxychloroquine and you dont have lupus youâ€™re a fucking idiot and you should go fuck yourself youâ€™re taking medicine away from those who actually need it jesus christ people are so dumb</v>
      </c>
      <c r="J27" t="str">
        <f t="shared" si="7"/>
        <v>if youâ€™re buying/hoarding hydroxychloroquine and you dont have lupus youâ€™re a fucking idiot and you should go fuck yourself youâ€™re taking medicine away from those who actually need it jesus christ people are so dumb</v>
      </c>
      <c r="K27" t="str">
        <f t="shared" si="8"/>
        <v>if youâ€™re buying/hoarding hydroxychloroquine and you dont have lupus youâ€™re a fucking idiot and you should go fuck yourself youâ€™re taking medicine away from those who actually need it jesus christ people are so dumb</v>
      </c>
      <c r="L27" t="str">
        <f t="shared" si="9"/>
        <v>if youâ€™re buying/hoarding hydroxychloroquine and you dont have lupus youâ€™re a fucking idiot and you should go fuck yourself youâ€™re taking medicine away from those who actually need it jesus christ people are so dumb</v>
      </c>
      <c r="M27" t="str">
        <f t="shared" si="10"/>
        <v>if youâ€™re buying/hoarding hydroxychloroquine and you dont have lupus youâ€™re a fucking idiot and you should go fuck yourself youâ€™re taking medicine away from those who actually need it jesus christ people are so dumb</v>
      </c>
      <c r="N27" t="str">
        <f t="shared" si="11"/>
        <v>if youâ€™re buying/hoarding hydroxychloroquine and you dont have lupus youâ€™re a fucking idiot and you should go fuck yourself youâ€™re taking medicine away from those who actually need it jesus christ people are so dumb</v>
      </c>
      <c r="O27" t="str">
        <f t="shared" si="12"/>
        <v>if youâ€™re buying/hoarding hydroxychloroquine and you dont have lupus youâ€™re a fucking idiot and you should go fuck yourself youâ€™re taking medicine away from those who actually need it jesus christ people are so dumb</v>
      </c>
      <c r="P27" t="str">
        <f t="shared" si="13"/>
        <v>if youâ€™re buying/hoarding hydroxychloroquine and you dont have lupus youâ€™re a fucking idiot and you should go fuck yourself youâ€™re taking medicine away from those who actually need it jesus christ people are so dumb</v>
      </c>
      <c r="Q27" t="str">
        <f t="shared" si="14"/>
        <v>if youâ€™re buying/hoarding hydroxychloroquine and you dont have lupus youâ€™re a fucking idiot and you should go fuck yourself youâ€™re taking medicine away from those who actually need it jesus christ people  so dumb</v>
      </c>
      <c r="R27" t="str">
        <f t="shared" si="15"/>
        <v>if youâ€™re buying/hoarding hydroxychloroquine and you dont have lupus youâ€™re a fucking idiot and you should go fuck yourself youâ€™re taking medicine away from those who actually need it jesus chrt people  so dumb</v>
      </c>
      <c r="S27" t="str">
        <f t="shared" si="16"/>
        <v>if youâ€™re buying/hoarding hydroxychloroquine and you dont have lupus youâ€™re a fucking idiot and you should go fuck yourself youâ€™re taking medicine away from those who actually need it jesus chrt people  so dumb</v>
      </c>
      <c r="T27" t="str">
        <f t="shared" si="17"/>
        <v>if youâ€™re buying/hoarding hydroxychloroquine and you dont have lupus youâ€™re a fucking idiot and you should go fuck yourself youâ€™re taking medicine away from those who actually need it jesus chrt people  so dumb</v>
      </c>
      <c r="U27" t="str">
        <f t="shared" si="18"/>
        <v>if youâ€™re buying/hoarding hydroxychloroquine and you dont have lupus youâ€™re a fucking idiot and you should go fuck yourself youâ€™re taking medicine away from those who actually need it jesus chrt people  so dumb</v>
      </c>
      <c r="V27" t="str">
        <f t="shared" si="19"/>
        <v>if youâ€™re buying/hoarding hydroxychloroquine and you dont have lupus youâ€™re a fucking idiot and you should go fuck yourself youâ€™re taking medicine away from those who actually need it jesus chrt people  so dumb</v>
      </c>
    </row>
    <row r="28" spans="1:23" x14ac:dyDescent="0.25">
      <c r="A28" t="s">
        <v>48</v>
      </c>
      <c r="B28" t="s">
        <v>6579</v>
      </c>
      <c r="C28" t="str">
        <f t="shared" si="0"/>
        <v>A French study has demonstrated evidence that the combination of Hydroxychloroquine &amp;amp; Azithromycin are highly effective in treating Covid-19.</v>
      </c>
      <c r="D28" t="str">
        <f t="shared" si="1"/>
        <v>A French study has demonstrated evidence that the combination of Hydroxychloroquine &amp;amp; Azithromycin are highly effective in treating Covid-19.</v>
      </c>
      <c r="E28" t="str">
        <f t="shared" si="2"/>
        <v>A French study has demonstrated evidence that the combination of Hydroxychloroquine &amp;amp; Azithromycin are highly effective in treating Covid-19.</v>
      </c>
      <c r="F28" t="str">
        <f t="shared" si="3"/>
        <v>a french study has demonstrated evidence that the combination of hydroxychloroquine &amp;amp; azithromycin are highly effective in treating covid-19.</v>
      </c>
      <c r="G28" t="str">
        <f t="shared" si="4"/>
        <v>a french study has demonstrated evidence that the combination of hydroxychloroquine &amp;amp; azithromycin are highly effective in treating covid-19.</v>
      </c>
      <c r="H28" t="str">
        <f t="shared" si="5"/>
        <v>a french study has demonstrated evidence that the combination of hydroxychloroquine &amp;amp; azithromycin are highly effective in treating covid-19.</v>
      </c>
      <c r="I28" t="str">
        <f t="shared" si="6"/>
        <v>a french study has demonstrated evidence that the combination of hydroxychloroquine &amp;amp; azithromycin are highly effective in treating covid-19</v>
      </c>
      <c r="J28" t="str">
        <f t="shared" si="7"/>
        <v>a french study has demonstrated evidence that the combination of hydroxychloroquine &amp;amp; azithromycin are highly effective in treating covid-19</v>
      </c>
      <c r="K28" t="str">
        <f t="shared" si="8"/>
        <v>a french study has demonstrated evidence that the combination of hydroxychloroquine &amp;amp azithromycin are highly effective in treating covid-19</v>
      </c>
      <c r="L28" t="str">
        <f t="shared" si="9"/>
        <v>a french study has demonstrated evidence that the combination of hydroxychloroquine &amp;amp azithromycin are highly effective in treating covid-19</v>
      </c>
      <c r="M28" t="str">
        <f t="shared" si="10"/>
        <v>a french study has demonstrated evidence that the combination of hydroxychloroquine &amp;amp azithromycin are highly effective in treating covid-19</v>
      </c>
      <c r="N28" t="str">
        <f t="shared" si="11"/>
        <v>a french study has demonstrated evidence that the combination of hydroxychloroquine &amp;amp azithromycin are highly effective in treating covid-19</v>
      </c>
      <c r="O28" t="str">
        <f t="shared" si="12"/>
        <v>a french study has demonstrated evidence that the combination of hydroxychloroquine &amp;amp azithromycin are highly effective in treating covid-19</v>
      </c>
      <c r="P28" t="str">
        <f t="shared" si="13"/>
        <v>a french study has demonstrated evidence that the combination of hydroxychloroquine &amp;amp azithromycin are highly effective in treating covid-19</v>
      </c>
      <c r="Q28" t="str">
        <f t="shared" si="14"/>
        <v>a french study has demonstrated evidence that the combination of hydroxychloroquine &amp;amp azithromycin  highly effective in treating covid-19</v>
      </c>
      <c r="R28" t="str">
        <f t="shared" si="15"/>
        <v>a french study has demonstrated evidence that the combination of hydroxychloroquine &amp;amp azithromycin  highly effective in treating covid-19</v>
      </c>
      <c r="S28" t="str">
        <f t="shared" si="16"/>
        <v>a french study has demonstrated evidence that the combination of hydroxychloroquine &amp;amp azithromycin  highly effective in treating covid-19</v>
      </c>
      <c r="T28" t="str">
        <f t="shared" si="17"/>
        <v>a french study has demonstrated evidence that the combination of hydroxychloroquine &amp;amp azithromycin  highly effective in treating covid-19</v>
      </c>
      <c r="U28" t="str">
        <f t="shared" si="18"/>
        <v>a french study has demonstrated evidence that t combination of hydroxychloroquine &amp;amp azithromycin  highly effective in treating covid-19</v>
      </c>
      <c r="V28" t="str">
        <f t="shared" si="19"/>
        <v>a french study has demonstrated evidence that t combination of hydroxychloroquine &amp;amp azithromycin  highly effective in treating covid-19</v>
      </c>
    </row>
    <row r="29" spans="1:23" x14ac:dyDescent="0.25">
      <c r="A29" t="s">
        <v>215</v>
      </c>
      <c r="B29">
        <v>0</v>
      </c>
      <c r="C29" t="str">
        <f t="shared" si="0"/>
        <v>@TheRickWilson â€œAvoid coadministration of hydroxychloroquine and azithromycin. Hydroxychloroquine increases the QT interval and should not be administered with other such drugs. Ventricular arrhythmias and tdP have been reported.â€https://t.co/WBBuqCmjTkDrTrump had advised taking it together. https://t.co/tRM7BdM5Ql</v>
      </c>
      <c r="D29" t="str">
        <f t="shared" si="1"/>
        <v>@TheRickWilson â€œAvoid coadministration of hydroxychloroquine and azithromycin. Hydroxychloroquine increases the QT interval and should not be administered with other such drugs. Ventricular arrhythmias and tdP have been reported.â€https://t.co/WBBuqCmjTkDrTrump had advised taking it together. https://t.co/tRM7BdM5Ql</v>
      </c>
      <c r="E29" t="str">
        <f t="shared" si="2"/>
        <v>@TheRickWilson â€œAvoid coadministration of hydroxychloroquine and azithromycin. Hydroxychloroquine increases the QT interval and should not be administered with other such drugs. Ventricular arrhythmias and tdP have been reported.â€https://t.co/WBBuqCmjTkDrTrump had advised taking it together. https://t.co/tRM7BdM5Ql</v>
      </c>
      <c r="F29" t="str">
        <f t="shared" si="3"/>
        <v>@therickwilson â€œavoid coadministration of hydroxychloroquine and azithromycin. hydroxychloroquine increases the qt interval and should not be administered with other such drugs. ventricular arrhythmias and tdp have been reported.â€https://t.co/wbbuqcmjtkdrtrump had advised taking it together. https://t.co/trm7bdm5ql</v>
      </c>
      <c r="G29" t="str">
        <f t="shared" si="4"/>
        <v>@therickwilson â€œavoid coadministration of hydroxychloroquine and azithromycin. hydroxychloroquine increases the qt interval and should not be administered with other such drugs. ventricular arrhythmias and tdp have been reported.â€https://t.co/wbbuqcmjtkdrtrump had advised taking it together. https://t.co/trm7bdm5ql</v>
      </c>
      <c r="H29" t="str">
        <f t="shared" si="5"/>
        <v>@therickwilson â€œavoid coadministration of hydroxychloroquine and azithromycin. hydroxychloroquine increases the qt interval and should not be administered with other such drugs. ventricular arrhythmias and tdp have been reported.â€https://t.co/wbbuqcmjtkdrtrump had advised taking it together. https://t.co/trm7bdm5ql</v>
      </c>
      <c r="I29" t="str">
        <f t="shared" si="6"/>
        <v>@therickwilson â€œavoid coadministration of hydroxychloroquine and azithromycin hydroxychloroquine increases the qt interval and should not be administered with other such drugs ventricular arrhythmias and tdp have been reportedâ€https://tco/wbbuqcmjtkdrtrump had advised taking it together https://tco/trm7bdm5ql</v>
      </c>
      <c r="J29" t="str">
        <f t="shared" si="7"/>
        <v>@therickwilson â€œavoid coadministration of hydroxychloroquine and azithromycin hydroxychloroquine increases the qt interval and should not be administered with other such drugs ventricular arrhythmias and tdp have been reportedâ€https://tco/wbbuqcmjtkdrtrump had advised taking it together https://tco/trm7bdm5ql</v>
      </c>
      <c r="K29" t="str">
        <f t="shared" si="8"/>
        <v>@therickwilson â€œavoid coadministration of hydroxychloroquine and azithromycin hydroxychloroquine increases the qt interval and should not be administered with other such drugs ventricular arrhythmias and tdp have been reportedâ€https://tco/wbbuqcmjtkdrtrump had advised taking it together https://tco/trm7bdm5ql</v>
      </c>
      <c r="L29" t="str">
        <f t="shared" si="9"/>
        <v>@therickwilson â€œavoid coadministration of hydroxychloroquine and azithromycin hydroxychloroquine increases the qt interval and should not be administered with other such drugs ventricular arrhythmias and tdp have been reportedâ€https://tco/wbbuqcmjtkdrtrump had advised taking it together https://tco/trm7bdm5ql</v>
      </c>
      <c r="M29" t="str">
        <f t="shared" si="10"/>
        <v>@therickwilson â€œavoid coadministration of hydroxychloroquine and azithromycin hydroxychloroquine increases the qt interval and should not be administered with other such drugs ventricular arrhythmias and tdp have been reportedâ€https://tco/wbbuqcmjtkdrtrump had advised taking it together https://tco/trm7bdm5ql</v>
      </c>
      <c r="N29" t="str">
        <f t="shared" si="11"/>
        <v>@therickwilson â€œavoid coadministration of hydroxychloroquine and azithromycin hydroxychloroquine increases the qt interval and should not be administered with other such drugs ventricular arrhythmias and tdp have been reportedâ€https://tco/wbbuqcmjtkdrtrump had advised taking it together https://tco/trm7bdm5ql</v>
      </c>
      <c r="O29" t="str">
        <f t="shared" si="12"/>
        <v>@therickwilson â€œavoid coadministration of hydroxychloroquine and azithromycin hydroxychloroquine increases the qt interval and should not be administered with other such drugs ventricular arrhythmias and tdp have been reportedâ€https://tco/wbbuqcmjtkdrtrump had advised taking it together https://tco/trm7bdm5ql</v>
      </c>
      <c r="P29" t="str">
        <f t="shared" si="13"/>
        <v>@therickwilson â€œavoid coadministration of hydroxychloroquine and azithromycin hydroxychloroquine increases the qt interval and should not be administered with other such drugs ventricular arrhythmias and tdp have been reportedâ€https://tco/wbbuqcmjtkdrtrump had advised taking it together https://tco/trm7bdm5ql</v>
      </c>
      <c r="Q29" t="str">
        <f t="shared" si="14"/>
        <v>@therickwilson â€œavoid coadministration of hydroxychloroquine and azithromycin hydroxychloroquine increases the qt interval and should not be administered with other such drugs ventricular arrhythmias and tdp have been reportedâ€https://tco/wbbuqcmjtkdrtrump had advised taking it together https://tco/trm7bdm5ql</v>
      </c>
      <c r="R29" t="str">
        <f t="shared" si="15"/>
        <v>@therickwilson â€œavoid coadmintration of hydroxychloroquine and azithromycin hydroxychloroquine increases the qt interval and should not be admintered with other such drugs ventricular arrhythmias and tdp have been reportedâ€https://tco/wbbuqcmjtkdrtrump had adved taking it together https://tco/trm7bdm5ql</v>
      </c>
      <c r="S29" t="str">
        <f t="shared" si="16"/>
        <v>@therickwilson â€œavoid coadmintration of hydroxychloroquine and azithromycin hydroxychloroquine increases the qt interval and should not be admintered with other such drugs ventricular arrhythmias and tdp have been reportedâ€https://tco/wbbuqcmjtkdrtrump had adved taking it together https://tco/trm7bdm5ql</v>
      </c>
      <c r="T29" t="str">
        <f t="shared" si="17"/>
        <v>@therickwilson â€œavoid coadmintration of hydroxychloroquine and azithromycin hydroxychloroquine increases the qt interval and should not be admintered with other such drugs ventricular arrhythmias and tdp have been reportedâ€https://tco/wbbuqcmjtkdrtrump had adved taking it together https://tco/trm7bdm5ql</v>
      </c>
      <c r="U29" t="str">
        <f t="shared" si="18"/>
        <v>@trickwilson â€œavoid coadmintration of hydroxychloroquine and azithromycin hydroxychloroquine increases t qt interval and should not be admintered with otr such drugs ventricular arrhythmias and tdp have been reportedâ€https://tco/wbbuqcmjtkdrtrump had adved taking it togetr https://tco/trm7bdm5ql</v>
      </c>
      <c r="V29" t="str">
        <f t="shared" si="19"/>
        <v>@trickwilson â€œavoid coadmintration of hydroxychloroquine and azithromycin hydroxychloroquine increases t qt interval and should not be admintered with otr such drugs ventricular arrhythmias and tdp have been reportedâ€https://tco/wbbuqcmjtkdrtrump had adved taking it togetr https://tco/trm7bdm5ql</v>
      </c>
      <c r="W29">
        <f t="shared" ca="1" si="20"/>
        <v>0.21720972275454975</v>
      </c>
    </row>
    <row r="30" spans="1:23" x14ac:dyDescent="0.25">
      <c r="A30" t="s">
        <v>167</v>
      </c>
      <c r="B30">
        <v>0</v>
      </c>
      <c r="C30" t="str">
        <f t="shared" si="0"/>
        <v>@medicalaxioms I was able to pick up my prescription of hydroxychloroquine this morning, though it was a 30 day supply instead of my usual 90. So it's still available for those of us with #autoimmune disease but will require 3x as many trips to the pharmacy.</v>
      </c>
      <c r="D30" t="str">
        <f t="shared" si="1"/>
        <v>@medicalaxioms I was able to pick up my prescription of hydroxychloroquine this morning, though it was a 30 day supply instead of my usual 90. So it's still available for those of us with #autoimmune disease but will require 3x as many trips to the pharmacy.</v>
      </c>
      <c r="E30" t="str">
        <f t="shared" si="2"/>
        <v>@medicalaxioms I was able to pick up my prescription of hydroxychloroquine this morning, though it was a 30 day supply instead of my usual 90. So it's still available for those of us with #autoimmune disease but will require 3x as many trips to the pharmacy.</v>
      </c>
      <c r="F30" t="str">
        <f t="shared" si="3"/>
        <v>@medicalaxioms i was able to pick up my prescription of hydroxychloroquine this morning, though it was a 30 day supply instead of my usual 90. so it's still available for those of us with #autoimmune disease but will require 3x as many trips to the pharmacy.</v>
      </c>
      <c r="G30" t="str">
        <f t="shared" si="4"/>
        <v>@medicalaxioms i was able to pick up my prescription of hydroxychloroquine this morning, though it was a 30 day supply instead of my usual 90. so its still available for those of us with #autoimmune disease but will require 3x as many trips to the pharmacy.</v>
      </c>
      <c r="H30" t="str">
        <f t="shared" si="5"/>
        <v>@medicalaxioms i was able to pick up my prescription of hydroxychloroquine this morning though it was a 30 day supply instead of my usual 90. so its still available for those of us with #autoimmune disease but will require 3x as many trips to the pharmacy.</v>
      </c>
      <c r="I30" t="str">
        <f t="shared" si="6"/>
        <v>@medicalaxioms i was able to pick up my prescription of hydroxychloroquine this morning though it was a 30 day supply instead of my usual 90 so its still available for those of us with #autoimmune disease but will require 3x as many trips to the pharmacy</v>
      </c>
      <c r="J30" t="str">
        <f t="shared" si="7"/>
        <v>@medicalaxioms i was able to pick up my prescription of hydroxychloroquine this morning though it was a 30 day supply instead of my usual 90 so its still available for those of us with #autoimmune disease but will require 3x as many trips to the pharmacy</v>
      </c>
      <c r="K30" t="str">
        <f t="shared" si="8"/>
        <v>@medicalaxioms i was able to pick up my prescription of hydroxychloroquine this morning though it was a 30 day supply instead of my usual 90 so its still available for those of us with #autoimmune disease but will require 3x as many trips to the pharmacy</v>
      </c>
      <c r="L30" t="str">
        <f t="shared" si="9"/>
        <v>@medicalaxioms i was able to pick up my prescription of hydroxychloroquine this morning though it was a 30 day supply instead of my usual 90 so its still available for those of us with #autoimmune disease but will require 3x as many trips to the pharmacy</v>
      </c>
      <c r="M30" t="str">
        <f t="shared" si="10"/>
        <v>@medicalaxioms i was able to pick up my prescription of hydroxychloroquine this morning though it was a 30 day supply instead of my usual 90 so its still available for those of us with #autoimmune disease but will require 3x as many trips to the pharmacy</v>
      </c>
      <c r="N30" t="str">
        <f t="shared" si="11"/>
        <v>@medicalaxioms i was able to pick up my prescription of hydroxychloroquine this morning though it was a 30 day supply instead of my usual 90 so its still available for those of us with #autoimmune disease but will require 3x as many trips to the pharmacy</v>
      </c>
      <c r="O30" t="str">
        <f t="shared" si="12"/>
        <v>@medicalaxioms i was able to pick up my prescription of hydroxychloroquine this morning though it was a 30 day supply instead of my usual 90 so its still available for those of us with #autoimmune disease but will require 3x as many trips to the pharmacy</v>
      </c>
      <c r="P30" t="str">
        <f t="shared" si="13"/>
        <v>@medicalaxioms i was able to pick up my prescription of hydroxychloroquine this morning though it was a 30 day supply instead of my usual 90 so its still available for those of us with #autoimmune disease but will require 3x as many trips to the pharmacy</v>
      </c>
      <c r="Q30" t="str">
        <f t="shared" si="14"/>
        <v>@medicalaxioms i was able to pick up my prescription of hydroxychloroquine this morning though it was a 30 day supply instead of my usual 90 so its still available for those of us with #autoimmune disease but will require 3x as many trips to the pharmacy</v>
      </c>
      <c r="R30" t="str">
        <f t="shared" si="15"/>
        <v>@medicalaxioms i was able to pick up my prescription of hydroxychloroquine th morning though it was a 30 day supply instead of my usual 90 so its still available for those of us with #autoimmune dease but will require 3x as many trips to the pharmacy</v>
      </c>
      <c r="S30" t="str">
        <f t="shared" si="16"/>
        <v>@medicalaxioms i was able to pick up my prescription of hydroxychloroquine th morning though it was a 30 day supply instead of my usual 90 so its still available for those of us with autoimmune dease but will require 3x as many trips to the pharmacy</v>
      </c>
      <c r="T30" t="str">
        <f t="shared" si="17"/>
        <v>@medicalaxioms i was able to pick up my prescription of hydroxychloroquine th morning though it was a 30 day supply instead of my usual 90 so its still available for those of us with autoimmune dease but will require 3x as many trips to the pharmacy</v>
      </c>
      <c r="U30" t="str">
        <f t="shared" si="18"/>
        <v>@medicalaxioms i was able to pick up my prescription of hydroxychloroquine th morning though it was a 30 day supply instead of my usual 90 so its still available for those of us with autoimmune dease but will require 3x as many trips to t pharmacy</v>
      </c>
      <c r="V30" t="str">
        <f t="shared" si="19"/>
        <v>@medicalaxioms i was able to pick up my prescription of hydroxychloroquine th morning though it was a 30 day supply instead of my usual 90 so its still available for those of us with autoimmune dease but will require 3x as many trips to t pharmacy</v>
      </c>
      <c r="W30">
        <f t="shared" ca="1" si="20"/>
        <v>9.451642661698334E-2</v>
      </c>
    </row>
    <row r="31" spans="1:23" x14ac:dyDescent="0.25">
      <c r="A31" t="s">
        <v>242</v>
      </c>
      <c r="B31" t="s">
        <v>6579</v>
      </c>
      <c r="C31" t="str">
        <f t="shared" si="0"/>
        <v>Hydroxychloroquine seems to effective. Tylenol for the fever. Please see those recent updates. https://t.co/Q9RH9DfNPU</v>
      </c>
      <c r="D31" t="str">
        <f t="shared" si="1"/>
        <v>Hydroxychloroquine seems to effective. Tylenol for the fever. Please see those recent updates. https://t.co/Q9RH9DfNPU</v>
      </c>
      <c r="E31" t="str">
        <f t="shared" si="2"/>
        <v>Hydroxychloroquine seems to effective. Tylenol for the fever. Please see those recent updates. https://t.co/Q9RH9DfNPU</v>
      </c>
      <c r="F31" t="str">
        <f t="shared" si="3"/>
        <v>hydroxychloroquine seems to effective. tylenol for the fever. please see those recent updates. https://t.co/q9rh9dfnpu</v>
      </c>
      <c r="G31" t="str">
        <f t="shared" si="4"/>
        <v>hydroxychloroquine seems to effective. tylenol for the fever. please see those recent updates. https://t.co/q9rh9dfnpu</v>
      </c>
      <c r="H31" t="str">
        <f t="shared" si="5"/>
        <v>hydroxychloroquine seems to effective. tylenol for the fever. please see those recent updates. https://t.co/q9rh9dfnpu</v>
      </c>
      <c r="I31" t="str">
        <f t="shared" si="6"/>
        <v>hydroxychloroquine seems to effective tylenol for the fever please see those recent updates https://tco/q9rh9dfnpu</v>
      </c>
      <c r="J31" t="str">
        <f t="shared" si="7"/>
        <v>hydroxychloroquine seems to effective tylenol for the fever please see those recent updates https://tco/q9rh9dfnpu</v>
      </c>
      <c r="K31" t="str">
        <f t="shared" si="8"/>
        <v>hydroxychloroquine seems to effective tylenol for the fever please see those recent updates https://tco/q9rh9dfnpu</v>
      </c>
      <c r="L31" t="str">
        <f t="shared" si="9"/>
        <v>hydroxychloroquine seems to effective tylenol for the fever please see those recent updates https://tco/q9rh9dfnpu</v>
      </c>
      <c r="M31" t="str">
        <f t="shared" si="10"/>
        <v>hydroxychloroquine seems to effective tylenol for the fever please see those recent updates https://tco/q9rh9dfnpu</v>
      </c>
      <c r="N31" t="str">
        <f t="shared" si="11"/>
        <v>hydroxychloroquine seems to effective tylenol for the fever please see those recent updates https://tco/q9rh9dfnpu</v>
      </c>
      <c r="O31" t="str">
        <f t="shared" si="12"/>
        <v>hydroxychloroquine seems to effective tylenol for the fever please see those recent updates https://tco/q9rh9dfnpu</v>
      </c>
      <c r="P31" t="str">
        <f t="shared" si="13"/>
        <v>hydroxychloroquine seems to effective tylenol for the fever please see those recent updates https://tco/q9rh9dfnpu</v>
      </c>
      <c r="Q31" t="str">
        <f t="shared" si="14"/>
        <v>hydroxychloroquine seems to effective tylenol for the fever please see those recent updates https://tco/q9rh9dfnpu</v>
      </c>
      <c r="R31" t="str">
        <f t="shared" si="15"/>
        <v>hydroxychloroquine seems to effective tylenol for the fever please see those recent updates https://tco/q9rh9dfnpu</v>
      </c>
      <c r="S31" t="str">
        <f t="shared" si="16"/>
        <v>hydroxychloroquine seems to effective tylenol for the fever please see those recent updates https://tco/q9rh9dfnpu</v>
      </c>
      <c r="T31" t="str">
        <f t="shared" si="17"/>
        <v>hydroxychloroquine seems to effective tylenol for the fever please see those recent updates https://tco/q9rh9dfnpu</v>
      </c>
      <c r="U31" t="str">
        <f t="shared" si="18"/>
        <v>hydroxychloroquine seems to effective tylenol for t fever please see those recent updates https://tco/q9rh9dfnpu</v>
      </c>
      <c r="V31" t="str">
        <f t="shared" si="19"/>
        <v>hydroxychloroquine seems to effective tylenol for t fever please see those recent updates https://tco/q9rh9dfnpu</v>
      </c>
    </row>
    <row r="32" spans="1:23" x14ac:dyDescent="0.25">
      <c r="A32" t="s">
        <v>140</v>
      </c>
      <c r="B32">
        <v>0</v>
      </c>
      <c r="C32" t="str">
        <f t="shared" si="0"/>
        <v>Been getting messages for hydroxychloroquine for a â€˜theoreticalâ€™ concern of COVID-19. Please see thread below for what happens to pts with a disease where it has data and depend on it as a daily med. #WaitForData</v>
      </c>
      <c r="D32" t="str">
        <f t="shared" si="1"/>
        <v>Been getting messages for hydroxychloroquine for a â€˜theoreticalâ€™ concern of COVID-19. Please see thread below for what happens to pts with a disease where it has data and depend on it as a daily med. #WaitForData</v>
      </c>
      <c r="E32" t="str">
        <f t="shared" si="2"/>
        <v>Been getting messages for hydroxychloroquine for a â€˜theoreticalâ€™ concern of COVID-19. Please see thread below for what happens to pts with a disease where it has data and depend on it as a daily med. #WaitForData</v>
      </c>
      <c r="F32" t="str">
        <f t="shared" si="3"/>
        <v>been getting messages for hydroxychloroquine for a â€˜theoreticalâ€™ concern of covid-19. please see thread below for what happens to pts with a disease where it has data and depend on it as a daily med. #waitfordata</v>
      </c>
      <c r="G32" t="str">
        <f t="shared" si="4"/>
        <v>been getting messages for hydroxychloroquine for a â€˜theoreticalâ€™ concern of covid-19. please see thread below for what happens to pts with a disease where it has data and depend on it as a daily med. #waitfordata</v>
      </c>
      <c r="H32" t="str">
        <f t="shared" si="5"/>
        <v>been getting messages for hydroxychloroquine for a â€˜theoreticalâ€™ concern of covid-19. please see thread below for what happens to pts with a disease where it has data and depend on it as a daily med. #waitfordata</v>
      </c>
      <c r="I32" t="str">
        <f t="shared" si="6"/>
        <v>been getting messages for hydroxychloroquine for a â€˜theoreticalâ€™ concern of covid-19 please see thread below for what happens to pts with a disease where it has data and depend on it as a daily med #waitfordata</v>
      </c>
      <c r="J32" t="str">
        <f t="shared" si="7"/>
        <v>been getting messages for hydroxychloroquine for a â€˜theoreticalâ€™ concern of covid-19 please see thread below for what happens to pts with a disease where it has data and depend on it as a daily med #waitfordata</v>
      </c>
      <c r="K32" t="str">
        <f t="shared" si="8"/>
        <v>been getting messages for hydroxychloroquine for a â€˜theoreticalâ€™ concern of covid-19 please see thread below for what happens to pts with a disease where it has data and depend on it as a daily med #waitfordata</v>
      </c>
      <c r="L32" t="str">
        <f t="shared" si="9"/>
        <v>been getting messages for hydroxychloroquine for a â€˜theoreticalâ€™ concern of covid-19 please see thread below for what happens to pts with a disease where it has data and depend on it as a daily med #waitfordata</v>
      </c>
      <c r="M32" t="str">
        <f t="shared" si="10"/>
        <v>been getting messages for hydroxychloroquine for a â€˜theoreticalâ€™ concern of covid-19 please see thread below for what happens to pts with a disease where it has data and depend on it as a daily med #waitfordata</v>
      </c>
      <c r="N32" t="str">
        <f t="shared" si="11"/>
        <v>been getting messages for hydroxychloroquine for a â€˜theoreticalâ€™ concern of covid-19 please see thread below for what happens to pts with a disease where it has data and depend on it as a daily med #waitfordata</v>
      </c>
      <c r="O32" t="str">
        <f t="shared" si="12"/>
        <v>been getting messages for hydroxychloroquine for a â€˜theoreticalâ€™ concern of covid-19 please see thread below for what happens to pts with a disease where it has data and depend on it as a daily med #waitfordata</v>
      </c>
      <c r="P32" t="str">
        <f t="shared" si="13"/>
        <v>been getting messages for hydroxychloroquine for a â€˜theoreticalâ€™ concern of covid-19 please see thread below for what happens to pts with a disease where it has data and depend on it as a daily med #waitfordata</v>
      </c>
      <c r="Q32" t="str">
        <f t="shared" si="14"/>
        <v>been getting messages for hydroxychloroquine for a â€˜theoreticalâ€™ concern of covid-19 please see thread below for what happens to pts with a disease where it has data and depend on it as a daily med #waitfordata</v>
      </c>
      <c r="R32" t="str">
        <f t="shared" si="15"/>
        <v>been getting messages for hydroxychloroquine for a â€˜theoreticalâ€™ concern of covid-19 please see thread below for what happens to pts with a dease where it has data and depend on it as a daily med #waitfordata</v>
      </c>
      <c r="S32" t="str">
        <f t="shared" si="16"/>
        <v>been getting messages for hydroxychloroquine for a â€˜theoreticalâ€™ concern of covid-19 please see thread below for what happens to pts with a dease where it has data and depend on it as a daily med waitfordata</v>
      </c>
      <c r="T32" t="str">
        <f t="shared" si="17"/>
        <v>been getting messages for hydroxychloroquine for a â€˜theoreticalâ€™ concern of covid-19 please see thread below for what happens to pts with a dease where it has data and depend on it as a daily med waitfordata</v>
      </c>
      <c r="U32" t="str">
        <f t="shared" si="18"/>
        <v>been getting messages for hydroxychloroquine for a â€˜toreticalâ€™ concern of covid-19 please see thread below for what happens to pts with a dease wre it has data and depend on it as a daily med waitfordata</v>
      </c>
      <c r="V32" t="str">
        <f t="shared" si="19"/>
        <v>been getting messages for hydroxychloroquine for a â€˜toreticalâ€™ concern of covid-19 please see thread below for what happens to pts with a dease wre it has data and depend on it as a daily med waitfordata</v>
      </c>
      <c r="W32">
        <f t="shared" ca="1" si="20"/>
        <v>0.58109310605153974</v>
      </c>
    </row>
    <row r="33" spans="1:23" x14ac:dyDescent="0.25">
      <c r="A33" t="s">
        <v>279</v>
      </c>
      <c r="B33" t="s">
        <v>6581</v>
      </c>
      <c r="C33" t="str">
        <f t="shared" si="0"/>
        <v>@TwitterSupport this tweet or accnt should be removed. The combo of hydroxychloroquine and azithromycin to treat coronavirus hasnâ€™t been proven safe and effective through clinical trials; only anecdotal evidence from case reports. Promising them as miracle drugs gives false hope.</v>
      </c>
      <c r="D33" t="str">
        <f t="shared" si="1"/>
        <v>@TwitterSupport this tweet or accnt should be removed. The combo of hydroxychloroquine and azithromycin to treat coronavirus hasnâ€™t been proven safe and effective through clinical trials; only anecdotal evidence from case reports. Promising them as miracle drugs gives false hope.</v>
      </c>
      <c r="E33" t="str">
        <f t="shared" si="2"/>
        <v>@TwitterSupport this tweet or accnt should be removed. The combo of hydroxychloroquine and azithromycin to treat coronavirus hasnâ€™t been proven safe and effective through clinical trials; only anecdotal evidence from case reports. Promising them as miracle drugs gives false hope.</v>
      </c>
      <c r="F33" t="str">
        <f t="shared" si="3"/>
        <v>@twittersupport this tweet or accnt should be removed. the combo of hydroxychloroquine and azithromycin to treat coronavirus hasnâ€™t been proven safe and effective through clinical trials; only anecdotal evidence from case reports. promising them as miracle drugs gives false hope.</v>
      </c>
      <c r="G33" t="str">
        <f t="shared" si="4"/>
        <v>@twittersupport this tweet or accnt should be removed. the combo of hydroxychloroquine and azithromycin to treat coronavirus hasnâ€™t been proven safe and effective through clinical trials; only anecdotal evidence from case reports. promising them as miracle drugs gives false hope.</v>
      </c>
      <c r="H33" t="str">
        <f t="shared" si="5"/>
        <v>@twittersupport this tweet or accnt should be removed. the combo of hydroxychloroquine and azithromycin to treat coronavirus hasnâ€™t been proven safe and effective through clinical trials; only anecdotal evidence from case reports. promising them as miracle drugs gives false hope.</v>
      </c>
      <c r="I33" t="str">
        <f t="shared" si="6"/>
        <v>@twittersupport this tweet or accnt should be removed the combo of hydroxychloroquine and azithromycin to treat coronavirus hasnâ€™t been proven safe and effective through clinical trials; only anecdotal evidence from case reports promising them as miracle drugs gives false hope</v>
      </c>
      <c r="J33" t="str">
        <f t="shared" si="7"/>
        <v>@twittersupport this tweet or accnt should be removed the combo of hydroxychloroquine and azithromycin to treat coronavirus hasnâ€™t been proven safe and effective through clinical trials; only anecdotal evidence from case reports promising them as miracle drugs gives false hope</v>
      </c>
      <c r="K33" t="str">
        <f t="shared" si="8"/>
        <v>@twittersupport this tweet or accnt should be removed the combo of hydroxychloroquine and azithromycin to treat coronavirus hasnâ€™t been proven safe and effective through clinical trials only anecdotal evidence from case reports promising them as miracle drugs gives false hope</v>
      </c>
      <c r="L33" t="str">
        <f t="shared" si="9"/>
        <v>@twittersupport this tweet or accnt should be removed the combo of hydroxychloroquine and azithromycin to treat coronavirus hasnâ€™t been proven safe and effective through clinical trials only anecdotal evidence from case reports promising them as miracle drugs gives false hope</v>
      </c>
      <c r="M33" t="str">
        <f t="shared" si="10"/>
        <v>@twittersupport this tweet or accnt should be removed the combo of hydroxychloroquine and azithromycin to treat coronavirus hasnâ€™t been proven safe and effective through clinical trials only anecdotal evidence from case reports promising them as miracle drugs gives false hope</v>
      </c>
      <c r="N33" t="str">
        <f t="shared" si="11"/>
        <v>@twittersupport this tweet or accnt should be removed the combo of hydroxychloroquine and azithromycin to treat coronavirus hasnâ€™t been proven safe and effective through clinical trials only anecdotal evidence from case reports promising them as miracle drugs gives false hope</v>
      </c>
      <c r="O33" t="str">
        <f t="shared" si="12"/>
        <v>@twittersupport this tweet or accnt should be removed the combo of hydroxychloroquine and azithromycin to treat coronavirus hasnâ€™t been proven safe and effective through clinical trials only anecdotal evidence from case reports promising  as miracle drugs gives false hope</v>
      </c>
      <c r="P33" t="str">
        <f t="shared" si="13"/>
        <v>@twittersupport this tweet or accnt should be removed the combo of hydroxychloroquine and azithromycin to treat coronavirus hasnâ€™t been proven safe and effective through clinical trials only anecdotal evidence from case reports promising as miracle drugs gives false hope</v>
      </c>
      <c r="Q33" t="str">
        <f t="shared" si="14"/>
        <v>@twittersupport this tweet or accnt should be removed the combo of hydroxychloroquine and azithromycin to treat coronavirus hasnâ€™t been proven safe and effective through clinical trials only anecdotal evidence from case reports promising as miracle drugs gives false hope</v>
      </c>
      <c r="R33" t="str">
        <f t="shared" si="15"/>
        <v>@twittersupport th tweet or accnt should be removed the combo of hydroxychloroquine and azithromycin to treat coronavirus hasnâ€™t been proven safe and effective through clinical trials only anecdotal evidence from case reports proming as miracle drugs gives false hope</v>
      </c>
      <c r="S33" t="str">
        <f t="shared" si="16"/>
        <v>@twittersupport th tweet or accnt should be removed the combo of hydroxychloroquine and azithromycin to treat coronavirus hasnâ€™t been proven safe and effective through clinical trials only anecdotal evidence from case reports proming as miracle drugs gives false hope</v>
      </c>
      <c r="T33" t="str">
        <f t="shared" si="17"/>
        <v>@twittersupport th tweet or accnt should be removed the combo of hydroxychloroquine and azithromycin to treat coronavirus hasnâ€™t been proven safe and effective through clinical trials only anecdotal evidence from case reports proming as miracle drugs gives false hope</v>
      </c>
      <c r="U33" t="str">
        <f t="shared" si="18"/>
        <v>@twittersupport th tweet or accnt should be removed t combo of hydroxychloroquine and azithromycin to treat coronavirus hasnâ€™t been proven safe and effective through clinical trials only anecdotal evidence from case reports proming as miracle drugs gives false hope</v>
      </c>
      <c r="V33" t="str">
        <f t="shared" si="19"/>
        <v>@twittersupport th tweet or accnt should be removed t combo of hydroxychloroquine and azithromycin to treat coronavirus hasnâ€™t been proven safe and effective through clinical trials only anecdotal evidence from case reports proming as miracle drugs gives false hope</v>
      </c>
    </row>
    <row r="34" spans="1:23" x14ac:dyDescent="0.25">
      <c r="A34" t="s">
        <v>343</v>
      </c>
      <c r="B34" t="s">
        <v>6581</v>
      </c>
      <c r="C34" t="str">
        <f t="shared" si="0"/>
        <v>Here you go @realDonaldTrump, @RudyGiuliani, @jaredkushner, #PeterNavarro...shove your #Hydroxychloroquine down your own throats.</v>
      </c>
      <c r="D34" t="str">
        <f t="shared" si="1"/>
        <v>Here you go @realDonaldTrump, @RudyGiuliani, @jaredkushner, #PeterNavarro...shove your #Hydroxychloroquine down your own throats.</v>
      </c>
      <c r="E34" t="str">
        <f t="shared" si="2"/>
        <v>Here you go @realDonaldTrump, @RudyGiuliani, @jaredkushner, #PeterNavarro...shove your #Hydroxychloroquine down your own throats.</v>
      </c>
      <c r="F34" t="str">
        <f t="shared" si="3"/>
        <v>here you go @realdonaldtrump, @rudygiuliani, @jaredkushner, #peternavarro...shove your #hydroxychloroquine down your own throats.</v>
      </c>
      <c r="G34" t="str">
        <f t="shared" si="4"/>
        <v>here you go @realdonaldtrump, @rudygiuliani, @jaredkushner, #peternavarro...shove your #hydroxychloroquine down your own throats.</v>
      </c>
      <c r="H34" t="str">
        <f t="shared" si="5"/>
        <v>here you go @realdonaldtrump @rudygiuliani @jaredkushner #peternavarro...shove your #hydroxychloroquine down your own throats.</v>
      </c>
      <c r="I34" t="str">
        <f t="shared" si="6"/>
        <v>here you go @realdonaldtrump @rudygiuliani @jaredkushner #peternavarroshove your #hydroxychloroquine down your own throats</v>
      </c>
      <c r="J34" t="str">
        <f t="shared" si="7"/>
        <v>here you go @realdonaldtrump @rudygiuliani @jaredkushner #peternavarroshove your #hydroxychloroquine down your own throats</v>
      </c>
      <c r="K34" t="str">
        <f t="shared" si="8"/>
        <v>here you go @realdonaldtrump @rudygiuliani @jaredkushner #peternavarroshove your #hydroxychloroquine down your own throats</v>
      </c>
      <c r="L34" t="str">
        <f t="shared" si="9"/>
        <v>here you go @realdonaldtrump @rudygiuliani @jaredkushner #peternavarroshove your #hydroxychloroquine down your own throats</v>
      </c>
      <c r="M34" t="str">
        <f t="shared" si="10"/>
        <v>here you go @realdonaldtrump @rudygiuliani @jaredkushner #peternavarroshove your #hydroxychloroquine down your own throats</v>
      </c>
      <c r="N34" t="str">
        <f t="shared" si="11"/>
        <v>here you go @realdonaldtrump @rudygiuliani @jaredkushner #peternavarroshove your #hydroxychloroquine down your own throats</v>
      </c>
      <c r="O34" t="str">
        <f t="shared" si="12"/>
        <v>here you go @realdonaldtrump @rudygiuliani @jaredkushner #peternavarroshove your #hydroxychloroquine down your own throats</v>
      </c>
      <c r="P34" t="str">
        <f t="shared" si="13"/>
        <v>here you go @realdonaldtrump @rudygiuliani @jaredkushner #peternavarroshove your #hydroxychloroquine down your own throats</v>
      </c>
      <c r="Q34" t="str">
        <f t="shared" si="14"/>
        <v>here you go @realdonaldtrump @rudygiuliani @jdkushner #peternavarroshove your #hydroxychloroquine down your own throats</v>
      </c>
      <c r="R34" t="str">
        <f t="shared" si="15"/>
        <v>here you go @realdonaldtrump @rudygiuliani @jdkushner #peternavarroshove your #hydroxychloroquine down your own throats</v>
      </c>
      <c r="S34" t="str">
        <f t="shared" si="16"/>
        <v>here you go @realdonaldtrump @rudygiuliani @jdkushner peternavarroshove your hydroxychloroquine down your own throats</v>
      </c>
      <c r="T34" t="str">
        <f t="shared" si="17"/>
        <v>here you go @realdonaldtrump @rudygiuliani @jdkushner peternavarroshove your hydroxychloroquine down your own throats</v>
      </c>
      <c r="U34" t="str">
        <f t="shared" si="18"/>
        <v>re you go @realdonaldtrump @rudygiuliani @jdkushner peternavarroshove your hydroxychloroquine down your own throats</v>
      </c>
      <c r="V34" t="str">
        <f t="shared" si="19"/>
        <v>re you go @realdonaldtrump @rudygiuliani @jdkushner peternavarroshove your hydroxychloroquine down your own throats</v>
      </c>
    </row>
    <row r="35" spans="1:23" x14ac:dyDescent="0.25">
      <c r="A35" t="s">
        <v>296</v>
      </c>
      <c r="B35">
        <v>0</v>
      </c>
      <c r="C35" t="str">
        <f t="shared" si="0"/>
        <v>People with lupus (SLE) have been taking #Hydroxychloroquine for decades. They need it, and Iâ€™m hearing reports of pharmacies running out. I hope this drug doesnâ€™t become panic prescribed when there are people who need it for the diseases it is approved to treat.</v>
      </c>
      <c r="D35" t="str">
        <f t="shared" si="1"/>
        <v>People with lupus (SLE) have been taking #Hydroxychloroquine for decades. They need it, and Iâ€™m hearing reports of pharmacies running out. I hope this drug doesnâ€™t become panic prescribed when there are people who need it for the diseases it is approved to treat.</v>
      </c>
      <c r="E35" t="str">
        <f t="shared" si="2"/>
        <v>People with lupus (SLE) have been taking #Hydroxychloroquine for decades. They need it, and Iâ€™m hearing reports of pharmacies running out. I hope this drug doesnâ€™t become panic prescribed when there are people who need it for the diseases it is approved to treat.</v>
      </c>
      <c r="F35" t="str">
        <f t="shared" si="3"/>
        <v>people with lupus (sle) have been taking #hydroxychloroquine for decades. they need it, and iâ€™m hearing reports of pharmacies running out. i hope this drug doesnâ€™t become panic prescribed when there are people who need it for the diseases it is approved to treat.</v>
      </c>
      <c r="G35" t="str">
        <f t="shared" si="4"/>
        <v>people with lupus (sle) have been taking #hydroxychloroquine for decades. they need it, and iâ€™m hearing reports of pharmacies running out. i hope this drug doesnâ€™t become panic prescribed when there are people who need it for the diseases it is approved to treat.</v>
      </c>
      <c r="H35" t="str">
        <f t="shared" si="5"/>
        <v>people with lupus (sle) have been taking #hydroxychloroquine for decades. they need it and iâ€™m hearing reports of pharmacies running out. i hope this drug doesnâ€™t become panic prescribed when there are people who need it for the diseases it is approved to treat.</v>
      </c>
      <c r="I35" t="str">
        <f t="shared" si="6"/>
        <v>people with lupus (sle) have been taking #hydroxychloroquine for decades they need it and iâ€™m hearing reports of pharmacies running out i hope this drug doesnâ€™t become panic prescribed when there are people who need it for the diseases it is approved to treat</v>
      </c>
      <c r="J35" t="str">
        <f t="shared" si="7"/>
        <v>people with lupus (sle) have been taking #hydroxychloroquine for decades they need it and iâ€™m hearing reports of pharmacies running out i hope this drug doesnâ€™t become panic prescribed when there are people who need it for the diseases it is approved to treat</v>
      </c>
      <c r="K35" t="str">
        <f t="shared" si="8"/>
        <v>people with lupus (sle) have been taking #hydroxychloroquine for decades they need it and iâ€™m hearing reports of pharmacies running out i hope this drug doesnâ€™t become panic prescribed when there are people who need it for the diseases it is approved to treat</v>
      </c>
      <c r="L35" t="str">
        <f t="shared" si="9"/>
        <v>people with lupus (sle) have been taking #hydroxychloroquine for decades they need it and iâ€™m hearing reports of pharmacies running out i hope this drug doesnâ€™t become panic prescribed when there are people who need it for the diseases it is approved to treat</v>
      </c>
      <c r="M35" t="str">
        <f t="shared" si="10"/>
        <v>people with lupus (sle) have been taking #hydroxychloroquine for decades  need it and iâ€™m hearing reports of pharmacies running out i hope this drug doesnâ€™t become panic prescribed when there are people who need it for the diseases it is approved to treat</v>
      </c>
      <c r="N35" t="str">
        <f t="shared" si="11"/>
        <v>people with lupus (sle) have been taking #hydroxychloroquine for decades  need it and iâ€™m hearing reports of pharmacies running out i hope this drug doesnâ€™t become panic prescribed when  are people who need it for the diseases it is approved to treat</v>
      </c>
      <c r="O35" t="str">
        <f t="shared" si="12"/>
        <v>people with lupus (sle) have been taking #hydroxychloroquine for decades  need it and iâ€™m hearing reports of pharmacies running out i hope this drug doesnâ€™t become panic prescribed when  are people who need it for the diseases it is approved to treat</v>
      </c>
      <c r="P35" t="str">
        <f t="shared" si="13"/>
        <v>people with lupus (sle) have been taking #hydroxychloroquine for decades need it and iâ€™m hearing reports of pharmacies running out i hope this drug doesnâ€™t become panic prescribed when are people who need it for the diseases it is approved to treat</v>
      </c>
      <c r="Q35" t="str">
        <f t="shared" si="14"/>
        <v>people with lupus (sle) have been taking #hydroxychloroquine for decades need it and iâ€™m hearing reports of pharmacies running out i hope this drug doesnâ€™t become panic prescribed when  people who need it for the diseases it is approved to treat</v>
      </c>
      <c r="R35" t="str">
        <f t="shared" si="15"/>
        <v>people with lupus (sle) have been taking #hydroxychloroquine for decades need it and iâ€™m hearing reports of pharmacies running out i hope th drug doesnâ€™t become panic prescribed when  people who need it for the deases it  approved to treat</v>
      </c>
      <c r="S35" t="str">
        <f t="shared" si="16"/>
        <v>people with lupus (sle) have been taking hydroxychloroquine for decades need it and iâ€™m hearing reports of pharmacies running out i hope th drug doesnâ€™t become panic prescribed when  people who need it for the deases it  approved to treat</v>
      </c>
      <c r="T35" t="str">
        <f t="shared" si="17"/>
        <v>people with lupus (sle) have been taking hydroxychloroquine for decades need it and iâ€™m hearing reports of pharmacies running out i hope th drug doesnâ€™t become panic prescribed when  people who need it for the deases it  approved to treat</v>
      </c>
      <c r="U35" t="str">
        <f t="shared" si="18"/>
        <v>people with lupus (sle) have been taking hydroxychloroquine for decades need it and iâ€™m aring reports of pharmacies running out i hope th drug doesnâ€™t become panic prescribed wn  people who need it for t deases it  approved to treat</v>
      </c>
      <c r="V35" t="str">
        <f t="shared" si="19"/>
        <v>people with lupus (sle) have been taking hydroxychloroquine for decades need it and iâ€™m aring reports of pharmacies running out i hope th drug doesnâ€™t become panic prescribed wn  people who need it for t deases it  approved to treat</v>
      </c>
      <c r="W35">
        <f t="shared" ca="1" si="20"/>
        <v>0.69788336815767538</v>
      </c>
    </row>
    <row r="36" spans="1:23" x14ac:dyDescent="0.25">
      <c r="A36" t="s">
        <v>6590</v>
      </c>
      <c r="B36">
        <v>0</v>
      </c>
      <c r="C36" t="str">
        <f t="shared" si="0"/>
        <v>Azithromycin: (Major) Avoid coadministration of hydroxychloroquine and azithromycin. Hydroxychloroquine increases the QT interval and should not be administered with other drugs known to prolong the QT interval.https://t.co/0u7FD2QrJ9 basically, heart issues</v>
      </c>
      <c r="D36" t="str">
        <f t="shared" si="1"/>
        <v>Azithromycin: (Major) Avoid coadministration of hydroxychloroquine and azithromycin. Hydroxychloroquine increases the QT interval and should not be administered with other drugs known to prolong the QT interval.https://t.co/0u7FD2QrJ9 basically, heart issues</v>
      </c>
      <c r="E36" t="str">
        <f t="shared" si="2"/>
        <v>Azithromycin: (Major) Avoid coadministration of hydroxychloroquine and azithromycin. Hydroxychloroquine increases the QT interval and should not be administered with other drugs known to prolong the QT interval.https://t.co/0u7FD2QrJ9 basically, heart issues</v>
      </c>
      <c r="F36" t="str">
        <f t="shared" si="3"/>
        <v>azithromycin: (major) avoid coadministration of hydroxychloroquine and azithromycin. hydroxychloroquine increases the qt interval and should not be administered with other drugs known to prolong the qt interval.https://t.co/0u7fd2qrj9 basically, heart issues</v>
      </c>
      <c r="G36" t="str">
        <f t="shared" si="4"/>
        <v>azithromycin: (major) avoid coadministration of hydroxychloroquine and azithromycin. hydroxychloroquine increases the qt interval and should not be administered with other drugs known to prolong the qt interval.https://t.co/0u7fd2qrj9 basically, heart issues</v>
      </c>
      <c r="H36" t="str">
        <f t="shared" si="5"/>
        <v>azithromycin: (major) avoid coadministration of hydroxychloroquine and azithromycin. hydroxychloroquine increases the qt interval and should not be administered with other drugs known to prolong the qt interval.https://t.co/0u7fd2qrj9 basically heart issues</v>
      </c>
      <c r="I36" t="str">
        <f t="shared" si="6"/>
        <v>azithromycin: (major) avoid coadministration of hydroxychloroquine and azithromycin hydroxychloroquine increases the qt interval and should not be administered with other drugs known to prolong the qt intervalhttps://tco/0u7fd2qrj9 basically heart issues</v>
      </c>
      <c r="J36" t="str">
        <f t="shared" si="7"/>
        <v>azithromycin: (major) avoid coadministration of hydroxychloroquine and azithromycin hydroxychloroquine increases the qt interval and should not be administered with other drugs known to prolong the qt intervalhttps://tco/0u7fd2qrj9 basically heart issues</v>
      </c>
      <c r="K36" t="str">
        <f t="shared" si="8"/>
        <v>azithromycin: (major) avoid coadministration of hydroxychloroquine and azithromycin hydroxychloroquine increases the qt interval and should not be administered with other drugs known to prolong the qt intervalhttps://tco/0u7fd2qrj9 basically heart issues</v>
      </c>
      <c r="L36" t="str">
        <f t="shared" si="9"/>
        <v>azithromycin: (major) avoid coadministration of hydroxychloroquine and azithromycin hydroxychloroquine increases the qt interval and should not be administered with other drugs known to prolong the qt intervalhttps://tco/0u7fd2qrj9 basically heart issues</v>
      </c>
      <c r="M36" t="str">
        <f t="shared" si="10"/>
        <v>azithromycin: (major) avoid coadministration of hydroxychloroquine and azithromycin hydroxychloroquine increases the qt interval and should not be administered with other drugs known to prolong the qt intervalhttps://tco/0u7fd2qrj9 basically heart issues</v>
      </c>
      <c r="N36" t="str">
        <f t="shared" si="11"/>
        <v>azithromycin: (major) avoid coadministration of hydroxychloroquine and azithromycin hydroxychloroquine increases the qt interval and should not be administered with other drugs known to prolong the qt intervalhttps://tco/0u7fd2qrj9 basically heart issues</v>
      </c>
      <c r="O36" t="str">
        <f t="shared" si="12"/>
        <v>azithromycin: (major) avoid coadministration of hydroxychloroquine and azithromycin hydroxychloroquine increases the qt interval and should not be administered with other drugs known to prolong the qt intervalhttps://tco/0u7fd2qrj9 basically heart issues</v>
      </c>
      <c r="P36" t="str">
        <f t="shared" si="13"/>
        <v>azithromycin: (major) avoid coadministration of hydroxychloroquine and azithromycin hydroxychloroquine increases the qt interval and should not be administered with other drugs known to prolong the qt intervalhttps://tco/0u7fd2qrj9 basically heart issues</v>
      </c>
      <c r="Q36" t="str">
        <f t="shared" si="14"/>
        <v>azithromycin: (major) avoid coadministration of hydroxychloroquine and azithromycin hydroxychloroquine increases the qt interval and should not be administered with other drugs known to prolong the qt intervalhttps://tco/0u7fd2qrj9 basically heart issues</v>
      </c>
      <c r="R36" t="str">
        <f t="shared" si="15"/>
        <v>azithromycin: (major) avoid coadmintration of hydroxychloroquine and azithromycin hydroxychloroquine increases the qt interval and should not be admintered with other drugs known to prolong the qt intervalhttps://tco/0u7fd2qrj9 basically heart sues</v>
      </c>
      <c r="S36" t="str">
        <f t="shared" si="16"/>
        <v>azithromycin: (major) avoid coadmintration of hydroxychloroquine and azithromycin hydroxychloroquine increases the qt interval and should not be admintered with other drugs known to prolong the qt intervalhttps://tco/0u7fd2qrj9 basically heart sues</v>
      </c>
      <c r="T36" t="str">
        <f t="shared" si="17"/>
        <v>azithromycin: (major) avoid coadmintration of hydroxychloroquine and azithromycin hydroxychloroquine increases the qt interval and should not be admintered with other drugs known to prolong the qt intervalhttps://tco/0u7fd2qrj9 basically heart sues</v>
      </c>
      <c r="U36" t="str">
        <f t="shared" si="18"/>
        <v>azithromycin: (major) avoid coadmintration of hydroxychloroquine and azithromycin hydroxychloroquine increases t qt interval and should not be admintered with otr drugs known to prolong t qt intervalhttps://tco/0u7fd2qrj9 basically art sues</v>
      </c>
      <c r="V36" t="str">
        <f t="shared" si="19"/>
        <v>azithromycin: (major) avoid coadmintration of hydroxychloroquine and azithromycin hydroxychloroquine increases t qt interval and should not be admintered with otr drugs known to prolong t qt intervalhttps://tco/0u7fd2qrj9 basically art sues</v>
      </c>
      <c r="W36">
        <f t="shared" ca="1" si="20"/>
        <v>0.75236089480101331</v>
      </c>
    </row>
    <row r="37" spans="1:23" x14ac:dyDescent="0.25">
      <c r="A37" t="s">
        <v>52</v>
      </c>
      <c r="B37">
        <v>0</v>
      </c>
      <c r="C37" t="str">
        <f t="shared" si="0"/>
        <v>@DarrellCHarris â€œAvoid coadministration of hydroxychloroquine and azithromycin. Hydroxychloroquine increases the QT interval and should not be administered ...Ventricular arrhythmias and torsade de pointes (TdP) have been reportedâ€</v>
      </c>
      <c r="D37" t="str">
        <f t="shared" si="1"/>
        <v>@DarrellCHarris â€œAvoid coadministration of hydroxychloroquine and azithromycin. Hydroxychloroquine increases the QT interval and should not be administered ...Ventricular arrhythmias and torsade de pointes (TdP) have been reportedâ€</v>
      </c>
      <c r="E37" t="str">
        <f t="shared" si="2"/>
        <v>@DarrellCHarris â€œAvoid coadministration of hydroxychloroquine and azithromycin. Hydroxychloroquine increases the QT interval and should not be administered ...Ventricular arrhythmias and torsade de pointes (TdP) have been reportedâ€</v>
      </c>
      <c r="F37" t="str">
        <f t="shared" si="3"/>
        <v>@darrellcharris â€œavoid coadministration of hydroxychloroquine and azithromycin. hydroxychloroquine increases the qt interval and should not be administered ...ventricular arrhythmias and torsade de pointes (tdp) have been reportedâ€</v>
      </c>
      <c r="G37" t="str">
        <f t="shared" si="4"/>
        <v>@darrellcharris â€œavoid coadministration of hydroxychloroquine and azithromycin. hydroxychloroquine increases the qt interval and should not be administered ...ventricular arrhythmias and torsade de pointes (tdp) have been reportedâ€</v>
      </c>
      <c r="H37" t="str">
        <f t="shared" si="5"/>
        <v>@darrellcharris â€œavoid coadministration of hydroxychloroquine and azithromycin. hydroxychloroquine increases the qt interval and should not be administered ...ventricular arrhythmias and torsade de pointes (tdp) have been reportedâ€</v>
      </c>
      <c r="I37" t="str">
        <f t="shared" si="6"/>
        <v>@darrellcharris â€œavoid coadministration of hydroxychloroquine and azithromycin hydroxychloroquine increases the qt interval and should not be administered ventricular arrhythmias and torsade de pointes (tdp) have been reportedâ€</v>
      </c>
      <c r="J37" t="str">
        <f t="shared" si="7"/>
        <v>@darrellcharris â€œavoid coadministration of hydroxychloroquine and azithromycin hydroxychloroquine increases the qt interval and should not be administered ventricular arrhythmias and torsade de pointes (tdp) have been reportedâ€</v>
      </c>
      <c r="K37" t="str">
        <f t="shared" si="8"/>
        <v>@darrellcharris â€œavoid coadministration of hydroxychloroquine and azithromycin hydroxychloroquine increases the qt interval and should not be administered ventricular arrhythmias and torsade de pointes (tdp) have been reportedâ€</v>
      </c>
      <c r="L37" t="str">
        <f t="shared" si="9"/>
        <v>@darrellcharris â€œavoid coadministration of hydroxychloroquine and azithromycin hydroxychloroquine increases the qt interval and should not be administered ventricular arrhythmias and torsade de pointes (tdp) have been reportedâ€</v>
      </c>
      <c r="M37" t="str">
        <f t="shared" si="10"/>
        <v>@darrellcharris â€œavoid coadministration of hydroxychloroquine and azithromycin hydroxychloroquine increases the qt interval and should not be administered ventricular arrhythmias and torsade de pointes (tdp) have been reportedâ€</v>
      </c>
      <c r="N37" t="str">
        <f t="shared" si="11"/>
        <v>@darrellcharris â€œavoid coadministration of hydroxychloroquine and azithromycin hydroxychloroquine increases the qt interval and should not be administered ventricular arrhythmias and torsade de pointes (tdp) have been reportedâ€</v>
      </c>
      <c r="O37" t="str">
        <f t="shared" si="12"/>
        <v>@darrellcharris â€œavoid coadministration of hydroxychloroquine and azithromycin hydroxychloroquine increases the qt interval and should not be administered ventricular arrhythmias and torsade de pointes (tdp) have been reportedâ€</v>
      </c>
      <c r="P37" t="str">
        <f t="shared" si="13"/>
        <v>@darrellcharris â€œavoid coadministration of hydroxychloroquine and azithromycin hydroxychloroquine increases the qt interval and should not be administered ventricular arrhythmias and torsade de pointes (tdp) have been reportedâ€</v>
      </c>
      <c r="Q37" t="str">
        <f t="shared" si="14"/>
        <v>@darrellcharris â€œavoid coadministration of hydroxychloroquine and azithromycin hydroxychloroquine increases the qt interval and should not be administered ventricular arrhythmias and torsade de pointes (tdp) have been reportedâ€</v>
      </c>
      <c r="R37" t="str">
        <f t="shared" si="15"/>
        <v>@darrellcharr â€œavoid coadmintration of hydroxychloroquine and azithromycin hydroxychloroquine increases the qt interval and should not be admintered ventricular arrhythmias and torsade de pointes (tdp) have been reportedâ€</v>
      </c>
      <c r="S37" t="str">
        <f t="shared" si="16"/>
        <v>@darrellcharr â€œavoid coadmintration of hydroxychloroquine and azithromycin hydroxychloroquine increases the qt interval and should not be admintered ventricular arrhythmias and torsade de pointes (tdp) have been reportedâ€</v>
      </c>
      <c r="T37" t="str">
        <f t="shared" si="17"/>
        <v>@darrellcharr â€œavoid coadmintration of hydroxychloroquine and azithromycin hydroxychloroquine increases the qt interval and should not be admintered ventricular arrhythmias and torsade de pointes (tdp) have been reportedâ€</v>
      </c>
      <c r="U37" t="str">
        <f t="shared" si="18"/>
        <v>@darrellcharr â€œavoid coadmintration of hydroxychloroquine and azithromycin hydroxychloroquine increases t qt interval and should not be admintered ventricular arrhythmias and torsade de pointes (tdp) have been reportedâ€</v>
      </c>
      <c r="V37" t="str">
        <f t="shared" si="19"/>
        <v>@darrellcharr â€œavoid coadmintration of hydroxychloroquine and azithromycin hydroxychloroquine increases t qt interval and should not be admintered ventricular arrhythmias and torsade de pointes (tdp) have been reportedâ€</v>
      </c>
      <c r="W37">
        <f t="shared" ca="1" si="20"/>
        <v>0.97098473202446922</v>
      </c>
    </row>
    <row r="38" spans="1:23" x14ac:dyDescent="0.25">
      <c r="A38" t="s">
        <v>266</v>
      </c>
      <c r="B38">
        <v>0</v>
      </c>
      <c r="C38" t="str">
        <f t="shared" si="0"/>
        <v>PCCA member Gopesh Patel, RPh, with VLS Pharmacy in Brooklyn, is filling physician prescriptions for more than 70 COVID-19 patients, supplying a compounded formulation with hydroxychloroquine. https://t.co/HI27Sg3IrM</v>
      </c>
      <c r="D38" t="str">
        <f t="shared" si="1"/>
        <v>PCCA member Gopesh Patel, RPh, with VLS Pharmacy in Brooklyn, is filling physician prescriptions for more than 70 COVID-19 patients, supplying a compounded formulation with hydroxychloroquine. https://t.co/HI27Sg3IrM</v>
      </c>
      <c r="E38" t="str">
        <f t="shared" si="2"/>
        <v>PCCA member Gopesh Patel, RPh, with VLS Pharmacy in Brooklyn, is filling physician prescriptions for more than 70 COVID-19 patients, supplying a compounded formulation with hydroxychloroquine. https://t.co/HI27Sg3IrM</v>
      </c>
      <c r="F38" t="str">
        <f t="shared" si="3"/>
        <v>pcca member gopesh patel, rph, with vls pharmacy in brooklyn, is filling physician prescriptions for more than 70 covid-19 patients, supplying a compounded formulation with hydroxychloroquine. https://t.co/hi27sg3irm</v>
      </c>
      <c r="G38" t="str">
        <f t="shared" si="4"/>
        <v>pcca member gopesh patel, rph, with vls pharmacy in brooklyn, is filling physician prescriptions for more than 70 covid-19 patients, supplying a compounded formulation with hydroxychloroquine. https://t.co/hi27sg3irm</v>
      </c>
      <c r="H38" t="str">
        <f t="shared" si="5"/>
        <v>pcca member gopesh patel rph with vls pharmacy in brooklyn is filling physician prescriptions for more than 70 covid-19 patients supplying a compounded formulation with hydroxychloroquine. https://t.co/hi27sg3irm</v>
      </c>
      <c r="I38" t="str">
        <f t="shared" si="6"/>
        <v>pcca member gopesh patel rph with vls pharmacy in brooklyn is filling physician prescriptions for more than 70 covid-19 patients supplying a compounded formulation with hydroxychloroquine https://tco/hi27sg3irm</v>
      </c>
      <c r="J38" t="str">
        <f t="shared" si="7"/>
        <v>pcca member gopesh patel rph with vls pharmacy in brooklyn is filling physician prescriptions for more than 70 covid-19 patients supplying a compounded formulation with hydroxychloroquine https://tco/hi27sg3irm</v>
      </c>
      <c r="K38" t="str">
        <f t="shared" si="8"/>
        <v>pcca member gopesh patel rph with vls pharmacy in brooklyn is filling physician prescriptions for more than 70 covid-19 patients supplying a compounded formulation with hydroxychloroquine https://tco/hi27sg3irm</v>
      </c>
      <c r="L38" t="str">
        <f t="shared" si="9"/>
        <v>pcca member gopesh patel rph with vls pharmacy in brooklyn is filling physician prescriptions for more than 70 covid-19 patients supplying a compounded formulation with hydroxychloroquine https://tco/hi27sg3irm</v>
      </c>
      <c r="M38" t="str">
        <f t="shared" si="10"/>
        <v>pcca member gopesh patel rph with vls pharmacy in brooklyn is filling physician prescriptions for more than 70 covid-19 patients supplying a compounded formulation with hydroxychloroquine https://tco/hi27sg3irm</v>
      </c>
      <c r="N38" t="str">
        <f t="shared" si="11"/>
        <v>pcca member gopesh patel rph with vls pharmacy in brooklyn is filling physician prescriptions for more than 70 covid-19 patients supplying a compounded formulation with hydroxychloroquine https://tco/hi27sg3irm</v>
      </c>
      <c r="O38" t="str">
        <f t="shared" si="12"/>
        <v>pcca member gopesh patel rph with vls pharmacy in brooklyn is filling physician prescriptions for more than 70 covid-19 patients supplying a compounded formulation with hydroxychloroquine https://tco/hi27sg3irm</v>
      </c>
      <c r="P38" t="str">
        <f t="shared" si="13"/>
        <v>pcca member gopesh patel rph with vls pharmacy in brooklyn is filling physician prescriptions for more than 70 covid-19 patients supplying a compounded formulation with hydroxychloroquine https://tco/hi27sg3irm</v>
      </c>
      <c r="Q38" t="str">
        <f t="shared" si="14"/>
        <v>pcca member gopesh patel rph with vls pharmacy in brooklyn is filling physician prescriptions for more than 70 covid-19 patients supplying a compounded formulation with hydroxychloroquine https://tco/hi27sg3irm</v>
      </c>
      <c r="R38" t="str">
        <f t="shared" si="15"/>
        <v>pcca member gopesh patel rph with vls pharmacy in brooklyn  filling physician prescriptions for more than 70 covid-19 patients supplying a compounded formulation with hydroxychloroquine https://tco/hi27sg3irm</v>
      </c>
      <c r="S38" t="str">
        <f t="shared" si="16"/>
        <v>pcca member gopesh patel rph with vls pharmacy in brooklyn  filling physician prescriptions for more than 70 covid-19 patients supplying a compounded formulation with hydroxychloroquine https://tco/hi27sg3irm</v>
      </c>
      <c r="T38" t="str">
        <f t="shared" si="17"/>
        <v>pcca member gopesh patel rph with vls pharmacy in brooklyn  filling physician prescriptions for more than 70 covid-19 patients supplying a compounded formulation with hydroxychloroquine https://tco/hi27sg3irm</v>
      </c>
      <c r="U38" t="str">
        <f t="shared" si="18"/>
        <v>pcca member gopesh patel rph with vls pharmacy in brooklyn  filling physician prescriptions for more than 70 covid-19 patients supplying a compounded formulation with hydroxychloroquine https://tco/hi27sg3irm</v>
      </c>
      <c r="V38" t="str">
        <f t="shared" si="19"/>
        <v>pcca member gopesh patel rph with vls pharmacy in brooklyn  filling physician prescriptions for more than 70 covid-19 patients supplying a compounded formulation with hydroxychloroquine https://tco/hi27sg3irm</v>
      </c>
      <c r="W38">
        <f t="shared" ca="1" si="20"/>
        <v>0.83730637628967386</v>
      </c>
    </row>
    <row r="39" spans="1:23" x14ac:dyDescent="0.25">
      <c r="A39" t="s">
        <v>342</v>
      </c>
      <c r="B39" t="s">
        <v>6581</v>
      </c>
      <c r="C39" t="str">
        <f t="shared" si="0"/>
        <v>@InTheNoosphere Yeah the new koolaid hydroxychloroquine</v>
      </c>
      <c r="D39" t="str">
        <f t="shared" si="1"/>
        <v>@InTheNoosphere Yeah the new koolaid hydroxychloroquine</v>
      </c>
      <c r="E39" t="str">
        <f t="shared" si="2"/>
        <v>@InTheNoosphere Yeah the new koolaid hydroxychloroquine</v>
      </c>
      <c r="F39" t="str">
        <f t="shared" si="3"/>
        <v>@inthenoosphere yeah the new koolaid hydroxychloroquine</v>
      </c>
      <c r="G39" t="str">
        <f t="shared" si="4"/>
        <v>@inthenoosphere yeah the new koolaid hydroxychloroquine</v>
      </c>
      <c r="H39" t="str">
        <f t="shared" si="5"/>
        <v>@inthenoosphere yeah the new koolaid hydroxychloroquine</v>
      </c>
      <c r="I39" t="str">
        <f t="shared" si="6"/>
        <v>@inthenoosphere yeah the new koolaid hydroxychloroquine</v>
      </c>
      <c r="J39" t="str">
        <f t="shared" si="7"/>
        <v>@inthenoosphere yeah the new koolaid hydroxychloroquine</v>
      </c>
      <c r="K39" t="str">
        <f t="shared" si="8"/>
        <v>@inthenoosphere yeah the new koolaid hydroxychloroquine</v>
      </c>
      <c r="L39" t="str">
        <f t="shared" si="9"/>
        <v>@inthenoosphere yeah the new koolaid hydroxychloroquine</v>
      </c>
      <c r="M39" t="str">
        <f t="shared" si="10"/>
        <v>@inthenoosphere yeah the new koolaid hydroxychloroquine</v>
      </c>
      <c r="N39" t="str">
        <f t="shared" si="11"/>
        <v>@inthenoosphere yeah the new koolaid hydroxychloroquine</v>
      </c>
      <c r="O39" t="str">
        <f t="shared" si="12"/>
        <v>@inthenoosphere yeah the new koolaid hydroxychloroquine</v>
      </c>
      <c r="P39" t="str">
        <f t="shared" si="13"/>
        <v>@inthenoosphere yeah the new koolaid hydroxychloroquine</v>
      </c>
      <c r="Q39" t="str">
        <f t="shared" si="14"/>
        <v>@inthenoosphere yeah the new koolaid hydroxychloroquine</v>
      </c>
      <c r="R39" t="str">
        <f t="shared" si="15"/>
        <v>@inthenoosphere yeah the new koolaid hydroxychloroquine</v>
      </c>
      <c r="S39" t="str">
        <f t="shared" si="16"/>
        <v>@inthenoosphere yeah the new koolaid hydroxychloroquine</v>
      </c>
      <c r="T39" t="str">
        <f t="shared" si="17"/>
        <v>@inthenoosphere yeah the new koolaid hydroxychloroquine</v>
      </c>
      <c r="U39" t="str">
        <f t="shared" si="18"/>
        <v>@intnoospre yeah t new koolaid hydroxychloroquine</v>
      </c>
      <c r="V39" t="str">
        <f t="shared" si="19"/>
        <v>@intnoospre yeah t new koolaid hydroxychloroquine</v>
      </c>
    </row>
    <row r="40" spans="1:23" x14ac:dyDescent="0.25">
      <c r="A40" t="s">
        <v>97</v>
      </c>
      <c r="B40" t="s">
        <v>6579</v>
      </c>
      <c r="C40" t="str">
        <f t="shared" si="0"/>
        <v>@PeterHotez @CNN Why isnâ€™t prophylactic hydroxychloroquine a solution for healthcare providers.</v>
      </c>
      <c r="D40" t="str">
        <f t="shared" si="1"/>
        <v>@PeterHotez @CNN Why isnâ€™t prophylactic hydroxychloroquine a solution for healthcare providers.</v>
      </c>
      <c r="E40" t="str">
        <f t="shared" si="2"/>
        <v>@PeterHotez @CNN Why isnâ€™t prophylactic hydroxychloroquine a solution for healthcare providers.</v>
      </c>
      <c r="F40" t="str">
        <f t="shared" si="3"/>
        <v>@peterhotez @cnn why isnâ€™t prophylactic hydroxychloroquine a solution for healthcare providers.</v>
      </c>
      <c r="G40" t="str">
        <f t="shared" si="4"/>
        <v>@peterhotez @cnn why isnâ€™t prophylactic hydroxychloroquine a solution for healthcare providers.</v>
      </c>
      <c r="H40" t="str">
        <f t="shared" si="5"/>
        <v>@peterhotez @cnn why isnâ€™t prophylactic hydroxychloroquine a solution for healthcare providers.</v>
      </c>
      <c r="I40" t="str">
        <f t="shared" si="6"/>
        <v>@peterhotez @cnn why isnâ€™t prophylactic hydroxychloroquine a solution for healthcare providers</v>
      </c>
      <c r="J40" t="str">
        <f t="shared" si="7"/>
        <v>@peterhotez @cnn why isnâ€™t prophylactic hydroxychloroquine a solution for healthcare providers</v>
      </c>
      <c r="K40" t="str">
        <f t="shared" si="8"/>
        <v>@peterhotez @cnn why isnâ€™t prophylactic hydroxychloroquine a solution for healthcare providers</v>
      </c>
      <c r="L40" t="str">
        <f t="shared" si="9"/>
        <v>@peterhotez @cnn why isnâ€™t prophylactic hydroxychloroquine a solution for healthcare providers</v>
      </c>
      <c r="M40" t="str">
        <f t="shared" si="10"/>
        <v>@peterhotez @cnn why isnâ€™t prophylactic hydroxychloroquine a solution for healthcare providers</v>
      </c>
      <c r="N40" t="str">
        <f t="shared" si="11"/>
        <v>@peterhotez @cnn why isnâ€™t prophylactic hydroxychloroquine a solution for healthcare providers</v>
      </c>
      <c r="O40" t="str">
        <f t="shared" si="12"/>
        <v>@peterhotez @cnn why isnâ€™t prophylactic hydroxychloroquine a solution for healthcare providers</v>
      </c>
      <c r="P40" t="str">
        <f t="shared" si="13"/>
        <v>@peterhotez @cnn why isnâ€™t prophylactic hydroxychloroquine a solution for healthcare providers</v>
      </c>
      <c r="Q40" t="str">
        <f t="shared" si="14"/>
        <v>@peterhotez @cnn why isnâ€™t prophylactic hydroxychloroquine a solution for healthc providers</v>
      </c>
      <c r="R40" t="str">
        <f t="shared" si="15"/>
        <v>@peterhotez @cnn why nâ€™t prophylactic hydroxychloroquine a solution for healthc providers</v>
      </c>
      <c r="S40" t="str">
        <f t="shared" si="16"/>
        <v>@peterhotez @cnn why nâ€™t prophylactic hydroxychloroquine a solution for healthc providers</v>
      </c>
      <c r="T40" t="str">
        <f t="shared" si="17"/>
        <v>@peterhotez @cnn why nâ€™t prophylactic hydroxychloroquine a solution for healthc providers</v>
      </c>
      <c r="U40" t="str">
        <f t="shared" si="18"/>
        <v>@peterhotez @cnn why nâ€™t prophylactic hydroxychloroquine a solution for althc providers</v>
      </c>
      <c r="V40" t="str">
        <f t="shared" si="19"/>
        <v>@peterhotez @cnn why nâ€™t prophylactic hydroxychloroquine a solution for althc providers</v>
      </c>
    </row>
    <row r="41" spans="1:23" x14ac:dyDescent="0.25">
      <c r="A41" t="s">
        <v>267</v>
      </c>
      <c r="B41" t="s">
        <v>6579</v>
      </c>
      <c r="C41" t="str">
        <f t="shared" si="0"/>
        <v>BREAKING: New controlled clinical study conducted by doctors â€‹in France shows that Hydroxychloroquine cures 100%</v>
      </c>
      <c r="D41" t="str">
        <f t="shared" si="1"/>
        <v>BREAKING: New controlled clinical study conducted by doctors â€‹in France shows that Hydroxychloroquine cures 100%</v>
      </c>
      <c r="E41" t="str">
        <f t="shared" si="2"/>
        <v>BREAKING: New controlled clinical study conducted by doctors â€‹in France shows that Hydroxychloroquine cures 100%</v>
      </c>
      <c r="F41" t="str">
        <f t="shared" si="3"/>
        <v>breaking: new controlled clinical study conducted by doctors â€‹in france shows that hydroxychloroquine cures 100%</v>
      </c>
      <c r="G41" t="str">
        <f t="shared" si="4"/>
        <v>breaking: new controlled clinical study conducted by doctors â€‹in france shows that hydroxychloroquine cures 100%</v>
      </c>
      <c r="H41" t="str">
        <f t="shared" si="5"/>
        <v>breaking: new controlled clinical study conducted by doctors â€‹in france shows that hydroxychloroquine cures 100%</v>
      </c>
      <c r="I41" t="str">
        <f t="shared" si="6"/>
        <v>breaking: new controlled clinical study conducted by doctors â€‹in france shows that hydroxychloroquine cures 100%</v>
      </c>
      <c r="J41" t="str">
        <f t="shared" si="7"/>
        <v>breaking: new controlled clinical study conducted by doctors â€‹in france shows that hydroxychloroquine cures 100%</v>
      </c>
      <c r="K41" t="str">
        <f t="shared" si="8"/>
        <v>breaking: new controlled clinical study conducted by doctors â€‹in france shows that hydroxychloroquine cures 100%</v>
      </c>
      <c r="L41" t="str">
        <f t="shared" si="9"/>
        <v>breaking: new controlled clinical study conducted by doctors â€‹in france shows that hydroxychloroquine cures 100%</v>
      </c>
      <c r="M41" t="str">
        <f t="shared" si="10"/>
        <v>breaking: new controlled clinical study conducted by doctors â€‹in france shows that hydroxychloroquine cures 100%</v>
      </c>
      <c r="N41" t="str">
        <f t="shared" si="11"/>
        <v>breaking: new controlled clinical study conducted by doctors â€‹in france shows that hydroxychloroquine cures 100%</v>
      </c>
      <c r="O41" t="str">
        <f t="shared" si="12"/>
        <v>breaking: new controlled clinical study conducted by doctors â€‹in france shows that hydroxychloroquine cures 100%</v>
      </c>
      <c r="P41" t="str">
        <f t="shared" si="13"/>
        <v>breaking: new controlled clinical study conducted by doctors â€‹in france shows that hydroxychloroquine cures 100%</v>
      </c>
      <c r="Q41" t="str">
        <f t="shared" si="14"/>
        <v>breaking: new controlled clinical study conducted by doctors â€‹in france shows that hydroxychloroquine cures 100%</v>
      </c>
      <c r="R41" t="str">
        <f t="shared" si="15"/>
        <v>breaking: new controlled clinical study conducted by doctors â€‹in france shows that hydroxychloroquine cures 100%</v>
      </c>
      <c r="S41" t="str">
        <f t="shared" si="16"/>
        <v>breaking: new controlled clinical study conducted by doctors â€‹in france shows that hydroxychloroquine cures 100%</v>
      </c>
      <c r="T41" t="str">
        <f t="shared" si="17"/>
        <v>breaking: new controlled clinical study conducted by doctors â€‹in france shows that hydroxychloroquine cures 100%</v>
      </c>
      <c r="U41" t="str">
        <f t="shared" si="18"/>
        <v>breaking: new controlled clinical study conducted by doctors â€‹in france shows that hydroxychloroquine cures 100%</v>
      </c>
      <c r="V41" t="str">
        <f t="shared" si="19"/>
        <v>breaking: new controlled clinical study conducted by doctors â€‹in france shows that hydroxychloroquine cures 100%</v>
      </c>
    </row>
    <row r="42" spans="1:23" x14ac:dyDescent="0.25">
      <c r="A42" t="s">
        <v>116</v>
      </c>
      <c r="B42">
        <v>0</v>
      </c>
      <c r="C42" t="str">
        <f t="shared" si="0"/>
        <v>@sathus6raja Oh  HYDROXYCHLOROQUINE is the malaria medicine?</v>
      </c>
      <c r="D42" t="str">
        <f t="shared" si="1"/>
        <v>@sathus6raja Oh  HYDROXYCHLOROQUINE is the malaria medicine?</v>
      </c>
      <c r="E42" t="str">
        <f t="shared" si="2"/>
        <v>@sathus6raja Oh  HYDROXYCHLOROQUINE is the malaria medicine?</v>
      </c>
      <c r="F42" t="str">
        <f t="shared" si="3"/>
        <v>@sathus6raja oh  hydroxychloroquine is the malaria medicine?</v>
      </c>
      <c r="G42" t="str">
        <f t="shared" si="4"/>
        <v>@sathus6raja oh  hydroxychloroquine is the malaria medicine?</v>
      </c>
      <c r="H42" t="str">
        <f t="shared" si="5"/>
        <v>@sathus6raja oh  hydroxychloroquine is the malaria medicine?</v>
      </c>
      <c r="I42" t="str">
        <f t="shared" si="6"/>
        <v>@sathus6raja oh  hydroxychloroquine is the malaria medicine?</v>
      </c>
      <c r="J42" t="str">
        <f t="shared" si="7"/>
        <v>@sathus6raja oh  hydroxychloroquine is the malaria medicine</v>
      </c>
      <c r="K42" t="str">
        <f t="shared" si="8"/>
        <v>@sathus6raja oh  hydroxychloroquine is the malaria medicine</v>
      </c>
      <c r="L42" t="str">
        <f t="shared" si="9"/>
        <v>@sathus6raja oh  hydroxychloroquine is the malaria medicine</v>
      </c>
      <c r="M42" t="str">
        <f t="shared" si="10"/>
        <v>@sathus6raja oh  hydroxychloroquine is the malaria medicine</v>
      </c>
      <c r="N42" t="str">
        <f t="shared" si="11"/>
        <v>@sathus6raja oh  hydroxychloroquine is the malaria medicine</v>
      </c>
      <c r="O42" t="str">
        <f t="shared" si="12"/>
        <v>@sathus6raja oh  hydroxychloroquine is the malaria medicine</v>
      </c>
      <c r="P42" t="str">
        <f t="shared" si="13"/>
        <v>@sathus6raja oh hydroxychloroquine is the malaria medicine</v>
      </c>
      <c r="Q42" t="str">
        <f t="shared" si="14"/>
        <v>@sathus6raja oh hydroxychloroquine is the malaria medicine</v>
      </c>
      <c r="R42" t="str">
        <f t="shared" si="15"/>
        <v>@sathus6raja oh hydroxychloroquine  the malaria medicine</v>
      </c>
      <c r="S42" t="str">
        <f t="shared" si="16"/>
        <v>@sathus6raja oh hydroxychloroquine  the malaria medicine</v>
      </c>
      <c r="T42" t="str">
        <f t="shared" si="17"/>
        <v>@sathus6raja oh hydroxychloroquine  the malaria medicine</v>
      </c>
      <c r="U42" t="str">
        <f t="shared" si="18"/>
        <v>@sathus6raja oh hydroxychloroquine  t malaria medicine</v>
      </c>
      <c r="V42" t="str">
        <f t="shared" si="19"/>
        <v>@sathus6raja oh hydroxychloroquine  t malaria medicine</v>
      </c>
      <c r="W42">
        <f t="shared" ca="1" si="20"/>
        <v>5.9108568372031489E-2</v>
      </c>
    </row>
    <row r="43" spans="1:23" x14ac:dyDescent="0.25">
      <c r="A43" t="s">
        <v>92</v>
      </c>
      <c r="B43">
        <v>0</v>
      </c>
      <c r="C43" t="str">
        <f t="shared" si="0"/>
        <v>I have taken hydroxychloroquine for close to 30 years to manage my lupus; itâ€™s a critical component of my daily regime. I completely understand why weâ€™d want to give it to people who are sick w/ COVID 19 but please donâ€™t just get a Rx because of mere possibilities.</v>
      </c>
      <c r="D43" t="str">
        <f t="shared" si="1"/>
        <v>I have taken hydroxychloroquine for close to 30 years to manage my lupus; itâ€™s a critical component of my daily regime. I completely understand why weâ€™d want to give it to people who are sick w/ COVID 19 but please donâ€™t just get a Rx because of mere possibilities.</v>
      </c>
      <c r="E43" t="str">
        <f t="shared" si="2"/>
        <v>I have taken hydroxychloroquine for close to 30 years to manage my lupus; itâ€™s a critical component of my daily regime. I completely understand why weâ€™d want to give it to people who are sick w/ COVID 19 but please donâ€™t just get a Rx because of mere possibilities.</v>
      </c>
      <c r="F43" t="str">
        <f t="shared" si="3"/>
        <v>i have taken hydroxychloroquine for close to 30 years to manage my lupus; itâ€™s a critical component of my daily regime. i completely understand why weâ€™d want to give it to people who are sick w/ covid 19 but please donâ€™t just get a rx because of mere possibilities.</v>
      </c>
      <c r="G43" t="str">
        <f t="shared" si="4"/>
        <v>i have taken hydroxychloroquine for close to 30 years to manage my lupus; itâ€™s a critical component of my daily regime. i completely understand why weâ€™d want to give it to people who are sick w/ covid 19 but please donâ€™t just get a rx because of mere possibilities.</v>
      </c>
      <c r="H43" t="str">
        <f t="shared" si="5"/>
        <v>i have taken hydroxychloroquine for close to 30 years to manage my lupus; itâ€™s a critical component of my daily regime. i completely understand why weâ€™d want to give it to people who are sick w/ covid 19 but please donâ€™t just get a rx because of mere possibilities.</v>
      </c>
      <c r="I43" t="str">
        <f t="shared" si="6"/>
        <v>i have taken hydroxychloroquine for close to 30 years to manage my lupus; itâ€™s a critical component of my daily regime i completely understand why weâ€™d want to give it to people who are sick w/ covid 19 but please donâ€™t just get a rx because of mere possibilities</v>
      </c>
      <c r="J43" t="str">
        <f t="shared" si="7"/>
        <v>i have taken hydroxychloroquine for close to 30 years to manage my lupus; itâ€™s a critical component of my daily regime i completely understand why weâ€™d want to give it to people who are sick w/ covid 19 but please donâ€™t just get a rx because of mere possibilities</v>
      </c>
      <c r="K43" t="str">
        <f t="shared" si="8"/>
        <v>i have taken hydroxychloroquine for close to 30 years to manage my lupus itâ€™s a critical component of my daily regime i completely understand why weâ€™d want to give it to people who are sick w/ covid 19 but please donâ€™t just get a rx because of mere possibilities</v>
      </c>
      <c r="L43" t="str">
        <f t="shared" si="9"/>
        <v>i have taken hydroxychloroquine for close to 30 years to manage my lupus itâ€™s a critical component of my daily regime i completely understand why weâ€™d want to give it to people who are sick w/ covid 19 but please donâ€™t just get a rx because of mere possibilities</v>
      </c>
      <c r="M43" t="str">
        <f t="shared" si="10"/>
        <v>i have taken hydroxychloroquine for close to 30 years to manage my lupus itâ€™s a critical component of my daily regime i completely understand why weâ€™d want to give it to people who are sick w/ covid 19 but please donâ€™t just get a rx because of mere possibilities</v>
      </c>
      <c r="N43" t="str">
        <f t="shared" si="11"/>
        <v>i have taken hydroxychloroquine for close to 30 years to manage my lupus itâ€™s a critical component of my daily regime i completely understand why weâ€™d want to give it to people who are sick w/ covid 19 but please donâ€™t just get a rx because of mere possibilities</v>
      </c>
      <c r="O43" t="str">
        <f t="shared" si="12"/>
        <v>i have taken hydroxychloroquine for close to 30 years to manage my lupus itâ€™s a critical component of my daily regime i completely understand why weâ€™d want to give it to people who are sick w/ covid 19 but please donâ€™t just get a rx because of mere possibilities</v>
      </c>
      <c r="P43" t="str">
        <f t="shared" si="13"/>
        <v>i have taken hydroxychloroquine for close to 30 years to manage my lupus itâ€™s a critical component of my daily regime i completely understand why weâ€™d want to give it to people who are sick w/ covid 19 but please donâ€™t just get a rx because of mere possibilities</v>
      </c>
      <c r="Q43" t="str">
        <f t="shared" si="14"/>
        <v>i have taken hydroxychloroquine for close to 30 years to manage my lupus itâ€™s a critical component of my daily regime i completely understand why weâ€™d want to give it to people who  sick w/ covid 19 but please donâ€™t just get a rx because of mere possibilities</v>
      </c>
      <c r="R43" t="str">
        <f t="shared" si="15"/>
        <v>i have taken hydroxychloroquine for close to 30 years to manage my lupus itâ€™s a critical component of my daily regime i completely understand why weâ€™d want to give it to people who  sick w/ covid 19 but please donâ€™t just get a rx because of mere possibilities</v>
      </c>
      <c r="S43" t="str">
        <f t="shared" si="16"/>
        <v>i have taken hydroxychloroquine for close to 30 years to manage my lupus itâ€™s a critical component of my daily regime i completely understand why weâ€™d want to give it to people who  sick w/ covid 19 but please donâ€™t just get a rx because of mere possibilities</v>
      </c>
      <c r="T43" t="str">
        <f t="shared" si="17"/>
        <v>i have taken hydroxychloroquine for close to 30 years to manage my lupus itâ€™s a critical component of my daily regime i completely understand why weâ€™d want to give it to people who  sick w/ covid 19 but please donâ€™t just get a rx because of mere possibilities</v>
      </c>
      <c r="U43" t="str">
        <f t="shared" si="18"/>
        <v>i have taken hydroxychloroquine for close to 30 years to manage my lupus itâ€™s a critical component of my daily regime i completely understand why weâ€™d want to give it to people who  sick w/ covid 19 but please donâ€™t just get a rx because of mere possibilities</v>
      </c>
      <c r="V43" t="str">
        <f t="shared" si="19"/>
        <v>i have taken hydroxychloroquine for close to 30 years to manage my lupus itâ€™s a critical component of my daily regime i completely understand why weâ€™d want to give it to people who  sick w/ covid 19 but please donâ€™t just get a rx because of mere possibilities</v>
      </c>
      <c r="W43">
        <f t="shared" ca="1" si="20"/>
        <v>6.5714644822715496E-2</v>
      </c>
    </row>
    <row r="44" spans="1:23" x14ac:dyDescent="0.25">
      <c r="A44" t="s">
        <v>259</v>
      </c>
      <c r="B44" t="s">
        <v>6581</v>
      </c>
      <c r="C44" t="str">
        <f t="shared" si="0"/>
        <v>Who owns hydroxychloroquine? Who benefits from the presidents pitch? @biannagolodryga</v>
      </c>
      <c r="D44" t="str">
        <f t="shared" si="1"/>
        <v>Who owns hydroxychloroquine? Who benefits from the presidents pitch? @biannagolodryga</v>
      </c>
      <c r="E44" t="str">
        <f t="shared" si="2"/>
        <v>Who owns hydroxychloroquine? Who benefits from the presidents pitch? @biannagolodryga</v>
      </c>
      <c r="F44" t="str">
        <f t="shared" si="3"/>
        <v>who owns hydroxychloroquine? who benefits from the presidents pitch? @biannagolodryga</v>
      </c>
      <c r="G44" t="str">
        <f t="shared" si="4"/>
        <v>who owns hydroxychloroquine? who benefits from the presidents pitch? @biannagolodryga</v>
      </c>
      <c r="H44" t="str">
        <f t="shared" si="5"/>
        <v>who owns hydroxychloroquine? who benefits from the presidents pitch? @biannagolodryga</v>
      </c>
      <c r="I44" t="str">
        <f t="shared" si="6"/>
        <v>who owns hydroxychloroquine? who benefits from the presidents pitch? @biannagolodryga</v>
      </c>
      <c r="J44" t="str">
        <f t="shared" si="7"/>
        <v>who owns hydroxychloroquine who benefits from the presidents pitch @biannagolodryga</v>
      </c>
      <c r="K44" t="str">
        <f t="shared" si="8"/>
        <v>who owns hydroxychloroquine who benefits from the presidents pitch @biannagolodryga</v>
      </c>
      <c r="L44" t="str">
        <f t="shared" si="9"/>
        <v>who owns hydroxychloroquine who benefits from the presidents pitch @biannagolodryga</v>
      </c>
      <c r="M44" t="str">
        <f t="shared" si="10"/>
        <v>who owns hydroxychloroquine who benefits from the presidents pitch @biannagolodryga</v>
      </c>
      <c r="N44" t="str">
        <f t="shared" si="11"/>
        <v>who owns hydroxychloroquine who benefits from the presidents pitch @biannagolodryga</v>
      </c>
      <c r="O44" t="str">
        <f t="shared" si="12"/>
        <v>who owns hydroxychloroquine who benefits from the presidents pitch @biannagolodryga</v>
      </c>
      <c r="P44" t="str">
        <f t="shared" si="13"/>
        <v>who owns hydroxychloroquine who benefits from the presidents pitch @biannagolodryga</v>
      </c>
      <c r="Q44" t="str">
        <f t="shared" si="14"/>
        <v>who owns hydroxychloroquine who benefits from the presidents pitch @biannagolodryga</v>
      </c>
      <c r="R44" t="str">
        <f t="shared" si="15"/>
        <v>who owns hydroxychloroquine who benefits from the presidents pitch @biannagolodryga</v>
      </c>
      <c r="S44" t="str">
        <f t="shared" si="16"/>
        <v>who owns hydroxychloroquine who benefits from the presidents pitch @biannagolodryga</v>
      </c>
      <c r="T44" t="str">
        <f t="shared" si="17"/>
        <v>who owns hydroxychloroquine who benefits from the presidents pitch @biannagolodryga</v>
      </c>
      <c r="U44" t="str">
        <f t="shared" si="18"/>
        <v>who owns hydroxychloroquine who benefits from t presidents pitch @biannagolodryga</v>
      </c>
      <c r="V44" t="str">
        <f t="shared" si="19"/>
        <v>who owns hydroxychloroquine who benefits from t presidents pitch @biannagolodryga</v>
      </c>
    </row>
    <row r="45" spans="1:23" x14ac:dyDescent="0.25">
      <c r="A45" t="s">
        <v>60</v>
      </c>
      <c r="B45" t="s">
        <v>6581</v>
      </c>
      <c r="C45" t="str">
        <f t="shared" si="0"/>
        <v>Has anyone checked to see if any of the Trumps own stock in #Azithromycin or #Hydroxychloroquine #TrumpLiesPeopleDie #CoronaVirusUpdate</v>
      </c>
      <c r="D45" t="str">
        <f t="shared" si="1"/>
        <v>Has anyone checked to see if any of the Trumps own stock in #Azithromycin or #Hydroxychloroquine #TrumpLiesPeopleDie #CoronaVirusUpdate</v>
      </c>
      <c r="E45" t="str">
        <f t="shared" si="2"/>
        <v>Has anyone checked to see if any of the Trumps own stock in #Azithromycin or #Hydroxychloroquine #TrumpLiesPeopleDie #CoronaVirusUpdate</v>
      </c>
      <c r="F45" t="str">
        <f t="shared" si="3"/>
        <v>has anyone checked to see if any of the trumps own stock in #azithromycin or #hydroxychloroquine #trumpliespeopledie #coronavirusupdate</v>
      </c>
      <c r="G45" t="str">
        <f t="shared" si="4"/>
        <v>has anyone checked to see if any of the trumps own stock in #azithromycin or #hydroxychloroquine #trumpliespeopledie #coronavirusupdate</v>
      </c>
      <c r="H45" t="str">
        <f t="shared" si="5"/>
        <v>has anyone checked to see if any of the trumps own stock in #azithromycin or #hydroxychloroquine #trumpliespeopledie #coronavirusupdate</v>
      </c>
      <c r="I45" t="str">
        <f t="shared" si="6"/>
        <v>has anyone checked to see if any of the trumps own stock in #azithromycin or #hydroxychloroquine #trumpliespeopledie #coronavirusupdate</v>
      </c>
      <c r="J45" t="str">
        <f t="shared" si="7"/>
        <v>has anyone checked to see if any of the trumps own stock in #azithromycin or #hydroxychloroquine #trumpliespeopledie #coronavirusupdate</v>
      </c>
      <c r="K45" t="str">
        <f t="shared" si="8"/>
        <v>has anyone checked to see if any of the trumps own stock in #azithromycin or #hydroxychloroquine #trumpliespeopledie #coronavirusupdate</v>
      </c>
      <c r="L45" t="str">
        <f t="shared" si="9"/>
        <v>has anyone checked to see if any of the trumps own stock in #azithromycin or #hydroxychloroquine #trumpliespeopledie #coronavirusupdate</v>
      </c>
      <c r="M45" t="str">
        <f t="shared" si="10"/>
        <v>has anyone checked to see if any of the trumps own stock in #azithromycin or #hydroxychloroquine #trumpliespeopledie #coronavirusupdate</v>
      </c>
      <c r="N45" t="str">
        <f t="shared" si="11"/>
        <v>has anyone checked to see if any of the trumps own stock in #azithromycin or #hydroxychloroquine #trumpliespeopledie #coronavirusupdate</v>
      </c>
      <c r="O45" t="str">
        <f t="shared" si="12"/>
        <v>has anyone checked to see if any of the trumps own stock in #azithromycin or #hydroxychloroquine #trumpliespeopledie #coronavirusupdate</v>
      </c>
      <c r="P45" t="str">
        <f t="shared" si="13"/>
        <v>has anyone checked to see if any of the trumps own stock in #azithromycin or #hydroxychloroquine #trumpliespeopledie #coronavirusupdate</v>
      </c>
      <c r="Q45" t="str">
        <f t="shared" si="14"/>
        <v>has anyone checked to see if any of the trumps own stock in #azithromycin or #hydroxychloroquine #trumpliespeopledie #coronavirusupdate</v>
      </c>
      <c r="R45" t="str">
        <f t="shared" si="15"/>
        <v>has anyone checked to see if any of the trumps own stock in #azithromycin or #hydroxychloroquine #trumpliespeopledie #coronavirusupdate</v>
      </c>
      <c r="S45" t="str">
        <f t="shared" si="16"/>
        <v>has anyone checked to see if any of the trumps own stock in azithromycin or hydroxychloroquine trumpliespeopledie coronavirusupdate</v>
      </c>
      <c r="T45" t="str">
        <f t="shared" si="17"/>
        <v>has anyone checked to see if any of the trumps own stock in azithromycin or hydroxychloroquine trumpliespeopledie coronavirusupdate</v>
      </c>
      <c r="U45" t="str">
        <f t="shared" si="18"/>
        <v>has anyone ccked to see if any of t trumps own stock in azithromycin or hydroxychloroquine trumpliespeopledie coronavirusupdate</v>
      </c>
      <c r="V45" t="str">
        <f t="shared" si="19"/>
        <v>has anyone ccked to see if any of t trumps own stock in azithromycin or hydroxychloroquine trumpliespeopledie coronavirusupdate</v>
      </c>
    </row>
    <row r="46" spans="1:23" x14ac:dyDescent="0.25">
      <c r="A46" t="s">
        <v>307</v>
      </c>
      <c r="B46" t="s">
        <v>6579</v>
      </c>
      <c r="C46" t="str">
        <f t="shared" si="0"/>
        <v>@emmakathleeennn Hydroxychloroquine! Itâ€™s also known as Plaquenil! Itâ€™s a safe drug thatâ€™s been around for a long time, so a lot of people start with that medicine when theyâ€™re diagnosed!</v>
      </c>
      <c r="D46" t="str">
        <f t="shared" si="1"/>
        <v>@emmakathleeennn Hydroxychloroquine! Itâ€™s also known as Plaquenil! Itâ€™s a safe drug thatâ€™s been around for a long time, so a lot of people start with that medicine when theyâ€™re diagnosed!</v>
      </c>
      <c r="E46" t="str">
        <f t="shared" si="2"/>
        <v>@emmakathleeennn Hydroxychloroquine! Itâ€™s also known as Plaquenil! Itâ€™s a safe drug thatâ€™s been around for a long time, so a lot of people start with that medicine when theyâ€™re diagnosed!</v>
      </c>
      <c r="F46" t="str">
        <f t="shared" si="3"/>
        <v>@emmakathleeennn hydroxychloroquine! itâ€™s also known as plaquenil! itâ€™s a safe drug thatâ€™s been around for a long time, so a lot of people start with that medicine when theyâ€™re diagnosed!</v>
      </c>
      <c r="G46" t="str">
        <f t="shared" si="4"/>
        <v>@emmakathleeennn hydroxychloroquine! itâ€™s also known as plaquenil! itâ€™s a safe drug thatâ€™s been around for a long time, so a lot of people start with that medicine when theyâ€™re diagnosed!</v>
      </c>
      <c r="H46" t="str">
        <f t="shared" si="5"/>
        <v>@emmakathleeennn hydroxychloroquine! itâ€™s also known as plaquenil! itâ€™s a safe drug thatâ€™s been around for a long time so a lot of people start with that medicine when theyâ€™re diagnosed!</v>
      </c>
      <c r="I46" t="str">
        <f t="shared" si="6"/>
        <v>@emmakathleeennn hydroxychloroquine! itâ€™s also known as plaquenil! itâ€™s a safe drug thatâ€™s been around for a long time so a lot of people start with that medicine when theyâ€™re diagnosed!</v>
      </c>
      <c r="J46" t="str">
        <f t="shared" si="7"/>
        <v>@emmakathleeennn hydroxychloroquine! itâ€™s also known as plaquenil! itâ€™s a safe drug thatâ€™s been around for a long time so a lot of people start with that medicine when theyâ€™re diagnosed!</v>
      </c>
      <c r="K46" t="str">
        <f t="shared" si="8"/>
        <v>@emmakathleeennn hydroxychloroquine! itâ€™s also known as plaquenil! itâ€™s a safe drug thatâ€™s been around for a long time so a lot of people start with that medicine when theyâ€™re diagnosed!</v>
      </c>
      <c r="L46" t="str">
        <f t="shared" si="9"/>
        <v>@emmakathleeennn hydroxychloroquine! itâ€™s also known as plaquenil! itâ€™s a safe drug thatâ€™s been around for a long time so a lot of people start with that medicine when theyâ€™re diagnosed!</v>
      </c>
      <c r="M46" t="str">
        <f t="shared" si="10"/>
        <v>@emmakathleeennn hydroxychloroquine! itâ€™s also known as plaquenil! itâ€™s a safe drug thatâ€™s been around for a long time so a lot of people start with that medicine when â€™re diagnosed!</v>
      </c>
      <c r="N46" t="str">
        <f t="shared" si="11"/>
        <v>@emmakathleeennn hydroxychloroquine! itâ€™s also known as plaquenil! itâ€™s a safe drug thatâ€™s been around for a long time so a lot of people start with that medicine when â€™re diagnosed!</v>
      </c>
      <c r="O46" t="str">
        <f t="shared" si="12"/>
        <v>@emmakathleeennn hydroxychloroquine! itâ€™s also known as plaquenil! itâ€™s a safe drug thatâ€™s been around for a long time so a lot of people start with that medicine when â€™re diagnosed!</v>
      </c>
      <c r="P46" t="str">
        <f t="shared" si="13"/>
        <v>@emmakathleeennn hydroxychloroquine! itâ€™s also known as plaquenil! itâ€™s a safe drug thatâ€™s been around for a long time so a lot of people start with that medicine when â€™re diagnosed!</v>
      </c>
      <c r="Q46" t="str">
        <f t="shared" si="14"/>
        <v>@emmakathleeennn hydroxychloroquine! itâ€™s also known as plaquenil! itâ€™s a safe drug thatâ€™s been around for a long time so a lot of people start with that medicine when â€™re diagnosed!</v>
      </c>
      <c r="R46" t="str">
        <f t="shared" si="15"/>
        <v>@emmakathleeennn hydroxychloroquine! itâ€™s also known as plaquenil! itâ€™s a safe drug thatâ€™s been around for a long time so a lot of people start with that medicine when â€™re diagnosed!</v>
      </c>
      <c r="S46" t="str">
        <f t="shared" si="16"/>
        <v>@emmakathleeennn hydroxychloroquine! itâ€™s also known as plaquenil! itâ€™s a safe drug thatâ€™s been around for a long time so a lot of people start with that medicine when â€™re diagnosed!</v>
      </c>
      <c r="T46" t="str">
        <f t="shared" si="17"/>
        <v>@emmakathleeennn hydroxychloroquine! itâ€™s also known as plaquenil! itâ€™s a safe drug thatâ€™s been around for a long time so a lot of people start with that medicine when â€™re diagnosed!</v>
      </c>
      <c r="U46" t="str">
        <f t="shared" si="18"/>
        <v>@emmakathleeennn hydroxychloroquine! itâ€™s also known as plaquenil! itâ€™s a safe drug thatâ€™s been around for a long time so a lot of people start with that medicine wn â€™re diagnosed!</v>
      </c>
      <c r="V46" t="str">
        <f t="shared" si="19"/>
        <v>@emmakathleeennn hydroxychloroquine! itâ€™s also known as plaquenil! itâ€™s a safe drug thatâ€™s been around for a long time so a lot of people start with that medicine wn â€™re diagnosed!</v>
      </c>
    </row>
    <row r="47" spans="1:23" x14ac:dyDescent="0.25">
      <c r="A47" t="s">
        <v>152</v>
      </c>
      <c r="B47" t="s">
        <v>6581</v>
      </c>
      <c r="C47" t="str">
        <f t="shared" si="0"/>
        <v>@michael_shiloh Hallo, you can read it here: Thread by @jpogue1: Guys. We need to talk about this Hydroxychloroquine + Azithromycin thing. It is out of hand. It allâ€¦ https://t.co/sUM2Wnrap7. Have a good day. ðŸ¤–</v>
      </c>
      <c r="D47" t="str">
        <f t="shared" si="1"/>
        <v>@michael_shiloh Hallo, you can read it here: Thread by @jpogue1: Guys. We need to talk about this Hydroxychloroquine + Azithromycin thing. It is out of hand. It allâ€¦ https://t.co/sUM2Wnrap7. Have a good day. ðŸ¤–</v>
      </c>
      <c r="E47" t="str">
        <f t="shared" si="2"/>
        <v>@michael_shiloh Hallo, you can read it here: Thread by @jpogue1: Guys. We need to talk about this Hydroxychloroquine + Azithromycin thing. It is out of hand. It allâ€¦ https://t.co/sUM2Wnrap7. Have a good day. ðŸ¤–</v>
      </c>
      <c r="F47" t="str">
        <f t="shared" si="3"/>
        <v>@michael_shiloh hallo, you can read it here: thread by @jpogue1: guys. we need to talk about this hydroxychloroquine + azithromycin thing. it is out of hand. it allâ€¦ https://t.co/sum2wnrap7. have a good day. ðÿ¤–</v>
      </c>
      <c r="G47" t="str">
        <f t="shared" si="4"/>
        <v>@michael_shiloh hallo, you can read it here: thread by @jpogue1: guys. we need to talk about this hydroxychloroquine + azithromycin thing. it is out of hand. it allâ€¦ https://t.co/sum2wnrap7. have a good day. ðÿ¤–</v>
      </c>
      <c r="H47" t="str">
        <f t="shared" si="5"/>
        <v>@michael_shiloh hallo you can read it here: thread by @jpogue1: guys. we need to talk about this hydroxychloroquine + azithromycin thing. it is out of hand. it allâ€¦ https://t.co/sum2wnrap7. have a good day. ðÿ¤–</v>
      </c>
      <c r="I47" t="str">
        <f t="shared" si="6"/>
        <v>@michael_shiloh hallo you can read it here: thread by @jpogue1: guys we need to talk about this hydroxychloroquine + azithromycin thing it is out of hand it allâ€¦ https://tco/sum2wnrap7 have a good day ðÿ¤–</v>
      </c>
      <c r="J47" t="str">
        <f t="shared" si="7"/>
        <v>@michael_shiloh hallo you can read it here: thread by @jpogue1: guys we need to talk about this hydroxychloroquine + azithromycin thing it is out of hand it allâ€¦ https://tco/sum2wnrap7 have a good day ðÿ¤–</v>
      </c>
      <c r="K47" t="str">
        <f t="shared" si="8"/>
        <v>@michael_shiloh hallo you can read it here: thread by @jpogue1: guys we need to talk about this hydroxychloroquine + azithromycin thing it is out of hand it allâ€¦ https://tco/sum2wnrap7 have a good day ðÿ¤–</v>
      </c>
      <c r="L47" t="str">
        <f t="shared" si="9"/>
        <v>@michael_shiloh hallo you can read it here: thread by @jpogue1: guys we need to talk about this hydroxychloroquine + azithromycin thing it is out of hand it allâ€¦ https://tco/sum2wnrap7 have a good day ðÿ¤–</v>
      </c>
      <c r="M47" t="str">
        <f t="shared" si="10"/>
        <v>@michael_shiloh hallo you can read it here: thread by @jpogue1: guys we need to talk about this hydroxychloroquine + azithromycin thing it is out of hand it allâ€¦ https://tco/sum2wnrap7 have a good day ðÿ¤–</v>
      </c>
      <c r="N47" t="str">
        <f t="shared" si="11"/>
        <v>@michael_shiloh hallo you can read it here: thread by @jpogue1: guys we need to talk about this hydroxychloroquine + azithromycin thing it is out of hand it allâ€¦ https://tco/sum2wnrap7 have a good day ðÿ¤–</v>
      </c>
      <c r="O47" t="str">
        <f t="shared" si="12"/>
        <v>@michael_shiloh hallo you can read it here: thread by @jpogue1: guys we need to talk about this hydroxychloroquine + azithromycin thing it is out of hand it allâ€¦ https://tco/sum2wnrap7 have a good day ðÿ¤–</v>
      </c>
      <c r="P47" t="str">
        <f t="shared" si="13"/>
        <v>@michael_shiloh hallo you can read it here: thread by @jpogue1: guys we need to talk about this hydroxychloroquine + azithromycin thing it is out of hand it allâ€¦ https://tco/sum2wnrap7 have a good day ðÿ¤–</v>
      </c>
      <c r="Q47" t="str">
        <f t="shared" si="14"/>
        <v>@michael_shiloh hallo you can read it here: thread by @jpogue1: guys we need to talk about this hydroxychloroquine + azithromycin thing it is out of hand it allâ€¦ https://tco/sum2wnrap7 have a good day ðÿ¤–</v>
      </c>
      <c r="R47" t="str">
        <f t="shared" si="15"/>
        <v>@michael_shiloh hallo you can read it here: thread by @jpogue1: guys we need to talk about th hydroxychloroquine + azithromycin thing it  out of hand it allâ€¦ https://tco/sum2wnrap7 have a good day ðÿ¤–</v>
      </c>
      <c r="S47" t="str">
        <f t="shared" si="16"/>
        <v>@michael_shiloh hallo you can read it here: thread by @jpogue1: guys we need to talk about th hydroxychloroquine + azithromycin thing it  out of hand it allâ€¦ https://tco/sum2wnrap7 have a good day ðÿ¤–</v>
      </c>
      <c r="T47" t="str">
        <f t="shared" si="17"/>
        <v>@michael_shiloh hallo you can read it here: thread by @jpogue1: guys we need to talk about th hydroxychloroquine + azithromycin thing it  out of hand it allâ€¦ https://tco/sum2wnrap7 have a good day ðÿ¤–</v>
      </c>
      <c r="U47" t="str">
        <f t="shared" si="18"/>
        <v>@michael_shiloh hallo you can read it re: thread by @jpogue1: guys we need to talk about th hydroxychloroquine + azithromycin thing it  out of hand it allâ€¦ https://tco/sum2wnrap7 have a good day ðÿ¤–</v>
      </c>
      <c r="V47" t="str">
        <f t="shared" si="19"/>
        <v>@michael_shiloh hallo you can read it re: thread by @jpogue1: guys we need to talk about th hydroxychloroquine + azithromycin thing it  out of hand it allâ€¦ https://tco/sum2wnrap7 have a good day ðÿ¤–</v>
      </c>
    </row>
    <row r="48" spans="1:23" x14ac:dyDescent="0.25">
      <c r="A48" t="s">
        <v>6591</v>
      </c>
      <c r="B48">
        <v>0</v>
      </c>
      <c r="C48" t="str">
        <f t="shared" si="0"/>
        <v>Demand for hydroxychloroquine &amp;amp; chloroquine surging..ðŸ‘‡There must be some belief these drugs help treat #coronavirus or this wouldnâ€™t be happening.https://t.co/jSLMPUcPs4</v>
      </c>
      <c r="D48" t="str">
        <f t="shared" si="1"/>
        <v>Demand for hydroxychloroquine &amp;amp; chloroquine surging..ðŸ‘‡There must be some belief these drugs help treat #coronavirus or this wouldnâ€™t be happening.https://t.co/jSLMPUcPs4</v>
      </c>
      <c r="E48" t="str">
        <f t="shared" si="2"/>
        <v>Demand for hydroxychloroquine &amp;amp; chloroquine surging..ðŸ‘‡There must be some belief these drugs help treat #coronavirus or this wouldnâ€™t be happening.https://t.co/jSLMPUcPs4</v>
      </c>
      <c r="F48" t="str">
        <f t="shared" si="3"/>
        <v>demand for hydroxychloroquine &amp;amp; chloroquine surging..ðÿ‘‡there must be some belief these drugs help treat #coronavirus or this wouldnâ€™t be happening.https://t.co/jslmpucps4</v>
      </c>
      <c r="G48" t="str">
        <f t="shared" si="4"/>
        <v>demand for hydroxychloroquine &amp;amp; chloroquine surging..ðÿ‘‡there must be some belief these drugs help treat #coronavirus or this wouldnâ€™t be happening.https://t.co/jslmpucps4</v>
      </c>
      <c r="H48" t="str">
        <f t="shared" si="5"/>
        <v>demand for hydroxychloroquine &amp;amp; chloroquine surging..ðÿ‘‡there must be some belief these drugs help treat #coronavirus or this wouldnâ€™t be happening.https://t.co/jslmpucps4</v>
      </c>
      <c r="I48" t="str">
        <f t="shared" si="6"/>
        <v>demand for hydroxychloroquine &amp;amp; chloroquine surgingðÿ‘‡there must be some belief these drugs help treat #coronavirus or this wouldnâ€™t be happeninghttps://tco/jslmpucps4</v>
      </c>
      <c r="J48" t="str">
        <f t="shared" si="7"/>
        <v>demand for hydroxychloroquine &amp;amp; chloroquine surgingðÿ‘‡there must be some belief these drugs help treat #coronavirus or this wouldnâ€™t be happeninghttps://tco/jslmpucps4</v>
      </c>
      <c r="K48" t="str">
        <f t="shared" si="8"/>
        <v>demand for hydroxychloroquine &amp;amp chloroquine surgingðÿ‘‡there must be some belief these drugs help treat #coronavirus or this wouldnâ€™t be happeninghttps://tco/jslmpucps4</v>
      </c>
      <c r="L48" t="str">
        <f t="shared" si="9"/>
        <v>demand for hydroxychloroquine &amp;amp chloroquine surgingðÿ‘‡there must be some belief these drugs help treat #coronavirus or this wouldnâ€™t be happeninghttps://tco/jslmpucps4</v>
      </c>
      <c r="M48" t="str">
        <f t="shared" si="10"/>
        <v>demand for hydroxychloroquine &amp;amp chloroquine surgingðÿ‘‡there must be some belief these drugs help treat #coronavirus or this wouldnâ€™t be happeninghttps://tco/jslmpucps4</v>
      </c>
      <c r="N48" t="str">
        <f t="shared" si="11"/>
        <v>demand for hydroxychloroquine &amp;amp chloroquine surgingðÿ‘‡ must be some belief these drugs help treat #coronavirus or this wouldnâ€™t be happeninghttps://tco/jslmpucps4</v>
      </c>
      <c r="O48" t="str">
        <f t="shared" si="12"/>
        <v>demand for hydroxychloroquine &amp;amp chloroquine surgingðÿ‘‡ must be some belief these drugs help treat #coronavirus or this wouldnâ€™t be happeninghttps://tco/jslmpucps4</v>
      </c>
      <c r="P48" t="str">
        <f t="shared" si="13"/>
        <v>demand for hydroxychloroquine &amp;amp chloroquine surgingðÿ‘‡ must be some belief these drugs help treat #coronavirus or this wouldnâ€™t be happeninghttps://tco/jslmpucps4</v>
      </c>
      <c r="Q48" t="str">
        <f t="shared" si="14"/>
        <v>demand for hydroxychloroquine &amp;amp chloroquine surgingðÿ‘‡ must be some belief these drugs help treat #coronavirus or this wouldnâ€™t be happeninghttps://tco/jslmpucps4</v>
      </c>
      <c r="R48" t="str">
        <f t="shared" si="15"/>
        <v>demand for hydroxychloroquine &amp;amp chloroquine surgingðÿ‘‡ must be some belief these drugs help treat #coronavirus or th wouldnâ€™t be happeninghttps://tco/jslmpucps4</v>
      </c>
      <c r="S48" t="str">
        <f t="shared" si="16"/>
        <v>demand for hydroxychloroquine &amp;amp chloroquine surgingðÿ‘‡ must be some belief these drugs help treat coronavirus or th wouldnâ€™t be happeninghttps://tco/jslmpucps4</v>
      </c>
      <c r="T48" t="str">
        <f t="shared" si="17"/>
        <v>demand for hydroxychloroquine &amp;amp chloroquine surgingðÿ‘‡ must be some belief these drugs help treat coronavirus or th wouldnâ€™t be happeninghttps://tco/jslmpucps4</v>
      </c>
      <c r="U48" t="str">
        <f t="shared" si="18"/>
        <v>demand for hydroxychloroquine &amp;amp chloroquine surgingðÿ‘‡ must be some belief tse drugs lp treat coronavirus or th wouldnâ€™t be happeninghttps://tco/jslmpucps4</v>
      </c>
      <c r="V48" t="str">
        <f t="shared" si="19"/>
        <v>demand for hydroxychloroquine &amp;amp chloroquine surgingðÿ‘‡ must be some belief tse drugs lp treat coronavirus or th wouldnâ€™t be happeninghttps://tco/jslmpucps4</v>
      </c>
      <c r="W48">
        <f t="shared" ca="1" si="20"/>
        <v>0.52151737134136744</v>
      </c>
    </row>
    <row r="49" spans="1:23" x14ac:dyDescent="0.25">
      <c r="A49" t="s">
        <v>98</v>
      </c>
      <c r="B49">
        <v>0</v>
      </c>
      <c r="C49" t="str">
        <f t="shared" si="0"/>
        <v>Why donâ€™t we start with the president and see if the hydroxychloroquine &amp;amp; azithromycin work?</v>
      </c>
      <c r="D49" t="str">
        <f t="shared" si="1"/>
        <v>Why donâ€™t we start with the president and see if the hydroxychloroquine &amp;amp; azithromycin work?</v>
      </c>
      <c r="E49" t="str">
        <f t="shared" si="2"/>
        <v>Why donâ€™t we start with the president and see if the hydroxychloroquine &amp;amp; azithromycin work?</v>
      </c>
      <c r="F49" t="str">
        <f t="shared" si="3"/>
        <v>why donâ€™t we start with the president and see if the hydroxychloroquine &amp;amp; azithromycin work?</v>
      </c>
      <c r="G49" t="str">
        <f t="shared" si="4"/>
        <v>why donâ€™t we start with the president and see if the hydroxychloroquine &amp;amp; azithromycin work?</v>
      </c>
      <c r="H49" t="str">
        <f t="shared" si="5"/>
        <v>why donâ€™t we start with the president and see if the hydroxychloroquine &amp;amp; azithromycin work?</v>
      </c>
      <c r="I49" t="str">
        <f t="shared" si="6"/>
        <v>why donâ€™t we start with the president and see if the hydroxychloroquine &amp;amp; azithromycin work?</v>
      </c>
      <c r="J49" t="str">
        <f t="shared" si="7"/>
        <v>why donâ€™t we start with the president and see if the hydroxychloroquine &amp;amp; azithromycin work</v>
      </c>
      <c r="K49" t="str">
        <f t="shared" si="8"/>
        <v>why donâ€™t we start with the president and see if the hydroxychloroquine &amp;amp azithromycin work</v>
      </c>
      <c r="L49" t="str">
        <f t="shared" si="9"/>
        <v>why donâ€™t we start with the president and see if the hydroxychloroquine &amp;amp azithromycin work</v>
      </c>
      <c r="M49" t="str">
        <f t="shared" si="10"/>
        <v>why donâ€™t we start with the president and see if the hydroxychloroquine &amp;amp azithromycin work</v>
      </c>
      <c r="N49" t="str">
        <f t="shared" si="11"/>
        <v>why donâ€™t we start with the president and see if the hydroxychloroquine &amp;amp azithromycin work</v>
      </c>
      <c r="O49" t="str">
        <f t="shared" si="12"/>
        <v>why donâ€™t we start with the president and see if the hydroxychloroquine &amp;amp azithromycin work</v>
      </c>
      <c r="P49" t="str">
        <f t="shared" si="13"/>
        <v>why donâ€™t we start with the president and see if the hydroxychloroquine &amp;amp azithromycin work</v>
      </c>
      <c r="Q49" t="str">
        <f t="shared" si="14"/>
        <v>why donâ€™t we start with the president and see if the hydroxychloroquine &amp;amp azithromycin work</v>
      </c>
      <c r="R49" t="str">
        <f t="shared" si="15"/>
        <v>why donâ€™t we start with the president and see if the hydroxychloroquine &amp;amp azithromycin work</v>
      </c>
      <c r="S49" t="str">
        <f t="shared" si="16"/>
        <v>why donâ€™t we start with the president and see if the hydroxychloroquine &amp;amp azithromycin work</v>
      </c>
      <c r="T49" t="str">
        <f t="shared" si="17"/>
        <v>why donâ€™t we start with the president and see if the hydroxychloroquine &amp;amp azithromycin work</v>
      </c>
      <c r="U49" t="str">
        <f t="shared" si="18"/>
        <v>why donâ€™t we start with t president and see if t hydroxychloroquine &amp;amp azithromycin work</v>
      </c>
      <c r="V49" t="str">
        <f t="shared" si="19"/>
        <v>why donâ€™t we start with t president and see if t hydroxychloroquine &amp;amp azithromycin work</v>
      </c>
      <c r="W49">
        <f t="shared" ca="1" si="20"/>
        <v>0.42502708752720597</v>
      </c>
    </row>
    <row r="50" spans="1:23" x14ac:dyDescent="0.25">
      <c r="A50" t="s">
        <v>173</v>
      </c>
      <c r="B50" t="s">
        <v>6581</v>
      </c>
      <c r="C50" t="str">
        <f t="shared" si="0"/>
        <v>@DrJenGunter @jack @realDonaldTrump I take hydroxychloroquine for arthritis. It can destroy your peripheral vision so regular visual field &amp;amp; other eye tests not part of normal eye exams are required. Is Trump authorizing the government to cover those exam costs? Are there enough machines &amp;amp; trained techs?</v>
      </c>
      <c r="D50" t="str">
        <f t="shared" si="1"/>
        <v>@DrJenGunter @jack @realDonaldTrump I take hydroxychloroquine for arthritis. It can destroy your peripheral vision so regular visual field &amp;amp; other eye tests not part of normal eye exams are required. Is Trump authorizing the government to cover those exam costs? Are there enough machines &amp;amp; trained techs?</v>
      </c>
      <c r="E50" t="str">
        <f t="shared" si="2"/>
        <v>@DrJenGunter @jack @realDonaldTrump I take hydroxychloroquine for arthritis. It can destroy your peripheral vision so regular visual field &amp;amp; other eye tests not part of normal eye exams are required. Is Trump authorizing the government to cover those exam costs? Are there enough machines &amp;amp; trained techs?</v>
      </c>
      <c r="F50" t="str">
        <f t="shared" si="3"/>
        <v>@drjengunter @jack @realdonaldtrump i take hydroxychloroquine for arthritis. it can destroy your peripheral vision so regular visual field &amp;amp; other eye tests not part of normal eye exams are required. is trump authorizing the government to cover those exam costs? are there enough machines &amp;amp; trained techs?</v>
      </c>
      <c r="G50" t="str">
        <f t="shared" si="4"/>
        <v>@drjengunter @jack @realdonaldtrump i take hydroxychloroquine for arthritis. it can destroy your peripheral vision so regular visual field &amp;amp; other eye tests not part of normal eye exams are required. is trump authorizing the government to cover those exam costs? are there enough machines &amp;amp; trained techs?</v>
      </c>
      <c r="H50" t="str">
        <f t="shared" si="5"/>
        <v>@drjengunter @jack @realdonaldtrump i take hydroxychloroquine for arthritis. it can destroy your peripheral vision so regular visual field &amp;amp; other eye tests not part of normal eye exams are required. is trump authorizing the government to cover those exam costs? are there enough machines &amp;amp; trained techs?</v>
      </c>
      <c r="I50" t="str">
        <f t="shared" si="6"/>
        <v>@drjengunter @jack @realdonaldtrump i take hydroxychloroquine for arthritis it can destroy your peripheral vision so regular visual field &amp;amp; other eye tests not part of normal eye exams are required is trump authorizing the government to cover those exam costs? are there enough machines &amp;amp; trained techs?</v>
      </c>
      <c r="J50" t="str">
        <f t="shared" si="7"/>
        <v>@drjengunter @jack @realdonaldtrump i take hydroxychloroquine for arthritis it can destroy your peripheral vision so regular visual field &amp;amp; other eye tests not part of normal eye exams are required is trump authorizing the government to cover those exam costs are there enough machines &amp;amp; trained techs</v>
      </c>
      <c r="K50" t="str">
        <f t="shared" si="8"/>
        <v>@drjengunter @jack @realdonaldtrump i take hydroxychloroquine for arthritis it can destroy your peripheral vision so regular visual field &amp;amp other eye tests not part of normal eye exams are required is trump authorizing the government to cover those exam costs are there enough machines &amp;amp trained techs</v>
      </c>
      <c r="L50" t="str">
        <f t="shared" si="9"/>
        <v>@drjengunter @jack @realdonaldtrump i take hydroxychloroquine for arthritis it can destroy your peripheral vision so regular visual field &amp;amp other eye tests not part of normal eye exams are required is trump authorizing the government to cover those exam costs are there enough machines &amp;amp trained techs</v>
      </c>
      <c r="M50" t="str">
        <f t="shared" si="10"/>
        <v>@drjengunter @jack @realdonaldtrump i take hydroxychloroquine for arthritis it can destroy your peripheral vision so regular visual field &amp;amp other eye tests not part of normal eye exams are required is trump authorizing the government to cover those exam costs are there enough machines &amp;amp trained techs</v>
      </c>
      <c r="N50" t="str">
        <f t="shared" si="11"/>
        <v>@drjengunter @jack @realdonaldtrump i take hydroxychloroquine for arthritis it can destroy your peripheral vision so regular visual field &amp;amp other eye tests not part of normal eye exams are required is trump authorizing the government to cover those exam costs are  enough machines &amp;amp trained techs</v>
      </c>
      <c r="O50" t="str">
        <f t="shared" si="12"/>
        <v>@drjengunter @jack @realdonaldtrump i take hydroxychloroquine for arthritis it can destroy your peripheral vision so regular visual field &amp;amp other eye tests not part of normal eye exams are required is trump authorizing the government to cover those exam costs are  enough machines &amp;amp trained techs</v>
      </c>
      <c r="P50" t="str">
        <f t="shared" si="13"/>
        <v>@drjengunter @jack @realdonaldtrump i take hydroxychloroquine for arthritis it can destroy your peripheral vision so regular visual field &amp;amp other eye tests not part of normal eye exams are required is trump authorizing the government to cover those exam costs are enough machines &amp;amp trained techs</v>
      </c>
      <c r="Q50" t="str">
        <f t="shared" si="14"/>
        <v>@drjengunter @jack @realdonaldtrump i take hydroxychloroquine for arthritis it can destroy your peripheral vision so regular visual field &amp;amp other eye tests not part of normal eye exams  required is trump authorizing the government to cover those exam costs  enough machines &amp;amp trained techs</v>
      </c>
      <c r="R50" t="str">
        <f t="shared" si="15"/>
        <v>@drjengunter @jack @realdonaldtrump i take hydroxychloroquine for arthrit it can destroy your peripheral vion so regular vual field &amp;amp other eye tests not part of normal eye exams  required  trump authorizing the government to cover those exam costs  enough machines &amp;amp trained techs</v>
      </c>
      <c r="S50" t="str">
        <f t="shared" si="16"/>
        <v>@drjengunter @jack @realdonaldtrump i take hydroxychloroquine for arthrit it can destroy your peripheral vion so regular vual field &amp;amp other eye tests not part of normal eye exams  required  trump authorizing the government to cover those exam costs  enough machines &amp;amp trained techs</v>
      </c>
      <c r="T50" t="str">
        <f t="shared" si="17"/>
        <v>@drjengunter @jack @realdonaldtrump i take hydroxychloroquine for arthrit it can destroy your peripheral vion so regular vual field &amp;amp other eye tests not part of normal eye exams  required  trump authorizing the government to cover those exam costs  enough machines &amp;amp trained techs</v>
      </c>
      <c r="U50" t="str">
        <f t="shared" si="18"/>
        <v>@drjengunter @jack @realdonaldtrump i take hydroxychloroquine for arthrit it can destroy your peripral vion so regular vual field &amp;amp otr eye tests not part of normal eye exams  required  trump authorizing t government to cover those exam costs  enough machines &amp;amp trained techs</v>
      </c>
      <c r="V50" t="str">
        <f t="shared" si="19"/>
        <v>@drjengunter @jack @realdonaldtrump i take hydroxychloroquine for arthrit it can destroy your peripral vion so regular vual field &amp;amp otr eye tests not part of normal eye exams  required  trump authorizing t government to cover those exam costs  enough machines &amp;amp trained techs</v>
      </c>
    </row>
    <row r="51" spans="1:23" x14ac:dyDescent="0.25">
      <c r="A51" t="s">
        <v>30</v>
      </c>
      <c r="B51" t="s">
        <v>6581</v>
      </c>
      <c r="C51" t="str">
        <f t="shared" si="0"/>
        <v>Yes! I and many others take hydroxychloroquine for autoimmune diseases. These lies will cause painful flare-ups for people who canâ€™t get their meds because others are looking for a miracle cure that doesnâ€™t exist. Trump: Once a snake oil salesman, always a snake oil salesman.</v>
      </c>
      <c r="D51" t="str">
        <f t="shared" si="1"/>
        <v>Yes! I and many others take hydroxychloroquine for autoimmune diseases. These lies will cause painful flare-ups for people who canâ€™t get their meds because others are looking for a miracle cure that doesnâ€™t exist. Trump: Once a snake oil salesman, always a snake oil salesman.</v>
      </c>
      <c r="E51" t="str">
        <f t="shared" si="2"/>
        <v>Yes! I and many others take hydroxychloroquine for autoimmune diseases. These lies will cause painful flare-ups for people who canâ€™t get their meds because others are looking for a miracle cure that doesnâ€™t exist. Trump: Once a snake oil salesman, always a snake oil salesman.</v>
      </c>
      <c r="F51" t="str">
        <f t="shared" si="3"/>
        <v>yes! i and many others take hydroxychloroquine for autoimmune diseases. these lies will cause painful flare-ups for people who canâ€™t get their meds because others are looking for a miracle cure that doesnâ€™t exist. trump: once a snake oil salesman, always a snake oil salesman.</v>
      </c>
      <c r="G51" t="str">
        <f t="shared" si="4"/>
        <v>yes! i and many others take hydroxychloroquine for autoimmune diseases. these lies will cause painful flare-ups for people who canâ€™t get their meds because others are looking for a miracle cure that doesnâ€™t exist. trump: once a snake oil salesman, always a snake oil salesman.</v>
      </c>
      <c r="H51" t="str">
        <f t="shared" si="5"/>
        <v>yes! i and many others take hydroxychloroquine for autoimmune diseases. these lies will cause painful flare-ups for people who canâ€™t get their meds because others are looking for a miracle cure that doesnâ€™t exist. trump: once a snake oil salesman always a snake oil salesman.</v>
      </c>
      <c r="I51" t="str">
        <f t="shared" si="6"/>
        <v>yes! i and many others take hydroxychloroquine for autoimmune diseases these lies will cause painful flare-ups for people who canâ€™t get their meds because others are looking for a miracle cure that doesnâ€™t exist trump: once a snake oil salesman always a snake oil salesman</v>
      </c>
      <c r="J51" t="str">
        <f t="shared" si="7"/>
        <v>yes! i and many others take hydroxychloroquine for autoimmune diseases these lies will cause painful flare-ups for people who canâ€™t get their meds because others are looking for a miracle cure that doesnâ€™t exist trump: once a snake oil salesman always a snake oil salesman</v>
      </c>
      <c r="K51" t="str">
        <f t="shared" si="8"/>
        <v>yes! i and many others take hydroxychloroquine for autoimmune diseases these lies will cause painful flare-ups for people who canâ€™t get their meds because others are looking for a miracle cure that doesnâ€™t exist trump: once a snake oil salesman always a snake oil salesman</v>
      </c>
      <c r="L51" t="str">
        <f t="shared" si="9"/>
        <v>yes! i and many others take hydroxychloroquine for autoimmune diseases these lies will cause painful flare-ups for people who canâ€™t get their meds because others are looking for a miracle cure that doesnâ€™t exist trump: once a snake oil salesman always a snake oil salesman</v>
      </c>
      <c r="M51" t="str">
        <f t="shared" si="10"/>
        <v>yes! i and many others take hydroxychloroquine for autoimmune diseases these lies will cause painful flare-ups for people who canâ€™t get their meds because others are looking for a miracle cure that doesnâ€™t exist trump: once a snake oil salesman always a snake oil salesman</v>
      </c>
      <c r="N51" t="str">
        <f t="shared" si="11"/>
        <v>yes! i and many others take hydroxychloroquine for autoimmune diseases these lies will cause painful flare-ups for people who canâ€™t get their meds because others are looking for a miracle cure that doesnâ€™t exist trump: once a snake oil salesman always a snake oil salesman</v>
      </c>
      <c r="O51" t="str">
        <f t="shared" si="12"/>
        <v>yes! i and many others take hydroxychloroquine for autoimmune diseases these lies will cause painful flare-ups for people who canâ€™t get their meds because others are looking for a miracle cure that doesnâ€™t exist trump: once a snake oil salesman always a snake oil salesman</v>
      </c>
      <c r="P51" t="str">
        <f t="shared" si="13"/>
        <v>yes! i and many others take hydroxychloroquine for autoimmune diseases these lies will cause painful flare-ups for people who canâ€™t get their meds because others are looking for a miracle cure that doesnâ€™t exist trump: once a snake oil salesman always a snake oil salesman</v>
      </c>
      <c r="Q51" t="str">
        <f t="shared" si="14"/>
        <v>yes! i and many others take hydroxychloroquine for autoimmune diseases these lies will cause painful fl-ups for people who canâ€™t get their meds because others  looking for a miracle cure that doesnâ€™t exist trump: once a snake oil salesman always a snake oil salesman</v>
      </c>
      <c r="R51" t="str">
        <f t="shared" si="15"/>
        <v>yes! i and many others take hydroxychloroquine for autoimmune deases these lies will cause painful fl-ups for people who canâ€™t get their meds because others  looking for a miracle cure that doesnâ€™t ext trump: once a snake oil salesman always a snake oil salesman</v>
      </c>
      <c r="S51" t="str">
        <f t="shared" si="16"/>
        <v>yes! i and many others take hydroxychloroquine for autoimmune deases these lies will cause painful fl-ups for people who canâ€™t get their meds because others  looking for a miracle cure that doesnâ€™t ext trump: once a snake oil salesman always a snake oil salesman</v>
      </c>
      <c r="T51" t="str">
        <f t="shared" si="17"/>
        <v>yes! i and many others take hydroxychloroquine for autoimmune deases these lies will cause painful fl-ups for people who canâ€™t get their meds because others  looking for a miracle cure that doesnâ€™t ext trump: once a snake oil salesman always a snake oil salesman</v>
      </c>
      <c r="U51" t="str">
        <f t="shared" si="18"/>
        <v>yes! i and many otrs take hydroxychloroquine for autoimmune deases tse lies will cause painful fl-ups for people who canâ€™t get tir meds because otrs  looking for a miracle cure that doesnâ€™t ext trump: once a snake oil salesman always a snake oil salesman</v>
      </c>
      <c r="V51" t="str">
        <f t="shared" si="19"/>
        <v>yes! i and many otrs take hydroxychloroquine for autoimmune deases tse lies will cause painful fl-ups for people who canâ€™t get tir meds because otrs  looking for a miracle cure that doesnâ€™t ext trump: once a snake oil salesman always a snake oil salesman</v>
      </c>
    </row>
    <row r="52" spans="1:23" x14ac:dyDescent="0.25">
      <c r="A52" t="s">
        <v>38</v>
      </c>
      <c r="B52" t="s">
        <v>6581</v>
      </c>
      <c r="C52" t="str">
        <f t="shared" si="0"/>
        <v>@mmpadellan @realDonaldTrump HYDROXYCHLOROQUINE is the antiviral not azithromycin but thanks for showing us you really know what your talking about lol.</v>
      </c>
      <c r="D52" t="str">
        <f t="shared" si="1"/>
        <v>@mmpadellan @realDonaldTrump HYDROXYCHLOROQUINE is the antiviral not azithromycin but thanks for showing us you really know what your talking about lol.</v>
      </c>
      <c r="E52" t="str">
        <f t="shared" si="2"/>
        <v>@mmpadellan @realDonaldTrump HYDROXYCHLOROQUINE is the antiviral not azithromycin but thanks for showing us you really know what your talking about lol.</v>
      </c>
      <c r="F52" t="str">
        <f t="shared" si="3"/>
        <v>@mmpadellan @realdonaldtrump hydroxychloroquine is the antiviral not azithromycin but thanks for showing us you really know what your talking about lol.</v>
      </c>
      <c r="G52" t="str">
        <f t="shared" si="4"/>
        <v>@mmpadellan @realdonaldtrump hydroxychloroquine is the antiviral not azithromycin but thanks for showing us you really know what your talking about lol.</v>
      </c>
      <c r="H52" t="str">
        <f t="shared" si="5"/>
        <v>@mmpadellan @realdonaldtrump hydroxychloroquine is the antiviral not azithromycin but thanks for showing us you really know what your talking about lol.</v>
      </c>
      <c r="I52" t="str">
        <f t="shared" si="6"/>
        <v>@mmpadellan @realdonaldtrump hydroxychloroquine is the antiviral not azithromycin but thanks for showing us you really know what your talking about lol</v>
      </c>
      <c r="J52" t="str">
        <f t="shared" si="7"/>
        <v>@mmpadellan @realdonaldtrump hydroxychloroquine is the antiviral not azithromycin but thanks for showing us you really know what your talking about lol</v>
      </c>
      <c r="K52" t="str">
        <f t="shared" si="8"/>
        <v>@mmpadellan @realdonaldtrump hydroxychloroquine is the antiviral not azithromycin but thanks for showing us you really know what your talking about lol</v>
      </c>
      <c r="L52" t="str">
        <f t="shared" si="9"/>
        <v>@mmpadellan @realdonaldtrump hydroxychloroquine is the antiviral not azithromycin but thanks for showing us you really know what your talking about lol</v>
      </c>
      <c r="M52" t="str">
        <f t="shared" si="10"/>
        <v>@mmpadellan @realdonaldtrump hydroxychloroquine is the antiviral not azithromycin but thanks for showing us you really know what your talking about lol</v>
      </c>
      <c r="N52" t="str">
        <f t="shared" si="11"/>
        <v>@mmpadellan @realdonaldtrump hydroxychloroquine is the antiviral not azithromycin but thanks for showing us you really know what your talking about lol</v>
      </c>
      <c r="O52" t="str">
        <f t="shared" si="12"/>
        <v>@mmpadellan @realdonaldtrump hydroxychloroquine is the antiviral not azithromycin but thanks for showing us you really know what your talking about lol</v>
      </c>
      <c r="P52" t="str">
        <f t="shared" si="13"/>
        <v>@mmpadellan @realdonaldtrump hydroxychloroquine is the antiviral not azithromycin but thanks for showing us you really know what your talking about lol</v>
      </c>
      <c r="Q52" t="str">
        <f t="shared" si="14"/>
        <v>@mmpadellan @realdonaldtrump hydroxychloroquine is the antiviral not azithromycin but thanks for showing us you really know what your talking about lol</v>
      </c>
      <c r="R52" t="str">
        <f t="shared" si="15"/>
        <v>@mmpadellan @realdonaldtrump hydroxychloroquine  the antiviral not azithromycin but thanks for showing us you really know what your talking about lol</v>
      </c>
      <c r="S52" t="str">
        <f t="shared" si="16"/>
        <v>@mmpadellan @realdonaldtrump hydroxychloroquine  the antiviral not azithromycin but thanks for showing us you really know what your talking about lol</v>
      </c>
      <c r="T52" t="str">
        <f t="shared" si="17"/>
        <v>@mmpadellan @realdonaldtrump hydroxychloroquine  the antiviral not azithromycin but thanks for showing us you really know what your talking about lol</v>
      </c>
      <c r="U52" t="str">
        <f t="shared" si="18"/>
        <v>@mmpadellan @realdonaldtrump hydroxychloroquine  t antiviral not azithromycin but thanks for showing us you really know what your talking about lol</v>
      </c>
      <c r="V52" t="str">
        <f t="shared" si="19"/>
        <v>@mmpadellan @realdonaldtrump hydroxychloroquine  t antiviral not azithromycin but thanks for showing us you really know what your talking about lol</v>
      </c>
    </row>
    <row r="53" spans="1:23" x14ac:dyDescent="0.25">
      <c r="A53" t="s">
        <v>161</v>
      </c>
      <c r="B53">
        <v>0</v>
      </c>
      <c r="C53" t="str">
        <f t="shared" si="0"/>
        <v>Very important thread on why we should temper enthusiasm for Hydroxychloroquine + Azithromycin for #COVIDãƒ¼19 until more data available. Bigger trials needed before effectiveness can be claimed. Science doesnâ€™t work on â€˜feelingsâ€™</v>
      </c>
      <c r="D53" t="str">
        <f t="shared" si="1"/>
        <v>Very important thread on why we should temper enthusiasm for Hydroxychloroquine + Azithromycin for #COVIDãƒ¼19 until more data available. Bigger trials needed before effectiveness can be claimed. Science doesnâ€™t work on â€˜feelingsâ€™</v>
      </c>
      <c r="E53" t="str">
        <f t="shared" si="2"/>
        <v>Very important thread on why we should temper enthusiasm for Hydroxychloroquine + Azithromycin for #COVIDãƒ¼19 until more data available. Bigger trials needed before effectiveness can be claimed. Science doesnâ€™t work on â€˜feelingsâ€™</v>
      </c>
      <c r="F53" t="str">
        <f t="shared" si="3"/>
        <v>very important thread on why we should temper enthusiasm for hydroxychloroquine + azithromycin for #covidãƒ¼19 until more data available. bigger trials needed before effectiveness can be claimed. science doesnâ€™t work on â€˜feelingsâ€™</v>
      </c>
      <c r="G53" t="str">
        <f t="shared" si="4"/>
        <v>very important thread on why we should temper enthusiasm for hydroxychloroquine + azithromycin for #covidãƒ¼19 until more data available. bigger trials needed before effectiveness can be claimed. science doesnâ€™t work on â€˜feelingsâ€™</v>
      </c>
      <c r="H53" t="str">
        <f t="shared" si="5"/>
        <v>very important thread on why we should temper enthusiasm for hydroxychloroquine + azithromycin for #covidãƒ¼19 until more data available. bigger trials needed before effectiveness can be claimed. science doesnâ€™t work on â€˜feelingsâ€™</v>
      </c>
      <c r="I53" t="str">
        <f t="shared" si="6"/>
        <v>very important thread on why we should temper enthusiasm for hydroxychloroquine + azithromycin for #covidãƒ¼19 until more data available bigger trials needed before effectiveness can be claimed science doesnâ€™t work on â€˜feelingsâ€™</v>
      </c>
      <c r="J53" t="str">
        <f t="shared" si="7"/>
        <v>very important thread on why we should temper enthusiasm for hydroxychloroquine + azithromycin for #covidãƒ¼19 until more data available bigger trials needed before effectiveness can be claimed science doesnâ€™t work on â€˜feelingsâ€™</v>
      </c>
      <c r="K53" t="str">
        <f t="shared" si="8"/>
        <v>very important thread on why we should temper enthusiasm for hydroxychloroquine + azithromycin for #covidãƒ¼19 until more data available bigger trials needed before effectiveness can be claimed science doesnâ€™t work on â€˜feelingsâ€™</v>
      </c>
      <c r="L53" t="str">
        <f t="shared" si="9"/>
        <v>very important thread on why we should temper enthusiasm for hydroxychloroquine + azithromycin for #covidãƒ¼19 until more data available bigger trials needed before effectiveness can be claimed science doesnâ€™t work on â€˜feelingsâ€™</v>
      </c>
      <c r="M53" t="str">
        <f t="shared" si="10"/>
        <v>very important thread on why we should temper enthusiasm for hydroxychloroquine + azithromycin for #covidãƒ¼19 until more data available bigger trials needed before effectiveness can be claimed science doesnâ€™t work on â€˜feelingsâ€™</v>
      </c>
      <c r="N53" t="str">
        <f t="shared" si="11"/>
        <v>very important thread on why we should temper enthusiasm for hydroxychloroquine + azithromycin for #covidãƒ¼19 until more data available bigger trials needed before effectiveness can be claimed science doesnâ€™t work on â€˜feelingsâ€™</v>
      </c>
      <c r="O53" t="str">
        <f t="shared" si="12"/>
        <v>very important thread on why we should temper enthusiasm for hydroxychloroquine + azithromycin for #covidãƒ¼19 until more data available bigger trials needed before effectiveness can be claimed science doesnâ€™t work on â€˜feelingsâ€™</v>
      </c>
      <c r="P53" t="str">
        <f t="shared" si="13"/>
        <v>very important thread on why we should temper enthusiasm for hydroxychloroquine + azithromycin for #covidãƒ¼19 until more data available bigger trials needed before effectiveness can be claimed science doesnâ€™t work on â€˜feelingsâ€™</v>
      </c>
      <c r="Q53" t="str">
        <f t="shared" si="14"/>
        <v>very important thread on why we should temper enthusiasm for hydroxychloroquine + azithromycin for #covidãƒ¼19 until more data available bigger trials needed before effectiveness can be claimed science doesnâ€™t work on â€˜feelingsâ€™</v>
      </c>
      <c r="R53" t="str">
        <f t="shared" si="15"/>
        <v>very important thread on why we should temper enthusiasm for hydroxychloroquine + azithromycin for #covidãƒ¼19 until more data available bigger trials needed before effectiveness can be claimed science doesnâ€™t work on â€˜feelingsâ€™</v>
      </c>
      <c r="S53" t="str">
        <f t="shared" si="16"/>
        <v>very important thread on why we should temper enthusiasm for hydroxychloroquine + azithromycin for covidãƒ¼19 until more data available bigger trials needed before effectiveness can be claimed science doesnâ€™t work on â€˜feelingsâ€™</v>
      </c>
      <c r="T53" t="str">
        <f t="shared" si="17"/>
        <v>very important thread on why we should temper enthusiasm for hydroxychloroquine + azithromycin for covidãƒ¼19 until more data available bigger trials needed before effectiveness can be claimed science doesnâ€™t work on â€˜feelingsâ€™</v>
      </c>
      <c r="U53" t="str">
        <f t="shared" si="18"/>
        <v>very important thread on why we should temper enthusiasm for hydroxychloroquine + azithromycin for covidãƒ¼19 until more data available bigger trials needed before effectiveness can be claimed science doesnâ€™t work on â€˜feelingsâ€™</v>
      </c>
      <c r="V53" t="str">
        <f t="shared" si="19"/>
        <v>very important thread on why we should temper enthusiasm for hydroxychloroquine + azithromycin for covidãƒ¼19 until more data available bigger trials needed before effectiveness can be claimed science doesnâ€™t work on â€˜feelingsâ€™</v>
      </c>
      <c r="W53">
        <f t="shared" ca="1" si="20"/>
        <v>0.64712796631494551</v>
      </c>
    </row>
    <row r="54" spans="1:23" x14ac:dyDescent="0.25">
      <c r="A54" t="s">
        <v>171</v>
      </c>
      <c r="B54" t="s">
        <v>6581</v>
      </c>
      <c r="C54" t="str">
        <f t="shared" si="0"/>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D54" t="str">
        <f t="shared" si="1"/>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E54" t="str">
        <f t="shared" si="2"/>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F54" t="str">
        <f t="shared" si="3"/>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G54" t="str">
        <f t="shared" si="4"/>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H54" t="str">
        <f t="shared" si="5"/>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I54" t="str">
        <f t="shared" si="6"/>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J54" t="str">
        <f t="shared" si="7"/>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K54" t="str">
        <f t="shared" si="8"/>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L54" t="str">
        <f t="shared" si="9"/>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M54" t="str">
        <f t="shared" si="10"/>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N54" t="str">
        <f t="shared" si="11"/>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O54" t="str">
        <f t="shared" si="12"/>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P54" t="str">
        <f t="shared" si="13"/>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Q54" t="str">
        <f t="shared" si="14"/>
        <v>@mysterysolvent two meds millions of americans have in their med cabinet hell i have azythromycin aka z-pak right now i was given it for a urinary tract infection then told to stop it hydroxychloroquine(plaquenil) used for sle rheumatoid arthritis so irresponsibile to tell people this</v>
      </c>
      <c r="R54" t="str">
        <f t="shared" si="15"/>
        <v>@mysterysolvent two meds millions of americans have in their med cabinet hell i have azythromycin aka z-pak right now i was given it for a urinary tract infection then told to stop it hydroxychloroquine(plaquenil) used for sle rheumatoid arthrit so irresponsibile to tell people th</v>
      </c>
      <c r="S54" t="str">
        <f t="shared" si="16"/>
        <v>@mysterysolvent two meds millions of americans have in their med cabinet hell i have azythromycin aka z-pak right now i was given it for a urinary tract infection then told to stop it hydroxychloroquine(plaquenil) used for sle rheumatoid arthrit so irresponsibile to tell people th</v>
      </c>
      <c r="T54" t="str">
        <f t="shared" si="17"/>
        <v>@mysterysolvent two meds millions of americans have in their med cabinet hell i have azythromycin aka z-pak right now i was given it for a urinary tract infection then told to stop it hydroxychloroquine(plaquenil) used for sle rheumatoid arthrit so irresponsibile to tell people th</v>
      </c>
      <c r="U54" t="str">
        <f t="shared" si="18"/>
        <v>@mysterysolvent two meds millions of americans have in tir med cabinet ll i have azythromycin aka z-pak right now i was given it for a urinary tract infection tn told to stop it hydroxychloroquine(plaquenil) used for sle rumatoid arthrit so irresponsibile to tell people th</v>
      </c>
      <c r="V54" t="str">
        <f t="shared" si="19"/>
        <v>@mysterysolvent two meds millions of americans have in tir med cabinet ll i have azythromycin aka z-pak right now i was given it for a urinary tract infection tn told to stop it hydroxychloroquine(plaquenil) used for sle rumatoid arthrit so irresponsibile to tell people th</v>
      </c>
    </row>
    <row r="55" spans="1:23" x14ac:dyDescent="0.25">
      <c r="A55" t="s">
        <v>196</v>
      </c>
      <c r="B55" t="s">
        <v>6579</v>
      </c>
      <c r="C55" t="str">
        <f t="shared" si="0"/>
        <v>hydroxychloroquine really might be the silver bullet that gets us out of this mess lolamazing</v>
      </c>
      <c r="D55" t="str">
        <f t="shared" si="1"/>
        <v>hydroxychloroquine really might be the silver bullet that gets us out of this mess lolamazing</v>
      </c>
      <c r="E55" t="str">
        <f t="shared" si="2"/>
        <v>hydroxychloroquine really might be the silver bullet that gets us out of this mess lolamazing</v>
      </c>
      <c r="F55" t="str">
        <f t="shared" si="3"/>
        <v>hydroxychloroquine really might be the silver bullet that gets us out of this mess lolamazing</v>
      </c>
      <c r="G55" t="str">
        <f t="shared" si="4"/>
        <v>hydroxychloroquine really might be the silver bullet that gets us out of this mess lolamazing</v>
      </c>
      <c r="H55" t="str">
        <f t="shared" si="5"/>
        <v>hydroxychloroquine really might be the silver bullet that gets us out of this mess lolamazing</v>
      </c>
      <c r="I55" t="str">
        <f t="shared" si="6"/>
        <v>hydroxychloroquine really might be the silver bullet that gets us out of this mess lolamazing</v>
      </c>
      <c r="J55" t="str">
        <f t="shared" si="7"/>
        <v>hydroxychloroquine really might be the silver bullet that gets us out of this mess lolamazing</v>
      </c>
      <c r="K55" t="str">
        <f t="shared" si="8"/>
        <v>hydroxychloroquine really might be the silver bullet that gets us out of this mess lolamazing</v>
      </c>
      <c r="L55" t="str">
        <f t="shared" si="9"/>
        <v>hydroxychloroquine really might be the silver bullet that gets us out of this mess lolamazing</v>
      </c>
      <c r="M55" t="str">
        <f t="shared" si="10"/>
        <v>hydroxychloroquine really might be the silver bullet that gets us out of this mess lolamazing</v>
      </c>
      <c r="N55" t="str">
        <f t="shared" si="11"/>
        <v>hydroxychloroquine really might be the silver bullet that gets us out of this mess lolamazing</v>
      </c>
      <c r="O55" t="str">
        <f t="shared" si="12"/>
        <v>hydroxychloroquine really might be the silver bullet that gets us out of this mess lolamazing</v>
      </c>
      <c r="P55" t="str">
        <f t="shared" si="13"/>
        <v>hydroxychloroquine really might be the silver bullet that gets us out of this mess lolamazing</v>
      </c>
      <c r="Q55" t="str">
        <f t="shared" si="14"/>
        <v>hydroxychloroquine really might be the silver bullet that gets us out of this mess lolamazing</v>
      </c>
      <c r="R55" t="str">
        <f t="shared" si="15"/>
        <v>hydroxychloroquine really might be the silver bullet that gets us out of th mess lolamazing</v>
      </c>
      <c r="S55" t="str">
        <f t="shared" si="16"/>
        <v>hydroxychloroquine really might be the silver bullet that gets us out of th mess lolamazing</v>
      </c>
      <c r="T55" t="str">
        <f t="shared" si="17"/>
        <v>hydroxychloroquine really might be the silver bullet that gets us out of th mess lolamazing</v>
      </c>
      <c r="U55" t="str">
        <f t="shared" si="18"/>
        <v>hydroxychloroquine really might be t silver bullet that gets us out of th mess lolamazing</v>
      </c>
      <c r="V55" t="str">
        <f t="shared" si="19"/>
        <v>hydroxychloroquine really might be t silver bullet that gets us out of th mess lolamazing</v>
      </c>
    </row>
    <row r="56" spans="1:23" x14ac:dyDescent="0.25">
      <c r="A56" t="s">
        <v>261</v>
      </c>
      <c r="B56" t="s">
        <v>6581</v>
      </c>
      <c r="C56" t="str">
        <f t="shared" si="0"/>
        <v>@dd_juve @RyanMarino @amberwvzz I am saying that people who are getting prescriptions for hydroxychloroquine When they never needed it before I being selfish and are going to cause the people who really need this drug to die.</v>
      </c>
      <c r="D56" t="str">
        <f t="shared" si="1"/>
        <v>@dd_juve @RyanMarino @amberwvzz I am saying that people who are getting prescriptions for hydroxychloroquine When they never needed it before I being selfish and are going to cause the people who really need this drug to die.</v>
      </c>
      <c r="E56" t="str">
        <f t="shared" si="2"/>
        <v>@dd_juve @RyanMarino @amberwvzz I am saying that people who are getting prescriptions for hydroxychloroquine When they never needed it before I being selfish and are going to cause the people who really need this drug to die.</v>
      </c>
      <c r="F56" t="str">
        <f t="shared" si="3"/>
        <v>@dd_juve @ryanmarino @amberwvzz i am saying that people who are getting prescriptions for hydroxychloroquine when they never needed it before i being selfish and are going to cause the people who really need this drug to die.</v>
      </c>
      <c r="G56" t="str">
        <f t="shared" si="4"/>
        <v>@dd_juve @ryanmarino @amberwvzz i am saying that people who are getting prescriptions for hydroxychloroquine when they never needed it before i being selfish and are going to cause the people who really need this drug to die.</v>
      </c>
      <c r="H56" t="str">
        <f t="shared" si="5"/>
        <v>@dd_juve @ryanmarino @amberwvzz i am saying that people who are getting prescriptions for hydroxychloroquine when they never needed it before i being selfish and are going to cause the people who really need this drug to die.</v>
      </c>
      <c r="I56" t="str">
        <f t="shared" si="6"/>
        <v>@dd_juve @ryanmarino @amberwvzz i am saying that people who are getting prescriptions for hydroxychloroquine when they never needed it before i being selfish and are going to cause the people who really need this drug to die</v>
      </c>
      <c r="J56" t="str">
        <f t="shared" si="7"/>
        <v>@dd_juve @ryanmarino @amberwvzz i am saying that people who are getting prescriptions for hydroxychloroquine when they never needed it before i being selfish and are going to cause the people who really need this drug to die</v>
      </c>
      <c r="K56" t="str">
        <f t="shared" si="8"/>
        <v>@dd_juve @ryanmarino @amberwvzz i am saying that people who are getting prescriptions for hydroxychloroquine when they never needed it before i being selfish and are going to cause the people who really need this drug to die</v>
      </c>
      <c r="L56" t="str">
        <f t="shared" si="9"/>
        <v>@dd_juve @ryanmarino @amberwvzz i am saying that people who are getting prescriptions for hydroxychloroquine when they never needed it before i being selfish and are going to cause the people who really need this drug to die</v>
      </c>
      <c r="M56" t="str">
        <f t="shared" si="10"/>
        <v>@dd_juve @ryanmarino @amberwvzz i am saying that people who are getting prescriptions for hydroxychloroquine when  never needed it before i being selfish and are going to cause the people who really need this drug to die</v>
      </c>
      <c r="N56" t="str">
        <f t="shared" si="11"/>
        <v>@dd_juve @ryanmarino @amberwvzz i am saying that people who are getting prescriptions for hydroxychloroquine when  never needed it before i being selfish and are going to cause the people who really need this drug to die</v>
      </c>
      <c r="O56" t="str">
        <f t="shared" si="12"/>
        <v>@dd_juve @ryanmarino @amberwvzz i am saying that people who are getting prescriptions for hydroxychloroquine when  never needed it before i being selfish and are going to cause the people who really need this drug to die</v>
      </c>
      <c r="P56" t="str">
        <f t="shared" si="13"/>
        <v>@dd_juve @ryanmarino @amberwvzz i am saying that people who are getting prescriptions for hydroxychloroquine when never needed it before i being selfish and are going to cause the people who really need this drug to die</v>
      </c>
      <c r="Q56" t="str">
        <f t="shared" si="14"/>
        <v>@dd_juve @ryanmarino @amberwvzz i am saying that people who  getting prescriptions for hydroxychloroquine when never needed it before i being selfish and  going to cause the people who really need this drug to die</v>
      </c>
      <c r="R56" t="str">
        <f t="shared" si="15"/>
        <v>@dd_juve @ryanmarino @amberwvzz i am saying that people who  getting prescriptions for hydroxychloroquine when never needed it before i being selfh and  going to cause the people who really need th drug to die</v>
      </c>
      <c r="S56" t="str">
        <f t="shared" si="16"/>
        <v>@dd_juve @ryanmarino @amberwvzz i am saying that people who  getting prescriptions for hydroxychloroquine when never needed it before i being selfh and  going to cause the people who really need th drug to die</v>
      </c>
      <c r="T56" t="str">
        <f t="shared" si="17"/>
        <v>@dd_juve @ryanmarino @amberwvzz i am saying that people who  getting prescriptions for hydroxychloroquine when never needed it before i being selfh and  going to cause the people who really need th drug to die</v>
      </c>
      <c r="U56" t="str">
        <f t="shared" si="18"/>
        <v>@dd_juve @ryanmarino @amberwvzz i am saying that people who  getting prescriptions for hydroxychloroquine wn never needed it before i being selfh and  going to cause t people who really need th drug to die</v>
      </c>
      <c r="V56" t="str">
        <f t="shared" si="19"/>
        <v>@dd_juve @ryanmarino @amberwvzz i am saying that people who  getting prescriptions for hydroxychloroquine wn never needed it before i being selfh and  going to cause t people who really need th drug to die</v>
      </c>
    </row>
    <row r="57" spans="1:23" x14ac:dyDescent="0.25">
      <c r="A57" t="s">
        <v>294</v>
      </c>
      <c r="B57" t="s">
        <v>6579</v>
      </c>
      <c r="C57" t="str">
        <f t="shared" si="0"/>
        <v>HYDROXYCHLOROQUINE &amp;amp; AZITHROMYCIN, taken together, have a real chance to be one of the biggest game changers in the history of medicine. The FDA has moved mountains - Thank You! Hopefully they will BOTH (H works better with A, International Journal of Antimicrobial Agents)...</v>
      </c>
      <c r="D57" t="str">
        <f t="shared" si="1"/>
        <v>HYDROXYCHLOROQUINE &amp;amp; AZITHROMYCIN, taken together, have a real chance to be one of the biggest game changers in the history of medicine. The FDA has moved mountains - Thank You! Hopefully they will BOTH (H works better with A, International Journal of Antimicrobial Agents)...</v>
      </c>
      <c r="E57" t="str">
        <f t="shared" si="2"/>
        <v>HYDROXYCHLOROQUINE &amp;amp; AZITHROMYCIN, taken together, have a real chance to be one of the biggest game changers in the history of medicine. The FDA has moved mountains - Thank You! Hopefully they will BOTH (H works better with A, International Journal of Antimicrobial Agents)...</v>
      </c>
      <c r="F57" t="str">
        <f t="shared" si="3"/>
        <v>hydroxychloroquine &amp;amp; azithromycin, taken together, have a real chance to be one of the biggest game changers in the history of medicine. the fda has moved mountains - thank you! hopefully they will both (h works better with a, international journal of antimicrobial agents)...</v>
      </c>
      <c r="G57" t="str">
        <f t="shared" si="4"/>
        <v>hydroxychloroquine &amp;amp; azithromycin, taken together, have a real chance to be one of the biggest game changers in the history of medicine. the fda has moved mountains - thank you! hopefully they will both (h works better with a, international journal of antimicrobial agents)...</v>
      </c>
      <c r="H57" t="str">
        <f t="shared" si="5"/>
        <v>hydroxychloroquine &amp;amp; azithromycin taken together have a real chance to be one of the biggest game changers in the history of medicine. the fda has moved mountains - thank you! hopefully they will both (h works better with a international journal of antimicrobial agents)...</v>
      </c>
      <c r="I57" t="str">
        <f t="shared" si="6"/>
        <v>hydroxychloroquine &amp;amp; azithromycin taken together have a real chance to be one of the biggest game changers in the history of medicine the fda has moved mountains - thank you! hopefully they will both (h works better with a international journal of antimicrobial agents)</v>
      </c>
      <c r="J57" t="str">
        <f t="shared" si="7"/>
        <v>hydroxychloroquine &amp;amp; azithromycin taken together have a real chance to be one of the biggest game changers in the history of medicine the fda has moved mountains - thank you! hopefully they will both (h works better with a international journal of antimicrobial agents)</v>
      </c>
      <c r="K57" t="str">
        <f t="shared" si="8"/>
        <v>hydroxychloroquine &amp;amp azithromycin taken together have a real chance to be one of the biggest game changers in the history of medicine the fda has moved mountains - thank you! hopefully they will both (h works better with a international journal of antimicrobial agents)</v>
      </c>
      <c r="L57" t="str">
        <f t="shared" si="9"/>
        <v>hydroxychloroquine &amp;amp azithromycin taken together have a real chance to be one of the biggest game changers in the history of medicine the fda has moved mountains - thank you! hopefully they will both (h works better with a international journal of antimicrobial agents)</v>
      </c>
      <c r="M57" t="str">
        <f t="shared" si="10"/>
        <v>hydroxychloroquine &amp;amp azithromycin taken together have a real chance to be one of the biggest game changers in the history of medicine the fda has moved mountains - thank you! hopefully  will both (h works better with a international journal of antimicrobial agents)</v>
      </c>
      <c r="N57" t="str">
        <f t="shared" si="11"/>
        <v>hydroxychloroquine &amp;amp azithromycin taken together have a real chance to be one of the biggest game changers in the history of medicine the fda has moved mountains - thank you! hopefully  will both (h works better with a international journal of antimicrobial agents)</v>
      </c>
      <c r="O57" t="str">
        <f t="shared" si="12"/>
        <v>hydroxychloroquine &amp;amp azithromycin taken together have a real chance to be one of the biggest game changers in the history of medicine the fda has moved mountains - thank you! hopefully  will both (h works better with a international journal of antimicrobial agents)</v>
      </c>
      <c r="P57" t="str">
        <f t="shared" si="13"/>
        <v>hydroxychloroquine &amp;amp azithromycin taken together have a real chance to be one of the biggest game changers in the history of medicine the fda has moved mountains - thank you! hopefully will both (h works better with a international journal of antimicrobial agents)</v>
      </c>
      <c r="Q57" t="str">
        <f t="shared" si="14"/>
        <v>hydroxychloroquine &amp;amp azithromycin taken together have a real chance to be one of the biggest game changers in the history of medicine the fda has moved mountains - thank you! hopefully will both (h works better with a international journal of antimicrobial agents)</v>
      </c>
      <c r="R57" t="str">
        <f t="shared" si="15"/>
        <v>hydroxychloroquine &amp;amp azithromycin taken together have a real chance to be one of the biggest game changers in the htory of medicine the fda has moved mountains - thank you! hopefully will both (h works better with a international journal of antimicrobial agents)</v>
      </c>
      <c r="S57" t="str">
        <f t="shared" si="16"/>
        <v>hydroxychloroquine &amp;amp azithromycin taken together have a real chance to be one of the biggest game changers in the htory of medicine the fda has moved mountains - thank you! hopefully will both (h works better with a international journal of antimicrobial agents)</v>
      </c>
      <c r="T57" t="str">
        <f t="shared" si="17"/>
        <v>hydroxychloroquine &amp;amp azithromycin taken together have a real chance to be one of the biggest game changers in the htory of medicine the fda has moved mountains - thank you! hopefully will both (h works better with a international journal of antimicrobial agents)</v>
      </c>
      <c r="U57" t="str">
        <f t="shared" si="18"/>
        <v>hydroxychloroquine &amp;amp azithromycin taken togetr have a real chance to be one of t biggest game changers in t htory of medicine t fda has moved mountains - thank you! hopefully will both (h works better with a international journal of antimicrobial agents)</v>
      </c>
      <c r="V57" t="str">
        <f t="shared" si="19"/>
        <v>hydroxychloroquine &amp;amp azithromycin taken togetr have a real chance to be one of t biggest game changers in t htory of medicine t fda has moved mountains - thank you! hopefully will both (h works better with a international journal of antimicrobial agents)</v>
      </c>
    </row>
    <row r="58" spans="1:23" x14ac:dyDescent="0.25">
      <c r="A58" t="s">
        <v>79</v>
      </c>
      <c r="B58" t="s">
        <v>6581</v>
      </c>
      <c r="C58" t="str">
        <f t="shared" si="0"/>
        <v>To all the doctors that prescribed #Hydroxychloroquine for #covid19 to friends &amp;amp; family, "just because".  Thanks for depleting nationwide supplies for those that really need it #sarcasm #doyourresearch</v>
      </c>
      <c r="D58" t="str">
        <f t="shared" si="1"/>
        <v>To all the doctors that prescribed #Hydroxychloroquine for #covid19 to friends &amp;amp; family, "just because".  Thanks for depleting nationwide supplies for those that really need it #sarcasm #doyourresearch</v>
      </c>
      <c r="E58" t="str">
        <f t="shared" si="2"/>
        <v>To all the doctors that prescribed #Hydroxychloroquine for #covid19 to friends &amp;amp; family, "just because".  Thanks for depleting nationwide supplies for those that really need it #sarcasm #doyourresearch</v>
      </c>
      <c r="F58" t="str">
        <f t="shared" si="3"/>
        <v>to all the doctors that prescribed #hydroxychloroquine for #covid19 to friends &amp;amp; family, "just because".  thanks for depleting nationwide supplies for those that really need it #sarcasm #doyourresearch</v>
      </c>
      <c r="G58" t="str">
        <f t="shared" si="4"/>
        <v>to all the doctors that prescribed #hydroxychloroquine for #covid19 to friends &amp;amp; family, "just because".  thanks for depleting nationwide supplies for those that really need it #sarcasm #doyourresearch</v>
      </c>
      <c r="H58" t="str">
        <f t="shared" si="5"/>
        <v>to all the doctors that prescribed #hydroxychloroquine for #covid19 to friends &amp;amp; family "just because".  thanks for depleting nationwide supplies for those that really need it #sarcasm #doyourresearch</v>
      </c>
      <c r="I58" t="str">
        <f t="shared" si="6"/>
        <v>to all the doctors that prescribed #hydroxychloroquine for #covid19 to friends &amp;amp; family "just because"  thanks for depleting nationwide supplies for those that really need it #sarcasm #doyourresearch</v>
      </c>
      <c r="J58" t="str">
        <f t="shared" si="7"/>
        <v>to all the doctors that prescribed #hydroxychloroquine for #covid19 to friends &amp;amp; family "just because"  thanks for depleting nationwide supplies for those that really need it #sarcasm #doyourresearch</v>
      </c>
      <c r="K58" t="str">
        <f t="shared" si="8"/>
        <v>to all the doctors that prescribed #hydroxychloroquine for #covid19 to friends &amp;amp family "just because"  thanks for depleting nationwide supplies for those that really need it #sarcasm #doyourresearch</v>
      </c>
      <c r="L58" t="str">
        <f t="shared" si="9"/>
        <v>to all the doctors that prescribed #hydroxychloroquine for #covid19 to friends &amp;amp family just because  thanks for depleting nationwide supplies for those that really need it #sarcasm #doyourresearch</v>
      </c>
      <c r="M58" t="str">
        <f t="shared" si="10"/>
        <v>to all the doctors that prescribed #hydroxychloroquine for #covid19 to friends &amp;amp family just because  thanks for depleting nationwide supplies for those that really need it #sarcasm #doyourresearch</v>
      </c>
      <c r="N58" t="str">
        <f t="shared" si="11"/>
        <v>to all the doctors that prescribed #hydroxychloroquine for #covid19 to friends &amp;amp family just because  thanks for depleting nationwide supplies for those that really need it #sarcasm #doyourresearch</v>
      </c>
      <c r="O58" t="str">
        <f t="shared" si="12"/>
        <v>to all the doctors that prescribed #hydroxychloroquine for #covid19 to friends &amp;amp family just because  thanks for depleting nationwide supplies for those that really need it #sarcasm #doyourresearch</v>
      </c>
      <c r="P58" t="str">
        <f t="shared" si="13"/>
        <v>to all the doctors that prescribed #hydroxychloroquine for #covid19 to friends &amp;amp family just because thanks for depleting nationwide supplies for those that really need it #sarcasm #doyourresearch</v>
      </c>
      <c r="Q58" t="str">
        <f t="shared" si="14"/>
        <v>to all the doctors that prescribed #hydroxychloroquine for #covid19 to friends &amp;amp family just because thanks for depleting nationwide supplies for those that really need it #sarcasm #doyourresearch</v>
      </c>
      <c r="R58" t="str">
        <f t="shared" si="15"/>
        <v>to all the doctors that prescribed #hydroxychloroquine for #covid19 to friends &amp;amp family just because thanks for depleting nationwide supplies for those that really need it #sarcasm #doyourresearch</v>
      </c>
      <c r="S58" t="str">
        <f t="shared" si="16"/>
        <v>to all the doctors that prescribed hydroxychloroquine for covid19 to friends &amp;amp family just because thanks for depleting nationwide supplies for those that really need it sarcasm doyourresearch</v>
      </c>
      <c r="T58" t="str">
        <f t="shared" si="17"/>
        <v>to all the doctors that prescribed hydroxychloroquine for covid19 to friends &amp;amp family just because thanks for depleting nationwide supplies for those that really need it sarcasm doyourresearch</v>
      </c>
      <c r="U58" t="str">
        <f t="shared" si="18"/>
        <v>to all t doctors that prescribed hydroxychloroquine for covid19 to friends &amp;amp family just because thanks for depleting nationwide supplies for those that really need it sarcasm doyourresearch</v>
      </c>
      <c r="V58" t="str">
        <f t="shared" si="19"/>
        <v>to all t doctors that prescribed hydroxychloroquine for covid19 to friends &amp;amp family just because thanks for depleting nationwide supplies for those that really need it sarcasm doyourresearch</v>
      </c>
    </row>
    <row r="59" spans="1:23" x14ac:dyDescent="0.25">
      <c r="A59" t="s">
        <v>264</v>
      </c>
      <c r="B59" t="s">
        <v>6581</v>
      </c>
      <c r="C59" t="str">
        <f t="shared" si="0"/>
        <v>Side effects of hydroxychloroquine is colour blindness. They require practical clinics</v>
      </c>
      <c r="D59" t="str">
        <f t="shared" si="1"/>
        <v>Side effects of hydroxychloroquine is colour blindness. They require practical clinics</v>
      </c>
      <c r="E59" t="str">
        <f t="shared" si="2"/>
        <v>Side effects of hydroxychloroquine is colour blindness. They require practical clinics</v>
      </c>
      <c r="F59" t="str">
        <f t="shared" si="3"/>
        <v>side effects of hydroxychloroquine is colour blindness. they require practical clinics</v>
      </c>
      <c r="G59" t="str">
        <f t="shared" si="4"/>
        <v>side effects of hydroxychloroquine is colour blindness. they require practical clinics</v>
      </c>
      <c r="H59" t="str">
        <f t="shared" si="5"/>
        <v>side effects of hydroxychloroquine is colour blindness. they require practical clinics</v>
      </c>
      <c r="I59" t="str">
        <f t="shared" si="6"/>
        <v>side effects of hydroxychloroquine is colour blindness they require practical clinics</v>
      </c>
      <c r="J59" t="str">
        <f t="shared" si="7"/>
        <v>side effects of hydroxychloroquine is colour blindness they require practical clinics</v>
      </c>
      <c r="K59" t="str">
        <f t="shared" si="8"/>
        <v>side effects of hydroxychloroquine is colour blindness they require practical clinics</v>
      </c>
      <c r="L59" t="str">
        <f t="shared" si="9"/>
        <v>side effects of hydroxychloroquine is colour blindness they require practical clinics</v>
      </c>
      <c r="M59" t="str">
        <f t="shared" si="10"/>
        <v>side effects of hydroxychloroquine is colour blindness  require practical clinics</v>
      </c>
      <c r="N59" t="str">
        <f t="shared" si="11"/>
        <v>side effects of hydroxychloroquine is colour blindness  require practical clinics</v>
      </c>
      <c r="O59" t="str">
        <f t="shared" si="12"/>
        <v>side effects of hydroxychloroquine is colour blindness  require practical clinics</v>
      </c>
      <c r="P59" t="str">
        <f t="shared" si="13"/>
        <v>side effects of hydroxychloroquine is colour blindness require practical clinics</v>
      </c>
      <c r="Q59" t="str">
        <f t="shared" si="14"/>
        <v>side effects of hydroxychloroquine is colour blindness require practical clinics</v>
      </c>
      <c r="R59" t="str">
        <f t="shared" si="15"/>
        <v>side effects of hydroxychloroquine  colour blindness require practical clinics</v>
      </c>
      <c r="S59" t="str">
        <f t="shared" si="16"/>
        <v>side effects of hydroxychloroquine  colour blindness require practical clinics</v>
      </c>
      <c r="T59" t="str">
        <f t="shared" si="17"/>
        <v>side effects of hydroxychloroquine  colour blindness require practical clinics</v>
      </c>
      <c r="U59" t="str">
        <f t="shared" si="18"/>
        <v>side effects of hydroxychloroquine  colour blindness require practical clinics</v>
      </c>
      <c r="V59" t="str">
        <f t="shared" si="19"/>
        <v>side effects of hydroxychloroquine  colour blindness require practical clinics</v>
      </c>
    </row>
    <row r="60" spans="1:23" x14ac:dyDescent="0.25">
      <c r="A60" t="s">
        <v>203</v>
      </c>
      <c r="B60" t="s">
        <v>6581</v>
      </c>
      <c r="C60" t="str">
        <f t="shared" si="0"/>
        <v>@elonmusk Elon, I admire you a lot because of Tesla, SpaceX, and your humanitarian efforts, but do not encourage people to take hydroxychloroquine, please.</v>
      </c>
      <c r="D60" t="str">
        <f t="shared" si="1"/>
        <v>@elonmusk Elon, I admire you a lot because of Tesla, SpaceX, and your humanitarian efforts, but do not encourage people to take hydroxychloroquine, please.</v>
      </c>
      <c r="E60" t="str">
        <f t="shared" si="2"/>
        <v>@elonmusk Elon, I admire you a lot because of Tesla, SpaceX, and your humanitarian efforts, but do not encourage people to take hydroxychloroquine, please.</v>
      </c>
      <c r="F60" t="str">
        <f t="shared" si="3"/>
        <v>@elonmusk elon, i admire you a lot because of tesla, spacex, and your humanitarian efforts, but do not encourage people to take hydroxychloroquine, please.</v>
      </c>
      <c r="G60" t="str">
        <f t="shared" si="4"/>
        <v>@elonmusk elon, i admire you a lot because of tesla, spacex, and your humanitarian efforts, but do not encourage people to take hydroxychloroquine, please.</v>
      </c>
      <c r="H60" t="str">
        <f t="shared" si="5"/>
        <v>@elonmusk elon i admire you a lot because of tesla spacex and your humanitarian efforts but do not encourage people to take hydroxychloroquine please.</v>
      </c>
      <c r="I60" t="str">
        <f t="shared" si="6"/>
        <v>@elonmusk elon i admire you a lot because of tesla spacex and your humanitarian efforts but do not encourage people to take hydroxychloroquine please</v>
      </c>
      <c r="J60" t="str">
        <f t="shared" si="7"/>
        <v>@elonmusk elon i admire you a lot because of tesla spacex and your humanitarian efforts but do not encourage people to take hydroxychloroquine please</v>
      </c>
      <c r="K60" t="str">
        <f t="shared" si="8"/>
        <v>@elonmusk elon i admire you a lot because of tesla spacex and your humanitarian efforts but do not encourage people to take hydroxychloroquine please</v>
      </c>
      <c r="L60" t="str">
        <f t="shared" si="9"/>
        <v>@elonmusk elon i admire you a lot because of tesla spacex and your humanitarian efforts but do not encourage people to take hydroxychloroquine please</v>
      </c>
      <c r="M60" t="str">
        <f t="shared" si="10"/>
        <v>@elonmusk elon i admire you a lot because of tesla spacex and your humanitarian efforts but do not encourage people to take hydroxychloroquine please</v>
      </c>
      <c r="N60" t="str">
        <f t="shared" si="11"/>
        <v>@elonmusk elon i admire you a lot because of tesla spacex and your humanitarian efforts but do not encourage people to take hydroxychloroquine please</v>
      </c>
      <c r="O60" t="str">
        <f t="shared" si="12"/>
        <v>@elonmusk elon i admire you a lot because of tesla spacex and your humanitarian efforts but do not encourage people to take hydroxychloroquine please</v>
      </c>
      <c r="P60" t="str">
        <f t="shared" si="13"/>
        <v>@elonmusk elon i admire you a lot because of tesla spacex and your humanitarian efforts but do not encourage people to take hydroxychloroquine please</v>
      </c>
      <c r="Q60" t="str">
        <f t="shared" si="14"/>
        <v>@elonmusk elon i admire you a lot because of tesla spacex and your humanitarian efforts but do not encourage people to take hydroxychloroquine please</v>
      </c>
      <c r="R60" t="str">
        <f t="shared" si="15"/>
        <v>@elonmusk elon i admire you a lot because of tesla spacex and your humanitarian efforts but do not encourage people to take hydroxychloroquine please</v>
      </c>
      <c r="S60" t="str">
        <f t="shared" si="16"/>
        <v>@elonmusk elon i admire you a lot because of tesla spacex and your humanitarian efforts but do not encourage people to take hydroxychloroquine please</v>
      </c>
      <c r="T60" t="str">
        <f t="shared" si="17"/>
        <v>@elonmusk elon i admire you a lot because of tesla spacex and your humanitarian efforts but do not encourage people to take hydroxychloroquine please</v>
      </c>
      <c r="U60" t="str">
        <f t="shared" si="18"/>
        <v>@elonmusk elon i admire you a lot because of tesla spacex and your humanitarian efforts but do not encourage people to take hydroxychloroquine please</v>
      </c>
      <c r="V60" t="str">
        <f t="shared" si="19"/>
        <v>@elonmusk elon i admire you a lot because of tesla spacex and your humanitarian efforts but do not encourage people to take hydroxychloroquine please</v>
      </c>
    </row>
    <row r="61" spans="1:23" x14ac:dyDescent="0.25">
      <c r="A61" t="s">
        <v>188</v>
      </c>
      <c r="B61" t="s">
        <v>6579</v>
      </c>
      <c r="C61" t="str">
        <f t="shared" si="0"/>
        <v>ðŸš¨ Breakthrough?! â€œhydroxychloroquine is efficient in clearing viral nasopharyngeal carriage of SARS-CoV-2 in COVID-19 patients in only three to six days, in most patients (when compared to controls).â€ https://t.co/VBDZ8Cr1Wg @TIME @CMichaelGibson @theintercept @CNN</v>
      </c>
      <c r="D61" t="str">
        <f t="shared" si="1"/>
        <v>ðŸš¨ Breakthrough?! â€œhydroxychloroquine is efficient in clearing viral nasopharyngeal carriage of SARS-CoV-2 in COVID-19 patients in only three to six days, in most patients (when compared to controls).â€ https://t.co/VBDZ8Cr1Wg @TIME @CMichaelGibson @theintercept @CNN</v>
      </c>
      <c r="E61" t="str">
        <f t="shared" si="2"/>
        <v>ðŸš¨ Breakthrough?! â€œhydroxychloroquine is efficient in clearing viral nasopharyngeal carriage of SARS-CoV-2 in COVID-19 patients in only three to six days, in most patients (when compared to controls).â€ https://t.co/VBDZ8Cr1Wg @TIME @CMichaelGibson @theintercept @CNN</v>
      </c>
      <c r="F61" t="str">
        <f t="shared" si="3"/>
        <v>ðÿš¨ breakthrough?! â€œhydroxychloroquine is efficient in clearing viral nasopharyngeal carriage of sars-cov-2 in covid-19 patients in only three to six days, in most patients (when compared to controls).â€ https://t.co/vbdz8cr1wg @time @cmichaelgibson @theintercept @cnn</v>
      </c>
      <c r="G61" t="str">
        <f t="shared" si="4"/>
        <v>ðÿš¨ breakthrough?! â€œhydroxychloroquine is efficient in clearing viral nasopharyngeal carriage of sars-cov-2 in covid-19 patients in only three to six days, in most patients (when compared to controls).â€ https://t.co/vbdz8cr1wg @time @cmichaelgibson @theintercept @cnn</v>
      </c>
      <c r="H61" t="str">
        <f t="shared" si="5"/>
        <v>ðÿš¨ breakthrough?! â€œhydroxychloroquine is efficient in clearing viral nasopharyngeal carriage of sars-cov-2 in covid-19 patients in only three to six days in most patients (when compared to controls).â€ https://t.co/vbdz8cr1wg @time @cmichaelgibson @theintercept @cnn</v>
      </c>
      <c r="I61" t="str">
        <f t="shared" si="6"/>
        <v>ðÿš¨ breakthrough?! â€œhydroxychloroquine is efficient in clearing viral nasopharyngeal carriage of sars-cov-2 in covid-19 patients in only three to six days in most patients (when compared to controls)â€ https://tco/vbdz8cr1wg @time @cmichaelgibson @theintercept @cnn</v>
      </c>
      <c r="J61" t="str">
        <f t="shared" si="7"/>
        <v>ðÿš¨ breakthrough! â€œhydroxychloroquine is efficient in clearing viral nasopharyngeal carriage of sars-cov-2 in covid-19 patients in only three to six days in most patients (when compared to controls)â€ https://tco/vbdz8cr1wg @time @cmichaelgibson @theintercept @cnn</v>
      </c>
      <c r="K61" t="str">
        <f t="shared" si="8"/>
        <v>ðÿš¨ breakthrough! â€œhydroxychloroquine is efficient in clearing viral nasopharyngeal carriage of sars-cov-2 in covid-19 patients in only three to six days in most patients (when compared to controls)â€ https://tco/vbdz8cr1wg @time @cmichaelgibson @theintercept @cnn</v>
      </c>
      <c r="L61" t="str">
        <f t="shared" si="9"/>
        <v>ðÿš¨ breakthrough! â€œhydroxychloroquine is efficient in clearing viral nasopharyngeal carriage of sars-cov-2 in covid-19 patients in only three to six days in most patients (when compared to controls)â€ https://tco/vbdz8cr1wg @time @cmichaelgibson @theintercept @cnn</v>
      </c>
      <c r="M61" t="str">
        <f t="shared" si="10"/>
        <v>ðÿš¨ breakthrough! â€œhydroxychloroquine is efficient in clearing viral nasopharyngeal carriage of sars-cov-2 in covid-19 patients in only three to six days in most patients (when compared to controls)â€ https://tco/vbdz8cr1wg @time @cmichaelgibson @theintercept @cnn</v>
      </c>
      <c r="N61" t="str">
        <f t="shared" si="11"/>
        <v>ðÿš¨ breakthrough! â€œhydroxychloroquine is efficient in clearing viral nasopharyngeal carriage of sars-cov-2 in covid-19 patients in only three to six days in most patients (when compared to controls)â€ https://tco/vbdz8cr1wg @time @cmichaelgibson @theintercept @cnn</v>
      </c>
      <c r="O61" t="str">
        <f t="shared" si="12"/>
        <v>ðÿš¨ breakthrough! â€œhydroxychloroquine is efficient in clearing viral nasopharyngeal carriage of sars-cov-2 in covid-19 patients in only three to six days in most patients (when compared to controls)â€ https://tco/vbdz8cr1wg @time @cmichaelgibson @theintercept @cnn</v>
      </c>
      <c r="P61" t="str">
        <f t="shared" si="13"/>
        <v>ðÿš¨ breakthrough! â€œhydroxychloroquine is efficient in clearing viral nasopharyngeal carriage of sars-cov-2 in covid-19 patients in only three to six days in most patients (when compared to controls)â€ https://tco/vbdz8cr1wg @time @cmichaelgibson @theintercept @cnn</v>
      </c>
      <c r="Q61" t="str">
        <f t="shared" si="14"/>
        <v>ðÿš¨ breakthrough! â€œhydroxychloroquine is efficient in clearing viral nasopharyngeal carriage of sars-cov-2 in covid-19 patients in only three to six days in most patients (when compd to controls)â€ https://tco/vbdz8cr1wg @time @cmichaelgibson @theintercept @cnn</v>
      </c>
      <c r="R61" t="str">
        <f t="shared" si="15"/>
        <v>ðÿš¨ breakthrough! â€œhydroxychloroquine  efficient in clearing viral nasopharyngeal carriage of sars-cov-2 in covid-19 patients in only three to six days in most patients (when compd to controls)â€ https://tco/vbdz8cr1wg @time @cmichaelgibson @theintercept @cnn</v>
      </c>
      <c r="S61" t="str">
        <f t="shared" si="16"/>
        <v>ðÿš¨ breakthrough! â€œhydroxychloroquine  efficient in clearing viral nasopharyngeal carriage of sars-cov-2 in covid-19 patients in only three to six days in most patients (when compd to controls)â€ https://tco/vbdz8cr1wg @time @cmichaelgibson @theintercept @cnn</v>
      </c>
      <c r="T61" t="str">
        <f t="shared" si="17"/>
        <v>ðÿš¨ breakthrough! â€œhydroxychloroquine  efficient in clearing viral nasopharyngeal carriage of sars-cov-2 in covid-19 patients in only three to six days in most patients (when compd to controls)â€ https://tco/vbdz8cr1wg @time @cmichaelgibson @theintercept @cnn</v>
      </c>
      <c r="U61" t="str">
        <f t="shared" si="18"/>
        <v>ðÿš¨ breakthrough! â€œhydroxychloroquine  efficient in clearing viral nasopharyngeal carriage of sars-cov-2 in covid-19 patients in only three to six days in most patients (wn compd to controls)â€ https://tco/vbdz8cr1wg @time @cmichaelgibson @tintercept @cnn</v>
      </c>
      <c r="V61" t="str">
        <f t="shared" si="19"/>
        <v>ðÿš¨ breakthrough! â€œhydroxychloroquine  efficient in clearing viral nasopharyngeal carriage of sars-cov-2 in covid-19 patients in only three to six days in most patients (wn compd to controls)â€ https://tco/vbdz8cr1wg @time @cmichaelgibson @tintercept @cnn</v>
      </c>
    </row>
    <row r="62" spans="1:23" x14ac:dyDescent="0.25">
      <c r="A62" t="s">
        <v>212</v>
      </c>
      <c r="B62" t="s">
        <v>6581</v>
      </c>
      <c r="C62" t="str">
        <f t="shared" si="0"/>
        <v>I take hydroxychloroquine for arthritis. You have to have your eyes checked every year for the formation of Bad Things On Your Retinas (canâ€™t recall what theyâ€™re called) and Eventual Blindness.You canâ€™t mess around with this med. You canâ€™t take it casually. ðŸ™„</v>
      </c>
      <c r="D62" t="str">
        <f t="shared" si="1"/>
        <v>I take hydroxychloroquine for arthritis. You have to have your eyes checked every year for the formation of Bad Things On Your Retinas (canâ€™t recall what theyâ€™re called) and Eventual Blindness.You canâ€™t mess around with this med. You canâ€™t take it casually. ðŸ™„</v>
      </c>
      <c r="E62" t="str">
        <f t="shared" si="2"/>
        <v>I take hydroxychloroquine for arthritis. You have to have your eyes checked every year for the formation of Bad Things On Your Retinas (canâ€™t recall what theyâ€™re called) and Eventual Blindness.You canâ€™t mess around with this med. You canâ€™t take it casually. ðŸ™„</v>
      </c>
      <c r="F62" t="str">
        <f t="shared" si="3"/>
        <v>i take hydroxychloroquine for arthritis. you have to have your eyes checked every year for the formation of bad things on your retinas (canâ€™t recall what theyâ€™re called) and eventual blindness.you canâ€™t mess around with this med. you canâ€™t take it casually. ðÿ™„</v>
      </c>
      <c r="G62" t="str">
        <f t="shared" si="4"/>
        <v>i take hydroxychloroquine for arthritis. you have to have your eyes checked every year for the formation of bad things on your retinas (canâ€™t recall what theyâ€™re called) and eventual blindness.you canâ€™t mess around with this med. you canâ€™t take it casually. ðÿ™„</v>
      </c>
      <c r="H62" t="str">
        <f t="shared" si="5"/>
        <v>i take hydroxychloroquine for arthritis. you have to have your eyes checked every year for the formation of bad things on your retinas (canâ€™t recall what theyâ€™re called) and eventual blindness.you canâ€™t mess around with this med. you canâ€™t take it casually. ðÿ™„</v>
      </c>
      <c r="I62" t="str">
        <f t="shared" si="6"/>
        <v>i take hydroxychloroquine for arthritis you have to have your eyes checked every year for the formation of bad things on your retinas (canâ€™t recall what theyâ€™re called) and eventual blindnessyou canâ€™t mess around with this med you canâ€™t take it casually ðÿ™„</v>
      </c>
      <c r="J62" t="str">
        <f t="shared" si="7"/>
        <v>i take hydroxychloroquine for arthritis you have to have your eyes checked every year for the formation of bad things on your retinas (canâ€™t recall what theyâ€™re called) and eventual blindnessyou canâ€™t mess around with this med you canâ€™t take it casually ðÿ™„</v>
      </c>
      <c r="K62" t="str">
        <f t="shared" si="8"/>
        <v>i take hydroxychloroquine for arthritis you have to have your eyes checked every year for the formation of bad things on your retinas (canâ€™t recall what theyâ€™re called) and eventual blindnessyou canâ€™t mess around with this med you canâ€™t take it casually ðÿ™„</v>
      </c>
      <c r="L62" t="str">
        <f t="shared" si="9"/>
        <v>i take hydroxychloroquine for arthritis you have to have your eyes checked every year for the formation of bad things on your retinas (canâ€™t recall what theyâ€™re called) and eventual blindnessyou canâ€™t mess around with this med you canâ€™t take it casually ðÿ™„</v>
      </c>
      <c r="M62" t="str">
        <f t="shared" si="10"/>
        <v>i take hydroxychloroquine for arthritis you have to have your eyes checked every year for the formation of bad things on your retinas (canâ€™t recall what â€™re called) and eventual blindnessyou canâ€™t mess around with this med you canâ€™t take it casually ðÿ™„</v>
      </c>
      <c r="N62" t="str">
        <f t="shared" si="11"/>
        <v>i take hydroxychloroquine for arthritis you have to have your eyes checked every year for the formation of bad things on your retinas (canâ€™t recall what â€™re called) and eventual blindnessyou canâ€™t mess around with this med you canâ€™t take it casually ðÿ™„</v>
      </c>
      <c r="O62" t="str">
        <f t="shared" si="12"/>
        <v>i take hydroxychloroquine for arthritis you have to have your eyes checked every year for the formation of bad things on your retinas (canâ€™t recall what â€™re called) and eventual blindnessyou canâ€™t mess around with this med you canâ€™t take it casually ðÿ™„</v>
      </c>
      <c r="P62" t="str">
        <f t="shared" si="13"/>
        <v>i take hydroxychloroquine for arthritis you have to have your eyes checked every year for the formation of bad things on your retinas (canâ€™t recall what â€™re called) and eventual blindnessyou canâ€™t mess around with this med you canâ€™t take it casually ðÿ™„</v>
      </c>
      <c r="Q62" t="str">
        <f t="shared" si="14"/>
        <v>i take hydroxychloroquine for arthritis you have to have your eyes checked every year for the formation of bad things on your retinas (canâ€™t recall what â€™re called) and eventual blindnessyou canâ€™t mess around with this med you canâ€™t take it casually ðÿ™„</v>
      </c>
      <c r="R62" t="str">
        <f t="shared" si="15"/>
        <v>i take hydroxychloroquine for arthrit you have to have your eyes checked every year for the formation of bad things on your retinas (canâ€™t recall what â€™re called) and eventual blindnessyou canâ€™t mess around with th med you canâ€™t take it casually ðÿ™„</v>
      </c>
      <c r="S62" t="str">
        <f t="shared" si="16"/>
        <v>i take hydroxychloroquine for arthrit you have to have your eyes checked every year for the formation of bad things on your retinas (canâ€™t recall what â€™re called) and eventual blindnessyou canâ€™t mess around with th med you canâ€™t take it casually ðÿ™„</v>
      </c>
      <c r="T62" t="str">
        <f t="shared" si="17"/>
        <v>i take hydroxychloroquine for arthrit you have to have your eyes checked every year for the formation of bad things on your retinas (canâ€™t recall what â€™re called) and eventual blindnessyou canâ€™t mess around with th med you canâ€™t take it casually ðÿ™„</v>
      </c>
      <c r="U62" t="str">
        <f t="shared" si="18"/>
        <v>i take hydroxychloroquine for arthrit you have to have your eyes ccked every year for t formation of bad things on your retinas (canâ€™t recall what â€™re called) and eventual blindnessyou canâ€™t mess around with th med you canâ€™t take it casually ðÿ™„</v>
      </c>
      <c r="V62" t="str">
        <f t="shared" si="19"/>
        <v>i take hydroxychloroquine for arthrit you have to have your eyes ccked every year for t formation of bad things on your retinas (canâ€™t recall what â€™re called) and eventual blindnessyou canâ€™t mess around with th med you canâ€™t take it casually ðÿ™„</v>
      </c>
    </row>
    <row r="63" spans="1:23" x14ac:dyDescent="0.25">
      <c r="A63" t="s">
        <v>54</v>
      </c>
      <c r="B63" t="s">
        <v>6581</v>
      </c>
      <c r="C63" t="str">
        <f t="shared" si="0"/>
        <v>hydroxychloroquine is also on backorder as of this week due to doctors believing it will work against covid-19 And it went from being a 2$ bottle for a 100 tablets so better believe that same bottle will be hundreds of dollars once back in stock.</v>
      </c>
      <c r="D63" t="str">
        <f t="shared" si="1"/>
        <v>hydroxychloroquine is also on backorder as of this week due to doctors believing it will work against covid-19 And it went from being a 2$ bottle for a 100 tablets so better believe that same bottle will be hundreds of dollars once back in stock.</v>
      </c>
      <c r="E63" t="str">
        <f t="shared" si="2"/>
        <v>hydroxychloroquine is also on backorder as of this week due to doctors believing it will work against covid-19 And it went from being a 2$ bottle for a 100 tablets so better believe that same bottle will be hundreds of dollars once back in stock.</v>
      </c>
      <c r="F63" t="str">
        <f t="shared" si="3"/>
        <v>hydroxychloroquine is also on backorder as of this week due to doctors believing it will work against covid-19 and it went from being a 2$ bottle for a 100 tablets so better believe that same bottle will be hundreds of dollars once back in stock.</v>
      </c>
      <c r="G63" t="str">
        <f t="shared" si="4"/>
        <v>hydroxychloroquine is also on backorder as of this week due to doctors believing it will work against covid-19 and it went from being a 2$ bottle for a 100 tablets so better believe that same bottle will be hundreds of dollars once back in stock.</v>
      </c>
      <c r="H63" t="str">
        <f t="shared" si="5"/>
        <v>hydroxychloroquine is also on backorder as of this week due to doctors believing it will work against covid-19 and it went from being a 2$ bottle for a 100 tablets so better believe that same bottle will be hundreds of dollars once back in stock.</v>
      </c>
      <c r="I63" t="str">
        <f t="shared" si="6"/>
        <v>hydroxychloroquine is also on backorder as of this week due to doctors believing it will work against covid-19 and it went from being a 2$ bottle for a 100 tablets so better believe that same bottle will be hundreds of dollars once back in stock</v>
      </c>
      <c r="J63" t="str">
        <f t="shared" si="7"/>
        <v>hydroxychloroquine is also on backorder as of this week due to doctors believing it will work against covid-19 and it went from being a 2$ bottle for a 100 tablets so better believe that same bottle will be hundreds of dollars once back in stock</v>
      </c>
      <c r="K63" t="str">
        <f t="shared" si="8"/>
        <v>hydroxychloroquine is also on backorder as of this week due to doctors believing it will work against covid-19 and it went from being a 2$ bottle for a 100 tablets so better believe that same bottle will be hundreds of dollars once back in stock</v>
      </c>
      <c r="L63" t="str">
        <f t="shared" si="9"/>
        <v>hydroxychloroquine is also on backorder as of this week due to doctors believing it will work against covid-19 and it went from being a 2$ bottle for a 100 tablets so better believe that same bottle will be hundreds of dollars once back in stock</v>
      </c>
      <c r="M63" t="str">
        <f t="shared" si="10"/>
        <v>hydroxychloroquine is also on backorder as of this week due to doctors believing it will work against covid-19 and it went from being a 2$ bottle for a 100 tablets so better believe that same bottle will be hundreds of dollars once back in stock</v>
      </c>
      <c r="N63" t="str">
        <f t="shared" si="11"/>
        <v>hydroxychloroquine is also on backorder as of this week due to doctors believing it will work against covid-19 and it went from being a 2$ bottle for a 100 tablets so better believe that same bottle will be hundreds of dollars once back in stock</v>
      </c>
      <c r="O63" t="str">
        <f t="shared" si="12"/>
        <v>hydroxychloroquine is also on backorder as of this week due to doctors believing it will work against covid-19 and it went from being a 2$ bottle for a 100 tablets so better believe that same bottle will be hundreds of dollars once back in stock</v>
      </c>
      <c r="P63" t="str">
        <f t="shared" si="13"/>
        <v>hydroxychloroquine is also on backorder as of this week due to doctors believing it will work against covid-19 and it went from being a 2$ bottle for a 100 tablets so better believe that same bottle will be hundreds of dollars once back in stock</v>
      </c>
      <c r="Q63" t="str">
        <f t="shared" si="14"/>
        <v>hydroxychloroquine is also on backorder as of this week due to doctors believing it will work against covid-19 and it went from being a 2$ bottle for a 100 tablets so better believe that same bottle will be hundreds of dollars once back in stock</v>
      </c>
      <c r="R63" t="str">
        <f t="shared" si="15"/>
        <v>hydroxychloroquine  also on backorder as of th week due to doctors believing it will work against covid-19 and it went from being a 2$ bottle for a 100 tablets so better believe that same bottle will be hundreds of dollars once back in stock</v>
      </c>
      <c r="S63" t="str">
        <f t="shared" si="16"/>
        <v>hydroxychloroquine  also on backorder as of th week due to doctors believing it will work against covid-19 and it went from being a 2$ bottle for a 100 tablets so better believe that same bottle will be hundreds of dollars once back in stock</v>
      </c>
      <c r="T63" t="str">
        <f t="shared" si="17"/>
        <v>hydroxychloroquine  also on backorder as of th week due to doctors believing it will work against covid-19 and it went from being a 2$ bottle for a 100 tablets so better believe that same bottle will be hundreds of dollars once back in stock</v>
      </c>
      <c r="U63" t="str">
        <f t="shared" si="18"/>
        <v>hydroxychloroquine  also on backorder as of th week due to doctors believing it will work against covid-19 and it went from being a 2$ bottle for a 100 tablets so better believe that same bottle will be hundreds of dollars once back in stock</v>
      </c>
      <c r="V63" t="str">
        <f t="shared" si="19"/>
        <v>hydroxychloroquine  also on backorder as of th week due to doctors believing it will work against covid-19 and it went from being a 2$ bottle for a 100 tablets so better believe that same bottle will be hundreds of dollars once back in stock</v>
      </c>
    </row>
    <row r="64" spans="1:23" x14ac:dyDescent="0.25">
      <c r="A64" t="s">
        <v>270</v>
      </c>
      <c r="B64" t="s">
        <v>6581</v>
      </c>
      <c r="C64" t="str">
        <f t="shared" si="0"/>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D64" t="str">
        <f t="shared" si="1"/>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E64" t="str">
        <f t="shared" si="2"/>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F64" t="str">
        <f t="shared" si="3"/>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G64" t="str">
        <f t="shared" si="4"/>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H64" t="str">
        <f t="shared" si="5"/>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I64" t="str">
        <f t="shared" si="6"/>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J64" t="str">
        <f t="shared" si="7"/>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K64" t="str">
        <f t="shared" si="8"/>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L64" t="str">
        <f t="shared" si="9"/>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M64" t="str">
        <f t="shared" si="10"/>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N64" t="str">
        <f t="shared" si="11"/>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O64" t="str">
        <f t="shared" si="12"/>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P64" t="str">
        <f t="shared" si="13"/>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Q64" t="str">
        <f t="shared" si="14"/>
        <v>guys we need to talk about this hydroxychloroquine + azithromycin thing it is out of hand it all stems from this study that came out today the study design: comparative viral eradication on day 6 between hcq hcq + azithro and control (not treated) covid-19 patients https://tco/qfzxdtxtwi</v>
      </c>
      <c r="R64" t="str">
        <f t="shared" si="15"/>
        <v>guys we need to talk about th hydroxychloroquine + azithromycin thing it  out of hand it all stems from th study that came out today the study design: comparative viral eradication on day 6 between hcq hcq + azithro and control (not treated) covid-19 patients https://tco/qfzxdtxtwi</v>
      </c>
      <c r="S64" t="str">
        <f t="shared" si="16"/>
        <v>guys we need to talk about th hydroxychloroquine + azithromycin thing it  out of hand it all stems from th study that came out today the study design: comparative viral eradication on day 6 between hcq hcq + azithro and control (not treated) covid-19 patients https://tco/qfzxdtxtwi</v>
      </c>
      <c r="T64" t="str">
        <f t="shared" si="17"/>
        <v>guys we need to talk about th hydroxychloroquine + azithromycin thing it  out of hand it all stems from th study that came out today the study design: comparative viral eradication on day 6 between hcq hcq + azithro and control (not treated) covid-19 patients https://tco/qfzxdtxtwi</v>
      </c>
      <c r="U64" t="str">
        <f t="shared" si="18"/>
        <v>guys we need to talk about th hydroxychloroquine + azithromycin thing it  out of hand it all stems from th study that came out today t study design: comparative viral eradication on day 6 between hcq hcq + azithro and control (not treated) covid-19 patients https://tco/qfzxdtxtwi</v>
      </c>
      <c r="V64" t="str">
        <f t="shared" si="19"/>
        <v>guys we need to talk about th hydroxychloroquine + azithromycin thing it  out of hand it all stems from th study that came out today t study design: comparative viral eradication on day 6 between hcq hcq + azithro and control (not treated) covid-19 patients https://tco/qfzxdtxtwi</v>
      </c>
    </row>
    <row r="65" spans="1:23" x14ac:dyDescent="0.25">
      <c r="A65" t="s">
        <v>102</v>
      </c>
      <c r="B65">
        <v>0</v>
      </c>
      <c r="C65" t="str">
        <f t="shared" si="0"/>
        <v>@Rhino184 @412Shaggs1973 @joe_uccellini What are the side effects or dangers of HYDROXYCHLOROQUINE &amp;amp; AZITHROMYCIN, taken together?</v>
      </c>
      <c r="D65" t="str">
        <f t="shared" si="1"/>
        <v>@Rhino184 @412Shaggs1973 @joe_uccellini What are the side effects or dangers of HYDROXYCHLOROQUINE &amp;amp; AZITHROMYCIN, taken together?</v>
      </c>
      <c r="E65" t="str">
        <f t="shared" si="2"/>
        <v>@Rhino184 @412Shaggs1973 @joe_uccellini What are the side effects or dangers of HYDROXYCHLOROQUINE &amp;amp; AZITHROMYCIN, taken together?</v>
      </c>
      <c r="F65" t="str">
        <f t="shared" si="3"/>
        <v>@rhino184 @412shaggs1973 @joe_uccellini what are the side effects or dangers of hydroxychloroquine &amp;amp; azithromycin, taken together?</v>
      </c>
      <c r="G65" t="str">
        <f t="shared" si="4"/>
        <v>@rhino184 @412shaggs1973 @joe_uccellini what are the side effects or dangers of hydroxychloroquine &amp;amp; azithromycin, taken together?</v>
      </c>
      <c r="H65" t="str">
        <f t="shared" si="5"/>
        <v>@rhino184 @412shaggs1973 @joe_uccellini what are the side effects or dangers of hydroxychloroquine &amp;amp; azithromycin taken together?</v>
      </c>
      <c r="I65" t="str">
        <f t="shared" si="6"/>
        <v>@rhino184 @412shaggs1973 @joe_uccellini what are the side effects or dangers of hydroxychloroquine &amp;amp; azithromycin taken together?</v>
      </c>
      <c r="J65" t="str">
        <f t="shared" si="7"/>
        <v>@rhino184 @412shaggs1973 @joe_uccellini what are the side effects or dangers of hydroxychloroquine &amp;amp; azithromycin taken together</v>
      </c>
      <c r="K65" t="str">
        <f t="shared" si="8"/>
        <v>@rhino184 @412shaggs1973 @joe_uccellini what are the side effects or dangers of hydroxychloroquine &amp;amp azithromycin taken together</v>
      </c>
      <c r="L65" t="str">
        <f t="shared" si="9"/>
        <v>@rhino184 @412shaggs1973 @joe_uccellini what are the side effects or dangers of hydroxychloroquine &amp;amp azithromycin taken together</v>
      </c>
      <c r="M65" t="str">
        <f t="shared" si="10"/>
        <v>@rhino184 @412shaggs1973 @joe_uccellini what are the side effects or dangers of hydroxychloroquine &amp;amp azithromycin taken together</v>
      </c>
      <c r="N65" t="str">
        <f t="shared" si="11"/>
        <v>@rhino184 @412shaggs1973 @joe_uccellini what are the side effects or dangers of hydroxychloroquine &amp;amp azithromycin taken together</v>
      </c>
      <c r="O65" t="str">
        <f t="shared" si="12"/>
        <v>@rhino184 @412shaggs1973 @joe_uccellini what are the side effects or dangers of hydroxychloroquine &amp;amp azithromycin taken together</v>
      </c>
      <c r="P65" t="str">
        <f t="shared" si="13"/>
        <v>@rhino184 @412shaggs1973 @joe_uccellini what are the side effects or dangers of hydroxychloroquine &amp;amp azithromycin taken together</v>
      </c>
      <c r="Q65" t="str">
        <f t="shared" si="14"/>
        <v>@rhino184 @412shaggs1973 @joe_uccellini what  the side effects or dangers of hydroxychloroquine &amp;amp azithromycin taken together</v>
      </c>
      <c r="R65" t="str">
        <f t="shared" si="15"/>
        <v>@rhino184 @412shaggs1973 @joe_uccellini what  the side effects or dangers of hydroxychloroquine &amp;amp azithromycin taken together</v>
      </c>
      <c r="S65" t="str">
        <f t="shared" si="16"/>
        <v>@rhino184 @412shaggs1973 @joe_uccellini what  the side effects or dangers of hydroxychloroquine &amp;amp azithromycin taken together</v>
      </c>
      <c r="T65" t="str">
        <f t="shared" si="17"/>
        <v>@rhino184 @412shaggs1973 @joe_uccellini what  the side effects or dangers of hydroxychloroquine &amp;amp azithromycin taken together</v>
      </c>
      <c r="U65" t="str">
        <f t="shared" si="18"/>
        <v>@rhino184 @412shaggs1973 @joe_uccellini what  t side effects or dangers of hydroxychloroquine &amp;amp azithromycin taken togetr</v>
      </c>
      <c r="V65" t="str">
        <f t="shared" si="19"/>
        <v>@rhino184 @412shaggs1973 @joe_uccellini what  t side effects or dangers of hydroxychloroquine &amp;amp azithromycin taken togetr</v>
      </c>
      <c r="W65">
        <f t="shared" ca="1" si="20"/>
        <v>0.15134384463863249</v>
      </c>
    </row>
    <row r="66" spans="1:23" x14ac:dyDescent="0.25">
      <c r="A66" t="s">
        <v>303</v>
      </c>
      <c r="B66" t="s">
        <v>6579</v>
      </c>
      <c r="C66" t="str">
        <f t="shared" si="0"/>
        <v>I agree with @realDonaldTrump that Hydroxychloroquine + Azithromycin could save many Americans. The compassionate use of a drug saved my dying brotherâ€™s life in 1945 in Cuba. It was not approved until 1952. That drug was ACTH.</v>
      </c>
      <c r="D66" t="str">
        <f t="shared" si="1"/>
        <v>I agree with @realDonaldTrump that Hydroxychloroquine + Azithromycin could save many Americans. The compassionate use of a drug saved my dying brotherâ€™s life in 1945 in Cuba. It was not approved until 1952. That drug was ACTH.</v>
      </c>
      <c r="E66" t="str">
        <f t="shared" si="2"/>
        <v>I agree with @realDonaldTrump that Hydroxychloroquine + Azithromycin could save many Americans. The compassionate use of a drug saved my dying brotherâ€™s life in 1945 in Cuba. It was not approved until 1952. That drug was ACTH.</v>
      </c>
      <c r="F66" t="str">
        <f t="shared" si="3"/>
        <v>i agree with @realdonaldtrump that hydroxychloroquine + azithromycin could save many americans. the compassionate use of a drug saved my dying brotherâ€™s life in 1945 in cuba. it was not approved until 1952. that drug was acth.</v>
      </c>
      <c r="G66" t="str">
        <f t="shared" si="4"/>
        <v>i agree with @realdonaldtrump that hydroxychloroquine + azithromycin could save many americans. the compassionate use of a drug saved my dying brotherâ€™s life in 1945 in cuba. it was not approved until 1952. that drug was acth.</v>
      </c>
      <c r="H66" t="str">
        <f t="shared" si="5"/>
        <v>i agree with @realdonaldtrump that hydroxychloroquine + azithromycin could save many americans. the compassionate use of a drug saved my dying brotherâ€™s life in 1945 in cuba. it was not approved until 1952. that drug was acth.</v>
      </c>
      <c r="I66" t="str">
        <f t="shared" si="6"/>
        <v>i agree with @realdonaldtrump that hydroxychloroquine + azithromycin could save many americans the compassionate use of a drug saved my dying brotherâ€™s life in 1945 in cuba it was not approved until 1952 that drug was acth</v>
      </c>
      <c r="J66" t="str">
        <f t="shared" si="7"/>
        <v>i agree with @realdonaldtrump that hydroxychloroquine + azithromycin could save many americans the compassionate use of a drug saved my dying brotherâ€™s life in 1945 in cuba it was not approved until 1952 that drug was acth</v>
      </c>
      <c r="K66" t="str">
        <f t="shared" si="8"/>
        <v>i agree with @realdonaldtrump that hydroxychloroquine + azithromycin could save many americans the compassionate use of a drug saved my dying brotherâ€™s life in 1945 in cuba it was not approved until 1952 that drug was acth</v>
      </c>
      <c r="L66" t="str">
        <f t="shared" si="9"/>
        <v>i agree with @realdonaldtrump that hydroxychloroquine + azithromycin could save many americans the compassionate use of a drug saved my dying brotherâ€™s life in 1945 in cuba it was not approved until 1952 that drug was acth</v>
      </c>
      <c r="M66" t="str">
        <f t="shared" si="10"/>
        <v>i agree with @realdonaldtrump that hydroxychloroquine + azithromycin could save many americans the compassionate use of a drug saved my dying brotherâ€™s life in 1945 in cuba it was not approved until 1952 that drug was acth</v>
      </c>
      <c r="N66" t="str">
        <f t="shared" si="11"/>
        <v>i agree with @realdonaldtrump that hydroxychloroquine + azithromycin could save many americans the compassionate use of a drug saved my dying brotherâ€™s life in 1945 in cuba it was not approved until 1952 that drug was acth</v>
      </c>
      <c r="O66" t="str">
        <f t="shared" si="12"/>
        <v>i agree with @realdonaldtrump that hydroxychloroquine + azithromycin could save many americans the compassionate use of a drug saved my dying brotherâ€™s life in 1945 in cuba it was not approved until 1952 that drug was acth</v>
      </c>
      <c r="P66" t="str">
        <f t="shared" si="13"/>
        <v>i agree with @realdonaldtrump that hydroxychloroquine + azithromycin could save many americans the compassionate use of a drug saved my dying brotherâ€™s life in 1945 in cuba it was not approved until 1952 that drug was acth</v>
      </c>
      <c r="Q66" t="str">
        <f t="shared" si="14"/>
        <v>i agree with @realdonaldtrump that hydroxychloroquine + azithromycin could save many americans the compassionate use of a drug saved my dying brotherâ€™s life in 1945 in cuba it was not approved until 1952 that drug was acth</v>
      </c>
      <c r="R66" t="str">
        <f t="shared" si="15"/>
        <v>i agree with @realdonaldtrump that hydroxychloroquine + azithromycin could save many americans the compassionate use of a drug saved my dying brotherâ€™s life in 1945 in cuba it was not approved until 1952 that drug was acth</v>
      </c>
      <c r="S66" t="str">
        <f t="shared" si="16"/>
        <v>i agree with @realdonaldtrump that hydroxychloroquine + azithromycin could save many americans the compassionate use of a drug saved my dying brotherâ€™s life in 1945 in cuba it was not approved until 1952 that drug was acth</v>
      </c>
      <c r="T66" t="str">
        <f t="shared" si="17"/>
        <v>i agree with @realdonaldtrump that hydroxychloroquine + azithromycin could save many americans the compassionate use of a drug saved my dying brotherâ€™s life in 1945 in cuba it was not approved until 1952 that drug was acth</v>
      </c>
      <c r="U66" t="str">
        <f t="shared" si="18"/>
        <v>i agree with @realdonaldtrump that hydroxychloroquine + azithromycin could save many americans t compassionate use of a drug saved my dying brotrâ€™s life in 1945 in cuba it was not approved until 1952 that drug was acth</v>
      </c>
      <c r="V66" t="str">
        <f t="shared" si="19"/>
        <v>i agree with @realdonaldtrump that hydroxychloroquine + azithromycin could save many americans t compassionate use of a drug saved my dying brotrâ€™s life in 1945 in cuba it was not approved until 1952 that drug was acth</v>
      </c>
    </row>
    <row r="67" spans="1:23" x14ac:dyDescent="0.25">
      <c r="A67" t="s">
        <v>181</v>
      </c>
      <c r="B67" t="s">
        <v>6579</v>
      </c>
      <c r="C67" t="str">
        <f t="shared" ref="C67:C130" si="21">CLEAN(A67)</f>
        <v>Trump twtd,â€œHYDROXYCHLOROQUINE &amp;amp; AZITHROMYCIN, taken together, have a real chance to be one of the biggest game changers in the history of medicine. The FDA has moved mountains - Thank You! Hopefully they will BOTH (H works better with A, International Journal of...â€Thoughts?</v>
      </c>
      <c r="D67" t="str">
        <f t="shared" ref="D67:D130" si="22">SUBSTITUTE(C67,":)","smile")</f>
        <v>Trump twtd,â€œHYDROXYCHLOROQUINE &amp;amp; AZITHROMYCIN, taken together, have a real chance to be one of the biggest game changers in the history of medicine. The FDA has moved mountains - Thank You! Hopefully they will BOTH (H works better with A, International Journal of...â€Thoughts?</v>
      </c>
      <c r="E67" t="str">
        <f t="shared" ref="E67:E130" si="23">SUBSTITUTE(D67,":(","cry")</f>
        <v>Trump twtd,â€œHYDROXYCHLOROQUINE &amp;amp; AZITHROMYCIN, taken together, have a real chance to be one of the biggest game changers in the history of medicine. The FDA has moved mountains - Thank You! Hopefully they will BOTH (H works better with A, International Journal of...â€Thoughts?</v>
      </c>
      <c r="F67" t="str">
        <f t="shared" ref="F67:F130" si="24">LOWER(E67)</f>
        <v>trump twtd,â€œhydroxychloroquine &amp;amp; azithromycin, taken together, have a real chance to be one of the biggest game changers in the history of medicine. the fda has moved mountains - thank you! hopefully they will both (h works better with a, international journal of...â€thoughts?</v>
      </c>
      <c r="G67" t="str">
        <f t="shared" ref="G67:G130" si="25">SUBSTITUTE(F67,"'","")</f>
        <v>trump twtd,â€œhydroxychloroquine &amp;amp; azithromycin, taken together, have a real chance to be one of the biggest game changers in the history of medicine. the fda has moved mountains - thank you! hopefully they will both (h works better with a, international journal of...â€thoughts?</v>
      </c>
      <c r="H67" t="str">
        <f t="shared" ref="H67:H130" si="26">SUBSTITUTE(G67,",","")</f>
        <v>trump twtdâ€œhydroxychloroquine &amp;amp; azithromycin taken together have a real chance to be one of the biggest game changers in the history of medicine. the fda has moved mountains - thank you! hopefully they will both (h works better with a international journal of...â€thoughts?</v>
      </c>
      <c r="I67" t="str">
        <f t="shared" ref="I67:I130" si="27">SUBSTITUTE(H67,".","")</f>
        <v>trump twtdâ€œhydroxychloroquine &amp;amp; azithromycin taken together have a real chance to be one of the biggest game changers in the history of medicine the fda has moved mountains - thank you! hopefully they will both (h works better with a international journal ofâ€thoughts?</v>
      </c>
      <c r="J67" t="str">
        <f t="shared" ref="J67:J130" si="28">SUBSTITUTE(I67,"?","")</f>
        <v>trump twtdâ€œhydroxychloroquine &amp;amp; azithromycin taken together have a real chance to be one of the biggest game changers in the history of medicine the fda has moved mountains - thank you! hopefully they will both (h works better with a international journal ofâ€thoughts</v>
      </c>
      <c r="K67" t="str">
        <f t="shared" ref="K67:K130" si="29">SUBSTITUTE(J67,";","")</f>
        <v>trump twtdâ€œhydroxychloroquine &amp;amp azithromycin taken together have a real chance to be one of the biggest game changers in the history of medicine the fda has moved mountains - thank you! hopefully they will both (h works better with a international journal ofâ€thoughts</v>
      </c>
      <c r="L67" t="str">
        <f t="shared" ref="L67:L130" si="30">SUBSTITUTE(K67,"""","")</f>
        <v>trump twtdâ€œhydroxychloroquine &amp;amp azithromycin taken together have a real chance to be one of the biggest game changers in the history of medicine the fda has moved mountains - thank you! hopefully they will both (h works better with a international journal ofâ€thoughts</v>
      </c>
      <c r="M67" t="str">
        <f t="shared" ref="M67:M130" si="31">SUBSTITUTE(L67,"they","")</f>
        <v>trump twtdâ€œhydroxychloroquine &amp;amp azithromycin taken together have a real chance to be one of the biggest game changers in the history of medicine the fda has moved mountains - thank you! hopefully  will both (h works better with a international journal ofâ€thoughts</v>
      </c>
      <c r="N67" t="str">
        <f t="shared" ref="N67:N130" si="32">SUBSTITUTE(M67,"there","")</f>
        <v>trump twtdâ€œhydroxychloroquine &amp;amp azithromycin taken together have a real chance to be one of the biggest game changers in the history of medicine the fda has moved mountains - thank you! hopefully  will both (h works better with a international journal ofâ€thoughts</v>
      </c>
      <c r="O67" t="str">
        <f t="shared" ref="O67:O130" si="33">SUBSTITUTE(N67,"them","")</f>
        <v>trump twtdâ€œhydroxychloroquine &amp;amp azithromycin taken together have a real chance to be one of the biggest game changers in the history of medicine the fda has moved mountains - thank you! hopefully  will both (h works better with a international journal ofâ€thoughts</v>
      </c>
      <c r="P67" t="str">
        <f t="shared" ref="P67:P130" si="34">SUBSTITUTE(O67,"  "," ")</f>
        <v>trump twtdâ€œhydroxychloroquine &amp;amp azithromycin taken together have a real chance to be one of the biggest game changers in the history of medicine the fda has moved mountains - thank you! hopefully will both (h works better with a international journal ofâ€thoughts</v>
      </c>
      <c r="Q67" t="str">
        <f t="shared" ref="Q67:Q130" si="35">SUBSTITUTE(P67,"are","")</f>
        <v>trump twtdâ€œhydroxychloroquine &amp;amp azithromycin taken together have a real chance to be one of the biggest game changers in the history of medicine the fda has moved mountains - thank you! hopefully will both (h works better with a international journal ofâ€thoughts</v>
      </c>
      <c r="R67" t="str">
        <f t="shared" ref="R67:R130" si="36">SUBSTITUTE(Q67,"is","")</f>
        <v>trump twtdâ€œhydroxychloroquine &amp;amp azithromycin taken together have a real chance to be one of the biggest game changers in the htory of medicine the fda has moved mountains - thank you! hopefully will both (h works better with a international journal ofâ€thoughts</v>
      </c>
      <c r="S67" t="str">
        <f t="shared" ref="S67:S130" si="37">SUBSTITUTE(R67,"#","")</f>
        <v>trump twtdâ€œhydroxychloroquine &amp;amp azithromycin taken together have a real chance to be one of the biggest game changers in the htory of medicine the fda has moved mountains - thank you! hopefully will both (h works better with a international journal ofâ€thoughts</v>
      </c>
      <c r="T67" t="str">
        <f t="shared" ref="T67:T130" si="38">SUBSTITUTE(S67,"I","")</f>
        <v>trump twtdâ€œhydroxychloroquine &amp;amp azithromycin taken together have a real chance to be one of the biggest game changers in the htory of medicine the fda has moved mountains - thank you! hopefully will both (h works better with a international journal ofâ€thoughts</v>
      </c>
      <c r="U67" t="str">
        <f t="shared" ref="U67:U130" si="39">SUBSTITUTE(T67,"he","")</f>
        <v>trump twtdâ€œhydroxychloroquine &amp;amp azithromycin taken togetr have a real chance to be one of t biggest game changers in t htory of medicine t fda has moved mountains - thank you! hopefully will both (h works better with a international journal ofâ€thoughts</v>
      </c>
      <c r="V67" t="str">
        <f t="shared" ref="V67:V130" si="40">SUBSTITUTE(U67,"him","")</f>
        <v>trump twtdâ€œhydroxychloroquine &amp;amp azithromycin taken togetr have a real chance to be one of t biggest game changers in t htory of medicine t fda has moved mountains - thank you! hopefully will both (h works better with a international journal ofâ€thoughts</v>
      </c>
    </row>
    <row r="68" spans="1:23" x14ac:dyDescent="0.25">
      <c r="A68" t="s">
        <v>316</v>
      </c>
      <c r="B68" t="s">
        <v>6581</v>
      </c>
      <c r="C68" t="str">
        <f t="shared" si="21"/>
        <v>@joanmccarter You know they all intend to profit from the hydroxychloroquine @realDonaldTrump is pushing and the Govt. is buying in bulk.  I suspect the Trump's and Kushner's are heavily invested in the manufacturers.</v>
      </c>
      <c r="D68" t="str">
        <f t="shared" si="22"/>
        <v>@joanmccarter You know they all intend to profit from the hydroxychloroquine @realDonaldTrump is pushing and the Govt. is buying in bulk.  I suspect the Trump's and Kushner's are heavily invested in the manufacturers.</v>
      </c>
      <c r="E68" t="str">
        <f t="shared" si="23"/>
        <v>@joanmccarter You know they all intend to profit from the hydroxychloroquine @realDonaldTrump is pushing and the Govt. is buying in bulk.  I suspect the Trump's and Kushner's are heavily invested in the manufacturers.</v>
      </c>
      <c r="F68" t="str">
        <f t="shared" si="24"/>
        <v>@joanmccarter you know they all intend to profit from the hydroxychloroquine @realdonaldtrump is pushing and the govt. is buying in bulk.  i suspect the trump's and kushner's are heavily invested in the manufacturers.</v>
      </c>
      <c r="G68" t="str">
        <f t="shared" si="25"/>
        <v>@joanmccarter you know they all intend to profit from the hydroxychloroquine @realdonaldtrump is pushing and the govt. is buying in bulk.  i suspect the trumps and kushners are heavily invested in the manufacturers.</v>
      </c>
      <c r="H68" t="str">
        <f t="shared" si="26"/>
        <v>@joanmccarter you know they all intend to profit from the hydroxychloroquine @realdonaldtrump is pushing and the govt. is buying in bulk.  i suspect the trumps and kushners are heavily invested in the manufacturers.</v>
      </c>
      <c r="I68" t="str">
        <f t="shared" si="27"/>
        <v>@joanmccarter you know they all intend to profit from the hydroxychloroquine @realdonaldtrump is pushing and the govt is buying in bulk  i suspect the trumps and kushners are heavily invested in the manufacturers</v>
      </c>
      <c r="J68" t="str">
        <f t="shared" si="28"/>
        <v>@joanmccarter you know they all intend to profit from the hydroxychloroquine @realdonaldtrump is pushing and the govt is buying in bulk  i suspect the trumps and kushners are heavily invested in the manufacturers</v>
      </c>
      <c r="K68" t="str">
        <f t="shared" si="29"/>
        <v>@joanmccarter you know they all intend to profit from the hydroxychloroquine @realdonaldtrump is pushing and the govt is buying in bulk  i suspect the trumps and kushners are heavily invested in the manufacturers</v>
      </c>
      <c r="L68" t="str">
        <f t="shared" si="30"/>
        <v>@joanmccarter you know they all intend to profit from the hydroxychloroquine @realdonaldtrump is pushing and the govt is buying in bulk  i suspect the trumps and kushners are heavily invested in the manufacturers</v>
      </c>
      <c r="M68" t="str">
        <f t="shared" si="31"/>
        <v>@joanmccarter you know  all intend to profit from the hydroxychloroquine @realdonaldtrump is pushing and the govt is buying in bulk  i suspect the trumps and kushners are heavily invested in the manufacturers</v>
      </c>
      <c r="N68" t="str">
        <f t="shared" si="32"/>
        <v>@joanmccarter you know  all intend to profit from the hydroxychloroquine @realdonaldtrump is pushing and the govt is buying in bulk  i suspect the trumps and kushners are heavily invested in the manufacturers</v>
      </c>
      <c r="O68" t="str">
        <f t="shared" si="33"/>
        <v>@joanmccarter you know  all intend to profit from the hydroxychloroquine @realdonaldtrump is pushing and the govt is buying in bulk  i suspect the trumps and kushners are heavily invested in the manufacturers</v>
      </c>
      <c r="P68" t="str">
        <f t="shared" si="34"/>
        <v>@joanmccarter you know all intend to profit from the hydroxychloroquine @realdonaldtrump is pushing and the govt is buying in bulk i suspect the trumps and kushners are heavily invested in the manufacturers</v>
      </c>
      <c r="Q68" t="str">
        <f t="shared" si="35"/>
        <v>@joanmccarter you know all intend to profit from the hydroxychloroquine @realdonaldtrump is pushing and the govt is buying in bulk i suspect the trumps and kushners  heavily invested in the manufacturers</v>
      </c>
      <c r="R68" t="str">
        <f t="shared" si="36"/>
        <v>@joanmccarter you know all intend to profit from the hydroxychloroquine @realdonaldtrump  pushing and the govt  buying in bulk i suspect the trumps and kushners  heavily invested in the manufacturers</v>
      </c>
      <c r="S68" t="str">
        <f t="shared" si="37"/>
        <v>@joanmccarter you know all intend to profit from the hydroxychloroquine @realdonaldtrump  pushing and the govt  buying in bulk i suspect the trumps and kushners  heavily invested in the manufacturers</v>
      </c>
      <c r="T68" t="str">
        <f t="shared" si="38"/>
        <v>@joanmccarter you know all intend to profit from the hydroxychloroquine @realdonaldtrump  pushing and the govt  buying in bulk i suspect the trumps and kushners  heavily invested in the manufacturers</v>
      </c>
      <c r="U68" t="str">
        <f t="shared" si="39"/>
        <v>@joanmccarter you know all intend to profit from t hydroxychloroquine @realdonaldtrump  pushing and t govt  buying in bulk i suspect t trumps and kushners  avily invested in t manufacturers</v>
      </c>
      <c r="V68" t="str">
        <f t="shared" si="40"/>
        <v>@joanmccarter you know all intend to profit from t hydroxychloroquine @realdonaldtrump  pushing and t govt  buying in bulk i suspect t trumps and kushners  avily invested in t manufacturers</v>
      </c>
    </row>
    <row r="69" spans="1:23" x14ac:dyDescent="0.25">
      <c r="A69" t="s">
        <v>340</v>
      </c>
      <c r="B69" t="s">
        <v>6581</v>
      </c>
      <c r="C69" t="str">
        <f t="shared" si="21"/>
        <v>Anyone else get the impression that the bloated orange monstrosity has a substantial financial interest in the company that makes Hydroxychloroquine ?</v>
      </c>
      <c r="D69" t="str">
        <f t="shared" si="22"/>
        <v>Anyone else get the impression that the bloated orange monstrosity has a substantial financial interest in the company that makes Hydroxychloroquine ?</v>
      </c>
      <c r="E69" t="str">
        <f t="shared" si="23"/>
        <v>Anyone else get the impression that the bloated orange monstrosity has a substantial financial interest in the company that makes Hydroxychloroquine ?</v>
      </c>
      <c r="F69" t="str">
        <f t="shared" si="24"/>
        <v>anyone else get the impression that the bloated orange monstrosity has a substantial financial interest in the company that makes hydroxychloroquine ?</v>
      </c>
      <c r="G69" t="str">
        <f t="shared" si="25"/>
        <v>anyone else get the impression that the bloated orange monstrosity has a substantial financial interest in the company that makes hydroxychloroquine ?</v>
      </c>
      <c r="H69" t="str">
        <f t="shared" si="26"/>
        <v>anyone else get the impression that the bloated orange monstrosity has a substantial financial interest in the company that makes hydroxychloroquine ?</v>
      </c>
      <c r="I69" t="str">
        <f t="shared" si="27"/>
        <v>anyone else get the impression that the bloated orange monstrosity has a substantial financial interest in the company that makes hydroxychloroquine ?</v>
      </c>
      <c r="J69" t="str">
        <f t="shared" si="28"/>
        <v xml:space="preserve">anyone else get the impression that the bloated orange monstrosity has a substantial financial interest in the company that makes hydroxychloroquine </v>
      </c>
      <c r="K69" t="str">
        <f t="shared" si="29"/>
        <v xml:space="preserve">anyone else get the impression that the bloated orange monstrosity has a substantial financial interest in the company that makes hydroxychloroquine </v>
      </c>
      <c r="L69" t="str">
        <f t="shared" si="30"/>
        <v xml:space="preserve">anyone else get the impression that the bloated orange monstrosity has a substantial financial interest in the company that makes hydroxychloroquine </v>
      </c>
      <c r="M69" t="str">
        <f t="shared" si="31"/>
        <v xml:space="preserve">anyone else get the impression that the bloated orange monstrosity has a substantial financial interest in the company that makes hydroxychloroquine </v>
      </c>
      <c r="N69" t="str">
        <f t="shared" si="32"/>
        <v xml:space="preserve">anyone else get the impression that the bloated orange monstrosity has a substantial financial interest in the company that makes hydroxychloroquine </v>
      </c>
      <c r="O69" t="str">
        <f t="shared" si="33"/>
        <v xml:space="preserve">anyone else get the impression that the bloated orange monstrosity has a substantial financial interest in the company that makes hydroxychloroquine </v>
      </c>
      <c r="P69" t="str">
        <f t="shared" si="34"/>
        <v xml:space="preserve">anyone else get the impression that the bloated orange monstrosity has a substantial financial interest in the company that makes hydroxychloroquine </v>
      </c>
      <c r="Q69" t="str">
        <f t="shared" si="35"/>
        <v xml:space="preserve">anyone else get the impression that the bloated orange monstrosity has a substantial financial interest in the company that makes hydroxychloroquine </v>
      </c>
      <c r="R69" t="str">
        <f t="shared" si="36"/>
        <v xml:space="preserve">anyone else get the impression that the bloated orange monstrosity has a substantial financial interest in the company that makes hydroxychloroquine </v>
      </c>
      <c r="S69" t="str">
        <f t="shared" si="37"/>
        <v xml:space="preserve">anyone else get the impression that the bloated orange monstrosity has a substantial financial interest in the company that makes hydroxychloroquine </v>
      </c>
      <c r="T69" t="str">
        <f t="shared" si="38"/>
        <v xml:space="preserve">anyone else get the impression that the bloated orange monstrosity has a substantial financial interest in the company that makes hydroxychloroquine </v>
      </c>
      <c r="U69" t="str">
        <f t="shared" si="39"/>
        <v xml:space="preserve">anyone else get t impression that t bloated orange monstrosity has a substantial financial interest in t company that makes hydroxychloroquine </v>
      </c>
      <c r="V69" t="str">
        <f t="shared" si="40"/>
        <v xml:space="preserve">anyone else get t impression that t bloated orange monstrosity has a substantial financial interest in t company that makes hydroxychloroquine </v>
      </c>
    </row>
    <row r="70" spans="1:23" x14ac:dyDescent="0.25">
      <c r="A70" t="s">
        <v>228</v>
      </c>
      <c r="B70">
        <v>0</v>
      </c>
      <c r="C70" t="str">
        <f t="shared" si="21"/>
        <v>Iâ€™m reading many tweets about #hydroxychloroquine &amp;amp; #azithromycin combo for #COVID19.You already know what Iâ€™m going to say:*Go straight to the data*Lots of limitations/issues w/ the trial- warrants further study though. https://t.co/Ts2ayuGMjy https://t.co/McX7l9CnEy</v>
      </c>
      <c r="D70" t="str">
        <f t="shared" si="22"/>
        <v>Iâ€™m reading many tweets about #hydroxychloroquine &amp;amp; #azithromycin combo for #COVID19.You already know what Iâ€™m going to say:*Go straight to the data*Lots of limitations/issues w/ the trial- warrants further study though. https://t.co/Ts2ayuGMjy https://t.co/McX7l9CnEy</v>
      </c>
      <c r="E70" t="str">
        <f t="shared" si="23"/>
        <v>Iâ€™m reading many tweets about #hydroxychloroquine &amp;amp; #azithromycin combo for #COVID19.You already know what Iâ€™m going to say:*Go straight to the data*Lots of limitations/issues w/ the trial- warrants further study though. https://t.co/Ts2ayuGMjy https://t.co/McX7l9CnEy</v>
      </c>
      <c r="F70" t="str">
        <f t="shared" si="24"/>
        <v>iâ€™m reading many tweets about #hydroxychloroquine &amp;amp; #azithromycin combo for #covid19.you already know what iâ€™m going to say:*go straight to the data*lots of limitations/issues w/ the trial- warrants further study though. https://t.co/ts2ayugmjy https://t.co/mcx7l9cney</v>
      </c>
      <c r="G70" t="str">
        <f t="shared" si="25"/>
        <v>iâ€™m reading many tweets about #hydroxychloroquine &amp;amp; #azithromycin combo for #covid19.you already know what iâ€™m going to say:*go straight to the data*lots of limitations/issues w/ the trial- warrants further study though. https://t.co/ts2ayugmjy https://t.co/mcx7l9cney</v>
      </c>
      <c r="H70" t="str">
        <f t="shared" si="26"/>
        <v>iâ€™m reading many tweets about #hydroxychloroquine &amp;amp; #azithromycin combo for #covid19.you already know what iâ€™m going to say:*go straight to the data*lots of limitations/issues w/ the trial- warrants further study though. https://t.co/ts2ayugmjy https://t.co/mcx7l9cney</v>
      </c>
      <c r="I70" t="str">
        <f t="shared" si="27"/>
        <v>iâ€™m reading many tweets about #hydroxychloroquine &amp;amp; #azithromycin combo for #covid19you already know what iâ€™m going to say:*go straight to the data*lots of limitations/issues w/ the trial- warrants further study though https://tco/ts2ayugmjy https://tco/mcx7l9cney</v>
      </c>
      <c r="J70" t="str">
        <f t="shared" si="28"/>
        <v>iâ€™m reading many tweets about #hydroxychloroquine &amp;amp; #azithromycin combo for #covid19you already know what iâ€™m going to say:*go straight to the data*lots of limitations/issues w/ the trial- warrants further study though https://tco/ts2ayugmjy https://tco/mcx7l9cney</v>
      </c>
      <c r="K70" t="str">
        <f t="shared" si="29"/>
        <v>iâ€™m reading many tweets about #hydroxychloroquine &amp;amp #azithromycin combo for #covid19you already know what iâ€™m going to say:*go straight to the data*lots of limitations/issues w/ the trial- warrants further study though https://tco/ts2ayugmjy https://tco/mcx7l9cney</v>
      </c>
      <c r="L70" t="str">
        <f t="shared" si="30"/>
        <v>iâ€™m reading many tweets about #hydroxychloroquine &amp;amp #azithromycin combo for #covid19you already know what iâ€™m going to say:*go straight to the data*lots of limitations/issues w/ the trial- warrants further study though https://tco/ts2ayugmjy https://tco/mcx7l9cney</v>
      </c>
      <c r="M70" t="str">
        <f t="shared" si="31"/>
        <v>iâ€™m reading many tweets about #hydroxychloroquine &amp;amp #azithromycin combo for #covid19you already know what iâ€™m going to say:*go straight to the data*lots of limitations/issues w/ the trial- warrants further study though https://tco/ts2ayugmjy https://tco/mcx7l9cney</v>
      </c>
      <c r="N70" t="str">
        <f t="shared" si="32"/>
        <v>iâ€™m reading many tweets about #hydroxychloroquine &amp;amp #azithromycin combo for #covid19you already know what iâ€™m going to say:*go straight to the data*lots of limitations/issues w/ the trial- warrants further study though https://tco/ts2ayugmjy https://tco/mcx7l9cney</v>
      </c>
      <c r="O70" t="str">
        <f t="shared" si="33"/>
        <v>iâ€™m reading many tweets about #hydroxychloroquine &amp;amp #azithromycin combo for #covid19you already know what iâ€™m going to say:*go straight to the data*lots of limitations/issues w/ the trial- warrants further study though https://tco/ts2ayugmjy https://tco/mcx7l9cney</v>
      </c>
      <c r="P70" t="str">
        <f t="shared" si="34"/>
        <v>iâ€™m reading many tweets about #hydroxychloroquine &amp;amp #azithromycin combo for #covid19you already know what iâ€™m going to say:*go straight to the data*lots of limitations/issues w/ the trial- warrants further study though https://tco/ts2ayugmjy https://tco/mcx7l9cney</v>
      </c>
      <c r="Q70" t="str">
        <f t="shared" si="35"/>
        <v>iâ€™m reading many tweets about #hydroxychloroquine &amp;amp #azithromycin combo for #covid19you already know what iâ€™m going to say:*go straight to the data*lots of limitations/issues w/ the trial- warrants further study though https://tco/ts2ayugmjy https://tco/mcx7l9cney</v>
      </c>
      <c r="R70" t="str">
        <f t="shared" si="36"/>
        <v>iâ€™m reading many tweets about #hydroxychloroquine &amp;amp #azithromycin combo for #covid19you already know what iâ€™m going to say:*go straight to the data*lots of limitations/sues w/ the trial- warrants further study though https://tco/ts2ayugmjy https://tco/mcx7l9cney</v>
      </c>
      <c r="S70" t="str">
        <f t="shared" si="37"/>
        <v>iâ€™m reading many tweets about hydroxychloroquine &amp;amp azithromycin combo for covid19you already know what iâ€™m going to say:*go straight to the data*lots of limitations/sues w/ the trial- warrants further study though https://tco/ts2ayugmjy https://tco/mcx7l9cney</v>
      </c>
      <c r="T70" t="str">
        <f t="shared" si="38"/>
        <v>iâ€™m reading many tweets about hydroxychloroquine &amp;amp azithromycin combo for covid19you already know what iâ€™m going to say:*go straight to the data*lots of limitations/sues w/ the trial- warrants further study though https://tco/ts2ayugmjy https://tco/mcx7l9cney</v>
      </c>
      <c r="U70" t="str">
        <f t="shared" si="39"/>
        <v>iâ€™m reading many tweets about hydroxychloroquine &amp;amp azithromycin combo for covid19you already know what iâ€™m going to say:*go straight to t data*lots of limitations/sues w/ t trial- warrants furtr study though https://tco/ts2ayugmjy https://tco/mcx7l9cney</v>
      </c>
      <c r="V70" t="str">
        <f t="shared" si="40"/>
        <v>iâ€™m reading many tweets about hydroxychloroquine &amp;amp azithromycin combo for covid19you already know what iâ€™m going to say:*go straight to t data*lots of limitations/sues w/ t trial- warrants furtr study though https://tco/ts2ayugmjy https://tco/mcx7l9cney</v>
      </c>
      <c r="W70">
        <f t="shared" ref="W70:W117" ca="1" si="41">RAND()</f>
        <v>0.61163218712169376</v>
      </c>
    </row>
    <row r="71" spans="1:23" x14ac:dyDescent="0.25">
      <c r="A71" t="s">
        <v>217</v>
      </c>
      <c r="B71">
        <v>0</v>
      </c>
      <c r="C71" t="str">
        <f t="shared" si="21"/>
        <v>@PulmCrit @SkylerLentz thoughts on initiating hydroxychloroquine or chloroquine for patients who are positive #Covid19 &amp;amp; high risk group, not necessarily needing hospitalization initially...</v>
      </c>
      <c r="D71" t="str">
        <f t="shared" si="22"/>
        <v>@PulmCrit @SkylerLentz thoughts on initiating hydroxychloroquine or chloroquine for patients who are positive #Covid19 &amp;amp; high risk group, not necessarily needing hospitalization initially...</v>
      </c>
      <c r="E71" t="str">
        <f t="shared" si="23"/>
        <v>@PulmCrit @SkylerLentz thoughts on initiating hydroxychloroquine or chloroquine for patients who are positive #Covid19 &amp;amp; high risk group, not necessarily needing hospitalization initially...</v>
      </c>
      <c r="F71" t="str">
        <f t="shared" si="24"/>
        <v>@pulmcrit @skylerlentz thoughts on initiating hydroxychloroquine or chloroquine for patients who are positive #covid19 &amp;amp; high risk group, not necessarily needing hospitalization initially...</v>
      </c>
      <c r="G71" t="str">
        <f t="shared" si="25"/>
        <v>@pulmcrit @skylerlentz thoughts on initiating hydroxychloroquine or chloroquine for patients who are positive #covid19 &amp;amp; high risk group, not necessarily needing hospitalization initially...</v>
      </c>
      <c r="H71" t="str">
        <f t="shared" si="26"/>
        <v>@pulmcrit @skylerlentz thoughts on initiating hydroxychloroquine or chloroquine for patients who are positive #covid19 &amp;amp; high risk group not necessarily needing hospitalization initially...</v>
      </c>
      <c r="I71" t="str">
        <f t="shared" si="27"/>
        <v>@pulmcrit @skylerlentz thoughts on initiating hydroxychloroquine or chloroquine for patients who are positive #covid19 &amp;amp; high risk group not necessarily needing hospitalization initially</v>
      </c>
      <c r="J71" t="str">
        <f t="shared" si="28"/>
        <v>@pulmcrit @skylerlentz thoughts on initiating hydroxychloroquine or chloroquine for patients who are positive #covid19 &amp;amp; high risk group not necessarily needing hospitalization initially</v>
      </c>
      <c r="K71" t="str">
        <f t="shared" si="29"/>
        <v>@pulmcrit @skylerlentz thoughts on initiating hydroxychloroquine or chloroquine for patients who are positive #covid19 &amp;amp high risk group not necessarily needing hospitalization initially</v>
      </c>
      <c r="L71" t="str">
        <f t="shared" si="30"/>
        <v>@pulmcrit @skylerlentz thoughts on initiating hydroxychloroquine or chloroquine for patients who are positive #covid19 &amp;amp high risk group not necessarily needing hospitalization initially</v>
      </c>
      <c r="M71" t="str">
        <f t="shared" si="31"/>
        <v>@pulmcrit @skylerlentz thoughts on initiating hydroxychloroquine or chloroquine for patients who are positive #covid19 &amp;amp high risk group not necessarily needing hospitalization initially</v>
      </c>
      <c r="N71" t="str">
        <f t="shared" si="32"/>
        <v>@pulmcrit @skylerlentz thoughts on initiating hydroxychloroquine or chloroquine for patients who are positive #covid19 &amp;amp high risk group not necessarily needing hospitalization initially</v>
      </c>
      <c r="O71" t="str">
        <f t="shared" si="33"/>
        <v>@pulmcrit @skylerlentz thoughts on initiating hydroxychloroquine or chloroquine for patients who are positive #covid19 &amp;amp high risk group not necessarily needing hospitalization initially</v>
      </c>
      <c r="P71" t="str">
        <f t="shared" si="34"/>
        <v>@pulmcrit @skylerlentz thoughts on initiating hydroxychloroquine or chloroquine for patients who are positive #covid19 &amp;amp high risk group not necessarily needing hospitalization initially</v>
      </c>
      <c r="Q71" t="str">
        <f t="shared" si="35"/>
        <v>@pulmcrit @skylerlentz thoughts on initiating hydroxychloroquine or chloroquine for patients who  positive #covid19 &amp;amp high risk group not necessarily needing hospitalization initially</v>
      </c>
      <c r="R71" t="str">
        <f t="shared" si="36"/>
        <v>@pulmcrit @skylerlentz thoughts on initiating hydroxychloroquine or chloroquine for patients who  positive #covid19 &amp;amp high rk group not necessarily needing hospitalization initially</v>
      </c>
      <c r="S71" t="str">
        <f t="shared" si="37"/>
        <v>@pulmcrit @skylerlentz thoughts on initiating hydroxychloroquine or chloroquine for patients who  positive covid19 &amp;amp high rk group not necessarily needing hospitalization initially</v>
      </c>
      <c r="T71" t="str">
        <f t="shared" si="38"/>
        <v>@pulmcrit @skylerlentz thoughts on initiating hydroxychloroquine or chloroquine for patients who  positive covid19 &amp;amp high rk group not necessarily needing hospitalization initially</v>
      </c>
      <c r="U71" t="str">
        <f t="shared" si="39"/>
        <v>@pulmcrit @skylerlentz thoughts on initiating hydroxychloroquine or chloroquine for patients who  positive covid19 &amp;amp high rk group not necessarily needing hospitalization initially</v>
      </c>
      <c r="V71" t="str">
        <f t="shared" si="40"/>
        <v>@pulmcrit @skylerlentz thoughts on initiating hydroxychloroquine or chloroquine for patients who  positive covid19 &amp;amp high rk group not necessarily needing hospitalization initially</v>
      </c>
      <c r="W71">
        <f t="shared" ca="1" si="41"/>
        <v>0.76822363461921461</v>
      </c>
    </row>
    <row r="72" spans="1:23" x14ac:dyDescent="0.25">
      <c r="A72" t="s">
        <v>272</v>
      </c>
      <c r="B72" t="s">
        <v>6581</v>
      </c>
      <c r="C72" t="str">
        <f t="shared" si="21"/>
        <v>@MrBisonopolis Has a doctor come to my pharmacy attempting to learn his much hydroxychloroquine we have. Intent being to prescribe tons and divert them to his office. It was learned later that the drug doesnâ€™t really show any special effect on Coronavirus. lol</v>
      </c>
      <c r="D72" t="str">
        <f t="shared" si="22"/>
        <v>@MrBisonopolis Has a doctor come to my pharmacy attempting to learn his much hydroxychloroquine we have. Intent being to prescribe tons and divert them to his office. It was learned later that the drug doesnâ€™t really show any special effect on Coronavirus. lol</v>
      </c>
      <c r="E72" t="str">
        <f t="shared" si="23"/>
        <v>@MrBisonopolis Has a doctor come to my pharmacy attempting to learn his much hydroxychloroquine we have. Intent being to prescribe tons and divert them to his office. It was learned later that the drug doesnâ€™t really show any special effect on Coronavirus. lol</v>
      </c>
      <c r="F72" t="str">
        <f t="shared" si="24"/>
        <v>@mrbisonopolis has a doctor come to my pharmacy attempting to learn his much hydroxychloroquine we have. intent being to prescribe tons and divert them to his office. it was learned later that the drug doesnâ€™t really show any special effect on coronavirus. lol</v>
      </c>
      <c r="G72" t="str">
        <f t="shared" si="25"/>
        <v>@mrbisonopolis has a doctor come to my pharmacy attempting to learn his much hydroxychloroquine we have. intent being to prescribe tons and divert them to his office. it was learned later that the drug doesnâ€™t really show any special effect on coronavirus. lol</v>
      </c>
      <c r="H72" t="str">
        <f t="shared" si="26"/>
        <v>@mrbisonopolis has a doctor come to my pharmacy attempting to learn his much hydroxychloroquine we have. intent being to prescribe tons and divert them to his office. it was learned later that the drug doesnâ€™t really show any special effect on coronavirus. lol</v>
      </c>
      <c r="I72" t="str">
        <f t="shared" si="27"/>
        <v>@mrbisonopolis has a doctor come to my pharmacy attempting to learn his much hydroxychloroquine we have intent being to prescribe tons and divert them to his office it was learned later that the drug doesnâ€™t really show any special effect on coronavirus lol</v>
      </c>
      <c r="J72" t="str">
        <f t="shared" si="28"/>
        <v>@mrbisonopolis has a doctor come to my pharmacy attempting to learn his much hydroxychloroquine we have intent being to prescribe tons and divert them to his office it was learned later that the drug doesnâ€™t really show any special effect on coronavirus lol</v>
      </c>
      <c r="K72" t="str">
        <f t="shared" si="29"/>
        <v>@mrbisonopolis has a doctor come to my pharmacy attempting to learn his much hydroxychloroquine we have intent being to prescribe tons and divert them to his office it was learned later that the drug doesnâ€™t really show any special effect on coronavirus lol</v>
      </c>
      <c r="L72" t="str">
        <f t="shared" si="30"/>
        <v>@mrbisonopolis has a doctor come to my pharmacy attempting to learn his much hydroxychloroquine we have intent being to prescribe tons and divert them to his office it was learned later that the drug doesnâ€™t really show any special effect on coronavirus lol</v>
      </c>
      <c r="M72" t="str">
        <f t="shared" si="31"/>
        <v>@mrbisonopolis has a doctor come to my pharmacy attempting to learn his much hydroxychloroquine we have intent being to prescribe tons and divert them to his office it was learned later that the drug doesnâ€™t really show any special effect on coronavirus lol</v>
      </c>
      <c r="N72" t="str">
        <f t="shared" si="32"/>
        <v>@mrbisonopolis has a doctor come to my pharmacy attempting to learn his much hydroxychloroquine we have intent being to prescribe tons and divert them to his office it was learned later that the drug doesnâ€™t really show any special effect on coronavirus lol</v>
      </c>
      <c r="O72" t="str">
        <f t="shared" si="33"/>
        <v>@mrbisonopolis has a doctor come to my pharmacy attempting to learn his much hydroxychloroquine we have intent being to prescribe tons and divert  to his office it was learned later that the drug doesnâ€™t really show any special effect on coronavirus lol</v>
      </c>
      <c r="P72" t="str">
        <f t="shared" si="34"/>
        <v>@mrbisonopolis has a doctor come to my pharmacy attempting to learn his much hydroxychloroquine we have intent being to prescribe tons and divert to his office it was learned later that the drug doesnâ€™t really show any special effect on coronavirus lol</v>
      </c>
      <c r="Q72" t="str">
        <f t="shared" si="35"/>
        <v>@mrbisonopolis has a doctor come to my pharmacy attempting to learn his much hydroxychloroquine we have intent being to prescribe tons and divert to his office it was learned later that the drug doesnâ€™t really show any special effect on coronavirus lol</v>
      </c>
      <c r="R72" t="str">
        <f t="shared" si="36"/>
        <v>@mrbonopol has a doctor come to my pharmacy attempting to learn h much hydroxychloroquine we have intent being to prescribe tons and divert to h office it was learned later that the drug doesnâ€™t really show any special effect on coronavirus lol</v>
      </c>
      <c r="S72" t="str">
        <f t="shared" si="37"/>
        <v>@mrbonopol has a doctor come to my pharmacy attempting to learn h much hydroxychloroquine we have intent being to prescribe tons and divert to h office it was learned later that the drug doesnâ€™t really show any special effect on coronavirus lol</v>
      </c>
      <c r="T72" t="str">
        <f t="shared" si="38"/>
        <v>@mrbonopol has a doctor come to my pharmacy attempting to learn h much hydroxychloroquine we have intent being to prescribe tons and divert to h office it was learned later that the drug doesnâ€™t really show any special effect on coronavirus lol</v>
      </c>
      <c r="U72" t="str">
        <f t="shared" si="39"/>
        <v>@mrbonopol has a doctor come to my pharmacy attempting to learn h much hydroxychloroquine we have intent being to prescribe tons and divert to h office it was learned later that t drug doesnâ€™t really show any special effect on coronavirus lol</v>
      </c>
      <c r="V72" t="str">
        <f t="shared" si="40"/>
        <v>@mrbonopol has a doctor come to my pharmacy attempting to learn h much hydroxychloroquine we have intent being to prescribe tons and divert to h office it was learned later that t drug doesnâ€™t really show any special effect on coronavirus lol</v>
      </c>
    </row>
    <row r="73" spans="1:23" x14ac:dyDescent="0.25">
      <c r="A73" t="s">
        <v>205</v>
      </c>
      <c r="B73">
        <v>0</v>
      </c>
      <c r="C73" t="str">
        <f t="shared" si="21"/>
        <v>Because this tweet took off, Just to clarify: the @US_FDA backtracked on #DonaldTrump statement a few hours after this was reported and stated #Hydroxychloroquine  is NOT approved for #Covid_19 but studies are underway.</v>
      </c>
      <c r="D73" t="str">
        <f t="shared" si="22"/>
        <v>Because this tweet took off, Just to clarify: the @US_FDA backtracked on #DonaldTrump statement a few hours after this was reported and stated #Hydroxychloroquine  is NOT approved for #Covid_19 but studies are underway.</v>
      </c>
      <c r="E73" t="str">
        <f t="shared" si="23"/>
        <v>Because this tweet took off, Just to clarify: the @US_FDA backtracked on #DonaldTrump statement a few hours after this was reported and stated #Hydroxychloroquine  is NOT approved for #Covid_19 but studies are underway.</v>
      </c>
      <c r="F73" t="str">
        <f t="shared" si="24"/>
        <v>because this tweet took off, just to clarify: the @us_fda backtracked on #donaldtrump statement a few hours after this was reported and stated #hydroxychloroquine  is not approved for #covid_19 but studies are underway.</v>
      </c>
      <c r="G73" t="str">
        <f t="shared" si="25"/>
        <v>because this tweet took off, just to clarify: the @us_fda backtracked on #donaldtrump statement a few hours after this was reported and stated #hydroxychloroquine  is not approved for #covid_19 but studies are underway.</v>
      </c>
      <c r="H73" t="str">
        <f t="shared" si="26"/>
        <v>because this tweet took off just to clarify: the @us_fda backtracked on #donaldtrump statement a few hours after this was reported and stated #hydroxychloroquine  is not approved for #covid_19 but studies are underway.</v>
      </c>
      <c r="I73" t="str">
        <f t="shared" si="27"/>
        <v>because this tweet took off just to clarify: the @us_fda backtracked on #donaldtrump statement a few hours after this was reported and stated #hydroxychloroquine  is not approved for #covid_19 but studies are underway</v>
      </c>
      <c r="J73" t="str">
        <f t="shared" si="28"/>
        <v>because this tweet took off just to clarify: the @us_fda backtracked on #donaldtrump statement a few hours after this was reported and stated #hydroxychloroquine  is not approved for #covid_19 but studies are underway</v>
      </c>
      <c r="K73" t="str">
        <f t="shared" si="29"/>
        <v>because this tweet took off just to clarify: the @us_fda backtracked on #donaldtrump statement a few hours after this was reported and stated #hydroxychloroquine  is not approved for #covid_19 but studies are underway</v>
      </c>
      <c r="L73" t="str">
        <f t="shared" si="30"/>
        <v>because this tweet took off just to clarify: the @us_fda backtracked on #donaldtrump statement a few hours after this was reported and stated #hydroxychloroquine  is not approved for #covid_19 but studies are underway</v>
      </c>
      <c r="M73" t="str">
        <f t="shared" si="31"/>
        <v>because this tweet took off just to clarify: the @us_fda backtracked on #donaldtrump statement a few hours after this was reported and stated #hydroxychloroquine  is not approved for #covid_19 but studies are underway</v>
      </c>
      <c r="N73" t="str">
        <f t="shared" si="32"/>
        <v>because this tweet took off just to clarify: the @us_fda backtracked on #donaldtrump statement a few hours after this was reported and stated #hydroxychloroquine  is not approved for #covid_19 but studies are underway</v>
      </c>
      <c r="O73" t="str">
        <f t="shared" si="33"/>
        <v>because this tweet took off just to clarify: the @us_fda backtracked on #donaldtrump statement a few hours after this was reported and stated #hydroxychloroquine  is not approved for #covid_19 but studies are underway</v>
      </c>
      <c r="P73" t="str">
        <f t="shared" si="34"/>
        <v>because this tweet took off just to clarify: the @us_fda backtracked on #donaldtrump statement a few hours after this was reported and stated #hydroxychloroquine is not approved for #covid_19 but studies are underway</v>
      </c>
      <c r="Q73" t="str">
        <f t="shared" si="35"/>
        <v>because this tweet took off just to clarify: the @us_fda backtracked on #donaldtrump statement a few hours after this was reported and stated #hydroxychloroquine is not approved for #covid_19 but studies  underway</v>
      </c>
      <c r="R73" t="str">
        <f t="shared" si="36"/>
        <v>because th tweet took off just to clarify: the @us_fda backtracked on #donaldtrump statement a few hours after th was reported and stated #hydroxychloroquine  not approved for #covid_19 but studies  underway</v>
      </c>
      <c r="S73" t="str">
        <f t="shared" si="37"/>
        <v>because th tweet took off just to clarify: the @us_fda backtracked on donaldtrump statement a few hours after th was reported and stated hydroxychloroquine  not approved for covid_19 but studies  underway</v>
      </c>
      <c r="T73" t="str">
        <f t="shared" si="38"/>
        <v>because th tweet took off just to clarify: the @us_fda backtracked on donaldtrump statement a few hours after th was reported and stated hydroxychloroquine  not approved for covid_19 but studies  underway</v>
      </c>
      <c r="U73" t="str">
        <f t="shared" si="39"/>
        <v>because th tweet took off just to clarify: t @us_fda backtracked on donaldtrump statement a few hours after th was reported and stated hydroxychloroquine  not approved for covid_19 but studies  underway</v>
      </c>
      <c r="V73" t="str">
        <f t="shared" si="40"/>
        <v>because th tweet took off just to clarify: t @us_fda backtracked on donaldtrump statement a few hours after th was reported and stated hydroxychloroquine  not approved for covid_19 but studies  underway</v>
      </c>
      <c r="W73">
        <f t="shared" ca="1" si="41"/>
        <v>0.80122667931015934</v>
      </c>
    </row>
    <row r="74" spans="1:23" x14ac:dyDescent="0.25">
      <c r="A74" t="s">
        <v>336</v>
      </c>
      <c r="B74" t="s">
        <v>6579</v>
      </c>
      <c r="C74" t="str">
        <f t="shared" si="21"/>
        <v>Wall Street sees the new lowered models ie hydroxychloroquine works!  Bang! Thank you President Trump!! ðŸ‡±ðŸ‡·â¤ï¸</v>
      </c>
      <c r="D74" t="str">
        <f t="shared" si="22"/>
        <v>Wall Street sees the new lowered models ie hydroxychloroquine works!  Bang! Thank you President Trump!! ðŸ‡±ðŸ‡·â¤ï¸</v>
      </c>
      <c r="E74" t="str">
        <f t="shared" si="23"/>
        <v>Wall Street sees the new lowered models ie hydroxychloroquine works!  Bang! Thank you President Trump!! ðŸ‡±ðŸ‡·â¤ï¸</v>
      </c>
      <c r="F74" t="str">
        <f t="shared" si="24"/>
        <v>wall street sees the new lowered models ie hydroxychloroquine works!  bang! thank you president trump!! ðÿ‡±ðÿ‡·â¤ï¸</v>
      </c>
      <c r="G74" t="str">
        <f t="shared" si="25"/>
        <v>wall street sees the new lowered models ie hydroxychloroquine works!  bang! thank you president trump!! ðÿ‡±ðÿ‡·â¤ï¸</v>
      </c>
      <c r="H74" t="str">
        <f t="shared" si="26"/>
        <v>wall street sees the new lowered models ie hydroxychloroquine works!  bang! thank you president trump!! ðÿ‡±ðÿ‡·â¤ï¸</v>
      </c>
      <c r="I74" t="str">
        <f t="shared" si="27"/>
        <v>wall street sees the new lowered models ie hydroxychloroquine works!  bang! thank you president trump!! ðÿ‡±ðÿ‡·â¤ï¸</v>
      </c>
      <c r="J74" t="str">
        <f t="shared" si="28"/>
        <v>wall street sees the new lowered models ie hydroxychloroquine works!  bang! thank you president trump!! ðÿ‡±ðÿ‡·â¤ï¸</v>
      </c>
      <c r="K74" t="str">
        <f t="shared" si="29"/>
        <v>wall street sees the new lowered models ie hydroxychloroquine works!  bang! thank you president trump!! ðÿ‡±ðÿ‡·â¤ï¸</v>
      </c>
      <c r="L74" t="str">
        <f t="shared" si="30"/>
        <v>wall street sees the new lowered models ie hydroxychloroquine works!  bang! thank you president trump!! ðÿ‡±ðÿ‡·â¤ï¸</v>
      </c>
      <c r="M74" t="str">
        <f t="shared" si="31"/>
        <v>wall street sees the new lowered models ie hydroxychloroquine works!  bang! thank you president trump!! ðÿ‡±ðÿ‡·â¤ï¸</v>
      </c>
      <c r="N74" t="str">
        <f t="shared" si="32"/>
        <v>wall street sees the new lowered models ie hydroxychloroquine works!  bang! thank you president trump!! ðÿ‡±ðÿ‡·â¤ï¸</v>
      </c>
      <c r="O74" t="str">
        <f t="shared" si="33"/>
        <v>wall street sees the new lowered models ie hydroxychloroquine works!  bang! thank you president trump!! ðÿ‡±ðÿ‡·â¤ï¸</v>
      </c>
      <c r="P74" t="str">
        <f t="shared" si="34"/>
        <v>wall street sees the new lowered models ie hydroxychloroquine works! bang! thank you president trump!! ðÿ‡±ðÿ‡·â¤ï¸</v>
      </c>
      <c r="Q74" t="str">
        <f t="shared" si="35"/>
        <v>wall street sees the new lowered models ie hydroxychloroquine works! bang! thank you president trump!! ðÿ‡±ðÿ‡·â¤ï¸</v>
      </c>
      <c r="R74" t="str">
        <f t="shared" si="36"/>
        <v>wall street sees the new lowered models ie hydroxychloroquine works! bang! thank you president trump!! ðÿ‡±ðÿ‡·â¤ï¸</v>
      </c>
      <c r="S74" t="str">
        <f t="shared" si="37"/>
        <v>wall street sees the new lowered models ie hydroxychloroquine works! bang! thank you president trump!! ðÿ‡±ðÿ‡·â¤ï¸</v>
      </c>
      <c r="T74" t="str">
        <f t="shared" si="38"/>
        <v>wall street sees the new lowered models ie hydroxychloroquine works! bang! thank you president trump!! ðÿ‡±ðÿ‡·â¤ï¸</v>
      </c>
      <c r="U74" t="str">
        <f t="shared" si="39"/>
        <v>wall street sees t new lowered models ie hydroxychloroquine works! bang! thank you president trump!! ðÿ‡±ðÿ‡·â¤ï¸</v>
      </c>
      <c r="V74" t="str">
        <f t="shared" si="40"/>
        <v>wall street sees t new lowered models ie hydroxychloroquine works! bang! thank you president trump!! ðÿ‡±ðÿ‡·â¤ï¸</v>
      </c>
    </row>
    <row r="75" spans="1:23" x14ac:dyDescent="0.25">
      <c r="A75" t="s">
        <v>312</v>
      </c>
      <c r="B75">
        <v>0</v>
      </c>
      <c r="C75" t="str">
        <f t="shared" si="21"/>
        <v>Welcome news from @ACRheum regarding#Hydroxychloroquine supply @UABRheum #COVID19 https://t.co/E3QCo09n7D</v>
      </c>
      <c r="D75" t="str">
        <f t="shared" si="22"/>
        <v>Welcome news from @ACRheum regarding#Hydroxychloroquine supply @UABRheum #COVID19 https://t.co/E3QCo09n7D</v>
      </c>
      <c r="E75" t="str">
        <f t="shared" si="23"/>
        <v>Welcome news from @ACRheum regarding#Hydroxychloroquine supply @UABRheum #COVID19 https://t.co/E3QCo09n7D</v>
      </c>
      <c r="F75" t="str">
        <f t="shared" si="24"/>
        <v>welcome news from @acrheum regarding#hydroxychloroquine supply @uabrheum #covid19 https://t.co/e3qco09n7d</v>
      </c>
      <c r="G75" t="str">
        <f t="shared" si="25"/>
        <v>welcome news from @acrheum regarding#hydroxychloroquine supply @uabrheum #covid19 https://t.co/e3qco09n7d</v>
      </c>
      <c r="H75" t="str">
        <f t="shared" si="26"/>
        <v>welcome news from @acrheum regarding#hydroxychloroquine supply @uabrheum #covid19 https://t.co/e3qco09n7d</v>
      </c>
      <c r="I75" t="str">
        <f t="shared" si="27"/>
        <v>welcome news from @acrheum regarding#hydroxychloroquine supply @uabrheum #covid19 https://tco/e3qco09n7d</v>
      </c>
      <c r="J75" t="str">
        <f t="shared" si="28"/>
        <v>welcome news from @acrheum regarding#hydroxychloroquine supply @uabrheum #covid19 https://tco/e3qco09n7d</v>
      </c>
      <c r="K75" t="str">
        <f t="shared" si="29"/>
        <v>welcome news from @acrheum regarding#hydroxychloroquine supply @uabrheum #covid19 https://tco/e3qco09n7d</v>
      </c>
      <c r="L75" t="str">
        <f t="shared" si="30"/>
        <v>welcome news from @acrheum regarding#hydroxychloroquine supply @uabrheum #covid19 https://tco/e3qco09n7d</v>
      </c>
      <c r="M75" t="str">
        <f t="shared" si="31"/>
        <v>welcome news from @acrheum regarding#hydroxychloroquine supply @uabrheum #covid19 https://tco/e3qco09n7d</v>
      </c>
      <c r="N75" t="str">
        <f t="shared" si="32"/>
        <v>welcome news from @acrheum regarding#hydroxychloroquine supply @uabrheum #covid19 https://tco/e3qco09n7d</v>
      </c>
      <c r="O75" t="str">
        <f t="shared" si="33"/>
        <v>welcome news from @acrheum regarding#hydroxychloroquine supply @uabrheum #covid19 https://tco/e3qco09n7d</v>
      </c>
      <c r="P75" t="str">
        <f t="shared" si="34"/>
        <v>welcome news from @acrheum regarding#hydroxychloroquine supply @uabrheum #covid19 https://tco/e3qco09n7d</v>
      </c>
      <c r="Q75" t="str">
        <f t="shared" si="35"/>
        <v>welcome news from @acrheum regarding#hydroxychloroquine supply @uabrheum #covid19 https://tco/e3qco09n7d</v>
      </c>
      <c r="R75" t="str">
        <f t="shared" si="36"/>
        <v>welcome news from @acrheum regarding#hydroxychloroquine supply @uabrheum #covid19 https://tco/e3qco09n7d</v>
      </c>
      <c r="S75" t="str">
        <f t="shared" si="37"/>
        <v>welcome news from @acrheum regardinghydroxychloroquine supply @uabrheum covid19 https://tco/e3qco09n7d</v>
      </c>
      <c r="T75" t="str">
        <f t="shared" si="38"/>
        <v>welcome news from @acrheum regardinghydroxychloroquine supply @uabrheum covid19 https://tco/e3qco09n7d</v>
      </c>
      <c r="U75" t="str">
        <f t="shared" si="39"/>
        <v>welcome news from @acrum regardinghydroxychloroquine supply @uabrum covid19 https://tco/e3qco09n7d</v>
      </c>
      <c r="V75" t="str">
        <f t="shared" si="40"/>
        <v>welcome news from @acrum regardinghydroxychloroquine supply @uabrum covid19 https://tco/e3qco09n7d</v>
      </c>
      <c r="W75">
        <f t="shared" ca="1" si="41"/>
        <v>0.75958705285604955</v>
      </c>
    </row>
    <row r="76" spans="1:23" x14ac:dyDescent="0.25">
      <c r="A76" t="s">
        <v>275</v>
      </c>
      <c r="B76" t="s">
        <v>6581</v>
      </c>
      <c r="C76" t="str">
        <f t="shared" si="21"/>
        <v>@nytimes piece I was interviewed for. I have been taking hydroxychloroquine for the last 10 years. As someone who understands this medication I donâ€™t recommend anybody just go out there and begin taking it. Let the testing happen. The side effects can be very dangerous. #hydrox</v>
      </c>
      <c r="D76" t="str">
        <f t="shared" si="22"/>
        <v>@nytimes piece I was interviewed for. I have been taking hydroxychloroquine for the last 10 years. As someone who understands this medication I donâ€™t recommend anybody just go out there and begin taking it. Let the testing happen. The side effects can be very dangerous. #hydrox</v>
      </c>
      <c r="E76" t="str">
        <f t="shared" si="23"/>
        <v>@nytimes piece I was interviewed for. I have been taking hydroxychloroquine for the last 10 years. As someone who understands this medication I donâ€™t recommend anybody just go out there and begin taking it. Let the testing happen. The side effects can be very dangerous. #hydrox</v>
      </c>
      <c r="F76" t="str">
        <f t="shared" si="24"/>
        <v>@nytimes piece i was interviewed for. i have been taking hydroxychloroquine for the last 10 years. as someone who understands this medication i donâ€™t recommend anybody just go out there and begin taking it. let the testing happen. the side effects can be very dangerous. #hydrox</v>
      </c>
      <c r="G76" t="str">
        <f t="shared" si="25"/>
        <v>@nytimes piece i was interviewed for. i have been taking hydroxychloroquine for the last 10 years. as someone who understands this medication i donâ€™t recommend anybody just go out there and begin taking it. let the testing happen. the side effects can be very dangerous. #hydrox</v>
      </c>
      <c r="H76" t="str">
        <f t="shared" si="26"/>
        <v>@nytimes piece i was interviewed for. i have been taking hydroxychloroquine for the last 10 years. as someone who understands this medication i donâ€™t recommend anybody just go out there and begin taking it. let the testing happen. the side effects can be very dangerous. #hydrox</v>
      </c>
      <c r="I76" t="str">
        <f t="shared" si="27"/>
        <v>@nytimes piece i was interviewed for i have been taking hydroxychloroquine for the last 10 years as someone who understands this medication i donâ€™t recommend anybody just go out there and begin taking it let the testing happen the side effects can be very dangerous #hydrox</v>
      </c>
      <c r="J76" t="str">
        <f t="shared" si="28"/>
        <v>@nytimes piece i was interviewed for i have been taking hydroxychloroquine for the last 10 years as someone who understands this medication i donâ€™t recommend anybody just go out there and begin taking it let the testing happen the side effects can be very dangerous #hydrox</v>
      </c>
      <c r="K76" t="str">
        <f t="shared" si="29"/>
        <v>@nytimes piece i was interviewed for i have been taking hydroxychloroquine for the last 10 years as someone who understands this medication i donâ€™t recommend anybody just go out there and begin taking it let the testing happen the side effects can be very dangerous #hydrox</v>
      </c>
      <c r="L76" t="str">
        <f t="shared" si="30"/>
        <v>@nytimes piece i was interviewed for i have been taking hydroxychloroquine for the last 10 years as someone who understands this medication i donâ€™t recommend anybody just go out there and begin taking it let the testing happen the side effects can be very dangerous #hydrox</v>
      </c>
      <c r="M76" t="str">
        <f t="shared" si="31"/>
        <v>@nytimes piece i was interviewed for i have been taking hydroxychloroquine for the last 10 years as someone who understands this medication i donâ€™t recommend anybody just go out there and begin taking it let the testing happen the side effects can be very dangerous #hydrox</v>
      </c>
      <c r="N76" t="str">
        <f t="shared" si="32"/>
        <v>@nytimes piece i was interviewed for i have been taking hydroxychloroquine for the last 10 years as someone who understands this medication i donâ€™t recommend anybody just go out  and begin taking it let the testing happen the side effects can be very dangerous #hydrox</v>
      </c>
      <c r="O76" t="str">
        <f t="shared" si="33"/>
        <v>@nytimes piece i was interviewed for i have been taking hydroxychloroquine for the last 10 years as someone who understands this medication i donâ€™t recommend anybody just go out  and begin taking it let the testing happen the side effects can be very dangerous #hydrox</v>
      </c>
      <c r="P76" t="str">
        <f t="shared" si="34"/>
        <v>@nytimes piece i was interviewed for i have been taking hydroxychloroquine for the last 10 years as someone who understands this medication i donâ€™t recommend anybody just go out and begin taking it let the testing happen the side effects can be very dangerous #hydrox</v>
      </c>
      <c r="Q76" t="str">
        <f t="shared" si="35"/>
        <v>@nytimes piece i was interviewed for i have been taking hydroxychloroquine for the last 10 years as someone who understands this medication i donâ€™t recommend anybody just go out and begin taking it let the testing happen the side effects can be very dangerous #hydrox</v>
      </c>
      <c r="R76" t="str">
        <f t="shared" si="36"/>
        <v>@nytimes piece i was interviewed for i have been taking hydroxychloroquine for the last 10 years as someone who understands th medication i donâ€™t recommend anybody just go out and begin taking it let the testing happen the side effects can be very dangerous #hydrox</v>
      </c>
      <c r="S76" t="str">
        <f t="shared" si="37"/>
        <v>@nytimes piece i was interviewed for i have been taking hydroxychloroquine for the last 10 years as someone who understands th medication i donâ€™t recommend anybody just go out and begin taking it let the testing happen the side effects can be very dangerous hydrox</v>
      </c>
      <c r="T76" t="str">
        <f t="shared" si="38"/>
        <v>@nytimes piece i was interviewed for i have been taking hydroxychloroquine for the last 10 years as someone who understands th medication i donâ€™t recommend anybody just go out and begin taking it let the testing happen the side effects can be very dangerous hydrox</v>
      </c>
      <c r="U76" t="str">
        <f t="shared" si="39"/>
        <v>@nytimes piece i was interviewed for i have been taking hydroxychloroquine for t last 10 years as someone who understands th medication i donâ€™t recommend anybody just go out and begin taking it let t testing happen t side effects can be very dangerous hydrox</v>
      </c>
      <c r="V76" t="str">
        <f t="shared" si="40"/>
        <v>@nytimes piece i was interviewed for i have been taking hydroxychloroquine for t last 10 years as someone who understands th medication i donâ€™t recommend anybody just go out and begin taking it let t testing happen t side effects can be very dangerous hydrox</v>
      </c>
    </row>
    <row r="77" spans="1:23" x14ac:dyDescent="0.25">
      <c r="A77" t="s">
        <v>111</v>
      </c>
      <c r="B77">
        <v>0</v>
      </c>
      <c r="C77" t="str">
        <f t="shared" si="21"/>
        <v>Who in invested in companies producing hydroxychloroquine? https://t.co/uc4Wm8oqXj</v>
      </c>
      <c r="D77" t="str">
        <f t="shared" si="22"/>
        <v>Who in invested in companies producing hydroxychloroquine? https://t.co/uc4Wm8oqXj</v>
      </c>
      <c r="E77" t="str">
        <f t="shared" si="23"/>
        <v>Who in invested in companies producing hydroxychloroquine? https://t.co/uc4Wm8oqXj</v>
      </c>
      <c r="F77" t="str">
        <f t="shared" si="24"/>
        <v>who in invested in companies producing hydroxychloroquine? https://t.co/uc4wm8oqxj</v>
      </c>
      <c r="G77" t="str">
        <f t="shared" si="25"/>
        <v>who in invested in companies producing hydroxychloroquine? https://t.co/uc4wm8oqxj</v>
      </c>
      <c r="H77" t="str">
        <f t="shared" si="26"/>
        <v>who in invested in companies producing hydroxychloroquine? https://t.co/uc4wm8oqxj</v>
      </c>
      <c r="I77" t="str">
        <f t="shared" si="27"/>
        <v>who in invested in companies producing hydroxychloroquine? https://tco/uc4wm8oqxj</v>
      </c>
      <c r="J77" t="str">
        <f t="shared" si="28"/>
        <v>who in invested in companies producing hydroxychloroquine https://tco/uc4wm8oqxj</v>
      </c>
      <c r="K77" t="str">
        <f t="shared" si="29"/>
        <v>who in invested in companies producing hydroxychloroquine https://tco/uc4wm8oqxj</v>
      </c>
      <c r="L77" t="str">
        <f t="shared" si="30"/>
        <v>who in invested in companies producing hydroxychloroquine https://tco/uc4wm8oqxj</v>
      </c>
      <c r="M77" t="str">
        <f t="shared" si="31"/>
        <v>who in invested in companies producing hydroxychloroquine https://tco/uc4wm8oqxj</v>
      </c>
      <c r="N77" t="str">
        <f t="shared" si="32"/>
        <v>who in invested in companies producing hydroxychloroquine https://tco/uc4wm8oqxj</v>
      </c>
      <c r="O77" t="str">
        <f t="shared" si="33"/>
        <v>who in invested in companies producing hydroxychloroquine https://tco/uc4wm8oqxj</v>
      </c>
      <c r="P77" t="str">
        <f t="shared" si="34"/>
        <v>who in invested in companies producing hydroxychloroquine https://tco/uc4wm8oqxj</v>
      </c>
      <c r="Q77" t="str">
        <f t="shared" si="35"/>
        <v>who in invested in companies producing hydroxychloroquine https://tco/uc4wm8oqxj</v>
      </c>
      <c r="R77" t="str">
        <f t="shared" si="36"/>
        <v>who in invested in companies producing hydroxychloroquine https://tco/uc4wm8oqxj</v>
      </c>
      <c r="S77" t="str">
        <f t="shared" si="37"/>
        <v>who in invested in companies producing hydroxychloroquine https://tco/uc4wm8oqxj</v>
      </c>
      <c r="T77" t="str">
        <f t="shared" si="38"/>
        <v>who in invested in companies producing hydroxychloroquine https://tco/uc4wm8oqxj</v>
      </c>
      <c r="U77" t="str">
        <f t="shared" si="39"/>
        <v>who in invested in companies producing hydroxychloroquine https://tco/uc4wm8oqxj</v>
      </c>
      <c r="V77" t="str">
        <f t="shared" si="40"/>
        <v>who in invested in companies producing hydroxychloroquine https://tco/uc4wm8oqxj</v>
      </c>
      <c r="W77">
        <f t="shared" ca="1" si="41"/>
        <v>0.25791309562141784</v>
      </c>
    </row>
    <row r="78" spans="1:23" x14ac:dyDescent="0.25">
      <c r="A78" t="s">
        <v>120</v>
      </c>
      <c r="B78" t="s">
        <v>6581</v>
      </c>
      <c r="C78" t="str">
        <f t="shared" si="21"/>
        <v>For anyone who read the tweet from @realDonaldTrump saying hydroxychloroquine &amp;amp; azithromycin can be a game changer for #Covid_19 if approved by FDA, please donâ€™t take them together without consulting a doctor. The drug combination is not currently approved and can kill you.</v>
      </c>
      <c r="D78" t="str">
        <f t="shared" si="22"/>
        <v>For anyone who read the tweet from @realDonaldTrump saying hydroxychloroquine &amp;amp; azithromycin can be a game changer for #Covid_19 if approved by FDA, please donâ€™t take them together without consulting a doctor. The drug combination is not currently approved and can kill you.</v>
      </c>
      <c r="E78" t="str">
        <f t="shared" si="23"/>
        <v>For anyone who read the tweet from @realDonaldTrump saying hydroxychloroquine &amp;amp; azithromycin can be a game changer for #Covid_19 if approved by FDA, please donâ€™t take them together without consulting a doctor. The drug combination is not currently approved and can kill you.</v>
      </c>
      <c r="F78" t="str">
        <f t="shared" si="24"/>
        <v>for anyone who read the tweet from @realdonaldtrump saying hydroxychloroquine &amp;amp; azithromycin can be a game changer for #covid_19 if approved by fda, please donâ€™t take them together without consulting a doctor. the drug combination is not currently approved and can kill you.</v>
      </c>
      <c r="G78" t="str">
        <f t="shared" si="25"/>
        <v>for anyone who read the tweet from @realdonaldtrump saying hydroxychloroquine &amp;amp; azithromycin can be a game changer for #covid_19 if approved by fda, please donâ€™t take them together without consulting a doctor. the drug combination is not currently approved and can kill you.</v>
      </c>
      <c r="H78" t="str">
        <f t="shared" si="26"/>
        <v>for anyone who read the tweet from @realdonaldtrump saying hydroxychloroquine &amp;amp; azithromycin can be a game changer for #covid_19 if approved by fda please donâ€™t take them together without consulting a doctor. the drug combination is not currently approved and can kill you.</v>
      </c>
      <c r="I78" t="str">
        <f t="shared" si="27"/>
        <v>for anyone who read the tweet from @realdonaldtrump saying hydroxychloroquine &amp;amp; azithromycin can be a game changer for #covid_19 if approved by fda please donâ€™t take them together without consulting a doctor the drug combination is not currently approved and can kill you</v>
      </c>
      <c r="J78" t="str">
        <f t="shared" si="28"/>
        <v>for anyone who read the tweet from @realdonaldtrump saying hydroxychloroquine &amp;amp; azithromycin can be a game changer for #covid_19 if approved by fda please donâ€™t take them together without consulting a doctor the drug combination is not currently approved and can kill you</v>
      </c>
      <c r="K78" t="str">
        <f t="shared" si="29"/>
        <v>for anyone who read the tweet from @realdonaldtrump saying hydroxychloroquine &amp;amp azithromycin can be a game changer for #covid_19 if approved by fda please donâ€™t take them together without consulting a doctor the drug combination is not currently approved and can kill you</v>
      </c>
      <c r="L78" t="str">
        <f t="shared" si="30"/>
        <v>for anyone who read the tweet from @realdonaldtrump saying hydroxychloroquine &amp;amp azithromycin can be a game changer for #covid_19 if approved by fda please donâ€™t take them together without consulting a doctor the drug combination is not currently approved and can kill you</v>
      </c>
      <c r="M78" t="str">
        <f t="shared" si="31"/>
        <v>for anyone who read the tweet from @realdonaldtrump saying hydroxychloroquine &amp;amp azithromycin can be a game changer for #covid_19 if approved by fda please donâ€™t take them together without consulting a doctor the drug combination is not currently approved and can kill you</v>
      </c>
      <c r="N78" t="str">
        <f t="shared" si="32"/>
        <v>for anyone who read the tweet from @realdonaldtrump saying hydroxychloroquine &amp;amp azithromycin can be a game changer for #covid_19 if approved by fda please donâ€™t take them together without consulting a doctor the drug combination is not currently approved and can kill you</v>
      </c>
      <c r="O78" t="str">
        <f t="shared" si="33"/>
        <v>for anyone who read the tweet from @realdonaldtrump saying hydroxychloroquine &amp;amp azithromycin can be a game changer for #covid_19 if approved by fda please donâ€™t take  together without consulting a doctor the drug combination is not currently approved and can kill you</v>
      </c>
      <c r="P78" t="str">
        <f t="shared" si="34"/>
        <v>for anyone who read the tweet from @realdonaldtrump saying hydroxychloroquine &amp;amp azithromycin can be a game changer for #covid_19 if approved by fda please donâ€™t take together without consulting a doctor the drug combination is not currently approved and can kill you</v>
      </c>
      <c r="Q78" t="str">
        <f t="shared" si="35"/>
        <v>for anyone who read the tweet from @realdonaldtrump saying hydroxychloroquine &amp;amp azithromycin can be a game changer for #covid_19 if approved by fda please donâ€™t take together without consulting a doctor the drug combination is not currently approved and can kill you</v>
      </c>
      <c r="R78" t="str">
        <f t="shared" si="36"/>
        <v>for anyone who read the tweet from @realdonaldtrump saying hydroxychloroquine &amp;amp azithromycin can be a game changer for #covid_19 if approved by fda please donâ€™t take together without consulting a doctor the drug combination  not currently approved and can kill you</v>
      </c>
      <c r="S78" t="str">
        <f t="shared" si="37"/>
        <v>for anyone who read the tweet from @realdonaldtrump saying hydroxychloroquine &amp;amp azithromycin can be a game changer for covid_19 if approved by fda please donâ€™t take together without consulting a doctor the drug combination  not currently approved and can kill you</v>
      </c>
      <c r="T78" t="str">
        <f t="shared" si="38"/>
        <v>for anyone who read the tweet from @realdonaldtrump saying hydroxychloroquine &amp;amp azithromycin can be a game changer for covid_19 if approved by fda please donâ€™t take together without consulting a doctor the drug combination  not currently approved and can kill you</v>
      </c>
      <c r="U78" t="str">
        <f t="shared" si="39"/>
        <v>for anyone who read t tweet from @realdonaldtrump saying hydroxychloroquine &amp;amp azithromycin can be a game changer for covid_19 if approved by fda please donâ€™t take togetr without consulting a doctor t drug combination  not currently approved and can kill you</v>
      </c>
      <c r="V78" t="str">
        <f t="shared" si="40"/>
        <v>for anyone who read t tweet from @realdonaldtrump saying hydroxychloroquine &amp;amp azithromycin can be a game changer for covid_19 if approved by fda please donâ€™t take togetr without consulting a doctor t drug combination  not currently approved and can kill you</v>
      </c>
    </row>
    <row r="79" spans="1:23" x14ac:dyDescent="0.25">
      <c r="A79" t="s">
        <v>137</v>
      </c>
      <c r="B79">
        <v>0</v>
      </c>
      <c r="C79" t="str">
        <f t="shared" si="21"/>
        <v>@kwbyram @kevinmd you could not have explained it better. I hope we are able to find the real indications (if any) for #tocilizumab, #Hydroxychloroquine, and other immunodulating drugs for #COVID19 through rigorous studies.....(1/2)</v>
      </c>
      <c r="D79" t="str">
        <f t="shared" si="22"/>
        <v>@kwbyram @kevinmd you could not have explained it better. I hope we are able to find the real indications (if any) for #tocilizumab, #Hydroxychloroquine, and other immunodulating drugs for #COVID19 through rigorous studies.....(1/2)</v>
      </c>
      <c r="E79" t="str">
        <f t="shared" si="23"/>
        <v>@kwbyram @kevinmd you could not have explained it better. I hope we are able to find the real indications (if any) for #tocilizumab, #Hydroxychloroquine, and other immunodulating drugs for #COVID19 through rigorous studies.....(1/2)</v>
      </c>
      <c r="F79" t="str">
        <f t="shared" si="24"/>
        <v>@kwbyram @kevinmd you could not have explained it better. i hope we are able to find the real indications (if any) for #tocilizumab, #hydroxychloroquine, and other immunodulating drugs for #covid19 through rigorous studies.....(1/2)</v>
      </c>
      <c r="G79" t="str">
        <f t="shared" si="25"/>
        <v>@kwbyram @kevinmd you could not have explained it better. i hope we are able to find the real indications (if any) for #tocilizumab, #hydroxychloroquine, and other immunodulating drugs for #covid19 through rigorous studies.....(1/2)</v>
      </c>
      <c r="H79" t="str">
        <f t="shared" si="26"/>
        <v>@kwbyram @kevinmd you could not have explained it better. i hope we are able to find the real indications (if any) for #tocilizumab #hydroxychloroquine and other immunodulating drugs for #covid19 through rigorous studies.....(1/2)</v>
      </c>
      <c r="I79" t="str">
        <f t="shared" si="27"/>
        <v>@kwbyram @kevinmd you could not have explained it better i hope we are able to find the real indications (if any) for #tocilizumab #hydroxychloroquine and other immunodulating drugs for #covid19 through rigorous studies(1/2)</v>
      </c>
      <c r="J79" t="str">
        <f t="shared" si="28"/>
        <v>@kwbyram @kevinmd you could not have explained it better i hope we are able to find the real indications (if any) for #tocilizumab #hydroxychloroquine and other immunodulating drugs for #covid19 through rigorous studies(1/2)</v>
      </c>
      <c r="K79" t="str">
        <f t="shared" si="29"/>
        <v>@kwbyram @kevinmd you could not have explained it better i hope we are able to find the real indications (if any) for #tocilizumab #hydroxychloroquine and other immunodulating drugs for #covid19 through rigorous studies(1/2)</v>
      </c>
      <c r="L79" t="str">
        <f t="shared" si="30"/>
        <v>@kwbyram @kevinmd you could not have explained it better i hope we are able to find the real indications (if any) for #tocilizumab #hydroxychloroquine and other immunodulating drugs for #covid19 through rigorous studies(1/2)</v>
      </c>
      <c r="M79" t="str">
        <f t="shared" si="31"/>
        <v>@kwbyram @kevinmd you could not have explained it better i hope we are able to find the real indications (if any) for #tocilizumab #hydroxychloroquine and other immunodulating drugs for #covid19 through rigorous studies(1/2)</v>
      </c>
      <c r="N79" t="str">
        <f t="shared" si="32"/>
        <v>@kwbyram @kevinmd you could not have explained it better i hope we are able to find the real indications (if any) for #tocilizumab #hydroxychloroquine and other immunodulating drugs for #covid19 through rigorous studies(1/2)</v>
      </c>
      <c r="O79" t="str">
        <f t="shared" si="33"/>
        <v>@kwbyram @kevinmd you could not have explained it better i hope we are able to find the real indications (if any) for #tocilizumab #hydroxychloroquine and other immunodulating drugs for #covid19 through rigorous studies(1/2)</v>
      </c>
      <c r="P79" t="str">
        <f t="shared" si="34"/>
        <v>@kwbyram @kevinmd you could not have explained it better i hope we are able to find the real indications (if any) for #tocilizumab #hydroxychloroquine and other immunodulating drugs for #covid19 through rigorous studies(1/2)</v>
      </c>
      <c r="Q79" t="str">
        <f t="shared" si="35"/>
        <v>@kwbyram @kevinmd you could not have explained it better i hope we  able to find the real indications (if any) for #tocilizumab #hydroxychloroquine and other immunodulating drugs for #covid19 through rigorous studies(1/2)</v>
      </c>
      <c r="R79" t="str">
        <f t="shared" si="36"/>
        <v>@kwbyram @kevinmd you could not have explained it better i hope we  able to find the real indications (if any) for #tocilizumab #hydroxychloroquine and other immunodulating drugs for #covid19 through rigorous studies(1/2)</v>
      </c>
      <c r="S79" t="str">
        <f t="shared" si="37"/>
        <v>@kwbyram @kevinmd you could not have explained it better i hope we  able to find the real indications (if any) for tocilizumab hydroxychloroquine and other immunodulating drugs for covid19 through rigorous studies(1/2)</v>
      </c>
      <c r="T79" t="str">
        <f t="shared" si="38"/>
        <v>@kwbyram @kevinmd you could not have explained it better i hope we  able to find the real indications (if any) for tocilizumab hydroxychloroquine and other immunodulating drugs for covid19 through rigorous studies(1/2)</v>
      </c>
      <c r="U79" t="str">
        <f t="shared" si="39"/>
        <v>@kwbyram @kevinmd you could not have explained it better i hope we  able to find t real indications (if any) for tocilizumab hydroxychloroquine and otr immunodulating drugs for covid19 through rigorous studies(1/2)</v>
      </c>
      <c r="V79" t="str">
        <f t="shared" si="40"/>
        <v>@kwbyram @kevinmd you could not have explained it better i hope we  able to find t real indications (if any) for tocilizumab hydroxychloroquine and otr immunodulating drugs for covid19 through rigorous studies(1/2)</v>
      </c>
      <c r="W79">
        <f t="shared" ca="1" si="41"/>
        <v>0.87666661334446061</v>
      </c>
    </row>
    <row r="80" spans="1:23" x14ac:dyDescent="0.25">
      <c r="A80" t="s">
        <v>268</v>
      </c>
      <c r="B80" t="s">
        <v>6579</v>
      </c>
      <c r="C80" t="str">
        <f t="shared" si="21"/>
        <v>@RichforGA Dr. Iâ€™m hearing a combo of Azithromycin and President Trumps malaria drug Hydroxychloroquine is working. It works!! And they are already approved drugs and they are cheap.  They are using as last resort here in the states, in NY!</v>
      </c>
      <c r="D80" t="str">
        <f t="shared" si="22"/>
        <v>@RichforGA Dr. Iâ€™m hearing a combo of Azithromycin and President Trumps malaria drug Hydroxychloroquine is working. It works!! And they are already approved drugs and they are cheap.  They are using as last resort here in the states, in NY!</v>
      </c>
      <c r="E80" t="str">
        <f t="shared" si="23"/>
        <v>@RichforGA Dr. Iâ€™m hearing a combo of Azithromycin and President Trumps malaria drug Hydroxychloroquine is working. It works!! And they are already approved drugs and they are cheap.  They are using as last resort here in the states, in NY!</v>
      </c>
      <c r="F80" t="str">
        <f t="shared" si="24"/>
        <v>@richforga dr. iâ€™m hearing a combo of azithromycin and president trumps malaria drug hydroxychloroquine is working. it works!! and they are already approved drugs and they are cheap.  they are using as last resort here in the states, in ny!</v>
      </c>
      <c r="G80" t="str">
        <f t="shared" si="25"/>
        <v>@richforga dr. iâ€™m hearing a combo of azithromycin and president trumps malaria drug hydroxychloroquine is working. it works!! and they are already approved drugs and they are cheap.  they are using as last resort here in the states, in ny!</v>
      </c>
      <c r="H80" t="str">
        <f t="shared" si="26"/>
        <v>@richforga dr. iâ€™m hearing a combo of azithromycin and president trumps malaria drug hydroxychloroquine is working. it works!! and they are already approved drugs and they are cheap.  they are using as last resort here in the states in ny!</v>
      </c>
      <c r="I80" t="str">
        <f t="shared" si="27"/>
        <v>@richforga dr iâ€™m hearing a combo of azithromycin and president trumps malaria drug hydroxychloroquine is working it works!! and they are already approved drugs and they are cheap  they are using as last resort here in the states in ny!</v>
      </c>
      <c r="J80" t="str">
        <f t="shared" si="28"/>
        <v>@richforga dr iâ€™m hearing a combo of azithromycin and president trumps malaria drug hydroxychloroquine is working it works!! and they are already approved drugs and they are cheap  they are using as last resort here in the states in ny!</v>
      </c>
      <c r="K80" t="str">
        <f t="shared" si="29"/>
        <v>@richforga dr iâ€™m hearing a combo of azithromycin and president trumps malaria drug hydroxychloroquine is working it works!! and they are already approved drugs and they are cheap  they are using as last resort here in the states in ny!</v>
      </c>
      <c r="L80" t="str">
        <f t="shared" si="30"/>
        <v>@richforga dr iâ€™m hearing a combo of azithromycin and president trumps malaria drug hydroxychloroquine is working it works!! and they are already approved drugs and they are cheap  they are using as last resort here in the states in ny!</v>
      </c>
      <c r="M80" t="str">
        <f t="shared" si="31"/>
        <v>@richforga dr iâ€™m hearing a combo of azithromycin and president trumps malaria drug hydroxychloroquine is working it works!! and  are already approved drugs and  are cheap   are using as last resort here in the states in ny!</v>
      </c>
      <c r="N80" t="str">
        <f t="shared" si="32"/>
        <v>@richforga dr iâ€™m hearing a combo of azithromycin and president trumps malaria drug hydroxychloroquine is working it works!! and  are already approved drugs and  are cheap   are using as last resort here in the states in ny!</v>
      </c>
      <c r="O80" t="str">
        <f t="shared" si="33"/>
        <v>@richforga dr iâ€™m hearing a combo of azithromycin and president trumps malaria drug hydroxychloroquine is working it works!! and  are already approved drugs and  are cheap   are using as last resort here in the states in ny!</v>
      </c>
      <c r="P80" t="str">
        <f t="shared" si="34"/>
        <v>@richforga dr iâ€™m hearing a combo of azithromycin and president trumps malaria drug hydroxychloroquine is working it works!! and are already approved drugs and are cheap  are using as last resort here in the states in ny!</v>
      </c>
      <c r="Q80" t="str">
        <f t="shared" si="35"/>
        <v>@richforga dr iâ€™m hearing a combo of azithromycin and president trumps malaria drug hydroxychloroquine is working it works!! and  already approved drugs and  cheap   using as last resort here in the states in ny!</v>
      </c>
      <c r="R80" t="str">
        <f t="shared" si="36"/>
        <v>@richforga dr iâ€™m hearing a combo of azithromycin and president trumps malaria drug hydroxychloroquine  working it works!! and  already approved drugs and  cheap   using as last resort here in the states in ny!</v>
      </c>
      <c r="S80" t="str">
        <f t="shared" si="37"/>
        <v>@richforga dr iâ€™m hearing a combo of azithromycin and president trumps malaria drug hydroxychloroquine  working it works!! and  already approved drugs and  cheap   using as last resort here in the states in ny!</v>
      </c>
      <c r="T80" t="str">
        <f t="shared" si="38"/>
        <v>@richforga dr iâ€™m hearing a combo of azithromycin and president trumps malaria drug hydroxychloroquine  working it works!! and  already approved drugs and  cheap   using as last resort here in the states in ny!</v>
      </c>
      <c r="U80" t="str">
        <f t="shared" si="39"/>
        <v>@richforga dr iâ€™m aring a combo of azithromycin and president trumps malaria drug hydroxychloroquine  working it works!! and  already approved drugs and  cap   using as last resort re in t states in ny!</v>
      </c>
      <c r="V80" t="str">
        <f t="shared" si="40"/>
        <v>@richforga dr iâ€™m aring a combo of azithromycin and president trumps malaria drug hydroxychloroquine  working it works!! and  already approved drugs and  cap   using as last resort re in t states in ny!</v>
      </c>
    </row>
    <row r="81" spans="1:23" x14ac:dyDescent="0.25">
      <c r="A81" t="s">
        <v>252</v>
      </c>
      <c r="B81" t="s">
        <v>6581</v>
      </c>
      <c r="C81" t="str">
        <f t="shared" si="21"/>
        <v>@removetRump93 @Blueequus775 @LisaWork6 @K_JeanPierre @maddow Additionally, in these tests-the hydroxychloroquine was mixed with Zithromax in half of the non placebo group (of less then 40 people). Antibiotics are ineffective on viruses as they target bacteria. That is basic 7th grade biology.</v>
      </c>
      <c r="D81" t="str">
        <f t="shared" si="22"/>
        <v>@removetRump93 @Blueequus775 @LisaWork6 @K_JeanPierre @maddow Additionally, in these tests-the hydroxychloroquine was mixed with Zithromax in half of the non placebo group (of less then 40 people). Antibiotics are ineffective on viruses as they target bacteria. That is basic 7th grade biology.</v>
      </c>
      <c r="E81" t="str">
        <f t="shared" si="23"/>
        <v>@removetRump93 @Blueequus775 @LisaWork6 @K_JeanPierre @maddow Additionally, in these tests-the hydroxychloroquine was mixed with Zithromax in half of the non placebo group (of less then 40 people). Antibiotics are ineffective on viruses as they target bacteria. That is basic 7th grade biology.</v>
      </c>
      <c r="F81" t="str">
        <f t="shared" si="24"/>
        <v>@removetrump93 @blueequus775 @lisawork6 @k_jeanpierre @maddow additionally, in these tests-the hydroxychloroquine was mixed with zithromax in half of the non placebo group (of less then 40 people). antibiotics are ineffective on viruses as they target bacteria. that is basic 7th grade biology.</v>
      </c>
      <c r="G81" t="str">
        <f t="shared" si="25"/>
        <v>@removetrump93 @blueequus775 @lisawork6 @k_jeanpierre @maddow additionally, in these tests-the hydroxychloroquine was mixed with zithromax in half of the non placebo group (of less then 40 people). antibiotics are ineffective on viruses as they target bacteria. that is basic 7th grade biology.</v>
      </c>
      <c r="H81" t="str">
        <f t="shared" si="26"/>
        <v>@removetrump93 @blueequus775 @lisawork6 @k_jeanpierre @maddow additionally in these tests-the hydroxychloroquine was mixed with zithromax in half of the non placebo group (of less then 40 people). antibiotics are ineffective on viruses as they target bacteria. that is basic 7th grade biology.</v>
      </c>
      <c r="I81" t="str">
        <f t="shared" si="27"/>
        <v>@removetrump93 @blueequus775 @lisawork6 @k_jeanpierre @maddow additionally in these tests-the hydroxychloroquine was mixed with zithromax in half of the non placebo group (of less then 40 people) antibiotics are ineffective on viruses as they target bacteria that is basic 7th grade biology</v>
      </c>
      <c r="J81" t="str">
        <f t="shared" si="28"/>
        <v>@removetrump93 @blueequus775 @lisawork6 @k_jeanpierre @maddow additionally in these tests-the hydroxychloroquine was mixed with zithromax in half of the non placebo group (of less then 40 people) antibiotics are ineffective on viruses as they target bacteria that is basic 7th grade biology</v>
      </c>
      <c r="K81" t="str">
        <f t="shared" si="29"/>
        <v>@removetrump93 @blueequus775 @lisawork6 @k_jeanpierre @maddow additionally in these tests-the hydroxychloroquine was mixed with zithromax in half of the non placebo group (of less then 40 people) antibiotics are ineffective on viruses as they target bacteria that is basic 7th grade biology</v>
      </c>
      <c r="L81" t="str">
        <f t="shared" si="30"/>
        <v>@removetrump93 @blueequus775 @lisawork6 @k_jeanpierre @maddow additionally in these tests-the hydroxychloroquine was mixed with zithromax in half of the non placebo group (of less then 40 people) antibiotics are ineffective on viruses as they target bacteria that is basic 7th grade biology</v>
      </c>
      <c r="M81" t="str">
        <f t="shared" si="31"/>
        <v>@removetrump93 @blueequus775 @lisawork6 @k_jeanpierre @maddow additionally in these tests-the hydroxychloroquine was mixed with zithromax in half of the non placebo group (of less then 40 people) antibiotics are ineffective on viruses as  target bacteria that is basic 7th grade biology</v>
      </c>
      <c r="N81" t="str">
        <f t="shared" si="32"/>
        <v>@removetrump93 @blueequus775 @lisawork6 @k_jeanpierre @maddow additionally in these tests-the hydroxychloroquine was mixed with zithromax in half of the non placebo group (of less then 40 people) antibiotics are ineffective on viruses as  target bacteria that is basic 7th grade biology</v>
      </c>
      <c r="O81" t="str">
        <f t="shared" si="33"/>
        <v>@removetrump93 @blueequus775 @lisawork6 @k_jeanpierre @maddow additionally in these tests-the hydroxychloroquine was mixed with zithromax in half of the non placebo group (of less then 40 people) antibiotics are ineffective on viruses as  target bacteria that is basic 7th grade biology</v>
      </c>
      <c r="P81" t="str">
        <f t="shared" si="34"/>
        <v>@removetrump93 @blueequus775 @lisawork6 @k_jeanpierre @maddow additionally in these tests-the hydroxychloroquine was mixed with zithromax in half of the non placebo group (of less then 40 people) antibiotics are ineffective on viruses as target bacteria that is basic 7th grade biology</v>
      </c>
      <c r="Q81" t="str">
        <f t="shared" si="35"/>
        <v>@removetrump93 @blueequus775 @lisawork6 @k_jeanpierre @maddow additionally in these tests-the hydroxychloroquine was mixed with zithromax in half of the non placebo group (of less then 40 people) antibiotics  ineffective on viruses as target bacteria that is basic 7th grade biology</v>
      </c>
      <c r="R81" t="str">
        <f t="shared" si="36"/>
        <v>@removetrump93 @blueequus775 @lawork6 @k_jeanpierre @maddow additionally in these tests-the hydroxychloroquine was mixed with zithromax in half of the non placebo group (of less then 40 people) antibiotics  ineffective on viruses as target bacteria that  basic 7th grade biology</v>
      </c>
      <c r="S81" t="str">
        <f t="shared" si="37"/>
        <v>@removetrump93 @blueequus775 @lawork6 @k_jeanpierre @maddow additionally in these tests-the hydroxychloroquine was mixed with zithromax in half of the non placebo group (of less then 40 people) antibiotics  ineffective on viruses as target bacteria that  basic 7th grade biology</v>
      </c>
      <c r="T81" t="str">
        <f t="shared" si="38"/>
        <v>@removetrump93 @blueequus775 @lawork6 @k_jeanpierre @maddow additionally in these tests-the hydroxychloroquine was mixed with zithromax in half of the non placebo group (of less then 40 people) antibiotics  ineffective on viruses as target bacteria that  basic 7th grade biology</v>
      </c>
      <c r="U81" t="str">
        <f t="shared" si="39"/>
        <v>@removetrump93 @blueequus775 @lawork6 @k_jeanpierre @maddow additionally in tse tests-t hydroxychloroquine was mixed with zithromax in half of t non placebo group (of less tn 40 people) antibiotics  ineffective on viruses as target bacteria that  basic 7th grade biology</v>
      </c>
      <c r="V81" t="str">
        <f t="shared" si="40"/>
        <v>@removetrump93 @blueequus775 @lawork6 @k_jeanpierre @maddow additionally in tse tests-t hydroxychloroquine was mixed with zithromax in half of t non placebo group (of less tn 40 people) antibiotics  ineffective on viruses as target bacteria that  basic 7th grade biology</v>
      </c>
    </row>
    <row r="82" spans="1:23" x14ac:dyDescent="0.25">
      <c r="A82" t="s">
        <v>118</v>
      </c>
      <c r="B82">
        <v>0</v>
      </c>
      <c r="C82" t="str">
        <f t="shared" si="21"/>
        <v>Azithromycin: (Major) Avoid coadministration of hydroxychloroquine and azithromycin. Hydroxychloroquine increases the QT interval and should not be administered with other drugs known to prolong the QT interval.https://t.co/0u7FD2QrJ9 #medtwitter</v>
      </c>
      <c r="D82" t="str">
        <f t="shared" si="22"/>
        <v>Azithromycin: (Major) Avoid coadministration of hydroxychloroquine and azithromycin. Hydroxychloroquine increases the QT interval and should not be administered with other drugs known to prolong the QT interval.https://t.co/0u7FD2QrJ9 #medtwitter</v>
      </c>
      <c r="E82" t="str">
        <f t="shared" si="23"/>
        <v>Azithromycin: (Major) Avoid coadministration of hydroxychloroquine and azithromycin. Hydroxychloroquine increases the QT interval and should not be administered with other drugs known to prolong the QT interval.https://t.co/0u7FD2QrJ9 #medtwitter</v>
      </c>
      <c r="F82" t="str">
        <f t="shared" si="24"/>
        <v>azithromycin: (major) avoid coadministration of hydroxychloroquine and azithromycin. hydroxychloroquine increases the qt interval and should not be administered with other drugs known to prolong the qt interval.https://t.co/0u7fd2qrj9 #medtwitter</v>
      </c>
      <c r="G82" t="str">
        <f t="shared" si="25"/>
        <v>azithromycin: (major) avoid coadministration of hydroxychloroquine and azithromycin. hydroxychloroquine increases the qt interval and should not be administered with other drugs known to prolong the qt interval.https://t.co/0u7fd2qrj9 #medtwitter</v>
      </c>
      <c r="H82" t="str">
        <f t="shared" si="26"/>
        <v>azithromycin: (major) avoid coadministration of hydroxychloroquine and azithromycin. hydroxychloroquine increases the qt interval and should not be administered with other drugs known to prolong the qt interval.https://t.co/0u7fd2qrj9 #medtwitter</v>
      </c>
      <c r="I82" t="str">
        <f t="shared" si="27"/>
        <v>azithromycin: (major) avoid coadministration of hydroxychloroquine and azithromycin hydroxychloroquine increases the qt interval and should not be administered with other drugs known to prolong the qt intervalhttps://tco/0u7fd2qrj9 #medtwitter</v>
      </c>
      <c r="J82" t="str">
        <f t="shared" si="28"/>
        <v>azithromycin: (major) avoid coadministration of hydroxychloroquine and azithromycin hydroxychloroquine increases the qt interval and should not be administered with other drugs known to prolong the qt intervalhttps://tco/0u7fd2qrj9 #medtwitter</v>
      </c>
      <c r="K82" t="str">
        <f t="shared" si="29"/>
        <v>azithromycin: (major) avoid coadministration of hydroxychloroquine and azithromycin hydroxychloroquine increases the qt interval and should not be administered with other drugs known to prolong the qt intervalhttps://tco/0u7fd2qrj9 #medtwitter</v>
      </c>
      <c r="L82" t="str">
        <f t="shared" si="30"/>
        <v>azithromycin: (major) avoid coadministration of hydroxychloroquine and azithromycin hydroxychloroquine increases the qt interval and should not be administered with other drugs known to prolong the qt intervalhttps://tco/0u7fd2qrj9 #medtwitter</v>
      </c>
      <c r="M82" t="str">
        <f t="shared" si="31"/>
        <v>azithromycin: (major) avoid coadministration of hydroxychloroquine and azithromycin hydroxychloroquine increases the qt interval and should not be administered with other drugs known to prolong the qt intervalhttps://tco/0u7fd2qrj9 #medtwitter</v>
      </c>
      <c r="N82" t="str">
        <f t="shared" si="32"/>
        <v>azithromycin: (major) avoid coadministration of hydroxychloroquine and azithromycin hydroxychloroquine increases the qt interval and should not be administered with other drugs known to prolong the qt intervalhttps://tco/0u7fd2qrj9 #medtwitter</v>
      </c>
      <c r="O82" t="str">
        <f t="shared" si="33"/>
        <v>azithromycin: (major) avoid coadministration of hydroxychloroquine and azithromycin hydroxychloroquine increases the qt interval and should not be administered with other drugs known to prolong the qt intervalhttps://tco/0u7fd2qrj9 #medtwitter</v>
      </c>
      <c r="P82" t="str">
        <f t="shared" si="34"/>
        <v>azithromycin: (major) avoid coadministration of hydroxychloroquine and azithromycin hydroxychloroquine increases the qt interval and should not be administered with other drugs known to prolong the qt intervalhttps://tco/0u7fd2qrj9 #medtwitter</v>
      </c>
      <c r="Q82" t="str">
        <f t="shared" si="35"/>
        <v>azithromycin: (major) avoid coadministration of hydroxychloroquine and azithromycin hydroxychloroquine increases the qt interval and should not be administered with other drugs known to prolong the qt intervalhttps://tco/0u7fd2qrj9 #medtwitter</v>
      </c>
      <c r="R82" t="str">
        <f t="shared" si="36"/>
        <v>azithromycin: (major) avoid coadmintration of hydroxychloroquine and azithromycin hydroxychloroquine increases the qt interval and should not be admintered with other drugs known to prolong the qt intervalhttps://tco/0u7fd2qrj9 #medtwitter</v>
      </c>
      <c r="S82" t="str">
        <f t="shared" si="37"/>
        <v>azithromycin: (major) avoid coadmintration of hydroxychloroquine and azithromycin hydroxychloroquine increases the qt interval and should not be admintered with other drugs known to prolong the qt intervalhttps://tco/0u7fd2qrj9 medtwitter</v>
      </c>
      <c r="T82" t="str">
        <f t="shared" si="38"/>
        <v>azithromycin: (major) avoid coadmintration of hydroxychloroquine and azithromycin hydroxychloroquine increases the qt interval and should not be admintered with other drugs known to prolong the qt intervalhttps://tco/0u7fd2qrj9 medtwitter</v>
      </c>
      <c r="U82" t="str">
        <f t="shared" si="39"/>
        <v>azithromycin: (major) avoid coadmintration of hydroxychloroquine and azithromycin hydroxychloroquine increases t qt interval and should not be admintered with otr drugs known to prolong t qt intervalhttps://tco/0u7fd2qrj9 medtwitter</v>
      </c>
      <c r="V82" t="str">
        <f t="shared" si="40"/>
        <v>azithromycin: (major) avoid coadmintration of hydroxychloroquine and azithromycin hydroxychloroquine increases t qt interval and should not be admintered with otr drugs known to prolong t qt intervalhttps://tco/0u7fd2qrj9 medtwitter</v>
      </c>
      <c r="W82">
        <f t="shared" ca="1" si="41"/>
        <v>0.25184879760319145</v>
      </c>
    </row>
    <row r="83" spans="1:23" x14ac:dyDescent="0.25">
      <c r="A83" t="s">
        <v>66</v>
      </c>
      <c r="B83" t="s">
        <v>6581</v>
      </c>
      <c r="C83" t="str">
        <f t="shared" si="21"/>
        <v>Please listen to real scientists and physicians rather than @realDonaldTrump on the miraculous benefit of #Hydroxychloroquine + #Azithromycin. Itâ€™s NOT a game changer! #Covid_19</v>
      </c>
      <c r="D83" t="str">
        <f t="shared" si="22"/>
        <v>Please listen to real scientists and physicians rather than @realDonaldTrump on the miraculous benefit of #Hydroxychloroquine + #Azithromycin. Itâ€™s NOT a game changer! #Covid_19</v>
      </c>
      <c r="E83" t="str">
        <f t="shared" si="23"/>
        <v>Please listen to real scientists and physicians rather than @realDonaldTrump on the miraculous benefit of #Hydroxychloroquine + #Azithromycin. Itâ€™s NOT a game changer! #Covid_19</v>
      </c>
      <c r="F83" t="str">
        <f t="shared" si="24"/>
        <v>please listen to real scientists and physicians rather than @realdonaldtrump on the miraculous benefit of #hydroxychloroquine + #azithromycin. itâ€™s not a game changer! #covid_19</v>
      </c>
      <c r="G83" t="str">
        <f t="shared" si="25"/>
        <v>please listen to real scientists and physicians rather than @realdonaldtrump on the miraculous benefit of #hydroxychloroquine + #azithromycin. itâ€™s not a game changer! #covid_19</v>
      </c>
      <c r="H83" t="str">
        <f t="shared" si="26"/>
        <v>please listen to real scientists and physicians rather than @realdonaldtrump on the miraculous benefit of #hydroxychloroquine + #azithromycin. itâ€™s not a game changer! #covid_19</v>
      </c>
      <c r="I83" t="str">
        <f t="shared" si="27"/>
        <v>please listen to real scientists and physicians rather than @realdonaldtrump on the miraculous benefit of #hydroxychloroquine + #azithromycin itâ€™s not a game changer! #covid_19</v>
      </c>
      <c r="J83" t="str">
        <f t="shared" si="28"/>
        <v>please listen to real scientists and physicians rather than @realdonaldtrump on the miraculous benefit of #hydroxychloroquine + #azithromycin itâ€™s not a game changer! #covid_19</v>
      </c>
      <c r="K83" t="str">
        <f t="shared" si="29"/>
        <v>please listen to real scientists and physicians rather than @realdonaldtrump on the miraculous benefit of #hydroxychloroquine + #azithromycin itâ€™s not a game changer! #covid_19</v>
      </c>
      <c r="L83" t="str">
        <f t="shared" si="30"/>
        <v>please listen to real scientists and physicians rather than @realdonaldtrump on the miraculous benefit of #hydroxychloroquine + #azithromycin itâ€™s not a game changer! #covid_19</v>
      </c>
      <c r="M83" t="str">
        <f t="shared" si="31"/>
        <v>please listen to real scientists and physicians rather than @realdonaldtrump on the miraculous benefit of #hydroxychloroquine + #azithromycin itâ€™s not a game changer! #covid_19</v>
      </c>
      <c r="N83" t="str">
        <f t="shared" si="32"/>
        <v>please listen to real scientists and physicians rather than @realdonaldtrump on the miraculous benefit of #hydroxychloroquine + #azithromycin itâ€™s not a game changer! #covid_19</v>
      </c>
      <c r="O83" t="str">
        <f t="shared" si="33"/>
        <v>please listen to real scientists and physicians rather than @realdonaldtrump on the miraculous benefit of #hydroxychloroquine + #azithromycin itâ€™s not a game changer! #covid_19</v>
      </c>
      <c r="P83" t="str">
        <f t="shared" si="34"/>
        <v>please listen to real scientists and physicians rather than @realdonaldtrump on the miraculous benefit of #hydroxychloroquine + #azithromycin itâ€™s not a game changer! #covid_19</v>
      </c>
      <c r="Q83" t="str">
        <f t="shared" si="35"/>
        <v>please listen to real scientists and physicians rather than @realdonaldtrump on the miraculous benefit of #hydroxychloroquine + #azithromycin itâ€™s not a game changer! #covid_19</v>
      </c>
      <c r="R83" t="str">
        <f t="shared" si="36"/>
        <v>please lten to real scientts and physicians rather than @realdonaldtrump on the miraculous benefit of #hydroxychloroquine + #azithromycin itâ€™s not a game changer! #covid_19</v>
      </c>
      <c r="S83" t="str">
        <f t="shared" si="37"/>
        <v>please lten to real scientts and physicians rather than @realdonaldtrump on the miraculous benefit of hydroxychloroquine + azithromycin itâ€™s not a game changer! covid_19</v>
      </c>
      <c r="T83" t="str">
        <f t="shared" si="38"/>
        <v>please lten to real scientts and physicians rather than @realdonaldtrump on the miraculous benefit of hydroxychloroquine + azithromycin itâ€™s not a game changer! covid_19</v>
      </c>
      <c r="U83" t="str">
        <f t="shared" si="39"/>
        <v>please lten to real scientts and physicians ratr than @realdonaldtrump on t miraculous benefit of hydroxychloroquine + azithromycin itâ€™s not a game changer! covid_19</v>
      </c>
      <c r="V83" t="str">
        <f t="shared" si="40"/>
        <v>please lten to real scientts and physicians ratr than @realdonaldtrump on t miraculous benefit of hydroxychloroquine + azithromycin itâ€™s not a game changer! covid_19</v>
      </c>
    </row>
    <row r="84" spans="1:23" x14ac:dyDescent="0.25">
      <c r="A84" t="s">
        <v>68</v>
      </c>
      <c r="B84">
        <v>0</v>
      </c>
      <c r="C84" t="str">
        <f t="shared" si="21"/>
        <v>@LeaveCrosscheck @Ebetharama Yes! That is correct. I have been told there is a nationwide backorder by pharmacist. And my sister, who also has lupus and relies on hydroxychloroquine was told they could give her only 5 pills and that she would have to return to the pharmacy to get more.</v>
      </c>
      <c r="D84" t="str">
        <f t="shared" si="22"/>
        <v>@LeaveCrosscheck @Ebetharama Yes! That is correct. I have been told there is a nationwide backorder by pharmacist. And my sister, who also has lupus and relies on hydroxychloroquine was told they could give her only 5 pills and that she would have to return to the pharmacy to get more.</v>
      </c>
      <c r="E84" t="str">
        <f t="shared" si="23"/>
        <v>@LeaveCrosscheck @Ebetharama Yes! That is correct. I have been told there is a nationwide backorder by pharmacist. And my sister, who also has lupus and relies on hydroxychloroquine was told they could give her only 5 pills and that she would have to return to the pharmacy to get more.</v>
      </c>
      <c r="F84" t="str">
        <f t="shared" si="24"/>
        <v>@leavecrosscheck @ebetharama yes! that is correct. i have been told there is a nationwide backorder by pharmacist. and my sister, who also has lupus and relies on hydroxychloroquine was told they could give her only 5 pills and that she would have to return to the pharmacy to get more.</v>
      </c>
      <c r="G84" t="str">
        <f t="shared" si="25"/>
        <v>@leavecrosscheck @ebetharama yes! that is correct. i have been told there is a nationwide backorder by pharmacist. and my sister, who also has lupus and relies on hydroxychloroquine was told they could give her only 5 pills and that she would have to return to the pharmacy to get more.</v>
      </c>
      <c r="H84" t="str">
        <f t="shared" si="26"/>
        <v>@leavecrosscheck @ebetharama yes! that is correct. i have been told there is a nationwide backorder by pharmacist. and my sister who also has lupus and relies on hydroxychloroquine was told they could give her only 5 pills and that she would have to return to the pharmacy to get more.</v>
      </c>
      <c r="I84" t="str">
        <f t="shared" si="27"/>
        <v>@leavecrosscheck @ebetharama yes! that is correct i have been told there is a nationwide backorder by pharmacist and my sister who also has lupus and relies on hydroxychloroquine was told they could give her only 5 pills and that she would have to return to the pharmacy to get more</v>
      </c>
      <c r="J84" t="str">
        <f t="shared" si="28"/>
        <v>@leavecrosscheck @ebetharama yes! that is correct i have been told there is a nationwide backorder by pharmacist and my sister who also has lupus and relies on hydroxychloroquine was told they could give her only 5 pills and that she would have to return to the pharmacy to get more</v>
      </c>
      <c r="K84" t="str">
        <f t="shared" si="29"/>
        <v>@leavecrosscheck @ebetharama yes! that is correct i have been told there is a nationwide backorder by pharmacist and my sister who also has lupus and relies on hydroxychloroquine was told they could give her only 5 pills and that she would have to return to the pharmacy to get more</v>
      </c>
      <c r="L84" t="str">
        <f t="shared" si="30"/>
        <v>@leavecrosscheck @ebetharama yes! that is correct i have been told there is a nationwide backorder by pharmacist and my sister who also has lupus and relies on hydroxychloroquine was told they could give her only 5 pills and that she would have to return to the pharmacy to get more</v>
      </c>
      <c r="M84" t="str">
        <f t="shared" si="31"/>
        <v>@leavecrosscheck @ebetharama yes! that is correct i have been told there is a nationwide backorder by pharmacist and my sister who also has lupus and relies on hydroxychloroquine was told  could give her only 5 pills and that she would have to return to the pharmacy to get more</v>
      </c>
      <c r="N84" t="str">
        <f t="shared" si="32"/>
        <v>@leavecrosscheck @ebetharama yes! that is correct i have been told  is a nationwide backorder by pharmacist and my sister who also has lupus and relies on hydroxychloroquine was told  could give her only 5 pills and that she would have to return to the pharmacy to get more</v>
      </c>
      <c r="O84" t="str">
        <f t="shared" si="33"/>
        <v>@leavecrosscheck @ebetharama yes! that is correct i have been told  is a nationwide backorder by pharmacist and my sister who also has lupus and relies on hydroxychloroquine was told  could give her only 5 pills and that she would have to return to the pharmacy to get more</v>
      </c>
      <c r="P84" t="str">
        <f t="shared" si="34"/>
        <v>@leavecrosscheck @ebetharama yes! that is correct i have been told is a nationwide backorder by pharmacist and my sister who also has lupus and relies on hydroxychloroquine was told could give her only 5 pills and that she would have to return to the pharmacy to get more</v>
      </c>
      <c r="Q84" t="str">
        <f t="shared" si="35"/>
        <v>@leavecrosscheck @ebetharama yes! that is correct i have been told is a nationwide backorder by pharmacist and my sister who also has lupus and relies on hydroxychloroquine was told could give her only 5 pills and that she would have to return to the pharmacy to get more</v>
      </c>
      <c r="R84" t="str">
        <f t="shared" si="36"/>
        <v>@leavecrosscheck @ebetharama yes! that  correct i have been told  a nationwide backorder by pharmact and my ster who also has lupus and relies on hydroxychloroquine was told could give her only 5 pills and that she would have to return to the pharmacy to get more</v>
      </c>
      <c r="S84" t="str">
        <f t="shared" si="37"/>
        <v>@leavecrosscheck @ebetharama yes! that  correct i have been told  a nationwide backorder by pharmact and my ster who also has lupus and relies on hydroxychloroquine was told could give her only 5 pills and that she would have to return to the pharmacy to get more</v>
      </c>
      <c r="T84" t="str">
        <f t="shared" si="38"/>
        <v>@leavecrosscheck @ebetharama yes! that  correct i have been told  a nationwide backorder by pharmact and my ster who also has lupus and relies on hydroxychloroquine was told could give her only 5 pills and that she would have to return to the pharmacy to get more</v>
      </c>
      <c r="U84" t="str">
        <f t="shared" si="39"/>
        <v>@leavecrosscck @ebetharama yes! that  correct i have been told  a nationwide backorder by pharmact and my ster who also has lupus and relies on hydroxychloroquine was told could give r only 5 pills and that s would have to return to t pharmacy to get more</v>
      </c>
      <c r="V84" t="str">
        <f t="shared" si="40"/>
        <v>@leavecrosscck @ebetharama yes! that  correct i have been told  a nationwide backorder by pharmact and my ster who also has lupus and relies on hydroxychloroquine was told could give r only 5 pills and that s would have to return to t pharmacy to get more</v>
      </c>
      <c r="W84">
        <f t="shared" ca="1" si="41"/>
        <v>0.27316794372958664</v>
      </c>
    </row>
    <row r="85" spans="1:23" x14ac:dyDescent="0.25">
      <c r="A85" t="s">
        <v>298</v>
      </c>
      <c r="B85" t="s">
        <v>6579</v>
      </c>
      <c r="C85" t="str">
        <f t="shared" si="21"/>
        <v>Had #SocialDistance coffee w/ a nurse friend from Lenox Hill after shift in the UES. Said theyâ€™re using Hydroxychloroquine and it â€œseems to be going very well.â€ Awesome news. Said nurses are overwhelmed though, A donation of anything helps. Coffee, food, supplies, etc. ðŸ™ðŸ¼</v>
      </c>
      <c r="D85" t="str">
        <f t="shared" si="22"/>
        <v>Had #SocialDistance coffee w/ a nurse friend from Lenox Hill after shift in the UES. Said theyâ€™re using Hydroxychloroquine and it â€œseems to be going very well.â€ Awesome news. Said nurses are overwhelmed though, A donation of anything helps. Coffee, food, supplies, etc. ðŸ™ðŸ¼</v>
      </c>
      <c r="E85" t="str">
        <f t="shared" si="23"/>
        <v>Had #SocialDistance coffee w/ a nurse friend from Lenox Hill after shift in the UES. Said theyâ€™re using Hydroxychloroquine and it â€œseems to be going very well.â€ Awesome news. Said nurses are overwhelmed though, A donation of anything helps. Coffee, food, supplies, etc. ðŸ™ðŸ¼</v>
      </c>
      <c r="F85" t="str">
        <f t="shared" si="24"/>
        <v>had #socialdistance coffee w/ a nurse friend from lenox hill after shift in the ues. said theyâ€™re using hydroxychloroquine and it â€œseems to be going very well.â€ awesome news. said nurses are overwhelmed though, a donation of anything helps. coffee, food, supplies, etc. ðÿ™ðÿ¼</v>
      </c>
      <c r="G85" t="str">
        <f t="shared" si="25"/>
        <v>had #socialdistance coffee w/ a nurse friend from lenox hill after shift in the ues. said theyâ€™re using hydroxychloroquine and it â€œseems to be going very well.â€ awesome news. said nurses are overwhelmed though, a donation of anything helps. coffee, food, supplies, etc. ðÿ™ðÿ¼</v>
      </c>
      <c r="H85" t="str">
        <f t="shared" si="26"/>
        <v>had #socialdistance coffee w/ a nurse friend from lenox hill after shift in the ues. said theyâ€™re using hydroxychloroquine and it â€œseems to be going very well.â€ awesome news. said nurses are overwhelmed though a donation of anything helps. coffee food supplies etc. ðÿ™ðÿ¼</v>
      </c>
      <c r="I85" t="str">
        <f t="shared" si="27"/>
        <v>had #socialdistance coffee w/ a nurse friend from lenox hill after shift in the ues said theyâ€™re using hydroxychloroquine and it â€œseems to be going very wellâ€ awesome news said nurses are overwhelmed though a donation of anything helps coffee food supplies etc ðÿ™ðÿ¼</v>
      </c>
      <c r="J85" t="str">
        <f t="shared" si="28"/>
        <v>had #socialdistance coffee w/ a nurse friend from lenox hill after shift in the ues said theyâ€™re using hydroxychloroquine and it â€œseems to be going very wellâ€ awesome news said nurses are overwhelmed though a donation of anything helps coffee food supplies etc ðÿ™ðÿ¼</v>
      </c>
      <c r="K85" t="str">
        <f t="shared" si="29"/>
        <v>had #socialdistance coffee w/ a nurse friend from lenox hill after shift in the ues said theyâ€™re using hydroxychloroquine and it â€œseems to be going very wellâ€ awesome news said nurses are overwhelmed though a donation of anything helps coffee food supplies etc ðÿ™ðÿ¼</v>
      </c>
      <c r="L85" t="str">
        <f t="shared" si="30"/>
        <v>had #socialdistance coffee w/ a nurse friend from lenox hill after shift in the ues said theyâ€™re using hydroxychloroquine and it â€œseems to be going very wellâ€ awesome news said nurses are overwhelmed though a donation of anything helps coffee food supplies etc ðÿ™ðÿ¼</v>
      </c>
      <c r="M85" t="str">
        <f t="shared" si="31"/>
        <v>had #socialdistance coffee w/ a nurse friend from lenox hill after shift in the ues said â€™re using hydroxychloroquine and it â€œseems to be going very wellâ€ awesome news said nurses are overwhelmed though a donation of anything helps coffee food supplies etc ðÿ™ðÿ¼</v>
      </c>
      <c r="N85" t="str">
        <f t="shared" si="32"/>
        <v>had #socialdistance coffee w/ a nurse friend from lenox hill after shift in the ues said â€™re using hydroxychloroquine and it â€œseems to be going very wellâ€ awesome news said nurses are overwhelmed though a donation of anything helps coffee food supplies etc ðÿ™ðÿ¼</v>
      </c>
      <c r="O85" t="str">
        <f t="shared" si="33"/>
        <v>had #socialdistance coffee w/ a nurse friend from lenox hill after shift in the ues said â€™re using hydroxychloroquine and it â€œseems to be going very wellâ€ awesome news said nurses are overwhelmed though a donation of anything helps coffee food supplies etc ðÿ™ðÿ¼</v>
      </c>
      <c r="P85" t="str">
        <f t="shared" si="34"/>
        <v>had #socialdistance coffee w/ a nurse friend from lenox hill after shift in the ues said â€™re using hydroxychloroquine and it â€œseems to be going very wellâ€ awesome news said nurses are overwhelmed though a donation of anything helps coffee food supplies etc ðÿ™ðÿ¼</v>
      </c>
      <c r="Q85" t="str">
        <f t="shared" si="35"/>
        <v>had #socialdistance coffee w/ a nurse friend from lenox hill after shift in the ues said â€™re using hydroxychloroquine and it â€œseems to be going very wellâ€ awesome news said nurses  overwhelmed though a donation of anything helps coffee food supplies etc ðÿ™ðÿ¼</v>
      </c>
      <c r="R85" t="str">
        <f t="shared" si="36"/>
        <v>had #socialdtance coffee w/ a nurse friend from lenox hill after shift in the ues said â€™re using hydroxychloroquine and it â€œseems to be going very wellâ€ awesome news said nurses  overwhelmed though a donation of anything helps coffee food supplies etc ðÿ™ðÿ¼</v>
      </c>
      <c r="S85" t="str">
        <f t="shared" si="37"/>
        <v>had socialdtance coffee w/ a nurse friend from lenox hill after shift in the ues said â€™re using hydroxychloroquine and it â€œseems to be going very wellâ€ awesome news said nurses  overwhelmed though a donation of anything helps coffee food supplies etc ðÿ™ðÿ¼</v>
      </c>
      <c r="T85" t="str">
        <f t="shared" si="38"/>
        <v>had socialdtance coffee w/ a nurse friend from lenox hill after shift in the ues said â€™re using hydroxychloroquine and it â€œseems to be going very wellâ€ awesome news said nurses  overwhelmed though a donation of anything helps coffee food supplies etc ðÿ™ðÿ¼</v>
      </c>
      <c r="U85" t="str">
        <f t="shared" si="39"/>
        <v>had socialdtance coffee w/ a nurse friend from lenox hill after shift in t ues said â€™re using hydroxychloroquine and it â€œseems to be going very wellâ€ awesome news said nurses  overwlmed though a donation of anything lps coffee food supplies etc ðÿ™ðÿ¼</v>
      </c>
      <c r="V85" t="str">
        <f t="shared" si="40"/>
        <v>had socialdtance coffee w/ a nurse friend from lenox hill after shift in t ues said â€™re using hydroxychloroquine and it â€œseems to be going very wellâ€ awesome news said nurses  overwlmed though a donation of anything lps coffee food supplies etc ðÿ™ðÿ¼</v>
      </c>
    </row>
    <row r="86" spans="1:23" x14ac:dyDescent="0.25">
      <c r="A86" t="s">
        <v>213</v>
      </c>
      <c r="B86" t="s">
        <v>6581</v>
      </c>
      <c r="C86" t="str">
        <f t="shared" si="21"/>
        <v>@BadAstronomer We were #Issued #hydroxychloroquine when we #deployed gave a lot of us #nightmares</v>
      </c>
      <c r="D86" t="str">
        <f t="shared" si="22"/>
        <v>@BadAstronomer We were #Issued #hydroxychloroquine when we #deployed gave a lot of us #nightmares</v>
      </c>
      <c r="E86" t="str">
        <f t="shared" si="23"/>
        <v>@BadAstronomer We were #Issued #hydroxychloroquine when we #deployed gave a lot of us #nightmares</v>
      </c>
      <c r="F86" t="str">
        <f t="shared" si="24"/>
        <v>@badastronomer we were #issued #hydroxychloroquine when we #deployed gave a lot of us #nightmares</v>
      </c>
      <c r="G86" t="str">
        <f t="shared" si="25"/>
        <v>@badastronomer we were #issued #hydroxychloroquine when we #deployed gave a lot of us #nightmares</v>
      </c>
      <c r="H86" t="str">
        <f t="shared" si="26"/>
        <v>@badastronomer we were #issued #hydroxychloroquine when we #deployed gave a lot of us #nightmares</v>
      </c>
      <c r="I86" t="str">
        <f t="shared" si="27"/>
        <v>@badastronomer we were #issued #hydroxychloroquine when we #deployed gave a lot of us #nightmares</v>
      </c>
      <c r="J86" t="str">
        <f t="shared" si="28"/>
        <v>@badastronomer we were #issued #hydroxychloroquine when we #deployed gave a lot of us #nightmares</v>
      </c>
      <c r="K86" t="str">
        <f t="shared" si="29"/>
        <v>@badastronomer we were #issued #hydroxychloroquine when we #deployed gave a lot of us #nightmares</v>
      </c>
      <c r="L86" t="str">
        <f t="shared" si="30"/>
        <v>@badastronomer we were #issued #hydroxychloroquine when we #deployed gave a lot of us #nightmares</v>
      </c>
      <c r="M86" t="str">
        <f t="shared" si="31"/>
        <v>@badastronomer we were #issued #hydroxychloroquine when we #deployed gave a lot of us #nightmares</v>
      </c>
      <c r="N86" t="str">
        <f t="shared" si="32"/>
        <v>@badastronomer we were #issued #hydroxychloroquine when we #deployed gave a lot of us #nightmares</v>
      </c>
      <c r="O86" t="str">
        <f t="shared" si="33"/>
        <v>@badastronomer we were #issued #hydroxychloroquine when we #deployed gave a lot of us #nightmares</v>
      </c>
      <c r="P86" t="str">
        <f t="shared" si="34"/>
        <v>@badastronomer we were #issued #hydroxychloroquine when we #deployed gave a lot of us #nightmares</v>
      </c>
      <c r="Q86" t="str">
        <f t="shared" si="35"/>
        <v>@badastronomer we were #issued #hydroxychloroquine when we #deployed gave a lot of us #nightms</v>
      </c>
      <c r="R86" t="str">
        <f t="shared" si="36"/>
        <v>@badastronomer we were #sued #hydroxychloroquine when we #deployed gave a lot of us #nightms</v>
      </c>
      <c r="S86" t="str">
        <f t="shared" si="37"/>
        <v>@badastronomer we were sued hydroxychloroquine when we deployed gave a lot of us nightms</v>
      </c>
      <c r="T86" t="str">
        <f t="shared" si="38"/>
        <v>@badastronomer we were sued hydroxychloroquine when we deployed gave a lot of us nightms</v>
      </c>
      <c r="U86" t="str">
        <f t="shared" si="39"/>
        <v>@badastronomer we were sued hydroxychloroquine wn we deployed gave a lot of us nightms</v>
      </c>
      <c r="V86" t="str">
        <f t="shared" si="40"/>
        <v>@badastronomer we were sued hydroxychloroquine wn we deployed gave a lot of us nightms</v>
      </c>
    </row>
    <row r="87" spans="1:23" x14ac:dyDescent="0.25">
      <c r="A87" t="s">
        <v>72</v>
      </c>
      <c r="B87" t="s">
        <v>6581</v>
      </c>
      <c r="C87" t="str">
        <f t="shared" si="21"/>
        <v>I have been taking hydroxychloroquine for a decade. Itâ€™s not a medication to be taken without a doctors guidence.Please do not just go out and take it the side effects can be very serious from this medication. https://t.co/3la0nPWkK6 #Hydroxychloroquine #HydroxyChloroquin</v>
      </c>
      <c r="D87" t="str">
        <f t="shared" si="22"/>
        <v>I have been taking hydroxychloroquine for a decade. Itâ€™s not a medication to be taken without a doctors guidence.Please do not just go out and take it the side effects can be very serious from this medication. https://t.co/3la0nPWkK6 #Hydroxychloroquine #HydroxyChloroquin</v>
      </c>
      <c r="E87" t="str">
        <f t="shared" si="23"/>
        <v>I have been taking hydroxychloroquine for a decade. Itâ€™s not a medication to be taken without a doctors guidence.Please do not just go out and take it the side effects can be very serious from this medication. https://t.co/3la0nPWkK6 #Hydroxychloroquine #HydroxyChloroquin</v>
      </c>
      <c r="F87" t="str">
        <f t="shared" si="24"/>
        <v>i have been taking hydroxychloroquine for a decade. itâ€™s not a medication to be taken without a doctors guidence.please do not just go out and take it the side effects can be very serious from this medication. https://t.co/3la0npwkk6 #hydroxychloroquine #hydroxychloroquin</v>
      </c>
      <c r="G87" t="str">
        <f t="shared" si="25"/>
        <v>i have been taking hydroxychloroquine for a decade. itâ€™s not a medication to be taken without a doctors guidence.please do not just go out and take it the side effects can be very serious from this medication. https://t.co/3la0npwkk6 #hydroxychloroquine #hydroxychloroquin</v>
      </c>
      <c r="H87" t="str">
        <f t="shared" si="26"/>
        <v>i have been taking hydroxychloroquine for a decade. itâ€™s not a medication to be taken without a doctors guidence.please do not just go out and take it the side effects can be very serious from this medication. https://t.co/3la0npwkk6 #hydroxychloroquine #hydroxychloroquin</v>
      </c>
      <c r="I87" t="str">
        <f t="shared" si="27"/>
        <v>i have been taking hydroxychloroquine for a decade itâ€™s not a medication to be taken without a doctors guidenceplease do not just go out and take it the side effects can be very serious from this medication https://tco/3la0npwkk6 #hydroxychloroquine #hydroxychloroquin</v>
      </c>
      <c r="J87" t="str">
        <f t="shared" si="28"/>
        <v>i have been taking hydroxychloroquine for a decade itâ€™s not a medication to be taken without a doctors guidenceplease do not just go out and take it the side effects can be very serious from this medication https://tco/3la0npwkk6 #hydroxychloroquine #hydroxychloroquin</v>
      </c>
      <c r="K87" t="str">
        <f t="shared" si="29"/>
        <v>i have been taking hydroxychloroquine for a decade itâ€™s not a medication to be taken without a doctors guidenceplease do not just go out and take it the side effects can be very serious from this medication https://tco/3la0npwkk6 #hydroxychloroquine #hydroxychloroquin</v>
      </c>
      <c r="L87" t="str">
        <f t="shared" si="30"/>
        <v>i have been taking hydroxychloroquine for a decade itâ€™s not a medication to be taken without a doctors guidenceplease do not just go out and take it the side effects can be very serious from this medication https://tco/3la0npwkk6 #hydroxychloroquine #hydroxychloroquin</v>
      </c>
      <c r="M87" t="str">
        <f t="shared" si="31"/>
        <v>i have been taking hydroxychloroquine for a decade itâ€™s not a medication to be taken without a doctors guidenceplease do not just go out and take it the side effects can be very serious from this medication https://tco/3la0npwkk6 #hydroxychloroquine #hydroxychloroquin</v>
      </c>
      <c r="N87" t="str">
        <f t="shared" si="32"/>
        <v>i have been taking hydroxychloroquine for a decade itâ€™s not a medication to be taken without a doctors guidenceplease do not just go out and take it the side effects can be very serious from this medication https://tco/3la0npwkk6 #hydroxychloroquine #hydroxychloroquin</v>
      </c>
      <c r="O87" t="str">
        <f t="shared" si="33"/>
        <v>i have been taking hydroxychloroquine for a decade itâ€™s not a medication to be taken without a doctors guidenceplease do not just go out and take it the side effects can be very serious from this medication https://tco/3la0npwkk6 #hydroxychloroquine #hydroxychloroquin</v>
      </c>
      <c r="P87" t="str">
        <f t="shared" si="34"/>
        <v>i have been taking hydroxychloroquine for a decade itâ€™s not a medication to be taken without a doctors guidenceplease do not just go out and take it the side effects can be very serious from this medication https://tco/3la0npwkk6 #hydroxychloroquine #hydroxychloroquin</v>
      </c>
      <c r="Q87" t="str">
        <f t="shared" si="35"/>
        <v>i have been taking hydroxychloroquine for a decade itâ€™s not a medication to be taken without a doctors guidenceplease do not just go out and take it the side effects can be very serious from this medication https://tco/3la0npwkk6 #hydroxychloroquine #hydroxychloroquin</v>
      </c>
      <c r="R87" t="str">
        <f t="shared" si="36"/>
        <v>i have been taking hydroxychloroquine for a decade itâ€™s not a medication to be taken without a doctors guidenceplease do not just go out and take it the side effects can be very serious from th medication https://tco/3la0npwkk6 #hydroxychloroquine #hydroxychloroquin</v>
      </c>
      <c r="S87" t="str">
        <f t="shared" si="37"/>
        <v>i have been taking hydroxychloroquine for a decade itâ€™s not a medication to be taken without a doctors guidenceplease do not just go out and take it the side effects can be very serious from th medication https://tco/3la0npwkk6 hydroxychloroquine hydroxychloroquin</v>
      </c>
      <c r="T87" t="str">
        <f t="shared" si="38"/>
        <v>i have been taking hydroxychloroquine for a decade itâ€™s not a medication to be taken without a doctors guidenceplease do not just go out and take it the side effects can be very serious from th medication https://tco/3la0npwkk6 hydroxychloroquine hydroxychloroquin</v>
      </c>
      <c r="U87" t="str">
        <f t="shared" si="39"/>
        <v>i have been taking hydroxychloroquine for a decade itâ€™s not a medication to be taken without a doctors guidenceplease do not just go out and take it t side effects can be very serious from th medication https://tco/3la0npwkk6 hydroxychloroquine hydroxychloroquin</v>
      </c>
      <c r="V87" t="str">
        <f t="shared" si="40"/>
        <v>i have been taking hydroxychloroquine for a decade itâ€™s not a medication to be taken without a doctors guidenceplease do not just go out and take it t side effects can be very serious from th medication https://tco/3la0npwkk6 hydroxychloroquine hydroxychloroquin</v>
      </c>
    </row>
    <row r="88" spans="1:23" x14ac:dyDescent="0.25">
      <c r="A88" t="s">
        <v>146</v>
      </c>
      <c r="B88">
        <v>0</v>
      </c>
      <c r="C88" t="str">
        <f t="shared" si="21"/>
        <v>Hydroxychloroquine and azithromycin as a treatment of COVID-19 https://t.co/jeIjEjON3i via @BNODesk</v>
      </c>
      <c r="D88" t="str">
        <f t="shared" si="22"/>
        <v>Hydroxychloroquine and azithromycin as a treatment of COVID-19 https://t.co/jeIjEjON3i via @BNODesk</v>
      </c>
      <c r="E88" t="str">
        <f t="shared" si="23"/>
        <v>Hydroxychloroquine and azithromycin as a treatment of COVID-19 https://t.co/jeIjEjON3i via @BNODesk</v>
      </c>
      <c r="F88" t="str">
        <f t="shared" si="24"/>
        <v>hydroxychloroquine and azithromycin as a treatment of covid-19 https://t.co/jeijejon3i via @bnodesk</v>
      </c>
      <c r="G88" t="str">
        <f t="shared" si="25"/>
        <v>hydroxychloroquine and azithromycin as a treatment of covid-19 https://t.co/jeijejon3i via @bnodesk</v>
      </c>
      <c r="H88" t="str">
        <f t="shared" si="26"/>
        <v>hydroxychloroquine and azithromycin as a treatment of covid-19 https://t.co/jeijejon3i via @bnodesk</v>
      </c>
      <c r="I88" t="str">
        <f t="shared" si="27"/>
        <v>hydroxychloroquine and azithromycin as a treatment of covid-19 https://tco/jeijejon3i via @bnodesk</v>
      </c>
      <c r="J88" t="str">
        <f t="shared" si="28"/>
        <v>hydroxychloroquine and azithromycin as a treatment of covid-19 https://tco/jeijejon3i via @bnodesk</v>
      </c>
      <c r="K88" t="str">
        <f t="shared" si="29"/>
        <v>hydroxychloroquine and azithromycin as a treatment of covid-19 https://tco/jeijejon3i via @bnodesk</v>
      </c>
      <c r="L88" t="str">
        <f t="shared" si="30"/>
        <v>hydroxychloroquine and azithromycin as a treatment of covid-19 https://tco/jeijejon3i via @bnodesk</v>
      </c>
      <c r="M88" t="str">
        <f t="shared" si="31"/>
        <v>hydroxychloroquine and azithromycin as a treatment of covid-19 https://tco/jeijejon3i via @bnodesk</v>
      </c>
      <c r="N88" t="str">
        <f t="shared" si="32"/>
        <v>hydroxychloroquine and azithromycin as a treatment of covid-19 https://tco/jeijejon3i via @bnodesk</v>
      </c>
      <c r="O88" t="str">
        <f t="shared" si="33"/>
        <v>hydroxychloroquine and azithromycin as a treatment of covid-19 https://tco/jeijejon3i via @bnodesk</v>
      </c>
      <c r="P88" t="str">
        <f t="shared" si="34"/>
        <v>hydroxychloroquine and azithromycin as a treatment of covid-19 https://tco/jeijejon3i via @bnodesk</v>
      </c>
      <c r="Q88" t="str">
        <f t="shared" si="35"/>
        <v>hydroxychloroquine and azithromycin as a treatment of covid-19 https://tco/jeijejon3i via @bnodesk</v>
      </c>
      <c r="R88" t="str">
        <f t="shared" si="36"/>
        <v>hydroxychloroquine and azithromycin as a treatment of covid-19 https://tco/jeijejon3i via @bnodesk</v>
      </c>
      <c r="S88" t="str">
        <f t="shared" si="37"/>
        <v>hydroxychloroquine and azithromycin as a treatment of covid-19 https://tco/jeijejon3i via @bnodesk</v>
      </c>
      <c r="T88" t="str">
        <f t="shared" si="38"/>
        <v>hydroxychloroquine and azithromycin as a treatment of covid-19 https://tco/jeijejon3i via @bnodesk</v>
      </c>
      <c r="U88" t="str">
        <f t="shared" si="39"/>
        <v>hydroxychloroquine and azithromycin as a treatment of covid-19 https://tco/jeijejon3i via @bnodesk</v>
      </c>
      <c r="V88" t="str">
        <f t="shared" si="40"/>
        <v>hydroxychloroquine and azithromycin as a treatment of covid-19 https://tco/jeijejon3i via @bnodesk</v>
      </c>
      <c r="W88">
        <f t="shared" ca="1" si="41"/>
        <v>0.10519043189155752</v>
      </c>
    </row>
    <row r="89" spans="1:23" x14ac:dyDescent="0.25">
      <c r="A89" t="s">
        <v>43</v>
      </c>
      <c r="B89" t="s">
        <v>6581</v>
      </c>
      <c r="C89" t="str">
        <f t="shared" si="21"/>
        <v>@kelrey84 @jaketapper @charlesornstein We should tell people about hydroxychloroquine retinopathy. I see a neural opthalmalogist, twice a year, because of it. As the disease progresses, it begins to affect central vision and becomes life-altering. Itâ€™s all about deciding if the illness is worse than the cure.</v>
      </c>
      <c r="D89" t="str">
        <f t="shared" si="22"/>
        <v>@kelrey84 @jaketapper @charlesornstein We should tell people about hydroxychloroquine retinopathy. I see a neural opthalmalogist, twice a year, because of it. As the disease progresses, it begins to affect central vision and becomes life-altering. Itâ€™s all about deciding if the illness is worse than the cure.</v>
      </c>
      <c r="E89" t="str">
        <f t="shared" si="23"/>
        <v>@kelrey84 @jaketapper @charlesornstein We should tell people about hydroxychloroquine retinopathy. I see a neural opthalmalogist, twice a year, because of it. As the disease progresses, it begins to affect central vision and becomes life-altering. Itâ€™s all about deciding if the illness is worse than the cure.</v>
      </c>
      <c r="F89" t="str">
        <f t="shared" si="24"/>
        <v>@kelrey84 @jaketapper @charlesornstein we should tell people about hydroxychloroquine retinopathy. i see a neural opthalmalogist, twice a year, because of it. as the disease progresses, it begins to affect central vision and becomes life-altering. itâ€™s all about deciding if the illness is worse than the cure.</v>
      </c>
      <c r="G89" t="str">
        <f t="shared" si="25"/>
        <v>@kelrey84 @jaketapper @charlesornstein we should tell people about hydroxychloroquine retinopathy. i see a neural opthalmalogist, twice a year, because of it. as the disease progresses, it begins to affect central vision and becomes life-altering. itâ€™s all about deciding if the illness is worse than the cure.</v>
      </c>
      <c r="H89" t="str">
        <f t="shared" si="26"/>
        <v>@kelrey84 @jaketapper @charlesornstein we should tell people about hydroxychloroquine retinopathy. i see a neural opthalmalogist twice a year because of it. as the disease progresses it begins to affect central vision and becomes life-altering. itâ€™s all about deciding if the illness is worse than the cure.</v>
      </c>
      <c r="I89" t="str">
        <f t="shared" si="27"/>
        <v>@kelrey84 @jaketapper @charlesornstein we should tell people about hydroxychloroquine retinopathy i see a neural opthalmalogist twice a year because of it as the disease progresses it begins to affect central vision and becomes life-altering itâ€™s all about deciding if the illness is worse than the cure</v>
      </c>
      <c r="J89" t="str">
        <f t="shared" si="28"/>
        <v>@kelrey84 @jaketapper @charlesornstein we should tell people about hydroxychloroquine retinopathy i see a neural opthalmalogist twice a year because of it as the disease progresses it begins to affect central vision and becomes life-altering itâ€™s all about deciding if the illness is worse than the cure</v>
      </c>
      <c r="K89" t="str">
        <f t="shared" si="29"/>
        <v>@kelrey84 @jaketapper @charlesornstein we should tell people about hydroxychloroquine retinopathy i see a neural opthalmalogist twice a year because of it as the disease progresses it begins to affect central vision and becomes life-altering itâ€™s all about deciding if the illness is worse than the cure</v>
      </c>
      <c r="L89" t="str">
        <f t="shared" si="30"/>
        <v>@kelrey84 @jaketapper @charlesornstein we should tell people about hydroxychloroquine retinopathy i see a neural opthalmalogist twice a year because of it as the disease progresses it begins to affect central vision and becomes life-altering itâ€™s all about deciding if the illness is worse than the cure</v>
      </c>
      <c r="M89" t="str">
        <f t="shared" si="31"/>
        <v>@kelrey84 @jaketapper @charlesornstein we should tell people about hydroxychloroquine retinopathy i see a neural opthalmalogist twice a year because of it as the disease progresses it begins to affect central vision and becomes life-altering itâ€™s all about deciding if the illness is worse than the cure</v>
      </c>
      <c r="N89" t="str">
        <f t="shared" si="32"/>
        <v>@kelrey84 @jaketapper @charlesornstein we should tell people about hydroxychloroquine retinopathy i see a neural opthalmalogist twice a year because of it as the disease progresses it begins to affect central vision and becomes life-altering itâ€™s all about deciding if the illness is worse than the cure</v>
      </c>
      <c r="O89" t="str">
        <f t="shared" si="33"/>
        <v>@kelrey84 @jaketapper @charlesornstein we should tell people about hydroxychloroquine retinopathy i see a neural opthalmalogist twice a year because of it as the disease progresses it begins to affect central vision and becomes life-altering itâ€™s all about deciding if the illness is worse than the cure</v>
      </c>
      <c r="P89" t="str">
        <f t="shared" si="34"/>
        <v>@kelrey84 @jaketapper @charlesornstein we should tell people about hydroxychloroquine retinopathy i see a neural opthalmalogist twice a year because of it as the disease progresses it begins to affect central vision and becomes life-altering itâ€™s all about deciding if the illness is worse than the cure</v>
      </c>
      <c r="Q89" t="str">
        <f t="shared" si="35"/>
        <v>@kelrey84 @jaketapper @charlesornstein we should tell people about hydroxychloroquine retinopathy i see a neural opthalmalogist twice a year because of it as the disease progresses it begins to affect central vision and becomes life-altering itâ€™s all about deciding if the illness is worse than the cure</v>
      </c>
      <c r="R89" t="str">
        <f t="shared" si="36"/>
        <v>@kelrey84 @jaketapper @charlesornstein we should tell people about hydroxychloroquine retinopathy i see a neural opthalmalogt twice a year because of it as the dease progresses it begins to affect central vion and becomes life-altering itâ€™s all about deciding if the illness  worse than the cure</v>
      </c>
      <c r="S89" t="str">
        <f t="shared" si="37"/>
        <v>@kelrey84 @jaketapper @charlesornstein we should tell people about hydroxychloroquine retinopathy i see a neural opthalmalogt twice a year because of it as the dease progresses it begins to affect central vion and becomes life-altering itâ€™s all about deciding if the illness  worse than the cure</v>
      </c>
      <c r="T89" t="str">
        <f t="shared" si="38"/>
        <v>@kelrey84 @jaketapper @charlesornstein we should tell people about hydroxychloroquine retinopathy i see a neural opthalmalogt twice a year because of it as the dease progresses it begins to affect central vion and becomes life-altering itâ€™s all about deciding if the illness  worse than the cure</v>
      </c>
      <c r="U89" t="str">
        <f t="shared" si="39"/>
        <v>@kelrey84 @jaketapper @charlesornstein we should tell people about hydroxychloroquine retinopathy i see a neural opthalmalogt twice a year because of it as t dease progresses it begins to affect central vion and becomes life-altering itâ€™s all about deciding if t illness  worse than t cure</v>
      </c>
      <c r="V89" t="str">
        <f t="shared" si="40"/>
        <v>@kelrey84 @jaketapper @charlesornstein we should tell people about hydroxychloroquine retinopathy i see a neural opthalmalogt twice a year because of it as t dease progresses it begins to affect central vion and becomes life-altering itâ€™s all about deciding if t illness  worse than t cure</v>
      </c>
    </row>
    <row r="90" spans="1:23" x14ac:dyDescent="0.25">
      <c r="A90" t="s">
        <v>184</v>
      </c>
      <c r="B90">
        <v>0</v>
      </c>
      <c r="C90" t="str">
        <f t="shared" si="21"/>
        <v>Fauci disputes Trump... Q: "Is there evidence to suggest that [hydroxychloroquine] might be used as against COVID-19?" Fauci: "The information that you're referring to is anecdotal. It wasn't done in a controlled clinical trial, so you can't make a definitive statement about it.</v>
      </c>
      <c r="D90" t="str">
        <f t="shared" si="22"/>
        <v>Fauci disputes Trump... Q: "Is there evidence to suggest that [hydroxychloroquine] might be used as against COVID-19?" Fauci: "The information that you're referring to is anecdotal. It wasn't done in a controlled clinical trial, so you can't make a definitive statement about it.</v>
      </c>
      <c r="E90" t="str">
        <f t="shared" si="23"/>
        <v>Fauci disputes Trump... Q: "Is there evidence to suggest that [hydroxychloroquine] might be used as against COVID-19?" Fauci: "The information that you're referring to is anecdotal. It wasn't done in a controlled clinical trial, so you can't make a definitive statement about it.</v>
      </c>
      <c r="F90" t="str">
        <f t="shared" si="24"/>
        <v>fauci disputes trump... q: "is there evidence to suggest that [hydroxychloroquine] might be used as against covid-19?" fauci: "the information that you're referring to is anecdotal. it wasn't done in a controlled clinical trial, so you can't make a definitive statement about it.</v>
      </c>
      <c r="G90" t="str">
        <f t="shared" si="25"/>
        <v>fauci disputes trump... q: "is there evidence to suggest that [hydroxychloroquine] might be used as against covid-19?" fauci: "the information that youre referring to is anecdotal. it wasnt done in a controlled clinical trial, so you cant make a definitive statement about it.</v>
      </c>
      <c r="H90" t="str">
        <f t="shared" si="26"/>
        <v>fauci disputes trump... q: "is there evidence to suggest that [hydroxychloroquine] might be used as against covid-19?" fauci: "the information that youre referring to is anecdotal. it wasnt done in a controlled clinical trial so you cant make a definitive statement about it.</v>
      </c>
      <c r="I90" t="str">
        <f t="shared" si="27"/>
        <v>fauci disputes trump q: "is there evidence to suggest that [hydroxychloroquine] might be used as against covid-19?" fauci: "the information that youre referring to is anecdotal it wasnt done in a controlled clinical trial so you cant make a definitive statement about it</v>
      </c>
      <c r="J90" t="str">
        <f t="shared" si="28"/>
        <v>fauci disputes trump q: "is there evidence to suggest that [hydroxychloroquine] might be used as against covid-19" fauci: "the information that youre referring to is anecdotal it wasnt done in a controlled clinical trial so you cant make a definitive statement about it</v>
      </c>
      <c r="K90" t="str">
        <f t="shared" si="29"/>
        <v>fauci disputes trump q: "is there evidence to suggest that [hydroxychloroquine] might be used as against covid-19" fauci: "the information that youre referring to is anecdotal it wasnt done in a controlled clinical trial so you cant make a definitive statement about it</v>
      </c>
      <c r="L90" t="str">
        <f t="shared" si="30"/>
        <v>fauci disputes trump q: is there evidence to suggest that [hydroxychloroquine] might be used as against covid-19 fauci: the information that youre referring to is anecdotal it wasnt done in a controlled clinical trial so you cant make a definitive statement about it</v>
      </c>
      <c r="M90" t="str">
        <f t="shared" si="31"/>
        <v>fauci disputes trump q: is there evidence to suggest that [hydroxychloroquine] might be used as against covid-19 fauci: the information that youre referring to is anecdotal it wasnt done in a controlled clinical trial so you cant make a definitive statement about it</v>
      </c>
      <c r="N90" t="str">
        <f t="shared" si="32"/>
        <v>fauci disputes trump q: is  evidence to suggest that [hydroxychloroquine] might be used as against covid-19 fauci: the information that youre referring to is anecdotal it wasnt done in a controlled clinical trial so you cant make a definitive statement about it</v>
      </c>
      <c r="O90" t="str">
        <f t="shared" si="33"/>
        <v>fauci disputes trump q: is  evidence to suggest that [hydroxychloroquine] might be used as against covid-19 fauci: the information that youre referring to is anecdotal it wasnt done in a controlled clinical trial so you cant make a definitive statement about it</v>
      </c>
      <c r="P90" t="str">
        <f t="shared" si="34"/>
        <v>fauci disputes trump q: is evidence to suggest that [hydroxychloroquine] might be used as against covid-19 fauci: the information that youre referring to is anecdotal it wasnt done in a controlled clinical trial so you cant make a definitive statement about it</v>
      </c>
      <c r="Q90" t="str">
        <f t="shared" si="35"/>
        <v>fauci disputes trump q: is evidence to suggest that [hydroxychloroquine] might be used as against covid-19 fauci: the information that youre referring to is anecdotal it wasnt done in a controlled clinical trial so you cant make a definitive statement about it</v>
      </c>
      <c r="R90" t="str">
        <f t="shared" si="36"/>
        <v>fauci dputes trump q:  evidence to suggest that [hydroxychloroquine] might be used as against covid-19 fauci: the information that youre referring to  anecdotal it wasnt done in a controlled clinical trial so you cant make a definitive statement about it</v>
      </c>
      <c r="S90" t="str">
        <f t="shared" si="37"/>
        <v>fauci dputes trump q:  evidence to suggest that [hydroxychloroquine] might be used as against covid-19 fauci: the information that youre referring to  anecdotal it wasnt done in a controlled clinical trial so you cant make a definitive statement about it</v>
      </c>
      <c r="T90" t="str">
        <f t="shared" si="38"/>
        <v>fauci dputes trump q:  evidence to suggest that [hydroxychloroquine] might be used as against covid-19 fauci: the information that youre referring to  anecdotal it wasnt done in a controlled clinical trial so you cant make a definitive statement about it</v>
      </c>
      <c r="U90" t="str">
        <f t="shared" si="39"/>
        <v>fauci dputes trump q:  evidence to suggest that [hydroxychloroquine] might be used as against covid-19 fauci: t information that youre referring to  anecdotal it wasnt done in a controlled clinical trial so you cant make a definitive statement about it</v>
      </c>
      <c r="V90" t="str">
        <f t="shared" si="40"/>
        <v>fauci dputes trump q:  evidence to suggest that [hydroxychloroquine] might be used as against covid-19 fauci: t information that youre referring to  anecdotal it wasnt done in a controlled clinical trial so you cant make a definitive statement about it</v>
      </c>
      <c r="W90">
        <f t="shared" ca="1" si="41"/>
        <v>0.49038636646094136</v>
      </c>
    </row>
    <row r="91" spans="1:23" x14ac:dyDescent="0.25">
      <c r="A91" t="s">
        <v>71</v>
      </c>
      <c r="B91" t="s">
        <v>6581</v>
      </c>
      <c r="C91" t="str">
        <f t="shared" si="21"/>
        <v>My cousin has Lupus. #Walgreens is refusing to give her her medicine HYDROXYCHLOROQUINE so they can give it to people with COVID 19. You can not kill one to save another.</v>
      </c>
      <c r="D91" t="str">
        <f t="shared" si="22"/>
        <v>My cousin has Lupus. #Walgreens is refusing to give her her medicine HYDROXYCHLOROQUINE so they can give it to people with COVID 19. You can not kill one to save another.</v>
      </c>
      <c r="E91" t="str">
        <f t="shared" si="23"/>
        <v>My cousin has Lupus. #Walgreens is refusing to give her her medicine HYDROXYCHLOROQUINE so they can give it to people with COVID 19. You can not kill one to save another.</v>
      </c>
      <c r="F91" t="str">
        <f t="shared" si="24"/>
        <v>my cousin has lupus. #walgreens is refusing to give her her medicine hydroxychloroquine so they can give it to people with covid 19. you can not kill one to save another.</v>
      </c>
      <c r="G91" t="str">
        <f t="shared" si="25"/>
        <v>my cousin has lupus. #walgreens is refusing to give her her medicine hydroxychloroquine so they can give it to people with covid 19. you can not kill one to save another.</v>
      </c>
      <c r="H91" t="str">
        <f t="shared" si="26"/>
        <v>my cousin has lupus. #walgreens is refusing to give her her medicine hydroxychloroquine so they can give it to people with covid 19. you can not kill one to save another.</v>
      </c>
      <c r="I91" t="str">
        <f t="shared" si="27"/>
        <v>my cousin has lupus #walgreens is refusing to give her her medicine hydroxychloroquine so they can give it to people with covid 19 you can not kill one to save another</v>
      </c>
      <c r="J91" t="str">
        <f t="shared" si="28"/>
        <v>my cousin has lupus #walgreens is refusing to give her her medicine hydroxychloroquine so they can give it to people with covid 19 you can not kill one to save another</v>
      </c>
      <c r="K91" t="str">
        <f t="shared" si="29"/>
        <v>my cousin has lupus #walgreens is refusing to give her her medicine hydroxychloroquine so they can give it to people with covid 19 you can not kill one to save another</v>
      </c>
      <c r="L91" t="str">
        <f t="shared" si="30"/>
        <v>my cousin has lupus #walgreens is refusing to give her her medicine hydroxychloroquine so they can give it to people with covid 19 you can not kill one to save another</v>
      </c>
      <c r="M91" t="str">
        <f t="shared" si="31"/>
        <v>my cousin has lupus #walgreens is refusing to give her her medicine hydroxychloroquine so  can give it to people with covid 19 you can not kill one to save another</v>
      </c>
      <c r="N91" t="str">
        <f t="shared" si="32"/>
        <v>my cousin has lupus #walgreens is refusing to give her her medicine hydroxychloroquine so  can give it to people with covid 19 you can not kill one to save another</v>
      </c>
      <c r="O91" t="str">
        <f t="shared" si="33"/>
        <v>my cousin has lupus #walgreens is refusing to give her her medicine hydroxychloroquine so  can give it to people with covid 19 you can not kill one to save another</v>
      </c>
      <c r="P91" t="str">
        <f t="shared" si="34"/>
        <v>my cousin has lupus #walgreens is refusing to give her her medicine hydroxychloroquine so can give it to people with covid 19 you can not kill one to save another</v>
      </c>
      <c r="Q91" t="str">
        <f t="shared" si="35"/>
        <v>my cousin has lupus #walgreens is refusing to give her her medicine hydroxychloroquine so can give it to people with covid 19 you can not kill one to save another</v>
      </c>
      <c r="R91" t="str">
        <f t="shared" si="36"/>
        <v>my cousin has lupus #walgreens  refusing to give her her medicine hydroxychloroquine so can give it to people with covid 19 you can not kill one to save another</v>
      </c>
      <c r="S91" t="str">
        <f t="shared" si="37"/>
        <v>my cousin has lupus walgreens  refusing to give her her medicine hydroxychloroquine so can give it to people with covid 19 you can not kill one to save another</v>
      </c>
      <c r="T91" t="str">
        <f t="shared" si="38"/>
        <v>my cousin has lupus walgreens  refusing to give her her medicine hydroxychloroquine so can give it to people with covid 19 you can not kill one to save another</v>
      </c>
      <c r="U91" t="str">
        <f t="shared" si="39"/>
        <v>my cousin has lupus walgreens  refusing to give r r medicine hydroxychloroquine so can give it to people with covid 19 you can not kill one to save anotr</v>
      </c>
      <c r="V91" t="str">
        <f t="shared" si="40"/>
        <v>my cousin has lupus walgreens  refusing to give r r medicine hydroxychloroquine so can give it to people with covid 19 you can not kill one to save anotr</v>
      </c>
    </row>
    <row r="92" spans="1:23" x14ac:dyDescent="0.25">
      <c r="A92" t="s">
        <v>148</v>
      </c>
      <c r="B92" t="s">
        <v>6579</v>
      </c>
      <c r="C92" t="str">
        <f t="shared" si="21"/>
        <v>#CuomoPrimeTime HydroxyChloroquine has been used successfully on patients in Iran Hospitals and not only in a test tube as per your Harvard guest claims. Please be responsible</v>
      </c>
      <c r="D92" t="str">
        <f t="shared" si="22"/>
        <v>#CuomoPrimeTime HydroxyChloroquine has been used successfully on patients in Iran Hospitals and not only in a test tube as per your Harvard guest claims. Please be responsible</v>
      </c>
      <c r="E92" t="str">
        <f t="shared" si="23"/>
        <v>#CuomoPrimeTime HydroxyChloroquine has been used successfully on patients in Iran Hospitals and not only in a test tube as per your Harvard guest claims. Please be responsible</v>
      </c>
      <c r="F92" t="str">
        <f t="shared" si="24"/>
        <v>#cuomoprimetime hydroxychloroquine has been used successfully on patients in iran hospitals and not only in a test tube as per your harvard guest claims. please be responsible</v>
      </c>
      <c r="G92" t="str">
        <f t="shared" si="25"/>
        <v>#cuomoprimetime hydroxychloroquine has been used successfully on patients in iran hospitals and not only in a test tube as per your harvard guest claims. please be responsible</v>
      </c>
      <c r="H92" t="str">
        <f t="shared" si="26"/>
        <v>#cuomoprimetime hydroxychloroquine has been used successfully on patients in iran hospitals and not only in a test tube as per your harvard guest claims. please be responsible</v>
      </c>
      <c r="I92" t="str">
        <f t="shared" si="27"/>
        <v>#cuomoprimetime hydroxychloroquine has been used successfully on patients in iran hospitals and not only in a test tube as per your harvard guest claims please be responsible</v>
      </c>
      <c r="J92" t="str">
        <f t="shared" si="28"/>
        <v>#cuomoprimetime hydroxychloroquine has been used successfully on patients in iran hospitals and not only in a test tube as per your harvard guest claims please be responsible</v>
      </c>
      <c r="K92" t="str">
        <f t="shared" si="29"/>
        <v>#cuomoprimetime hydroxychloroquine has been used successfully on patients in iran hospitals and not only in a test tube as per your harvard guest claims please be responsible</v>
      </c>
      <c r="L92" t="str">
        <f t="shared" si="30"/>
        <v>#cuomoprimetime hydroxychloroquine has been used successfully on patients in iran hospitals and not only in a test tube as per your harvard guest claims please be responsible</v>
      </c>
      <c r="M92" t="str">
        <f t="shared" si="31"/>
        <v>#cuomoprimetime hydroxychloroquine has been used successfully on patients in iran hospitals and not only in a test tube as per your harvard guest claims please be responsible</v>
      </c>
      <c r="N92" t="str">
        <f t="shared" si="32"/>
        <v>#cuomoprimetime hydroxychloroquine has been used successfully on patients in iran hospitals and not only in a test tube as per your harvard guest claims please be responsible</v>
      </c>
      <c r="O92" t="str">
        <f t="shared" si="33"/>
        <v>#cuomoprimetime hydroxychloroquine has been used successfully on patients in iran hospitals and not only in a test tube as per your harvard guest claims please be responsible</v>
      </c>
      <c r="P92" t="str">
        <f t="shared" si="34"/>
        <v>#cuomoprimetime hydroxychloroquine has been used successfully on patients in iran hospitals and not only in a test tube as per your harvard guest claims please be responsible</v>
      </c>
      <c r="Q92" t="str">
        <f t="shared" si="35"/>
        <v>#cuomoprimetime hydroxychloroquine has been used successfully on patients in iran hospitals and not only in a test tube as per your harvard guest claims please be responsible</v>
      </c>
      <c r="R92" t="str">
        <f t="shared" si="36"/>
        <v>#cuomoprimetime hydroxychloroquine has been used successfully on patients in iran hospitals and not only in a test tube as per your harvard guest claims please be responsible</v>
      </c>
      <c r="S92" t="str">
        <f t="shared" si="37"/>
        <v>cuomoprimetime hydroxychloroquine has been used successfully on patients in iran hospitals and not only in a test tube as per your harvard guest claims please be responsible</v>
      </c>
      <c r="T92" t="str">
        <f t="shared" si="38"/>
        <v>cuomoprimetime hydroxychloroquine has been used successfully on patients in iran hospitals and not only in a test tube as per your harvard guest claims please be responsible</v>
      </c>
      <c r="U92" t="str">
        <f t="shared" si="39"/>
        <v>cuomoprimetime hydroxychloroquine has been used successfully on patients in iran hospitals and not only in a test tube as per your harvard guest claims please be responsible</v>
      </c>
      <c r="V92" t="str">
        <f t="shared" si="40"/>
        <v>cuomoprimetime hydroxychloroquine has been used successfully on patients in iran hospitals and not only in a test tube as per your harvard guest claims please be responsible</v>
      </c>
    </row>
    <row r="93" spans="1:23" x14ac:dyDescent="0.25">
      <c r="A93" t="s">
        <v>189</v>
      </c>
      <c r="B93" t="s">
        <v>6581</v>
      </c>
      <c r="C93" t="str">
        <f t="shared" si="21"/>
        <v>#Hydroxychloroquine is not "entirely safe" as Trump MD claims.(long-term retina damage is possible)(Medical Doofus)https://t.co/2kTMlkafkZ</v>
      </c>
      <c r="D93" t="str">
        <f t="shared" si="22"/>
        <v>#Hydroxychloroquine is not "entirely safe" as Trump MD claims.(long-term retina damage is possible)(Medical Doofus)https://t.co/2kTMlkafkZ</v>
      </c>
      <c r="E93" t="str">
        <f t="shared" si="23"/>
        <v>#Hydroxychloroquine is not "entirely safe" as Trump MD claims.(long-term retina damage is possible)(Medical Doofus)https://t.co/2kTMlkafkZ</v>
      </c>
      <c r="F93" t="str">
        <f t="shared" si="24"/>
        <v>#hydroxychloroquine is not "entirely safe" as trump md claims.(long-term retina damage is possible)(medical doofus)https://t.co/2ktmlkafkz</v>
      </c>
      <c r="G93" t="str">
        <f t="shared" si="25"/>
        <v>#hydroxychloroquine is not "entirely safe" as trump md claims.(long-term retina damage is possible)(medical doofus)https://t.co/2ktmlkafkz</v>
      </c>
      <c r="H93" t="str">
        <f t="shared" si="26"/>
        <v>#hydroxychloroquine is not "entirely safe" as trump md claims.(long-term retina damage is possible)(medical doofus)https://t.co/2ktmlkafkz</v>
      </c>
      <c r="I93" t="str">
        <f t="shared" si="27"/>
        <v>#hydroxychloroquine is not "entirely safe" as trump md claims(long-term retina damage is possible)(medical doofus)https://tco/2ktmlkafkz</v>
      </c>
      <c r="J93" t="str">
        <f t="shared" si="28"/>
        <v>#hydroxychloroquine is not "entirely safe" as trump md claims(long-term retina damage is possible)(medical doofus)https://tco/2ktmlkafkz</v>
      </c>
      <c r="K93" t="str">
        <f t="shared" si="29"/>
        <v>#hydroxychloroquine is not "entirely safe" as trump md claims(long-term retina damage is possible)(medical doofus)https://tco/2ktmlkafkz</v>
      </c>
      <c r="L93" t="str">
        <f t="shared" si="30"/>
        <v>#hydroxychloroquine is not entirely safe as trump md claims(long-term retina damage is possible)(medical doofus)https://tco/2ktmlkafkz</v>
      </c>
      <c r="M93" t="str">
        <f t="shared" si="31"/>
        <v>#hydroxychloroquine is not entirely safe as trump md claims(long-term retina damage is possible)(medical doofus)https://tco/2ktmlkafkz</v>
      </c>
      <c r="N93" t="str">
        <f t="shared" si="32"/>
        <v>#hydroxychloroquine is not entirely safe as trump md claims(long-term retina damage is possible)(medical doofus)https://tco/2ktmlkafkz</v>
      </c>
      <c r="O93" t="str">
        <f t="shared" si="33"/>
        <v>#hydroxychloroquine is not entirely safe as trump md claims(long-term retina damage is possible)(medical doofus)https://tco/2ktmlkafkz</v>
      </c>
      <c r="P93" t="str">
        <f t="shared" si="34"/>
        <v>#hydroxychloroquine is not entirely safe as trump md claims(long-term retina damage is possible)(medical doofus)https://tco/2ktmlkafkz</v>
      </c>
      <c r="Q93" t="str">
        <f t="shared" si="35"/>
        <v>#hydroxychloroquine is not entirely safe as trump md claims(long-term retina damage is possible)(medical doofus)https://tco/2ktmlkafkz</v>
      </c>
      <c r="R93" t="str">
        <f t="shared" si="36"/>
        <v>#hydroxychloroquine  not entirely safe as trump md claims(long-term retina damage  possible)(medical doofus)https://tco/2ktmlkafkz</v>
      </c>
      <c r="S93" t="str">
        <f t="shared" si="37"/>
        <v>hydroxychloroquine  not entirely safe as trump md claims(long-term retina damage  possible)(medical doofus)https://tco/2ktmlkafkz</v>
      </c>
      <c r="T93" t="str">
        <f t="shared" si="38"/>
        <v>hydroxychloroquine  not entirely safe as trump md claims(long-term retina damage  possible)(medical doofus)https://tco/2ktmlkafkz</v>
      </c>
      <c r="U93" t="str">
        <f t="shared" si="39"/>
        <v>hydroxychloroquine  not entirely safe as trump md claims(long-term retina damage  possible)(medical doofus)https://tco/2ktmlkafkz</v>
      </c>
      <c r="V93" t="str">
        <f t="shared" si="40"/>
        <v>hydroxychloroquine  not entirely safe as trump md claims(long-term retina damage  possible)(medical doofus)https://tco/2ktmlkafkz</v>
      </c>
    </row>
    <row r="94" spans="1:23" x14ac:dyDescent="0.25">
      <c r="A94" t="s">
        <v>313</v>
      </c>
      <c r="B94" t="s">
        <v>6581</v>
      </c>
      <c r="C94" t="str">
        <f t="shared" si="21"/>
        <v>@cspan @PeterAlexander After he made a statement, not a question, about hydroxychloroquine giving people false hope.</v>
      </c>
      <c r="D94" t="str">
        <f t="shared" si="22"/>
        <v>@cspan @PeterAlexander After he made a statement, not a question, about hydroxychloroquine giving people false hope.</v>
      </c>
      <c r="E94" t="str">
        <f t="shared" si="23"/>
        <v>@cspan @PeterAlexander After he made a statement, not a question, about hydroxychloroquine giving people false hope.</v>
      </c>
      <c r="F94" t="str">
        <f t="shared" si="24"/>
        <v>@cspan @peteralexander after he made a statement, not a question, about hydroxychloroquine giving people false hope.</v>
      </c>
      <c r="G94" t="str">
        <f t="shared" si="25"/>
        <v>@cspan @peteralexander after he made a statement, not a question, about hydroxychloroquine giving people false hope.</v>
      </c>
      <c r="H94" t="str">
        <f t="shared" si="26"/>
        <v>@cspan @peteralexander after he made a statement not a question about hydroxychloroquine giving people false hope.</v>
      </c>
      <c r="I94" t="str">
        <f t="shared" si="27"/>
        <v>@cspan @peteralexander after he made a statement not a question about hydroxychloroquine giving people false hope</v>
      </c>
      <c r="J94" t="str">
        <f t="shared" si="28"/>
        <v>@cspan @peteralexander after he made a statement not a question about hydroxychloroquine giving people false hope</v>
      </c>
      <c r="K94" t="str">
        <f t="shared" si="29"/>
        <v>@cspan @peteralexander after he made a statement not a question about hydroxychloroquine giving people false hope</v>
      </c>
      <c r="L94" t="str">
        <f t="shared" si="30"/>
        <v>@cspan @peteralexander after he made a statement not a question about hydroxychloroquine giving people false hope</v>
      </c>
      <c r="M94" t="str">
        <f t="shared" si="31"/>
        <v>@cspan @peteralexander after he made a statement not a question about hydroxychloroquine giving people false hope</v>
      </c>
      <c r="N94" t="str">
        <f t="shared" si="32"/>
        <v>@cspan @peteralexander after he made a statement not a question about hydroxychloroquine giving people false hope</v>
      </c>
      <c r="O94" t="str">
        <f t="shared" si="33"/>
        <v>@cspan @peteralexander after he made a statement not a question about hydroxychloroquine giving people false hope</v>
      </c>
      <c r="P94" t="str">
        <f t="shared" si="34"/>
        <v>@cspan @peteralexander after he made a statement not a question about hydroxychloroquine giving people false hope</v>
      </c>
      <c r="Q94" t="str">
        <f t="shared" si="35"/>
        <v>@cspan @peteralexander after he made a statement not a question about hydroxychloroquine giving people false hope</v>
      </c>
      <c r="R94" t="str">
        <f t="shared" si="36"/>
        <v>@cspan @peteralexander after he made a statement not a question about hydroxychloroquine giving people false hope</v>
      </c>
      <c r="S94" t="str">
        <f t="shared" si="37"/>
        <v>@cspan @peteralexander after he made a statement not a question about hydroxychloroquine giving people false hope</v>
      </c>
      <c r="T94" t="str">
        <f t="shared" si="38"/>
        <v>@cspan @peteralexander after he made a statement not a question about hydroxychloroquine giving people false hope</v>
      </c>
      <c r="U94" t="str">
        <f t="shared" si="39"/>
        <v>@cspan @peteralexander after  made a statement not a question about hydroxychloroquine giving people false hope</v>
      </c>
      <c r="V94" t="str">
        <f t="shared" si="40"/>
        <v>@cspan @peteralexander after  made a statement not a question about hydroxychloroquine giving people false hope</v>
      </c>
    </row>
    <row r="95" spans="1:23" x14ac:dyDescent="0.25">
      <c r="A95" t="s">
        <v>93</v>
      </c>
      <c r="B95">
        <v>0</v>
      </c>
      <c r="C95" t="str">
        <f t="shared" si="21"/>
        <v>From the last couple of days the hype over the Chloroquine (CQ) and Hydroxychloroquine (HCQ) treatment for #COVID19 has bothered me a lot. So I have decided to dig into the available &amp;amp; published data. What is the evidence right now for treating #COVID19 patients with CQ or HCQ?</v>
      </c>
      <c r="D95" t="str">
        <f t="shared" si="22"/>
        <v>From the last couple of days the hype over the Chloroquine (CQ) and Hydroxychloroquine (HCQ) treatment for #COVID19 has bothered me a lot. So I have decided to dig into the available &amp;amp; published data. What is the evidence right now for treating #COVID19 patients with CQ or HCQ?</v>
      </c>
      <c r="E95" t="str">
        <f t="shared" si="23"/>
        <v>From the last couple of days the hype over the Chloroquine (CQ) and Hydroxychloroquine (HCQ) treatment for #COVID19 has bothered me a lot. So I have decided to dig into the available &amp;amp; published data. What is the evidence right now for treating #COVID19 patients with CQ or HCQ?</v>
      </c>
      <c r="F95" t="str">
        <f t="shared" si="24"/>
        <v>from the last couple of days the hype over the chloroquine (cq) and hydroxychloroquine (hcq) treatment for #covid19 has bothered me a lot. so i have decided to dig into the available &amp;amp; published data. what is the evidence right now for treating #covid19 patients with cq or hcq?</v>
      </c>
      <c r="G95" t="str">
        <f t="shared" si="25"/>
        <v>from the last couple of days the hype over the chloroquine (cq) and hydroxychloroquine (hcq) treatment for #covid19 has bothered me a lot. so i have decided to dig into the available &amp;amp; published data. what is the evidence right now for treating #covid19 patients with cq or hcq?</v>
      </c>
      <c r="H95" t="str">
        <f t="shared" si="26"/>
        <v>from the last couple of days the hype over the chloroquine (cq) and hydroxychloroquine (hcq) treatment for #covid19 has bothered me a lot. so i have decided to dig into the available &amp;amp; published data. what is the evidence right now for treating #covid19 patients with cq or hcq?</v>
      </c>
      <c r="I95" t="str">
        <f t="shared" si="27"/>
        <v>from the last couple of days the hype over the chloroquine (cq) and hydroxychloroquine (hcq) treatment for #covid19 has bothered me a lot so i have decided to dig into the available &amp;amp; published data what is the evidence right now for treating #covid19 patients with cq or hcq?</v>
      </c>
      <c r="J95" t="str">
        <f t="shared" si="28"/>
        <v>from the last couple of days the hype over the chloroquine (cq) and hydroxychloroquine (hcq) treatment for #covid19 has bothered me a lot so i have decided to dig into the available &amp;amp; published data what is the evidence right now for treating #covid19 patients with cq or hcq</v>
      </c>
      <c r="K95" t="str">
        <f t="shared" si="29"/>
        <v>from the last couple of days the hype over the chloroquine (cq) and hydroxychloroquine (hcq) treatment for #covid19 has bothered me a lot so i have decided to dig into the available &amp;amp published data what is the evidence right now for treating #covid19 patients with cq or hcq</v>
      </c>
      <c r="L95" t="str">
        <f t="shared" si="30"/>
        <v>from the last couple of days the hype over the chloroquine (cq) and hydroxychloroquine (hcq) treatment for #covid19 has bothered me a lot so i have decided to dig into the available &amp;amp published data what is the evidence right now for treating #covid19 patients with cq or hcq</v>
      </c>
      <c r="M95" t="str">
        <f t="shared" si="31"/>
        <v>from the last couple of days the hype over the chloroquine (cq) and hydroxychloroquine (hcq) treatment for #covid19 has bothered me a lot so i have decided to dig into the available &amp;amp published data what is the evidence right now for treating #covid19 patients with cq or hcq</v>
      </c>
      <c r="N95" t="str">
        <f t="shared" si="32"/>
        <v>from the last couple of days the hype over the chloroquine (cq) and hydroxychloroquine (hcq) treatment for #covid19 has bod me a lot so i have decided to dig into the available &amp;amp published data what is the evidence right now for treating #covid19 patients with cq or hcq</v>
      </c>
      <c r="O95" t="str">
        <f t="shared" si="33"/>
        <v>from the last couple of days the hype over the chloroquine (cq) and hydroxychloroquine (hcq) treatment for #covid19 has bod me a lot so i have decided to dig into the available &amp;amp published data what is the evidence right now for treating #covid19 patients with cq or hcq</v>
      </c>
      <c r="P95" t="str">
        <f t="shared" si="34"/>
        <v>from the last couple of days the hype over the chloroquine (cq) and hydroxychloroquine (hcq) treatment for #covid19 has bod me a lot so i have decided to dig into the available &amp;amp published data what is the evidence right now for treating #covid19 patients with cq or hcq</v>
      </c>
      <c r="Q95" t="str">
        <f t="shared" si="35"/>
        <v>from the last couple of days the hype over the chloroquine (cq) and hydroxychloroquine (hcq) treatment for #covid19 has bod me a lot so i have decided to dig into the available &amp;amp published data what is the evidence right now for treating #covid19 patients with cq or hcq</v>
      </c>
      <c r="R95" t="str">
        <f t="shared" si="36"/>
        <v>from the last couple of days the hype over the chloroquine (cq) and hydroxychloroquine (hcq) treatment for #covid19 has bod me a lot so i have decided to dig into the available &amp;amp publhed data what  the evidence right now for treating #covid19 patients with cq or hcq</v>
      </c>
      <c r="S95" t="str">
        <f t="shared" si="37"/>
        <v>from the last couple of days the hype over the chloroquine (cq) and hydroxychloroquine (hcq) treatment for covid19 has bod me a lot so i have decided to dig into the available &amp;amp publhed data what  the evidence right now for treating covid19 patients with cq or hcq</v>
      </c>
      <c r="T95" t="str">
        <f t="shared" si="38"/>
        <v>from the last couple of days the hype over the chloroquine (cq) and hydroxychloroquine (hcq) treatment for covid19 has bod me a lot so i have decided to dig into the available &amp;amp publhed data what  the evidence right now for treating covid19 patients with cq or hcq</v>
      </c>
      <c r="U95" t="str">
        <f t="shared" si="39"/>
        <v>from t last couple of days t hype over t chloroquine (cq) and hydroxychloroquine (hcq) treatment for covid19 has bod me a lot so i have decided to dig into t available &amp;amp publd data what  t evidence right now for treating covid19 patients with cq or hcq</v>
      </c>
      <c r="V95" t="str">
        <f t="shared" si="40"/>
        <v>from t last couple of days t hype over t chloroquine (cq) and hydroxychloroquine (hcq) treatment for covid19 has bod me a lot so i have decided to dig into t available &amp;amp publd data what  t evidence right now for treating covid19 patients with cq or hcq</v>
      </c>
      <c r="W95">
        <f t="shared" ca="1" si="41"/>
        <v>0.45895389123270924</v>
      </c>
    </row>
    <row r="96" spans="1:23" x14ac:dyDescent="0.25">
      <c r="A96" t="s">
        <v>163</v>
      </c>
      <c r="B96" t="s">
        <v>6579</v>
      </c>
      <c r="C96" t="str">
        <f t="shared" si="21"/>
        <v>And I guess I can say maybe Iâ€™ll be lucky because I take Hydroxychloroquine everyday now for arthritis.</v>
      </c>
      <c r="D96" t="str">
        <f t="shared" si="22"/>
        <v>And I guess I can say maybe Iâ€™ll be lucky because I take Hydroxychloroquine everyday now for arthritis.</v>
      </c>
      <c r="E96" t="str">
        <f t="shared" si="23"/>
        <v>And I guess I can say maybe Iâ€™ll be lucky because I take Hydroxychloroquine everyday now for arthritis.</v>
      </c>
      <c r="F96" t="str">
        <f t="shared" si="24"/>
        <v>and i guess i can say maybe iâ€™ll be lucky because i take hydroxychloroquine everyday now for arthritis.</v>
      </c>
      <c r="G96" t="str">
        <f t="shared" si="25"/>
        <v>and i guess i can say maybe iâ€™ll be lucky because i take hydroxychloroquine everyday now for arthritis.</v>
      </c>
      <c r="H96" t="str">
        <f t="shared" si="26"/>
        <v>and i guess i can say maybe iâ€™ll be lucky because i take hydroxychloroquine everyday now for arthritis.</v>
      </c>
      <c r="I96" t="str">
        <f t="shared" si="27"/>
        <v>and i guess i can say maybe iâ€™ll be lucky because i take hydroxychloroquine everyday now for arthritis</v>
      </c>
      <c r="J96" t="str">
        <f t="shared" si="28"/>
        <v>and i guess i can say maybe iâ€™ll be lucky because i take hydroxychloroquine everyday now for arthritis</v>
      </c>
      <c r="K96" t="str">
        <f t="shared" si="29"/>
        <v>and i guess i can say maybe iâ€™ll be lucky because i take hydroxychloroquine everyday now for arthritis</v>
      </c>
      <c r="L96" t="str">
        <f t="shared" si="30"/>
        <v>and i guess i can say maybe iâ€™ll be lucky because i take hydroxychloroquine everyday now for arthritis</v>
      </c>
      <c r="M96" t="str">
        <f t="shared" si="31"/>
        <v>and i guess i can say maybe iâ€™ll be lucky because i take hydroxychloroquine everyday now for arthritis</v>
      </c>
      <c r="N96" t="str">
        <f t="shared" si="32"/>
        <v>and i guess i can say maybe iâ€™ll be lucky because i take hydroxychloroquine everyday now for arthritis</v>
      </c>
      <c r="O96" t="str">
        <f t="shared" si="33"/>
        <v>and i guess i can say maybe iâ€™ll be lucky because i take hydroxychloroquine everyday now for arthritis</v>
      </c>
      <c r="P96" t="str">
        <f t="shared" si="34"/>
        <v>and i guess i can say maybe iâ€™ll be lucky because i take hydroxychloroquine everyday now for arthritis</v>
      </c>
      <c r="Q96" t="str">
        <f t="shared" si="35"/>
        <v>and i guess i can say maybe iâ€™ll be lucky because i take hydroxychloroquine everyday now for arthritis</v>
      </c>
      <c r="R96" t="str">
        <f t="shared" si="36"/>
        <v>and i guess i can say maybe iâ€™ll be lucky because i take hydroxychloroquine everyday now for arthrit</v>
      </c>
      <c r="S96" t="str">
        <f t="shared" si="37"/>
        <v>and i guess i can say maybe iâ€™ll be lucky because i take hydroxychloroquine everyday now for arthrit</v>
      </c>
      <c r="T96" t="str">
        <f t="shared" si="38"/>
        <v>and i guess i can say maybe iâ€™ll be lucky because i take hydroxychloroquine everyday now for arthrit</v>
      </c>
      <c r="U96" t="str">
        <f t="shared" si="39"/>
        <v>and i guess i can say maybe iâ€™ll be lucky because i take hydroxychloroquine everyday now for arthrit</v>
      </c>
      <c r="V96" t="str">
        <f t="shared" si="40"/>
        <v>and i guess i can say maybe iâ€™ll be lucky because i take hydroxychloroquine everyday now for arthrit</v>
      </c>
    </row>
    <row r="97" spans="1:23" x14ac:dyDescent="0.25">
      <c r="A97" t="s">
        <v>159</v>
      </c>
      <c r="B97" t="s">
        <v>6581</v>
      </c>
      <c r="C97" t="str">
        <f t="shared" si="21"/>
        <v>@TiaBarracini People with Lupus need hydroxychloroquine to survive. As a result of the presidentâ€™s idiotic and negligent tweets, those suffering cannot get the medication. Heâ€™s unnecessarily causing a shortage of this drug that has NOT been proven to fight Covid19.</v>
      </c>
      <c r="D97" t="str">
        <f t="shared" si="22"/>
        <v>@TiaBarracini People with Lupus need hydroxychloroquine to survive. As a result of the presidentâ€™s idiotic and negligent tweets, those suffering cannot get the medication. Heâ€™s unnecessarily causing a shortage of this drug that has NOT been proven to fight Covid19.</v>
      </c>
      <c r="E97" t="str">
        <f t="shared" si="23"/>
        <v>@TiaBarracini People with Lupus need hydroxychloroquine to survive. As a result of the presidentâ€™s idiotic and negligent tweets, those suffering cannot get the medication. Heâ€™s unnecessarily causing a shortage of this drug that has NOT been proven to fight Covid19.</v>
      </c>
      <c r="F97" t="str">
        <f t="shared" si="24"/>
        <v>@tiabarracini people with lupus need hydroxychloroquine to survive. as a result of the presidentâ€™s idiotic and negligent tweets, those suffering cannot get the medication. heâ€™s unnecessarily causing a shortage of this drug that has not been proven to fight covid19.</v>
      </c>
      <c r="G97" t="str">
        <f t="shared" si="25"/>
        <v>@tiabarracini people with lupus need hydroxychloroquine to survive. as a result of the presidentâ€™s idiotic and negligent tweets, those suffering cannot get the medication. heâ€™s unnecessarily causing a shortage of this drug that has not been proven to fight covid19.</v>
      </c>
      <c r="H97" t="str">
        <f t="shared" si="26"/>
        <v>@tiabarracini people with lupus need hydroxychloroquine to survive. as a result of the presidentâ€™s idiotic and negligent tweets those suffering cannot get the medication. heâ€™s unnecessarily causing a shortage of this drug that has not been proven to fight covid19.</v>
      </c>
      <c r="I97" t="str">
        <f t="shared" si="27"/>
        <v>@tiabarracini people with lupus need hydroxychloroquine to survive as a result of the presidentâ€™s idiotic and negligent tweets those suffering cannot get the medication heâ€™s unnecessarily causing a shortage of this drug that has not been proven to fight covid19</v>
      </c>
      <c r="J97" t="str">
        <f t="shared" si="28"/>
        <v>@tiabarracini people with lupus need hydroxychloroquine to survive as a result of the presidentâ€™s idiotic and negligent tweets those suffering cannot get the medication heâ€™s unnecessarily causing a shortage of this drug that has not been proven to fight covid19</v>
      </c>
      <c r="K97" t="str">
        <f t="shared" si="29"/>
        <v>@tiabarracini people with lupus need hydroxychloroquine to survive as a result of the presidentâ€™s idiotic and negligent tweets those suffering cannot get the medication heâ€™s unnecessarily causing a shortage of this drug that has not been proven to fight covid19</v>
      </c>
      <c r="L97" t="str">
        <f t="shared" si="30"/>
        <v>@tiabarracini people with lupus need hydroxychloroquine to survive as a result of the presidentâ€™s idiotic and negligent tweets those suffering cannot get the medication heâ€™s unnecessarily causing a shortage of this drug that has not been proven to fight covid19</v>
      </c>
      <c r="M97" t="str">
        <f t="shared" si="31"/>
        <v>@tiabarracini people with lupus need hydroxychloroquine to survive as a result of the presidentâ€™s idiotic and negligent tweets those suffering cannot get the medication heâ€™s unnecessarily causing a shortage of this drug that has not been proven to fight covid19</v>
      </c>
      <c r="N97" t="str">
        <f t="shared" si="32"/>
        <v>@tiabarracini people with lupus need hydroxychloroquine to survive as a result of the presidentâ€™s idiotic and negligent tweets those suffering cannot get the medication heâ€™s unnecessarily causing a shortage of this drug that has not been proven to fight covid19</v>
      </c>
      <c r="O97" t="str">
        <f t="shared" si="33"/>
        <v>@tiabarracini people with lupus need hydroxychloroquine to survive as a result of the presidentâ€™s idiotic and negligent tweets those suffering cannot get the medication heâ€™s unnecessarily causing a shortage of this drug that has not been proven to fight covid19</v>
      </c>
      <c r="P97" t="str">
        <f t="shared" si="34"/>
        <v>@tiabarracini people with lupus need hydroxychloroquine to survive as a result of the presidentâ€™s idiotic and negligent tweets those suffering cannot get the medication heâ€™s unnecessarily causing a shortage of this drug that has not been proven to fight covid19</v>
      </c>
      <c r="Q97" t="str">
        <f t="shared" si="35"/>
        <v>@tiabarracini people with lupus need hydroxychloroquine to survive as a result of the presidentâ€™s idiotic and negligent tweets those suffering cannot get the medication heâ€™s unnecessarily causing a shortage of this drug that has not been proven to fight covid19</v>
      </c>
      <c r="R97" t="str">
        <f t="shared" si="36"/>
        <v>@tiabarracini people with lupus need hydroxychloroquine to survive as a result of the presidentâ€™s idiotic and negligent tweets those suffering cannot get the medication heâ€™s unnecessarily causing a shortage of th drug that has not been proven to fight covid19</v>
      </c>
      <c r="S97" t="str">
        <f t="shared" si="37"/>
        <v>@tiabarracini people with lupus need hydroxychloroquine to survive as a result of the presidentâ€™s idiotic and negligent tweets those suffering cannot get the medication heâ€™s unnecessarily causing a shortage of th drug that has not been proven to fight covid19</v>
      </c>
      <c r="T97" t="str">
        <f t="shared" si="38"/>
        <v>@tiabarracini people with lupus need hydroxychloroquine to survive as a result of the presidentâ€™s idiotic and negligent tweets those suffering cannot get the medication heâ€™s unnecessarily causing a shortage of th drug that has not been proven to fight covid19</v>
      </c>
      <c r="U97" t="str">
        <f t="shared" si="39"/>
        <v>@tiabarracini people with lupus need hydroxychloroquine to survive as a result of t presidentâ€™s idiotic and negligent tweets those suffering cannot get t medication â€™s unnecessarily causing a shortage of th drug that has not been proven to fight covid19</v>
      </c>
      <c r="V97" t="str">
        <f t="shared" si="40"/>
        <v>@tiabarracini people with lupus need hydroxychloroquine to survive as a result of t presidentâ€™s idiotic and negligent tweets those suffering cannot get t medication â€™s unnecessarily causing a shortage of th drug that has not been proven to fight covid19</v>
      </c>
    </row>
    <row r="98" spans="1:23" x14ac:dyDescent="0.25">
      <c r="A98" t="s">
        <v>257</v>
      </c>
      <c r="B98" t="s">
        <v>6579</v>
      </c>
      <c r="C98" t="str">
        <f t="shared" si="21"/>
        <v>Hydroxychloroquine along with Azithromycin (Z-Pack), is a great combination in defeating this Coronavirus!!! Available now! Thank you @POTUS !!!</v>
      </c>
      <c r="D98" t="str">
        <f t="shared" si="22"/>
        <v>Hydroxychloroquine along with Azithromycin (Z-Pack), is a great combination in defeating this Coronavirus!!! Available now! Thank you @POTUS !!!</v>
      </c>
      <c r="E98" t="str">
        <f t="shared" si="23"/>
        <v>Hydroxychloroquine along with Azithromycin (Z-Pack), is a great combination in defeating this Coronavirus!!! Available now! Thank you @POTUS !!!</v>
      </c>
      <c r="F98" t="str">
        <f t="shared" si="24"/>
        <v>hydroxychloroquine along with azithromycin (z-pack), is a great combination in defeating this coronavirus!!! available now! thank you @potus !!!</v>
      </c>
      <c r="G98" t="str">
        <f t="shared" si="25"/>
        <v>hydroxychloroquine along with azithromycin (z-pack), is a great combination in defeating this coronavirus!!! available now! thank you @potus !!!</v>
      </c>
      <c r="H98" t="str">
        <f t="shared" si="26"/>
        <v>hydroxychloroquine along with azithromycin (z-pack) is a great combination in defeating this coronavirus!!! available now! thank you @potus !!!</v>
      </c>
      <c r="I98" t="str">
        <f t="shared" si="27"/>
        <v>hydroxychloroquine along with azithromycin (z-pack) is a great combination in defeating this coronavirus!!! available now! thank you @potus !!!</v>
      </c>
      <c r="J98" t="str">
        <f t="shared" si="28"/>
        <v>hydroxychloroquine along with azithromycin (z-pack) is a great combination in defeating this coronavirus!!! available now! thank you @potus !!!</v>
      </c>
      <c r="K98" t="str">
        <f t="shared" si="29"/>
        <v>hydroxychloroquine along with azithromycin (z-pack) is a great combination in defeating this coronavirus!!! available now! thank you @potus !!!</v>
      </c>
      <c r="L98" t="str">
        <f t="shared" si="30"/>
        <v>hydroxychloroquine along with azithromycin (z-pack) is a great combination in defeating this coronavirus!!! available now! thank you @potus !!!</v>
      </c>
      <c r="M98" t="str">
        <f t="shared" si="31"/>
        <v>hydroxychloroquine along with azithromycin (z-pack) is a great combination in defeating this coronavirus!!! available now! thank you @potus !!!</v>
      </c>
      <c r="N98" t="str">
        <f t="shared" si="32"/>
        <v>hydroxychloroquine along with azithromycin (z-pack) is a great combination in defeating this coronavirus!!! available now! thank you @potus !!!</v>
      </c>
      <c r="O98" t="str">
        <f t="shared" si="33"/>
        <v>hydroxychloroquine along with azithromycin (z-pack) is a great combination in defeating this coronavirus!!! available now! thank you @potus !!!</v>
      </c>
      <c r="P98" t="str">
        <f t="shared" si="34"/>
        <v>hydroxychloroquine along with azithromycin (z-pack) is a great combination in defeating this coronavirus!!! available now! thank you @potus !!!</v>
      </c>
      <c r="Q98" t="str">
        <f t="shared" si="35"/>
        <v>hydroxychloroquine along with azithromycin (z-pack) is a great combination in defeating this coronavirus!!! available now! thank you @potus !!!</v>
      </c>
      <c r="R98" t="str">
        <f t="shared" si="36"/>
        <v>hydroxychloroquine along with azithromycin (z-pack)  a great combination in defeating th coronavirus!!! available now! thank you @potus !!!</v>
      </c>
      <c r="S98" t="str">
        <f t="shared" si="37"/>
        <v>hydroxychloroquine along with azithromycin (z-pack)  a great combination in defeating th coronavirus!!! available now! thank you @potus !!!</v>
      </c>
      <c r="T98" t="str">
        <f t="shared" si="38"/>
        <v>hydroxychloroquine along with azithromycin (z-pack)  a great combination in defeating th coronavirus!!! available now! thank you @potus !!!</v>
      </c>
      <c r="U98" t="str">
        <f t="shared" si="39"/>
        <v>hydroxychloroquine along with azithromycin (z-pack)  a great combination in defeating th coronavirus!!! available now! thank you @potus !!!</v>
      </c>
      <c r="V98" t="str">
        <f t="shared" si="40"/>
        <v>hydroxychloroquine along with azithromycin (z-pack)  a great combination in defeating th coronavirus!!! available now! thank you @potus !!!</v>
      </c>
    </row>
    <row r="99" spans="1:23" x14ac:dyDescent="0.25">
      <c r="A99" t="s">
        <v>128</v>
      </c>
      <c r="B99" t="s">
        <v>6581</v>
      </c>
      <c r="C99" t="str">
        <f t="shared" si="21"/>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D99" t="str">
        <f t="shared" si="22"/>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E99" t="str">
        <f t="shared" si="23"/>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F99" t="str">
        <f t="shared" si="24"/>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G99" t="str">
        <f t="shared" si="25"/>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H99" t="str">
        <f t="shared" si="26"/>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I99" t="str">
        <f t="shared" si="27"/>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J99" t="str">
        <f t="shared" si="28"/>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K99" t="str">
        <f t="shared" si="29"/>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L99" t="str">
        <f t="shared" si="30"/>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M99" t="str">
        <f t="shared" si="31"/>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N99" t="str">
        <f t="shared" si="32"/>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O99" t="str">
        <f t="shared" si="33"/>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P99" t="str">
        <f t="shared" si="34"/>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Q99" t="str">
        <f t="shared" si="35"/>
        <v>hydroxychloroquine helps malaria patients-this is an anti-parasitic medication meaning it is most likely not effective for covid-19 in addition to that it is an immunosuppressive drug it is ridiculous that heâ€™s urging for the combination of these drugs as it could kill people</v>
      </c>
      <c r="R99" t="str">
        <f t="shared" si="36"/>
        <v>hydroxychloroquine helps malaria patients-th  an anti-parasitic medication meaning it  most likely not effective for covid-19 in addition to that it  an immunosuppressive drug it  ridiculous that heâ€™s urging for the combination of these drugs as it could kill people</v>
      </c>
      <c r="S99" t="str">
        <f t="shared" si="37"/>
        <v>hydroxychloroquine helps malaria patients-th  an anti-parasitic medication meaning it  most likely not effective for covid-19 in addition to that it  an immunosuppressive drug it  ridiculous that heâ€™s urging for the combination of these drugs as it could kill people</v>
      </c>
      <c r="T99" t="str">
        <f t="shared" si="38"/>
        <v>hydroxychloroquine helps malaria patients-th  an anti-parasitic medication meaning it  most likely not effective for covid-19 in addition to that it  an immunosuppressive drug it  ridiculous that heâ€™s urging for the combination of these drugs as it could kill people</v>
      </c>
      <c r="U99" t="str">
        <f t="shared" si="39"/>
        <v>hydroxychloroquine lps malaria patients-th  an anti-parasitic medication meaning it  most likely not effective for covid-19 in addition to that it  an immunosuppressive drug it  ridiculous that â€™s urging for t combination of tse drugs as it could kill people</v>
      </c>
      <c r="V99" t="str">
        <f t="shared" si="40"/>
        <v>hydroxychloroquine lps malaria patients-th  an anti-parasitic medication meaning it  most likely not effective for covid-19 in addition to that it  an immunosuppressive drug it  ridiculous that â€™s urging for t combination of tse drugs as it could kill people</v>
      </c>
    </row>
    <row r="100" spans="1:23" x14ac:dyDescent="0.25">
      <c r="A100" t="s">
        <v>218</v>
      </c>
      <c r="B100" t="s">
        <v>6581</v>
      </c>
      <c r="C100" t="str">
        <f t="shared" si="21"/>
        <v>@CaslerNoel @realDonaldTrump Yeah! I work in a pharmacy. Zithromax and hydroxychloroquine are now on back order! Thanks to #AssholeTrump. Sooooo, those of you that need it canâ€™t get it. Sorry. #MoronInChief #TrumpSucks</v>
      </c>
      <c r="D100" t="str">
        <f t="shared" si="22"/>
        <v>@CaslerNoel @realDonaldTrump Yeah! I work in a pharmacy. Zithromax and hydroxychloroquine are now on back order! Thanks to #AssholeTrump. Sooooo, those of you that need it canâ€™t get it. Sorry. #MoronInChief #TrumpSucks</v>
      </c>
      <c r="E100" t="str">
        <f t="shared" si="23"/>
        <v>@CaslerNoel @realDonaldTrump Yeah! I work in a pharmacy. Zithromax and hydroxychloroquine are now on back order! Thanks to #AssholeTrump. Sooooo, those of you that need it canâ€™t get it. Sorry. #MoronInChief #TrumpSucks</v>
      </c>
      <c r="F100" t="str">
        <f t="shared" si="24"/>
        <v>@caslernoel @realdonaldtrump yeah! i work in a pharmacy. zithromax and hydroxychloroquine are now on back order! thanks to #assholetrump. sooooo, those of you that need it canâ€™t get it. sorry. #moroninchief #trumpsucks</v>
      </c>
      <c r="G100" t="str">
        <f t="shared" si="25"/>
        <v>@caslernoel @realdonaldtrump yeah! i work in a pharmacy. zithromax and hydroxychloroquine are now on back order! thanks to #assholetrump. sooooo, those of you that need it canâ€™t get it. sorry. #moroninchief #trumpsucks</v>
      </c>
      <c r="H100" t="str">
        <f t="shared" si="26"/>
        <v>@caslernoel @realdonaldtrump yeah! i work in a pharmacy. zithromax and hydroxychloroquine are now on back order! thanks to #assholetrump. sooooo those of you that need it canâ€™t get it. sorry. #moroninchief #trumpsucks</v>
      </c>
      <c r="I100" t="str">
        <f t="shared" si="27"/>
        <v>@caslernoel @realdonaldtrump yeah! i work in a pharmacy zithromax and hydroxychloroquine are now on back order! thanks to #assholetrump sooooo those of you that need it canâ€™t get it sorry #moroninchief #trumpsucks</v>
      </c>
      <c r="J100" t="str">
        <f t="shared" si="28"/>
        <v>@caslernoel @realdonaldtrump yeah! i work in a pharmacy zithromax and hydroxychloroquine are now on back order! thanks to #assholetrump sooooo those of you that need it canâ€™t get it sorry #moroninchief #trumpsucks</v>
      </c>
      <c r="K100" t="str">
        <f t="shared" si="29"/>
        <v>@caslernoel @realdonaldtrump yeah! i work in a pharmacy zithromax and hydroxychloroquine are now on back order! thanks to #assholetrump sooooo those of you that need it canâ€™t get it sorry #moroninchief #trumpsucks</v>
      </c>
      <c r="L100" t="str">
        <f t="shared" si="30"/>
        <v>@caslernoel @realdonaldtrump yeah! i work in a pharmacy zithromax and hydroxychloroquine are now on back order! thanks to #assholetrump sooooo those of you that need it canâ€™t get it sorry #moroninchief #trumpsucks</v>
      </c>
      <c r="M100" t="str">
        <f t="shared" si="31"/>
        <v>@caslernoel @realdonaldtrump yeah! i work in a pharmacy zithromax and hydroxychloroquine are now on back order! thanks to #assholetrump sooooo those of you that need it canâ€™t get it sorry #moroninchief #trumpsucks</v>
      </c>
      <c r="N100" t="str">
        <f t="shared" si="32"/>
        <v>@caslernoel @realdonaldtrump yeah! i work in a pharmacy zithromax and hydroxychloroquine are now on back order! thanks to #assholetrump sooooo those of you that need it canâ€™t get it sorry #moroninchief #trumpsucks</v>
      </c>
      <c r="O100" t="str">
        <f t="shared" si="33"/>
        <v>@caslernoel @realdonaldtrump yeah! i work in a pharmacy zithromax and hydroxychloroquine are now on back order! thanks to #assholetrump sooooo those of you that need it canâ€™t get it sorry #moroninchief #trumpsucks</v>
      </c>
      <c r="P100" t="str">
        <f t="shared" si="34"/>
        <v>@caslernoel @realdonaldtrump yeah! i work in a pharmacy zithromax and hydroxychloroquine are now on back order! thanks to #assholetrump sooooo those of you that need it canâ€™t get it sorry #moroninchief #trumpsucks</v>
      </c>
      <c r="Q100" t="str">
        <f t="shared" si="35"/>
        <v>@caslernoel @realdonaldtrump yeah! i work in a pharmacy zithromax and hydroxychloroquine  now on back order! thanks to #assholetrump sooooo those of you that need it canâ€™t get it sorry #moroninchief #trumpsucks</v>
      </c>
      <c r="R100" t="str">
        <f t="shared" si="36"/>
        <v>@caslernoel @realdonaldtrump yeah! i work in a pharmacy zithromax and hydroxychloroquine  now on back order! thanks to #assholetrump sooooo those of you that need it canâ€™t get it sorry #moroninchief #trumpsucks</v>
      </c>
      <c r="S100" t="str">
        <f t="shared" si="37"/>
        <v>@caslernoel @realdonaldtrump yeah! i work in a pharmacy zithromax and hydroxychloroquine  now on back order! thanks to assholetrump sooooo those of you that need it canâ€™t get it sorry moroninchief trumpsucks</v>
      </c>
      <c r="T100" t="str">
        <f t="shared" si="38"/>
        <v>@caslernoel @realdonaldtrump yeah! i work in a pharmacy zithromax and hydroxychloroquine  now on back order! thanks to assholetrump sooooo those of you that need it canâ€™t get it sorry moroninchief trumpsucks</v>
      </c>
      <c r="U100" t="str">
        <f t="shared" si="39"/>
        <v>@caslernoel @realdonaldtrump yeah! i work in a pharmacy zithromax and hydroxychloroquine  now on back order! thanks to assholetrump sooooo those of you that need it canâ€™t get it sorry moroninchief trumpsucks</v>
      </c>
      <c r="V100" t="str">
        <f t="shared" si="40"/>
        <v>@caslernoel @realdonaldtrump yeah! i work in a pharmacy zithromax and hydroxychloroquine  now on back order! thanks to assholetrump sooooo those of you that need it canâ€™t get it sorry moroninchief trumpsucks</v>
      </c>
    </row>
    <row r="101" spans="1:23" x14ac:dyDescent="0.25">
      <c r="A101" t="s">
        <v>91</v>
      </c>
      <c r="B101">
        <v>0</v>
      </c>
      <c r="C101" t="str">
        <f t="shared" si="21"/>
        <v>Hydroxychloroquine and azithromycin as a treatment of COVID-19 https://t.co/jeIjEjON3i via @chrismartenson  @MedCramVideos</v>
      </c>
      <c r="D101" t="str">
        <f t="shared" si="22"/>
        <v>Hydroxychloroquine and azithromycin as a treatment of COVID-19 https://t.co/jeIjEjON3i via @chrismartenson  @MedCramVideos</v>
      </c>
      <c r="E101" t="str">
        <f t="shared" si="23"/>
        <v>Hydroxychloroquine and azithromycin as a treatment of COVID-19 https://t.co/jeIjEjON3i via @chrismartenson  @MedCramVideos</v>
      </c>
      <c r="F101" t="str">
        <f t="shared" si="24"/>
        <v>hydroxychloroquine and azithromycin as a treatment of covid-19 https://t.co/jeijejon3i via @chrismartenson  @medcramvideos</v>
      </c>
      <c r="G101" t="str">
        <f t="shared" si="25"/>
        <v>hydroxychloroquine and azithromycin as a treatment of covid-19 https://t.co/jeijejon3i via @chrismartenson  @medcramvideos</v>
      </c>
      <c r="H101" t="str">
        <f t="shared" si="26"/>
        <v>hydroxychloroquine and azithromycin as a treatment of covid-19 https://t.co/jeijejon3i via @chrismartenson  @medcramvideos</v>
      </c>
      <c r="I101" t="str">
        <f t="shared" si="27"/>
        <v>hydroxychloroquine and azithromycin as a treatment of covid-19 https://tco/jeijejon3i via @chrismartenson  @medcramvideos</v>
      </c>
      <c r="J101" t="str">
        <f t="shared" si="28"/>
        <v>hydroxychloroquine and azithromycin as a treatment of covid-19 https://tco/jeijejon3i via @chrismartenson  @medcramvideos</v>
      </c>
      <c r="K101" t="str">
        <f t="shared" si="29"/>
        <v>hydroxychloroquine and azithromycin as a treatment of covid-19 https://tco/jeijejon3i via @chrismartenson  @medcramvideos</v>
      </c>
      <c r="L101" t="str">
        <f t="shared" si="30"/>
        <v>hydroxychloroquine and azithromycin as a treatment of covid-19 https://tco/jeijejon3i via @chrismartenson  @medcramvideos</v>
      </c>
      <c r="M101" t="str">
        <f t="shared" si="31"/>
        <v>hydroxychloroquine and azithromycin as a treatment of covid-19 https://tco/jeijejon3i via @chrismartenson  @medcramvideos</v>
      </c>
      <c r="N101" t="str">
        <f t="shared" si="32"/>
        <v>hydroxychloroquine and azithromycin as a treatment of covid-19 https://tco/jeijejon3i via @chrismartenson  @medcramvideos</v>
      </c>
      <c r="O101" t="str">
        <f t="shared" si="33"/>
        <v>hydroxychloroquine and azithromycin as a treatment of covid-19 https://tco/jeijejon3i via @chrismartenson  @medcramvideos</v>
      </c>
      <c r="P101" t="str">
        <f t="shared" si="34"/>
        <v>hydroxychloroquine and azithromycin as a treatment of covid-19 https://tco/jeijejon3i via @chrismartenson @medcramvideos</v>
      </c>
      <c r="Q101" t="str">
        <f t="shared" si="35"/>
        <v>hydroxychloroquine and azithromycin as a treatment of covid-19 https://tco/jeijejon3i via @chrismartenson @medcramvideos</v>
      </c>
      <c r="R101" t="str">
        <f t="shared" si="36"/>
        <v>hydroxychloroquine and azithromycin as a treatment of covid-19 https://tco/jeijejon3i via @chrmartenson @medcramvideos</v>
      </c>
      <c r="S101" t="str">
        <f t="shared" si="37"/>
        <v>hydroxychloroquine and azithromycin as a treatment of covid-19 https://tco/jeijejon3i via @chrmartenson @medcramvideos</v>
      </c>
      <c r="T101" t="str">
        <f t="shared" si="38"/>
        <v>hydroxychloroquine and azithromycin as a treatment of covid-19 https://tco/jeijejon3i via @chrmartenson @medcramvideos</v>
      </c>
      <c r="U101" t="str">
        <f t="shared" si="39"/>
        <v>hydroxychloroquine and azithromycin as a treatment of covid-19 https://tco/jeijejon3i via @chrmartenson @medcramvideos</v>
      </c>
      <c r="V101" t="str">
        <f t="shared" si="40"/>
        <v>hydroxychloroquine and azithromycin as a treatment of covid-19 https://tco/jeijejon3i via @chrmartenson @medcramvideos</v>
      </c>
      <c r="W101">
        <f t="shared" ca="1" si="41"/>
        <v>0.9446043631613934</v>
      </c>
    </row>
    <row r="102" spans="1:23" x14ac:dyDescent="0.25">
      <c r="A102" t="s">
        <v>301</v>
      </c>
      <c r="B102" t="s">
        <v>6581</v>
      </c>
      <c r="C102" t="str">
        <f t="shared" si="21"/>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D102" t="str">
        <f t="shared" si="22"/>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E102" t="str">
        <f t="shared" si="23"/>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F102" t="str">
        <f t="shared" si="24"/>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G102" t="str">
        <f t="shared" si="25"/>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H102" t="str">
        <f t="shared" si="26"/>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I102" t="str">
        <f t="shared" si="27"/>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J102" t="str">
        <f t="shared" si="28"/>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K102" t="str">
        <f t="shared" si="29"/>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L102" t="str">
        <f t="shared" si="30"/>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M102" t="str">
        <f t="shared" si="31"/>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N102" t="str">
        <f t="shared" si="32"/>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O102" t="str">
        <f t="shared" si="33"/>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P102" t="str">
        <f t="shared" si="34"/>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Q102" t="str">
        <f t="shared" si="35"/>
        <v>it would be appreciated if government officials &amp;amp agencies would think before touting possible covid-19 treatments &amp;amp cures hydroxychloroquine is used daily to keep people alive &amp;amp youâ€™ve irresponsibly caused â€œa runâ€ on the med do better signed husband of a patient with #lupus</v>
      </c>
      <c r="R102" t="str">
        <f t="shared" si="36"/>
        <v>it would be appreciated if government officials &amp;amp agencies would think before touting possible covid-19 treatments &amp;amp cures hydroxychloroquine  used daily to keep people alive &amp;amp youâ€™ve irresponsibly caused â€œa runâ€ on the med do better signed husband of a patient with #lupus</v>
      </c>
      <c r="S102" t="str">
        <f t="shared" si="37"/>
        <v>it would be appreciated if government officials &amp;amp agencies would think before touting possible covid-19 treatments &amp;amp cures hydroxychloroquine  used daily to keep people alive &amp;amp youâ€™ve irresponsibly caused â€œa runâ€ on the med do better signed husband of a patient with lupus</v>
      </c>
      <c r="T102" t="str">
        <f t="shared" si="38"/>
        <v>it would be appreciated if government officials &amp;amp agencies would think before touting possible covid-19 treatments &amp;amp cures hydroxychloroquine  used daily to keep people alive &amp;amp youâ€™ve irresponsibly caused â€œa runâ€ on the med do better signed husband of a patient with lupus</v>
      </c>
      <c r="U102" t="str">
        <f t="shared" si="39"/>
        <v>it would be appreciated if government officials &amp;amp agencies would think before touting possible covid-19 treatments &amp;amp cures hydroxychloroquine  used daily to keep people alive &amp;amp youâ€™ve irresponsibly caused â€œa runâ€ on t med do better signed husband of a patient with lupus</v>
      </c>
      <c r="V102" t="str">
        <f t="shared" si="40"/>
        <v>it would be appreciated if government officials &amp;amp agencies would think before touting possible covid-19 treatments &amp;amp cures hydroxychloroquine  used daily to keep people alive &amp;amp youâ€™ve irresponsibly caused â€œa runâ€ on t med do better signed husband of a patient with lupus</v>
      </c>
    </row>
    <row r="103" spans="1:23" x14ac:dyDescent="0.25">
      <c r="A103" t="s">
        <v>154</v>
      </c>
      <c r="B103">
        <v>0</v>
      </c>
      <c r="C103" t="str">
        <f t="shared" si="21"/>
        <v>For all my autoimmune warriors like me who take and depend on Hydroxychloroquine (Plaquenil) to get through the daily chronic pain. Please take heed to this new information. If you can, try to get a 60 day supply orâ€¦ https://t.co/3bfCAdz0HN</v>
      </c>
      <c r="D103" t="str">
        <f t="shared" si="22"/>
        <v>For all my autoimmune warriors like me who take and depend on Hydroxychloroquine (Plaquenil) to get through the daily chronic pain. Please take heed to this new information. If you can, try to get a 60 day supply orâ€¦ https://t.co/3bfCAdz0HN</v>
      </c>
      <c r="E103" t="str">
        <f t="shared" si="23"/>
        <v>For all my autoimmune warriors like me who take and depend on Hydroxychloroquine (Plaquenil) to get through the daily chronic pain. Please take heed to this new information. If you can, try to get a 60 day supply orâ€¦ https://t.co/3bfCAdz0HN</v>
      </c>
      <c r="F103" t="str">
        <f t="shared" si="24"/>
        <v>for all my autoimmune warriors like me who take and depend on hydroxychloroquine (plaquenil) to get through the daily chronic pain. please take heed to this new information. if you can, try to get a 60 day supply orâ€¦ https://t.co/3bfcadz0hn</v>
      </c>
      <c r="G103" t="str">
        <f t="shared" si="25"/>
        <v>for all my autoimmune warriors like me who take and depend on hydroxychloroquine (plaquenil) to get through the daily chronic pain. please take heed to this new information. if you can, try to get a 60 day supply orâ€¦ https://t.co/3bfcadz0hn</v>
      </c>
      <c r="H103" t="str">
        <f t="shared" si="26"/>
        <v>for all my autoimmune warriors like me who take and depend on hydroxychloroquine (plaquenil) to get through the daily chronic pain. please take heed to this new information. if you can try to get a 60 day supply orâ€¦ https://t.co/3bfcadz0hn</v>
      </c>
      <c r="I103" t="str">
        <f t="shared" si="27"/>
        <v>for all my autoimmune warriors like me who take and depend on hydroxychloroquine (plaquenil) to get through the daily chronic pain please take heed to this new information if you can try to get a 60 day supply orâ€¦ https://tco/3bfcadz0hn</v>
      </c>
      <c r="J103" t="str">
        <f t="shared" si="28"/>
        <v>for all my autoimmune warriors like me who take and depend on hydroxychloroquine (plaquenil) to get through the daily chronic pain please take heed to this new information if you can try to get a 60 day supply orâ€¦ https://tco/3bfcadz0hn</v>
      </c>
      <c r="K103" t="str">
        <f t="shared" si="29"/>
        <v>for all my autoimmune warriors like me who take and depend on hydroxychloroquine (plaquenil) to get through the daily chronic pain please take heed to this new information if you can try to get a 60 day supply orâ€¦ https://tco/3bfcadz0hn</v>
      </c>
      <c r="L103" t="str">
        <f t="shared" si="30"/>
        <v>for all my autoimmune warriors like me who take and depend on hydroxychloroquine (plaquenil) to get through the daily chronic pain please take heed to this new information if you can try to get a 60 day supply orâ€¦ https://tco/3bfcadz0hn</v>
      </c>
      <c r="M103" t="str">
        <f t="shared" si="31"/>
        <v>for all my autoimmune warriors like me who take and depend on hydroxychloroquine (plaquenil) to get through the daily chronic pain please take heed to this new information if you can try to get a 60 day supply orâ€¦ https://tco/3bfcadz0hn</v>
      </c>
      <c r="N103" t="str">
        <f t="shared" si="32"/>
        <v>for all my autoimmune warriors like me who take and depend on hydroxychloroquine (plaquenil) to get through the daily chronic pain please take heed to this new information if you can try to get a 60 day supply orâ€¦ https://tco/3bfcadz0hn</v>
      </c>
      <c r="O103" t="str">
        <f t="shared" si="33"/>
        <v>for all my autoimmune warriors like me who take and depend on hydroxychloroquine (plaquenil) to get through the daily chronic pain please take heed to this new information if you can try to get a 60 day supply orâ€¦ https://tco/3bfcadz0hn</v>
      </c>
      <c r="P103" t="str">
        <f t="shared" si="34"/>
        <v>for all my autoimmune warriors like me who take and depend on hydroxychloroquine (plaquenil) to get through the daily chronic pain please take heed to this new information if you can try to get a 60 day supply orâ€¦ https://tco/3bfcadz0hn</v>
      </c>
      <c r="Q103" t="str">
        <f t="shared" si="35"/>
        <v>for all my autoimmune warriors like me who take and depend on hydroxychloroquine (plaquenil) to get through the daily chronic pain please take heed to this new information if you can try to get a 60 day supply orâ€¦ https://tco/3bfcadz0hn</v>
      </c>
      <c r="R103" t="str">
        <f t="shared" si="36"/>
        <v>for all my autoimmune warriors like me who take and depend on hydroxychloroquine (plaquenil) to get through the daily chronic pain please take heed to th new information if you can try to get a 60 day supply orâ€¦ https://tco/3bfcadz0hn</v>
      </c>
      <c r="S103" t="str">
        <f t="shared" si="37"/>
        <v>for all my autoimmune warriors like me who take and depend on hydroxychloroquine (plaquenil) to get through the daily chronic pain please take heed to th new information if you can try to get a 60 day supply orâ€¦ https://tco/3bfcadz0hn</v>
      </c>
      <c r="T103" t="str">
        <f t="shared" si="38"/>
        <v>for all my autoimmune warriors like me who take and depend on hydroxychloroquine (plaquenil) to get through the daily chronic pain please take heed to th new information if you can try to get a 60 day supply orâ€¦ https://tco/3bfcadz0hn</v>
      </c>
      <c r="U103" t="str">
        <f t="shared" si="39"/>
        <v>for all my autoimmune warriors like me who take and depend on hydroxychloroquine (plaquenil) to get through t daily chronic pain please take ed to th new information if you can try to get a 60 day supply orâ€¦ https://tco/3bfcadz0hn</v>
      </c>
      <c r="V103" t="str">
        <f t="shared" si="40"/>
        <v>for all my autoimmune warriors like me who take and depend on hydroxychloroquine (plaquenil) to get through t daily chronic pain please take ed to th new information if you can try to get a 60 day supply orâ€¦ https://tco/3bfcadz0hn</v>
      </c>
      <c r="W103">
        <f t="shared" ca="1" si="41"/>
        <v>0.60214015767183082</v>
      </c>
    </row>
    <row r="104" spans="1:23" x14ac:dyDescent="0.25">
      <c r="A104" t="s">
        <v>204</v>
      </c>
      <c r="B104" t="s">
        <v>6581</v>
      </c>
      <c r="C104" t="str">
        <f t="shared" si="21"/>
        <v>Very skeptical of the new study using Azithromycin and Hydroxychloroquine treatment for #COVID19 very small uncontrolled study and too early and dangerous to generalize #PCCM</v>
      </c>
      <c r="D104" t="str">
        <f t="shared" si="22"/>
        <v>Very skeptical of the new study using Azithromycin and Hydroxychloroquine treatment for #COVID19 very small uncontrolled study and too early and dangerous to generalize #PCCM</v>
      </c>
      <c r="E104" t="str">
        <f t="shared" si="23"/>
        <v>Very skeptical of the new study using Azithromycin and Hydroxychloroquine treatment for #COVID19 very small uncontrolled study and too early and dangerous to generalize #PCCM</v>
      </c>
      <c r="F104" t="str">
        <f t="shared" si="24"/>
        <v>very skeptical of the new study using azithromycin and hydroxychloroquine treatment for #covid19 very small uncontrolled study and too early and dangerous to generalize #pccm</v>
      </c>
      <c r="G104" t="str">
        <f t="shared" si="25"/>
        <v>very skeptical of the new study using azithromycin and hydroxychloroquine treatment for #covid19 very small uncontrolled study and too early and dangerous to generalize #pccm</v>
      </c>
      <c r="H104" t="str">
        <f t="shared" si="26"/>
        <v>very skeptical of the new study using azithromycin and hydroxychloroquine treatment for #covid19 very small uncontrolled study and too early and dangerous to generalize #pccm</v>
      </c>
      <c r="I104" t="str">
        <f t="shared" si="27"/>
        <v>very skeptical of the new study using azithromycin and hydroxychloroquine treatment for #covid19 very small uncontrolled study and too early and dangerous to generalize #pccm</v>
      </c>
      <c r="J104" t="str">
        <f t="shared" si="28"/>
        <v>very skeptical of the new study using azithromycin and hydroxychloroquine treatment for #covid19 very small uncontrolled study and too early and dangerous to generalize #pccm</v>
      </c>
      <c r="K104" t="str">
        <f t="shared" si="29"/>
        <v>very skeptical of the new study using azithromycin and hydroxychloroquine treatment for #covid19 very small uncontrolled study and too early and dangerous to generalize #pccm</v>
      </c>
      <c r="L104" t="str">
        <f t="shared" si="30"/>
        <v>very skeptical of the new study using azithromycin and hydroxychloroquine treatment for #covid19 very small uncontrolled study and too early and dangerous to generalize #pccm</v>
      </c>
      <c r="M104" t="str">
        <f t="shared" si="31"/>
        <v>very skeptical of the new study using azithromycin and hydroxychloroquine treatment for #covid19 very small uncontrolled study and too early and dangerous to generalize #pccm</v>
      </c>
      <c r="N104" t="str">
        <f t="shared" si="32"/>
        <v>very skeptical of the new study using azithromycin and hydroxychloroquine treatment for #covid19 very small uncontrolled study and too early and dangerous to generalize #pccm</v>
      </c>
      <c r="O104" t="str">
        <f t="shared" si="33"/>
        <v>very skeptical of the new study using azithromycin and hydroxychloroquine treatment for #covid19 very small uncontrolled study and too early and dangerous to generalize #pccm</v>
      </c>
      <c r="P104" t="str">
        <f t="shared" si="34"/>
        <v>very skeptical of the new study using azithromycin and hydroxychloroquine treatment for #covid19 very small uncontrolled study and too early and dangerous to generalize #pccm</v>
      </c>
      <c r="Q104" t="str">
        <f t="shared" si="35"/>
        <v>very skeptical of the new study using azithromycin and hydroxychloroquine treatment for #covid19 very small uncontrolled study and too early and dangerous to generalize #pccm</v>
      </c>
      <c r="R104" t="str">
        <f t="shared" si="36"/>
        <v>very skeptical of the new study using azithromycin and hydroxychloroquine treatment for #covid19 very small uncontrolled study and too early and dangerous to generalize #pccm</v>
      </c>
      <c r="S104" t="str">
        <f t="shared" si="37"/>
        <v>very skeptical of the new study using azithromycin and hydroxychloroquine treatment for covid19 very small uncontrolled study and too early and dangerous to generalize pccm</v>
      </c>
      <c r="T104" t="str">
        <f t="shared" si="38"/>
        <v>very skeptical of the new study using azithromycin and hydroxychloroquine treatment for covid19 very small uncontrolled study and too early and dangerous to generalize pccm</v>
      </c>
      <c r="U104" t="str">
        <f t="shared" si="39"/>
        <v>very skeptical of t new study using azithromycin and hydroxychloroquine treatment for covid19 very small uncontrolled study and too early and dangerous to generalize pccm</v>
      </c>
      <c r="V104" t="str">
        <f t="shared" si="40"/>
        <v>very skeptical of t new study using azithromycin and hydroxychloroquine treatment for covid19 very small uncontrolled study and too early and dangerous to generalize pccm</v>
      </c>
    </row>
    <row r="105" spans="1:23" x14ac:dyDescent="0.25">
      <c r="A105" t="s">
        <v>328</v>
      </c>
      <c r="B105" t="s">
        <v>6581</v>
      </c>
      <c r="C105" t="str">
        <f t="shared" si="21"/>
        <v>#PeterNavarro is an economist, not a doctor. Donâ€™t listen to him or to Trump.  @realDonaldTrump #hydroxychloroquine is not proven to cure #COVID19 Listen to the experts. Listen to Dr Fauci. The CDC &amp;amp; WHO. What do you have to lose? Your life! https://t.co/sGsywcU45r</v>
      </c>
      <c r="D105" t="str">
        <f t="shared" si="22"/>
        <v>#PeterNavarro is an economist, not a doctor. Donâ€™t listen to him or to Trump.  @realDonaldTrump #hydroxychloroquine is not proven to cure #COVID19 Listen to the experts. Listen to Dr Fauci. The CDC &amp;amp; WHO. What do you have to lose? Your life! https://t.co/sGsywcU45r</v>
      </c>
      <c r="E105" t="str">
        <f t="shared" si="23"/>
        <v>#PeterNavarro is an economist, not a doctor. Donâ€™t listen to him or to Trump.  @realDonaldTrump #hydroxychloroquine is not proven to cure #COVID19 Listen to the experts. Listen to Dr Fauci. The CDC &amp;amp; WHO. What do you have to lose? Your life! https://t.co/sGsywcU45r</v>
      </c>
      <c r="F105" t="str">
        <f t="shared" si="24"/>
        <v>#peternavarro is an economist, not a doctor. donâ€™t listen to him or to trump.  @realdonaldtrump #hydroxychloroquine is not proven to cure #covid19 listen to the experts. listen to dr fauci. the cdc &amp;amp; who. what do you have to lose? your life! https://t.co/sgsywcu45r</v>
      </c>
      <c r="G105" t="str">
        <f t="shared" si="25"/>
        <v>#peternavarro is an economist, not a doctor. donâ€™t listen to him or to trump.  @realdonaldtrump #hydroxychloroquine is not proven to cure #covid19 listen to the experts. listen to dr fauci. the cdc &amp;amp; who. what do you have to lose? your life! https://t.co/sgsywcu45r</v>
      </c>
      <c r="H105" t="str">
        <f t="shared" si="26"/>
        <v>#peternavarro is an economist not a doctor. donâ€™t listen to him or to trump.  @realdonaldtrump #hydroxychloroquine is not proven to cure #covid19 listen to the experts. listen to dr fauci. the cdc &amp;amp; who. what do you have to lose? your life! https://t.co/sgsywcu45r</v>
      </c>
      <c r="I105" t="str">
        <f t="shared" si="27"/>
        <v>#peternavarro is an economist not a doctor donâ€™t listen to him or to trump  @realdonaldtrump #hydroxychloroquine is not proven to cure #covid19 listen to the experts listen to dr fauci the cdc &amp;amp; who what do you have to lose? your life! https://tco/sgsywcu45r</v>
      </c>
      <c r="J105" t="str">
        <f t="shared" si="28"/>
        <v>#peternavarro is an economist not a doctor donâ€™t listen to him or to trump  @realdonaldtrump #hydroxychloroquine is not proven to cure #covid19 listen to the experts listen to dr fauci the cdc &amp;amp; who what do you have to lose your life! https://tco/sgsywcu45r</v>
      </c>
      <c r="K105" t="str">
        <f t="shared" si="29"/>
        <v>#peternavarro is an economist not a doctor donâ€™t listen to him or to trump  @realdonaldtrump #hydroxychloroquine is not proven to cure #covid19 listen to the experts listen to dr fauci the cdc &amp;amp who what do you have to lose your life! https://tco/sgsywcu45r</v>
      </c>
      <c r="L105" t="str">
        <f t="shared" si="30"/>
        <v>#peternavarro is an economist not a doctor donâ€™t listen to him or to trump  @realdonaldtrump #hydroxychloroquine is not proven to cure #covid19 listen to the experts listen to dr fauci the cdc &amp;amp who what do you have to lose your life! https://tco/sgsywcu45r</v>
      </c>
      <c r="M105" t="str">
        <f t="shared" si="31"/>
        <v>#peternavarro is an economist not a doctor donâ€™t listen to him or to trump  @realdonaldtrump #hydroxychloroquine is not proven to cure #covid19 listen to the experts listen to dr fauci the cdc &amp;amp who what do you have to lose your life! https://tco/sgsywcu45r</v>
      </c>
      <c r="N105" t="str">
        <f t="shared" si="32"/>
        <v>#peternavarro is an economist not a doctor donâ€™t listen to him or to trump  @realdonaldtrump #hydroxychloroquine is not proven to cure #covid19 listen to the experts listen to dr fauci the cdc &amp;amp who what do you have to lose your life! https://tco/sgsywcu45r</v>
      </c>
      <c r="O105" t="str">
        <f t="shared" si="33"/>
        <v>#peternavarro is an economist not a doctor donâ€™t listen to him or to trump  @realdonaldtrump #hydroxychloroquine is not proven to cure #covid19 listen to the experts listen to dr fauci the cdc &amp;amp who what do you have to lose your life! https://tco/sgsywcu45r</v>
      </c>
      <c r="P105" t="str">
        <f t="shared" si="34"/>
        <v>#peternavarro is an economist not a doctor donâ€™t listen to him or to trump @realdonaldtrump #hydroxychloroquine is not proven to cure #covid19 listen to the experts listen to dr fauci the cdc &amp;amp who what do you have to lose your life! https://tco/sgsywcu45r</v>
      </c>
      <c r="Q105" t="str">
        <f t="shared" si="35"/>
        <v>#peternavarro is an economist not a doctor donâ€™t listen to him or to trump @realdonaldtrump #hydroxychloroquine is not proven to cure #covid19 listen to the experts listen to dr fauci the cdc &amp;amp who what do you have to lose your life! https://tco/sgsywcu45r</v>
      </c>
      <c r="R105" t="str">
        <f t="shared" si="36"/>
        <v>#peternavarro  an economt not a doctor donâ€™t lten to him or to trump @realdonaldtrump #hydroxychloroquine  not proven to cure #covid19 lten to the experts lten to dr fauci the cdc &amp;amp who what do you have to lose your life! https://tco/sgsywcu45r</v>
      </c>
      <c r="S105" t="str">
        <f t="shared" si="37"/>
        <v>peternavarro  an economt not a doctor donâ€™t lten to him or to trump @realdonaldtrump hydroxychloroquine  not proven to cure covid19 lten to the experts lten to dr fauci the cdc &amp;amp who what do you have to lose your life! https://tco/sgsywcu45r</v>
      </c>
      <c r="T105" t="str">
        <f t="shared" si="38"/>
        <v>peternavarro  an economt not a doctor donâ€™t lten to him or to trump @realdonaldtrump hydroxychloroquine  not proven to cure covid19 lten to the experts lten to dr fauci the cdc &amp;amp who what do you have to lose your life! https://tco/sgsywcu45r</v>
      </c>
      <c r="U105" t="str">
        <f t="shared" si="39"/>
        <v>peternavarro  an economt not a doctor donâ€™t lten to him or to trump @realdonaldtrump hydroxychloroquine  not proven to cure covid19 lten to t experts lten to dr fauci t cdc &amp;amp who what do you have to lose your life! https://tco/sgsywcu45r</v>
      </c>
      <c r="V105" t="str">
        <f t="shared" si="40"/>
        <v>peternavarro  an economt not a doctor donâ€™t lten to  or to trump @realdonaldtrump hydroxychloroquine  not proven to cure covid19 lten to t experts lten to dr fauci t cdc &amp;amp who what do you have to lose your life! https://tco/sgsywcu45r</v>
      </c>
    </row>
    <row r="106" spans="1:23" x14ac:dyDescent="0.25">
      <c r="A106" t="s">
        <v>69</v>
      </c>
      <c r="B106" t="s">
        <v>6581</v>
      </c>
      <c r="C106" t="str">
        <f t="shared" si="21"/>
        <v>Here's the thing. tRump is giving deadly advice.ðŸš«Avoid coadministration of Azithromycin&amp;amp; hydroxychloroquine. This can increase the amount of time it takes the heart's conductive cycle to reset, which can cause a fatal arrhythmiaðŸš«https://t.co/xXlF33NTQn</v>
      </c>
      <c r="D106" t="str">
        <f t="shared" si="22"/>
        <v>Here's the thing. tRump is giving deadly advice.ðŸš«Avoid coadministration of Azithromycin&amp;amp; hydroxychloroquine. This can increase the amount of time it takes the heart's conductive cycle to reset, which can cause a fatal arrhythmiaðŸš«https://t.co/xXlF33NTQn</v>
      </c>
      <c r="E106" t="str">
        <f t="shared" si="23"/>
        <v>Here's the thing. tRump is giving deadly advice.ðŸš«Avoid coadministration of Azithromycin&amp;amp; hydroxychloroquine. This can increase the amount of time it takes the heart's conductive cycle to reset, which can cause a fatal arrhythmiaðŸš«https://t.co/xXlF33NTQn</v>
      </c>
      <c r="F106" t="str">
        <f t="shared" si="24"/>
        <v>here's the thing. trump is giving deadly advice.ðÿš«avoid coadministration of azithromycin&amp;amp; hydroxychloroquine. this can increase the amount of time it takes the heart's conductive cycle to reset, which can cause a fatal arrhythmiaðÿš«https://t.co/xxlf33ntqn</v>
      </c>
      <c r="G106" t="str">
        <f t="shared" si="25"/>
        <v>heres the thing. trump is giving deadly advice.ðÿš«avoid coadministration of azithromycin&amp;amp; hydroxychloroquine. this can increase the amount of time it takes the hearts conductive cycle to reset, which can cause a fatal arrhythmiaðÿš«https://t.co/xxlf33ntqn</v>
      </c>
      <c r="H106" t="str">
        <f t="shared" si="26"/>
        <v>heres the thing. trump is giving deadly advice.ðÿš«avoid coadministration of azithromycin&amp;amp; hydroxychloroquine. this can increase the amount of time it takes the hearts conductive cycle to reset which can cause a fatal arrhythmiaðÿš«https://t.co/xxlf33ntqn</v>
      </c>
      <c r="I106" t="str">
        <f t="shared" si="27"/>
        <v>heres the thing trump is giving deadly adviceðÿš«avoid coadministration of azithromycin&amp;amp; hydroxychloroquine this can increase the amount of time it takes the hearts conductive cycle to reset which can cause a fatal arrhythmiaðÿš«https://tco/xxlf33ntqn</v>
      </c>
      <c r="J106" t="str">
        <f t="shared" si="28"/>
        <v>heres the thing trump is giving deadly adviceðÿš«avoid coadministration of azithromycin&amp;amp; hydroxychloroquine this can increase the amount of time it takes the hearts conductive cycle to reset which can cause a fatal arrhythmiaðÿš«https://tco/xxlf33ntqn</v>
      </c>
      <c r="K106" t="str">
        <f t="shared" si="29"/>
        <v>heres the thing trump is giving deadly adviceðÿš«avoid coadministration of azithromycin&amp;amp hydroxychloroquine this can increase the amount of time it takes the hearts conductive cycle to reset which can cause a fatal arrhythmiaðÿš«https://tco/xxlf33ntqn</v>
      </c>
      <c r="L106" t="str">
        <f t="shared" si="30"/>
        <v>heres the thing trump is giving deadly adviceðÿš«avoid coadministration of azithromycin&amp;amp hydroxychloroquine this can increase the amount of time it takes the hearts conductive cycle to reset which can cause a fatal arrhythmiaðÿš«https://tco/xxlf33ntqn</v>
      </c>
      <c r="M106" t="str">
        <f t="shared" si="31"/>
        <v>heres the thing trump is giving deadly adviceðÿš«avoid coadministration of azithromycin&amp;amp hydroxychloroquine this can increase the amount of time it takes the hearts conductive cycle to reset which can cause a fatal arrhythmiaðÿš«https://tco/xxlf33ntqn</v>
      </c>
      <c r="N106" t="str">
        <f t="shared" si="32"/>
        <v>heres the thing trump is giving deadly adviceðÿš«avoid coadministration of azithromycin&amp;amp hydroxychloroquine this can increase the amount of time it takes the hearts conductive cycle to reset which can cause a fatal arrhythmiaðÿš«https://tco/xxlf33ntqn</v>
      </c>
      <c r="O106" t="str">
        <f t="shared" si="33"/>
        <v>heres the thing trump is giving deadly adviceðÿš«avoid coadministration of azithromycin&amp;amp hydroxychloroquine this can increase the amount of time it takes the hearts conductive cycle to reset which can cause a fatal arrhythmiaðÿš«https://tco/xxlf33ntqn</v>
      </c>
      <c r="P106" t="str">
        <f t="shared" si="34"/>
        <v>heres the thing trump is giving deadly adviceðÿš«avoid coadministration of azithromycin&amp;amp hydroxychloroquine this can increase the amount of time it takes the hearts conductive cycle to reset which can cause a fatal arrhythmiaðÿš«https://tco/xxlf33ntqn</v>
      </c>
      <c r="Q106" t="str">
        <f t="shared" si="35"/>
        <v>heres the thing trump is giving deadly adviceðÿš«avoid coadministration of azithromycin&amp;amp hydroxychloroquine this can increase the amount of time it takes the hearts conductive cycle to reset which can cause a fatal arrhythmiaðÿš«https://tco/xxlf33ntqn</v>
      </c>
      <c r="R106" t="str">
        <f t="shared" si="36"/>
        <v>heres the thing trump  giving deadly adviceðÿš«avoid coadmintration of azithromycin&amp;amp hydroxychloroquine th can increase the amount of time it takes the hearts conductive cycle to reset which can cause a fatal arrhythmiaðÿš«https://tco/xxlf33ntqn</v>
      </c>
      <c r="S106" t="str">
        <f t="shared" si="37"/>
        <v>heres the thing trump  giving deadly adviceðÿš«avoid coadmintration of azithromycin&amp;amp hydroxychloroquine th can increase the amount of time it takes the hearts conductive cycle to reset which can cause a fatal arrhythmiaðÿš«https://tco/xxlf33ntqn</v>
      </c>
      <c r="T106" t="str">
        <f t="shared" si="38"/>
        <v>heres the thing trump  giving deadly adviceðÿš«avoid coadmintration of azithromycin&amp;amp hydroxychloroquine th can increase the amount of time it takes the hearts conductive cycle to reset which can cause a fatal arrhythmiaðÿš«https://tco/xxlf33ntqn</v>
      </c>
      <c r="U106" t="str">
        <f t="shared" si="39"/>
        <v>res t thing trump  giving deadly adviceðÿš«avoid coadmintration of azithromycin&amp;amp hydroxychloroquine th can increase t amount of time it takes t arts conductive cycle to reset which can cause a fatal arrhythmiaðÿš«https://tco/xxlf33ntqn</v>
      </c>
      <c r="V106" t="str">
        <f t="shared" si="40"/>
        <v>res t thing trump  giving deadly adviceðÿš«avoid coadmintration of azithromycin&amp;amp hydroxychloroquine th can increase t amount of time it takes t arts conductive cycle to reset which can cause a fatal arrhythmiaðÿš«https://tco/xxlf33ntqn</v>
      </c>
    </row>
    <row r="107" spans="1:23" x14ac:dyDescent="0.25">
      <c r="A107" t="s">
        <v>239</v>
      </c>
      <c r="B107">
        <v>0</v>
      </c>
      <c r="C107" t="str">
        <f t="shared" si="21"/>
        <v>This are the discussions we should be having - critical and balanced, not hyperbolic #COVID19 #Hydroxychloroquine @UABRheum</v>
      </c>
      <c r="D107" t="str">
        <f t="shared" si="22"/>
        <v>This are the discussions we should be having - critical and balanced, not hyperbolic #COVID19 #Hydroxychloroquine @UABRheum</v>
      </c>
      <c r="E107" t="str">
        <f t="shared" si="23"/>
        <v>This are the discussions we should be having - critical and balanced, not hyperbolic #COVID19 #Hydroxychloroquine @UABRheum</v>
      </c>
      <c r="F107" t="str">
        <f t="shared" si="24"/>
        <v>this are the discussions we should be having - critical and balanced, not hyperbolic #covid19 #hydroxychloroquine @uabrheum</v>
      </c>
      <c r="G107" t="str">
        <f t="shared" si="25"/>
        <v>this are the discussions we should be having - critical and balanced, not hyperbolic #covid19 #hydroxychloroquine @uabrheum</v>
      </c>
      <c r="H107" t="str">
        <f t="shared" si="26"/>
        <v>this are the discussions we should be having - critical and balanced not hyperbolic #covid19 #hydroxychloroquine @uabrheum</v>
      </c>
      <c r="I107" t="str">
        <f t="shared" si="27"/>
        <v>this are the discussions we should be having - critical and balanced not hyperbolic #covid19 #hydroxychloroquine @uabrheum</v>
      </c>
      <c r="J107" t="str">
        <f t="shared" si="28"/>
        <v>this are the discussions we should be having - critical and balanced not hyperbolic #covid19 #hydroxychloroquine @uabrheum</v>
      </c>
      <c r="K107" t="str">
        <f t="shared" si="29"/>
        <v>this are the discussions we should be having - critical and balanced not hyperbolic #covid19 #hydroxychloroquine @uabrheum</v>
      </c>
      <c r="L107" t="str">
        <f t="shared" si="30"/>
        <v>this are the discussions we should be having - critical and balanced not hyperbolic #covid19 #hydroxychloroquine @uabrheum</v>
      </c>
      <c r="M107" t="str">
        <f t="shared" si="31"/>
        <v>this are the discussions we should be having - critical and balanced not hyperbolic #covid19 #hydroxychloroquine @uabrheum</v>
      </c>
      <c r="N107" t="str">
        <f t="shared" si="32"/>
        <v>this are the discussions we should be having - critical and balanced not hyperbolic #covid19 #hydroxychloroquine @uabrheum</v>
      </c>
      <c r="O107" t="str">
        <f t="shared" si="33"/>
        <v>this are the discussions we should be having - critical and balanced not hyperbolic #covid19 #hydroxychloroquine @uabrheum</v>
      </c>
      <c r="P107" t="str">
        <f t="shared" si="34"/>
        <v>this are the discussions we should be having - critical and balanced not hyperbolic #covid19 #hydroxychloroquine @uabrheum</v>
      </c>
      <c r="Q107" t="str">
        <f t="shared" si="35"/>
        <v>this  the discussions we should be having - critical and balanced not hyperbolic #covid19 #hydroxychloroquine @uabrheum</v>
      </c>
      <c r="R107" t="str">
        <f t="shared" si="36"/>
        <v>th  the dcussions we should be having - critical and balanced not hyperbolic #covid19 #hydroxychloroquine @uabrheum</v>
      </c>
      <c r="S107" t="str">
        <f t="shared" si="37"/>
        <v>th  the dcussions we should be having - critical and balanced not hyperbolic covid19 hydroxychloroquine @uabrheum</v>
      </c>
      <c r="T107" t="str">
        <f t="shared" si="38"/>
        <v>th  the dcussions we should be having - critical and balanced not hyperbolic covid19 hydroxychloroquine @uabrheum</v>
      </c>
      <c r="U107" t="str">
        <f t="shared" si="39"/>
        <v>th  t dcussions we should be having - critical and balanced not hyperbolic covid19 hydroxychloroquine @uabrum</v>
      </c>
      <c r="V107" t="str">
        <f t="shared" si="40"/>
        <v>th  t dcussions we should be having - critical and balanced not hyperbolic covid19 hydroxychloroquine @uabrum</v>
      </c>
      <c r="W107">
        <f t="shared" ca="1" si="41"/>
        <v>0.83629446152945108</v>
      </c>
    </row>
    <row r="108" spans="1:23" x14ac:dyDescent="0.25">
      <c r="A108" t="s">
        <v>122</v>
      </c>
      <c r="B108">
        <v>0</v>
      </c>
      <c r="C108" t="str">
        <f t="shared" si="21"/>
        <v>@itsTamBella As a lupus patient, most of us take chloroquine and/or hydroxychloroquine ... still tryna to understand how those meds can help with this respiratory issue.</v>
      </c>
      <c r="D108" t="str">
        <f t="shared" si="22"/>
        <v>@itsTamBella As a lupus patient, most of us take chloroquine and/or hydroxychloroquine ... still tryna to understand how those meds can help with this respiratory issue.</v>
      </c>
      <c r="E108" t="str">
        <f t="shared" si="23"/>
        <v>@itsTamBella As a lupus patient, most of us take chloroquine and/or hydroxychloroquine ... still tryna to understand how those meds can help with this respiratory issue.</v>
      </c>
      <c r="F108" t="str">
        <f t="shared" si="24"/>
        <v>@itstambella as a lupus patient, most of us take chloroquine and/or hydroxychloroquine ... still tryna to understand how those meds can help with this respiratory issue.</v>
      </c>
      <c r="G108" t="str">
        <f t="shared" si="25"/>
        <v>@itstambella as a lupus patient, most of us take chloroquine and/or hydroxychloroquine ... still tryna to understand how those meds can help with this respiratory issue.</v>
      </c>
      <c r="H108" t="str">
        <f t="shared" si="26"/>
        <v>@itstambella as a lupus patient most of us take chloroquine and/or hydroxychloroquine ... still tryna to understand how those meds can help with this respiratory issue.</v>
      </c>
      <c r="I108" t="str">
        <f t="shared" si="27"/>
        <v>@itstambella as a lupus patient most of us take chloroquine and/or hydroxychloroquine  still tryna to understand how those meds can help with this respiratory issue</v>
      </c>
      <c r="J108" t="str">
        <f t="shared" si="28"/>
        <v>@itstambella as a lupus patient most of us take chloroquine and/or hydroxychloroquine  still tryna to understand how those meds can help with this respiratory issue</v>
      </c>
      <c r="K108" t="str">
        <f t="shared" si="29"/>
        <v>@itstambella as a lupus patient most of us take chloroquine and/or hydroxychloroquine  still tryna to understand how those meds can help with this respiratory issue</v>
      </c>
      <c r="L108" t="str">
        <f t="shared" si="30"/>
        <v>@itstambella as a lupus patient most of us take chloroquine and/or hydroxychloroquine  still tryna to understand how those meds can help with this respiratory issue</v>
      </c>
      <c r="M108" t="str">
        <f t="shared" si="31"/>
        <v>@itstambella as a lupus patient most of us take chloroquine and/or hydroxychloroquine  still tryna to understand how those meds can help with this respiratory issue</v>
      </c>
      <c r="N108" t="str">
        <f t="shared" si="32"/>
        <v>@itstambella as a lupus patient most of us take chloroquine and/or hydroxychloroquine  still tryna to understand how those meds can help with this respiratory issue</v>
      </c>
      <c r="O108" t="str">
        <f t="shared" si="33"/>
        <v>@itstambella as a lupus patient most of us take chloroquine and/or hydroxychloroquine  still tryna to understand how those meds can help with this respiratory issue</v>
      </c>
      <c r="P108" t="str">
        <f t="shared" si="34"/>
        <v>@itstambella as a lupus patient most of us take chloroquine and/or hydroxychloroquine still tryna to understand how those meds can help with this respiratory issue</v>
      </c>
      <c r="Q108" t="str">
        <f t="shared" si="35"/>
        <v>@itstambella as a lupus patient most of us take chloroquine and/or hydroxychloroquine still tryna to understand how those meds can help with this respiratory issue</v>
      </c>
      <c r="R108" t="str">
        <f t="shared" si="36"/>
        <v>@itstambella as a lupus patient most of us take chloroquine and/or hydroxychloroquine still tryna to understand how those meds can help with th respiratory sue</v>
      </c>
      <c r="S108" t="str">
        <f t="shared" si="37"/>
        <v>@itstambella as a lupus patient most of us take chloroquine and/or hydroxychloroquine still tryna to understand how those meds can help with th respiratory sue</v>
      </c>
      <c r="T108" t="str">
        <f t="shared" si="38"/>
        <v>@itstambella as a lupus patient most of us take chloroquine and/or hydroxychloroquine still tryna to understand how those meds can help with th respiratory sue</v>
      </c>
      <c r="U108" t="str">
        <f t="shared" si="39"/>
        <v>@itstambella as a lupus patient most of us take chloroquine and/or hydroxychloroquine still tryna to understand how those meds can lp with th respiratory sue</v>
      </c>
      <c r="V108" t="str">
        <f t="shared" si="40"/>
        <v>@itstambella as a lupus patient most of us take chloroquine and/or hydroxychloroquine still tryna to understand how those meds can lp with th respiratory sue</v>
      </c>
      <c r="W108">
        <f t="shared" ca="1" si="41"/>
        <v>0.49421931296450261</v>
      </c>
    </row>
    <row r="109" spans="1:23" x14ac:dyDescent="0.25">
      <c r="A109" t="s">
        <v>106</v>
      </c>
      <c r="B109" t="s">
        <v>6579</v>
      </c>
      <c r="C109" t="str">
        <f t="shared" si="21"/>
        <v>So u mean to tell me that havenâ€™t been trying ZPac by now? Combined with Hydroxychloroquine? Shouldnâ€™t that have been a first resort for bronchial tragedy? Iâ€™m not a doctor but I would have tried that first...damn I should have been an epidemiologist!</v>
      </c>
      <c r="D109" t="str">
        <f t="shared" si="22"/>
        <v>So u mean to tell me that havenâ€™t been trying ZPac by now? Combined with Hydroxychloroquine? Shouldnâ€™t that have been a first resort for bronchial tragedy? Iâ€™m not a doctor but I would have tried that first...damn I should have been an epidemiologist!</v>
      </c>
      <c r="E109" t="str">
        <f t="shared" si="23"/>
        <v>So u mean to tell me that havenâ€™t been trying ZPac by now? Combined with Hydroxychloroquine? Shouldnâ€™t that have been a first resort for bronchial tragedy? Iâ€™m not a doctor but I would have tried that first...damn I should have been an epidemiologist!</v>
      </c>
      <c r="F109" t="str">
        <f t="shared" si="24"/>
        <v>so u mean to tell me that havenâ€™t been trying zpac by now? combined with hydroxychloroquine? shouldnâ€™t that have been a first resort for bronchial tragedy? iâ€™m not a doctor but i would have tried that first...damn i should have been an epidemiologist!</v>
      </c>
      <c r="G109" t="str">
        <f t="shared" si="25"/>
        <v>so u mean to tell me that havenâ€™t been trying zpac by now? combined with hydroxychloroquine? shouldnâ€™t that have been a first resort for bronchial tragedy? iâ€™m not a doctor but i would have tried that first...damn i should have been an epidemiologist!</v>
      </c>
      <c r="H109" t="str">
        <f t="shared" si="26"/>
        <v>so u mean to tell me that havenâ€™t been trying zpac by now? combined with hydroxychloroquine? shouldnâ€™t that have been a first resort for bronchial tragedy? iâ€™m not a doctor but i would have tried that first...damn i should have been an epidemiologist!</v>
      </c>
      <c r="I109" t="str">
        <f t="shared" si="27"/>
        <v>so u mean to tell me that havenâ€™t been trying zpac by now? combined with hydroxychloroquine? shouldnâ€™t that have been a first resort for bronchial tragedy? iâ€™m not a doctor but i would have tried that firstdamn i should have been an epidemiologist!</v>
      </c>
      <c r="J109" t="str">
        <f t="shared" si="28"/>
        <v>so u mean to tell me that havenâ€™t been trying zpac by now combined with hydroxychloroquine shouldnâ€™t that have been a first resort for bronchial tragedy iâ€™m not a doctor but i would have tried that firstdamn i should have been an epidemiologist!</v>
      </c>
      <c r="K109" t="str">
        <f t="shared" si="29"/>
        <v>so u mean to tell me that havenâ€™t been trying zpac by now combined with hydroxychloroquine shouldnâ€™t that have been a first resort for bronchial tragedy iâ€™m not a doctor but i would have tried that firstdamn i should have been an epidemiologist!</v>
      </c>
      <c r="L109" t="str">
        <f t="shared" si="30"/>
        <v>so u mean to tell me that havenâ€™t been trying zpac by now combined with hydroxychloroquine shouldnâ€™t that have been a first resort for bronchial tragedy iâ€™m not a doctor but i would have tried that firstdamn i should have been an epidemiologist!</v>
      </c>
      <c r="M109" t="str">
        <f t="shared" si="31"/>
        <v>so u mean to tell me that havenâ€™t been trying zpac by now combined with hydroxychloroquine shouldnâ€™t that have been a first resort for bronchial tragedy iâ€™m not a doctor but i would have tried that firstdamn i should have been an epidemiologist!</v>
      </c>
      <c r="N109" t="str">
        <f t="shared" si="32"/>
        <v>so u mean to tell me that havenâ€™t been trying zpac by now combined with hydroxychloroquine shouldnâ€™t that have been a first resort for bronchial tragedy iâ€™m not a doctor but i would have tried that firstdamn i should have been an epidemiologist!</v>
      </c>
      <c r="O109" t="str">
        <f t="shared" si="33"/>
        <v>so u mean to tell me that havenâ€™t been trying zpac by now combined with hydroxychloroquine shouldnâ€™t that have been a first resort for bronchial tragedy iâ€™m not a doctor but i would have tried that firstdamn i should have been an epidemiologist!</v>
      </c>
      <c r="P109" t="str">
        <f t="shared" si="34"/>
        <v>so u mean to tell me that havenâ€™t been trying zpac by now combined with hydroxychloroquine shouldnâ€™t that have been a first resort for bronchial tragedy iâ€™m not a doctor but i would have tried that firstdamn i should have been an epidemiologist!</v>
      </c>
      <c r="Q109" t="str">
        <f t="shared" si="35"/>
        <v>so u mean to tell me that havenâ€™t been trying zpac by now combined with hydroxychloroquine shouldnâ€™t that have been a first resort for bronchial tragedy iâ€™m not a doctor but i would have tried that firstdamn i should have been an epidemiologist!</v>
      </c>
      <c r="R109" t="str">
        <f t="shared" si="36"/>
        <v>so u mean to tell me that havenâ€™t been trying zpac by now combined with hydroxychloroquine shouldnâ€™t that have been a first resort for bronchial tragedy iâ€™m not a doctor but i would have tried that firstdamn i should have been an epidemiologt!</v>
      </c>
      <c r="S109" t="str">
        <f t="shared" si="37"/>
        <v>so u mean to tell me that havenâ€™t been trying zpac by now combined with hydroxychloroquine shouldnâ€™t that have been a first resort for bronchial tragedy iâ€™m not a doctor but i would have tried that firstdamn i should have been an epidemiologt!</v>
      </c>
      <c r="T109" t="str">
        <f t="shared" si="38"/>
        <v>so u mean to tell me that havenâ€™t been trying zpac by now combined with hydroxychloroquine shouldnâ€™t that have been a first resort for bronchial tragedy iâ€™m not a doctor but i would have tried that firstdamn i should have been an epidemiologt!</v>
      </c>
      <c r="U109" t="str">
        <f t="shared" si="39"/>
        <v>so u mean to tell me that havenâ€™t been trying zpac by now combined with hydroxychloroquine shouldnâ€™t that have been a first resort for bronchial tragedy iâ€™m not a doctor but i would have tried that firstdamn i should have been an epidemiologt!</v>
      </c>
      <c r="V109" t="str">
        <f t="shared" si="40"/>
        <v>so u mean to tell me that havenâ€™t been trying zpac by now combined with hydroxychloroquine shouldnâ€™t that have been a first resort for bronchial tragedy iâ€™m not a doctor but i would have tried that firstdamn i should have been an epidemiologt!</v>
      </c>
    </row>
    <row r="110" spans="1:23" x14ac:dyDescent="0.25">
      <c r="A110" t="s">
        <v>285</v>
      </c>
      <c r="B110" t="s">
        <v>6579</v>
      </c>
      <c r="C110" t="str">
        <f t="shared" si="21"/>
        <v>Israeli drugmaker to DONATE 6 million doses of promising coronavirus drug hydroxychloroquine https://t.co/GX91sShhKz via @pamelageller</v>
      </c>
      <c r="D110" t="str">
        <f t="shared" si="22"/>
        <v>Israeli drugmaker to DONATE 6 million doses of promising coronavirus drug hydroxychloroquine https://t.co/GX91sShhKz via @pamelageller</v>
      </c>
      <c r="E110" t="str">
        <f t="shared" si="23"/>
        <v>Israeli drugmaker to DONATE 6 million doses of promising coronavirus drug hydroxychloroquine https://t.co/GX91sShhKz via @pamelageller</v>
      </c>
      <c r="F110" t="str">
        <f t="shared" si="24"/>
        <v>israeli drugmaker to donate 6 million doses of promising coronavirus drug hydroxychloroquine https://t.co/gx91sshhkz via @pamelageller</v>
      </c>
      <c r="G110" t="str">
        <f t="shared" si="25"/>
        <v>israeli drugmaker to donate 6 million doses of promising coronavirus drug hydroxychloroquine https://t.co/gx91sshhkz via @pamelageller</v>
      </c>
      <c r="H110" t="str">
        <f t="shared" si="26"/>
        <v>israeli drugmaker to donate 6 million doses of promising coronavirus drug hydroxychloroquine https://t.co/gx91sshhkz via @pamelageller</v>
      </c>
      <c r="I110" t="str">
        <f t="shared" si="27"/>
        <v>israeli drugmaker to donate 6 million doses of promising coronavirus drug hydroxychloroquine https://tco/gx91sshhkz via @pamelageller</v>
      </c>
      <c r="J110" t="str">
        <f t="shared" si="28"/>
        <v>israeli drugmaker to donate 6 million doses of promising coronavirus drug hydroxychloroquine https://tco/gx91sshhkz via @pamelageller</v>
      </c>
      <c r="K110" t="str">
        <f t="shared" si="29"/>
        <v>israeli drugmaker to donate 6 million doses of promising coronavirus drug hydroxychloroquine https://tco/gx91sshhkz via @pamelageller</v>
      </c>
      <c r="L110" t="str">
        <f t="shared" si="30"/>
        <v>israeli drugmaker to donate 6 million doses of promising coronavirus drug hydroxychloroquine https://tco/gx91sshhkz via @pamelageller</v>
      </c>
      <c r="M110" t="str">
        <f t="shared" si="31"/>
        <v>israeli drugmaker to donate 6 million doses of promising coronavirus drug hydroxychloroquine https://tco/gx91sshhkz via @pamelageller</v>
      </c>
      <c r="N110" t="str">
        <f t="shared" si="32"/>
        <v>israeli drugmaker to donate 6 million doses of promising coronavirus drug hydroxychloroquine https://tco/gx91sshhkz via @pamelageller</v>
      </c>
      <c r="O110" t="str">
        <f t="shared" si="33"/>
        <v>israeli drugmaker to donate 6 million doses of promising coronavirus drug hydroxychloroquine https://tco/gx91sshhkz via @pamelageller</v>
      </c>
      <c r="P110" t="str">
        <f t="shared" si="34"/>
        <v>israeli drugmaker to donate 6 million doses of promising coronavirus drug hydroxychloroquine https://tco/gx91sshhkz via @pamelageller</v>
      </c>
      <c r="Q110" t="str">
        <f t="shared" si="35"/>
        <v>israeli drugmaker to donate 6 million doses of promising coronavirus drug hydroxychloroquine https://tco/gx91sshhkz via @pamelageller</v>
      </c>
      <c r="R110" t="str">
        <f t="shared" si="36"/>
        <v>raeli drugmaker to donate 6 million doses of proming coronavirus drug hydroxychloroquine https://tco/gx91sshhkz via @pamelageller</v>
      </c>
      <c r="S110" t="str">
        <f t="shared" si="37"/>
        <v>raeli drugmaker to donate 6 million doses of proming coronavirus drug hydroxychloroquine https://tco/gx91sshhkz via @pamelageller</v>
      </c>
      <c r="T110" t="str">
        <f t="shared" si="38"/>
        <v>raeli drugmaker to donate 6 million doses of proming coronavirus drug hydroxychloroquine https://tco/gx91sshhkz via @pamelageller</v>
      </c>
      <c r="U110" t="str">
        <f t="shared" si="39"/>
        <v>raeli drugmaker to donate 6 million doses of proming coronavirus drug hydroxychloroquine https://tco/gx91sshhkz via @pamelageller</v>
      </c>
      <c r="V110" t="str">
        <f t="shared" si="40"/>
        <v>raeli drugmaker to donate 6 million doses of proming coronavirus drug hydroxychloroquine https://tco/gx91sshhkz via @pamelageller</v>
      </c>
    </row>
    <row r="111" spans="1:23" x14ac:dyDescent="0.25">
      <c r="A111" t="s">
        <v>224</v>
      </c>
      <c r="B111">
        <v>0</v>
      </c>
      <c r="C111" t="str">
        <f t="shared" si="21"/>
        <v>#Hydroxychloroquine and #azithromycin as a treatment of #COVID19: result... https://t.co/hFJqVds7cS https://t.co/RC0DWlMzBW</v>
      </c>
      <c r="D111" t="str">
        <f t="shared" si="22"/>
        <v>#Hydroxychloroquine and #azithromycin as a treatment of #COVID19: result... https://t.co/hFJqVds7cS https://t.co/RC0DWlMzBW</v>
      </c>
      <c r="E111" t="str">
        <f t="shared" si="23"/>
        <v>#Hydroxychloroquine and #azithromycin as a treatment of #COVID19: result... https://t.co/hFJqVds7cS https://t.co/RC0DWlMzBW</v>
      </c>
      <c r="F111" t="str">
        <f t="shared" si="24"/>
        <v>#hydroxychloroquine and #azithromycin as a treatment of #covid19: result... https://t.co/hfjqvds7cs https://t.co/rc0dwlmzbw</v>
      </c>
      <c r="G111" t="str">
        <f t="shared" si="25"/>
        <v>#hydroxychloroquine and #azithromycin as a treatment of #covid19: result... https://t.co/hfjqvds7cs https://t.co/rc0dwlmzbw</v>
      </c>
      <c r="H111" t="str">
        <f t="shared" si="26"/>
        <v>#hydroxychloroquine and #azithromycin as a treatment of #covid19: result... https://t.co/hfjqvds7cs https://t.co/rc0dwlmzbw</v>
      </c>
      <c r="I111" t="str">
        <f t="shared" si="27"/>
        <v>#hydroxychloroquine and #azithromycin as a treatment of #covid19: result https://tco/hfjqvds7cs https://tco/rc0dwlmzbw</v>
      </c>
      <c r="J111" t="str">
        <f t="shared" si="28"/>
        <v>#hydroxychloroquine and #azithromycin as a treatment of #covid19: result https://tco/hfjqvds7cs https://tco/rc0dwlmzbw</v>
      </c>
      <c r="K111" t="str">
        <f t="shared" si="29"/>
        <v>#hydroxychloroquine and #azithromycin as a treatment of #covid19: result https://tco/hfjqvds7cs https://tco/rc0dwlmzbw</v>
      </c>
      <c r="L111" t="str">
        <f t="shared" si="30"/>
        <v>#hydroxychloroquine and #azithromycin as a treatment of #covid19: result https://tco/hfjqvds7cs https://tco/rc0dwlmzbw</v>
      </c>
      <c r="M111" t="str">
        <f t="shared" si="31"/>
        <v>#hydroxychloroquine and #azithromycin as a treatment of #covid19: result https://tco/hfjqvds7cs https://tco/rc0dwlmzbw</v>
      </c>
      <c r="N111" t="str">
        <f t="shared" si="32"/>
        <v>#hydroxychloroquine and #azithromycin as a treatment of #covid19: result https://tco/hfjqvds7cs https://tco/rc0dwlmzbw</v>
      </c>
      <c r="O111" t="str">
        <f t="shared" si="33"/>
        <v>#hydroxychloroquine and #azithromycin as a treatment of #covid19: result https://tco/hfjqvds7cs https://tco/rc0dwlmzbw</v>
      </c>
      <c r="P111" t="str">
        <f t="shared" si="34"/>
        <v>#hydroxychloroquine and #azithromycin as a treatment of #covid19: result https://tco/hfjqvds7cs https://tco/rc0dwlmzbw</v>
      </c>
      <c r="Q111" t="str">
        <f t="shared" si="35"/>
        <v>#hydroxychloroquine and #azithromycin as a treatment of #covid19: result https://tco/hfjqvds7cs https://tco/rc0dwlmzbw</v>
      </c>
      <c r="R111" t="str">
        <f t="shared" si="36"/>
        <v>#hydroxychloroquine and #azithromycin as a treatment of #covid19: result https://tco/hfjqvds7cs https://tco/rc0dwlmzbw</v>
      </c>
      <c r="S111" t="str">
        <f t="shared" si="37"/>
        <v>hydroxychloroquine and azithromycin as a treatment of covid19: result https://tco/hfjqvds7cs https://tco/rc0dwlmzbw</v>
      </c>
      <c r="T111" t="str">
        <f t="shared" si="38"/>
        <v>hydroxychloroquine and azithromycin as a treatment of covid19: result https://tco/hfjqvds7cs https://tco/rc0dwlmzbw</v>
      </c>
      <c r="U111" t="str">
        <f t="shared" si="39"/>
        <v>hydroxychloroquine and azithromycin as a treatment of covid19: result https://tco/hfjqvds7cs https://tco/rc0dwlmzbw</v>
      </c>
      <c r="V111" t="str">
        <f t="shared" si="40"/>
        <v>hydroxychloroquine and azithromycin as a treatment of covid19: result https://tco/hfjqvds7cs https://tco/rc0dwlmzbw</v>
      </c>
      <c r="W111">
        <f t="shared" ca="1" si="41"/>
        <v>0.72126511113505776</v>
      </c>
    </row>
    <row r="112" spans="1:23" x14ac:dyDescent="0.25">
      <c r="A112" t="s">
        <v>142</v>
      </c>
      <c r="B112" t="s">
        <v>6579</v>
      </c>
      <c r="C112" t="str">
        <f t="shared" si="21"/>
        <v>NEW DATA: A French study has demonstrated evidence that the combination of Hydroxychloroquine &amp;amp; Azithromycin are highly effective in treating Covid-19.The patients enrolled in the study showed complete viral eradication around the 5th day of treatment. https://t.co/JZzZ66w4rL</v>
      </c>
      <c r="D112" t="str">
        <f t="shared" si="22"/>
        <v>NEW DATA: A French study has demonstrated evidence that the combination of Hydroxychloroquine &amp;amp; Azithromycin are highly effective in treating Covid-19.The patients enrolled in the study showed complete viral eradication around the 5th day of treatment. https://t.co/JZzZ66w4rL</v>
      </c>
      <c r="E112" t="str">
        <f t="shared" si="23"/>
        <v>NEW DATA: A French study has demonstrated evidence that the combination of Hydroxychloroquine &amp;amp; Azithromycin are highly effective in treating Covid-19.The patients enrolled in the study showed complete viral eradication around the 5th day of treatment. https://t.co/JZzZ66w4rL</v>
      </c>
      <c r="F112" t="str">
        <f t="shared" si="24"/>
        <v>new data: a french study has demonstrated evidence that the combination of hydroxychloroquine &amp;amp; azithromycin are highly effective in treating covid-19.the patients enrolled in the study showed complete viral eradication around the 5th day of treatment. https://t.co/jzzz66w4rl</v>
      </c>
      <c r="G112" t="str">
        <f t="shared" si="25"/>
        <v>new data: a french study has demonstrated evidence that the combination of hydroxychloroquine &amp;amp; azithromycin are highly effective in treating covid-19.the patients enrolled in the study showed complete viral eradication around the 5th day of treatment. https://t.co/jzzz66w4rl</v>
      </c>
      <c r="H112" t="str">
        <f t="shared" si="26"/>
        <v>new data: a french study has demonstrated evidence that the combination of hydroxychloroquine &amp;amp; azithromycin are highly effective in treating covid-19.the patients enrolled in the study showed complete viral eradication around the 5th day of treatment. https://t.co/jzzz66w4rl</v>
      </c>
      <c r="I112" t="str">
        <f t="shared" si="27"/>
        <v>new data: a french study has demonstrated evidence that the combination of hydroxychloroquine &amp;amp; azithromycin are highly effective in treating covid-19the patients enrolled in the study showed complete viral eradication around the 5th day of treatment https://tco/jzzz66w4rl</v>
      </c>
      <c r="J112" t="str">
        <f t="shared" si="28"/>
        <v>new data: a french study has demonstrated evidence that the combination of hydroxychloroquine &amp;amp; azithromycin are highly effective in treating covid-19the patients enrolled in the study showed complete viral eradication around the 5th day of treatment https://tco/jzzz66w4rl</v>
      </c>
      <c r="K112" t="str">
        <f t="shared" si="29"/>
        <v>new data: a french study has demonstrated evidence that the combination of hydroxychloroquine &amp;amp azithromycin are highly effective in treating covid-19the patients enrolled in the study showed complete viral eradication around the 5th day of treatment https://tco/jzzz66w4rl</v>
      </c>
      <c r="L112" t="str">
        <f t="shared" si="30"/>
        <v>new data: a french study has demonstrated evidence that the combination of hydroxychloroquine &amp;amp azithromycin are highly effective in treating covid-19the patients enrolled in the study showed complete viral eradication around the 5th day of treatment https://tco/jzzz66w4rl</v>
      </c>
      <c r="M112" t="str">
        <f t="shared" si="31"/>
        <v>new data: a french study has demonstrated evidence that the combination of hydroxychloroquine &amp;amp azithromycin are highly effective in treating covid-19the patients enrolled in the study showed complete viral eradication around the 5th day of treatment https://tco/jzzz66w4rl</v>
      </c>
      <c r="N112" t="str">
        <f t="shared" si="32"/>
        <v>new data: a french study has demonstrated evidence that the combination of hydroxychloroquine &amp;amp azithromycin are highly effective in treating covid-19the patients enrolled in the study showed complete viral eradication around the 5th day of treatment https://tco/jzzz66w4rl</v>
      </c>
      <c r="O112" t="str">
        <f t="shared" si="33"/>
        <v>new data: a french study has demonstrated evidence that the combination of hydroxychloroquine &amp;amp azithromycin are highly effective in treating covid-19the patients enrolled in the study showed complete viral eradication around the 5th day of treatment https://tco/jzzz66w4rl</v>
      </c>
      <c r="P112" t="str">
        <f t="shared" si="34"/>
        <v>new data: a french study has demonstrated evidence that the combination of hydroxychloroquine &amp;amp azithromycin are highly effective in treating covid-19the patients enrolled in the study showed complete viral eradication around the 5th day of treatment https://tco/jzzz66w4rl</v>
      </c>
      <c r="Q112" t="str">
        <f t="shared" si="35"/>
        <v>new data: a french study has demonstrated evidence that the combination of hydroxychloroquine &amp;amp azithromycin  highly effective in treating covid-19the patients enrolled in the study showed complete viral eradication around the 5th day of treatment https://tco/jzzz66w4rl</v>
      </c>
      <c r="R112" t="str">
        <f t="shared" si="36"/>
        <v>new data: a french study has demonstrated evidence that the combination of hydroxychloroquine &amp;amp azithromycin  highly effective in treating covid-19the patients enrolled in the study showed complete viral eradication around the 5th day of treatment https://tco/jzzz66w4rl</v>
      </c>
      <c r="S112" t="str">
        <f t="shared" si="37"/>
        <v>new data: a french study has demonstrated evidence that the combination of hydroxychloroquine &amp;amp azithromycin  highly effective in treating covid-19the patients enrolled in the study showed complete viral eradication around the 5th day of treatment https://tco/jzzz66w4rl</v>
      </c>
      <c r="T112" t="str">
        <f t="shared" si="38"/>
        <v>new data: a french study has demonstrated evidence that the combination of hydroxychloroquine &amp;amp azithromycin  highly effective in treating covid-19the patients enrolled in the study showed complete viral eradication around the 5th day of treatment https://tco/jzzz66w4rl</v>
      </c>
      <c r="U112" t="str">
        <f t="shared" si="39"/>
        <v>new data: a french study has demonstrated evidence that t combination of hydroxychloroquine &amp;amp azithromycin  highly effective in treating covid-19t patients enrolled in t study showed complete viral eradication around t 5th day of treatment https://tco/jzzz66w4rl</v>
      </c>
      <c r="V112" t="str">
        <f t="shared" si="40"/>
        <v>new data: a french study has demonstrated evidence that t combination of hydroxychloroquine &amp;amp azithromycin  highly effective in treating covid-19t patients enrolled in t study showed complete viral eradication around t 5th day of treatment https://tco/jzzz66w4rl</v>
      </c>
    </row>
    <row r="113" spans="1:23" x14ac:dyDescent="0.25">
      <c r="A113" t="s">
        <v>156</v>
      </c>
      <c r="B113">
        <v>0</v>
      </c>
      <c r="C113" t="str">
        <f t="shared" si="21"/>
        <v>What is the dose of hydroxychloroquine and zithromycin and duration you used in your study?</v>
      </c>
      <c r="D113" t="str">
        <f t="shared" si="22"/>
        <v>What is the dose of hydroxychloroquine and zithromycin and duration you used in your study?</v>
      </c>
      <c r="E113" t="str">
        <f t="shared" si="23"/>
        <v>What is the dose of hydroxychloroquine and zithromycin and duration you used in your study?</v>
      </c>
      <c r="F113" t="str">
        <f t="shared" si="24"/>
        <v>what is the dose of hydroxychloroquine and zithromycin and duration you used in your study?</v>
      </c>
      <c r="G113" t="str">
        <f t="shared" si="25"/>
        <v>what is the dose of hydroxychloroquine and zithromycin and duration you used in your study?</v>
      </c>
      <c r="H113" t="str">
        <f t="shared" si="26"/>
        <v>what is the dose of hydroxychloroquine and zithromycin and duration you used in your study?</v>
      </c>
      <c r="I113" t="str">
        <f t="shared" si="27"/>
        <v>what is the dose of hydroxychloroquine and zithromycin and duration you used in your study?</v>
      </c>
      <c r="J113" t="str">
        <f t="shared" si="28"/>
        <v>what is the dose of hydroxychloroquine and zithromycin and duration you used in your study</v>
      </c>
      <c r="K113" t="str">
        <f t="shared" si="29"/>
        <v>what is the dose of hydroxychloroquine and zithromycin and duration you used in your study</v>
      </c>
      <c r="L113" t="str">
        <f t="shared" si="30"/>
        <v>what is the dose of hydroxychloroquine and zithromycin and duration you used in your study</v>
      </c>
      <c r="M113" t="str">
        <f t="shared" si="31"/>
        <v>what is the dose of hydroxychloroquine and zithromycin and duration you used in your study</v>
      </c>
      <c r="N113" t="str">
        <f t="shared" si="32"/>
        <v>what is the dose of hydroxychloroquine and zithromycin and duration you used in your study</v>
      </c>
      <c r="O113" t="str">
        <f t="shared" si="33"/>
        <v>what is the dose of hydroxychloroquine and zithromycin and duration you used in your study</v>
      </c>
      <c r="P113" t="str">
        <f t="shared" si="34"/>
        <v>what is the dose of hydroxychloroquine and zithromycin and duration you used in your study</v>
      </c>
      <c r="Q113" t="str">
        <f t="shared" si="35"/>
        <v>what is the dose of hydroxychloroquine and zithromycin and duration you used in your study</v>
      </c>
      <c r="R113" t="str">
        <f t="shared" si="36"/>
        <v>what  the dose of hydroxychloroquine and zithromycin and duration you used in your study</v>
      </c>
      <c r="S113" t="str">
        <f t="shared" si="37"/>
        <v>what  the dose of hydroxychloroquine and zithromycin and duration you used in your study</v>
      </c>
      <c r="T113" t="str">
        <f t="shared" si="38"/>
        <v>what  the dose of hydroxychloroquine and zithromycin and duration you used in your study</v>
      </c>
      <c r="U113" t="str">
        <f t="shared" si="39"/>
        <v>what  t dose of hydroxychloroquine and zithromycin and duration you used in your study</v>
      </c>
      <c r="V113" t="str">
        <f t="shared" si="40"/>
        <v>what  t dose of hydroxychloroquine and zithromycin and duration you used in your study</v>
      </c>
      <c r="W113">
        <f t="shared" ca="1" si="41"/>
        <v>0.24389935207229696</v>
      </c>
    </row>
    <row r="114" spans="1:23" x14ac:dyDescent="0.25">
      <c r="A114" t="s">
        <v>108</v>
      </c>
      <c r="B114">
        <v>0</v>
      </c>
      <c r="C114" t="str">
        <f t="shared" si="21"/>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D114" t="str">
        <f t="shared" si="22"/>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E114" t="str">
        <f t="shared" si="23"/>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F114" t="str">
        <f t="shared" si="24"/>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G114" t="str">
        <f t="shared" si="25"/>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H114" t="str">
        <f t="shared" si="26"/>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I114" t="str">
        <f t="shared" si="27"/>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J114" t="str">
        <f t="shared" si="28"/>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K114" t="str">
        <f t="shared" si="29"/>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L114" t="str">
        <f t="shared" si="30"/>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M114" t="str">
        <f t="shared" si="31"/>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N114" t="str">
        <f t="shared" si="32"/>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O114" t="str">
        <f t="shared" si="33"/>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P114" t="str">
        <f t="shared" si="34"/>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Q114" t="str">
        <f t="shared" si="35"/>
        <v>@trumpwarroom â€œavoid coadministration of hydroxychloroquine and azithromycin hydroxychloroquine increases the qt interval and should not be administered with other drugs known to prolong the qt interval ventricular arrhythmias and torsade de pointes (tdp) have been reportedâ€</v>
      </c>
      <c r="R114" t="str">
        <f t="shared" si="36"/>
        <v>@trumpwarroom â€œavoid coadmintration of hydroxychloroquine and azithromycin hydroxychloroquine increases the qt interval and should not be admintered with other drugs known to prolong the qt interval ventricular arrhythmias and torsade de pointes (tdp) have been reportedâ€</v>
      </c>
      <c r="S114" t="str">
        <f t="shared" si="37"/>
        <v>@trumpwarroom â€œavoid coadmintration of hydroxychloroquine and azithromycin hydroxychloroquine increases the qt interval and should not be admintered with other drugs known to prolong the qt interval ventricular arrhythmias and torsade de pointes (tdp) have been reportedâ€</v>
      </c>
      <c r="T114" t="str">
        <f t="shared" si="38"/>
        <v>@trumpwarroom â€œavoid coadmintration of hydroxychloroquine and azithromycin hydroxychloroquine increases the qt interval and should not be admintered with other drugs known to prolong the qt interval ventricular arrhythmias and torsade de pointes (tdp) have been reportedâ€</v>
      </c>
      <c r="U114" t="str">
        <f t="shared" si="39"/>
        <v>@trumpwarroom â€œavoid coadmintration of hydroxychloroquine and azithromycin hydroxychloroquine increases t qt interval and should not be admintered with otr drugs known to prolong t qt interval ventricular arrhythmias and torsade de pointes (tdp) have been reportedâ€</v>
      </c>
      <c r="V114" t="str">
        <f t="shared" si="40"/>
        <v>@trumpwarroom â€œavoid coadmintration of hydroxychloroquine and azithromycin hydroxychloroquine increases t qt interval and should not be admintered with otr drugs known to prolong t qt interval ventricular arrhythmias and torsade de pointes (tdp) have been reportedâ€</v>
      </c>
      <c r="W114">
        <f t="shared" ca="1" si="41"/>
        <v>0.26617996230991137</v>
      </c>
    </row>
    <row r="115" spans="1:23" x14ac:dyDescent="0.25">
      <c r="A115" t="s">
        <v>74</v>
      </c>
      <c r="B115" t="s">
        <v>6581</v>
      </c>
      <c r="C115" t="str">
        <f t="shared" si="21"/>
        <v>So, the President's grand plan is kill citizens by suggesting a potentially dangerous cocktail of azithromycin and hydroxychloroquine. He must have his money tied up with the drug companies supplying these. #TrumpLiesPeopleDie https://t.co/GQe5XWW96K</v>
      </c>
      <c r="D115" t="str">
        <f t="shared" si="22"/>
        <v>So, the President's grand plan is kill citizens by suggesting a potentially dangerous cocktail of azithromycin and hydroxychloroquine. He must have his money tied up with the drug companies supplying these. #TrumpLiesPeopleDie https://t.co/GQe5XWW96K</v>
      </c>
      <c r="E115" t="str">
        <f t="shared" si="23"/>
        <v>So, the President's grand plan is kill citizens by suggesting a potentially dangerous cocktail of azithromycin and hydroxychloroquine. He must have his money tied up with the drug companies supplying these. #TrumpLiesPeopleDie https://t.co/GQe5XWW96K</v>
      </c>
      <c r="F115" t="str">
        <f t="shared" si="24"/>
        <v>so, the president's grand plan is kill citizens by suggesting a potentially dangerous cocktail of azithromycin and hydroxychloroquine. he must have his money tied up with the drug companies supplying these. #trumpliespeopledie https://t.co/gqe5xww96k</v>
      </c>
      <c r="G115" t="str">
        <f t="shared" si="25"/>
        <v>so, the presidents grand plan is kill citizens by suggesting a potentially dangerous cocktail of azithromycin and hydroxychloroquine. he must have his money tied up with the drug companies supplying these. #trumpliespeopledie https://t.co/gqe5xww96k</v>
      </c>
      <c r="H115" t="str">
        <f t="shared" si="26"/>
        <v>so the presidents grand plan is kill citizens by suggesting a potentially dangerous cocktail of azithromycin and hydroxychloroquine. he must have his money tied up with the drug companies supplying these. #trumpliespeopledie https://t.co/gqe5xww96k</v>
      </c>
      <c r="I115" t="str">
        <f t="shared" si="27"/>
        <v>so the presidents grand plan is kill citizens by suggesting a potentially dangerous cocktail of azithromycin and hydroxychloroquine he must have his money tied up with the drug companies supplying these #trumpliespeopledie https://tco/gqe5xww96k</v>
      </c>
      <c r="J115" t="str">
        <f t="shared" si="28"/>
        <v>so the presidents grand plan is kill citizens by suggesting a potentially dangerous cocktail of azithromycin and hydroxychloroquine he must have his money tied up with the drug companies supplying these #trumpliespeopledie https://tco/gqe5xww96k</v>
      </c>
      <c r="K115" t="str">
        <f t="shared" si="29"/>
        <v>so the presidents grand plan is kill citizens by suggesting a potentially dangerous cocktail of azithromycin and hydroxychloroquine he must have his money tied up with the drug companies supplying these #trumpliespeopledie https://tco/gqe5xww96k</v>
      </c>
      <c r="L115" t="str">
        <f t="shared" si="30"/>
        <v>so the presidents grand plan is kill citizens by suggesting a potentially dangerous cocktail of azithromycin and hydroxychloroquine he must have his money tied up with the drug companies supplying these #trumpliespeopledie https://tco/gqe5xww96k</v>
      </c>
      <c r="M115" t="str">
        <f t="shared" si="31"/>
        <v>so the presidents grand plan is kill citizens by suggesting a potentially dangerous cocktail of azithromycin and hydroxychloroquine he must have his money tied up with the drug companies supplying these #trumpliespeopledie https://tco/gqe5xww96k</v>
      </c>
      <c r="N115" t="str">
        <f t="shared" si="32"/>
        <v>so the presidents grand plan is kill citizens by suggesting a potentially dangerous cocktail of azithromycin and hydroxychloroquine he must have his money tied up with the drug companies supplying these #trumpliespeopledie https://tco/gqe5xww96k</v>
      </c>
      <c r="O115" t="str">
        <f t="shared" si="33"/>
        <v>so the presidents grand plan is kill citizens by suggesting a potentially dangerous cocktail of azithromycin and hydroxychloroquine he must have his money tied up with the drug companies supplying these #trumpliespeopledie https://tco/gqe5xww96k</v>
      </c>
      <c r="P115" t="str">
        <f t="shared" si="34"/>
        <v>so the presidents grand plan is kill citizens by suggesting a potentially dangerous cocktail of azithromycin and hydroxychloroquine he must have his money tied up with the drug companies supplying these #trumpliespeopledie https://tco/gqe5xww96k</v>
      </c>
      <c r="Q115" t="str">
        <f t="shared" si="35"/>
        <v>so the presidents grand plan is kill citizens by suggesting a potentially dangerous cocktail of azithromycin and hydroxychloroquine he must have his money tied up with the drug companies supplying these #trumpliespeopledie https://tco/gqe5xww96k</v>
      </c>
      <c r="R115" t="str">
        <f t="shared" si="36"/>
        <v>so the presidents grand plan  kill citizens by suggesting a potentially dangerous cocktail of azithromycin and hydroxychloroquine he must have h money tied up with the drug companies supplying these #trumpliespeopledie https://tco/gqe5xww96k</v>
      </c>
      <c r="S115" t="str">
        <f t="shared" si="37"/>
        <v>so the presidents grand plan  kill citizens by suggesting a potentially dangerous cocktail of azithromycin and hydroxychloroquine he must have h money tied up with the drug companies supplying these trumpliespeopledie https://tco/gqe5xww96k</v>
      </c>
      <c r="T115" t="str">
        <f t="shared" si="38"/>
        <v>so the presidents grand plan  kill citizens by suggesting a potentially dangerous cocktail of azithromycin and hydroxychloroquine he must have h money tied up with the drug companies supplying these trumpliespeopledie https://tco/gqe5xww96k</v>
      </c>
      <c r="U115" t="str">
        <f t="shared" si="39"/>
        <v>so t presidents grand plan  kill citizens by suggesting a potentially dangerous cocktail of azithromycin and hydroxychloroquine  must have h money tied up with t drug companies supplying tse trumpliespeopledie https://tco/gqe5xww96k</v>
      </c>
      <c r="V115" t="str">
        <f t="shared" si="40"/>
        <v>so t presidents grand plan  kill citizens by suggesting a potentially dangerous cocktail of azithromycin and hydroxychloroquine  must have h money tied up with t drug companies supplying tse trumpliespeopledie https://tco/gqe5xww96k</v>
      </c>
    </row>
    <row r="116" spans="1:23" x14ac:dyDescent="0.25">
      <c r="A116" t="s">
        <v>132</v>
      </c>
      <c r="B116">
        <v>0</v>
      </c>
      <c r="C116" t="str">
        <f t="shared" si="21"/>
        <v>Hydroxychloroquine, chloroquine and other potential COVID-19 treatments explained https://t.co/FvwwzGTwma</v>
      </c>
      <c r="D116" t="str">
        <f t="shared" si="22"/>
        <v>Hydroxychloroquine, chloroquine and other potential COVID-19 treatments explained https://t.co/FvwwzGTwma</v>
      </c>
      <c r="E116" t="str">
        <f t="shared" si="23"/>
        <v>Hydroxychloroquine, chloroquine and other potential COVID-19 treatments explained https://t.co/FvwwzGTwma</v>
      </c>
      <c r="F116" t="str">
        <f t="shared" si="24"/>
        <v>hydroxychloroquine, chloroquine and other potential covid-19 treatments explained https://t.co/fvwwzgtwma</v>
      </c>
      <c r="G116" t="str">
        <f t="shared" si="25"/>
        <v>hydroxychloroquine, chloroquine and other potential covid-19 treatments explained https://t.co/fvwwzgtwma</v>
      </c>
      <c r="H116" t="str">
        <f t="shared" si="26"/>
        <v>hydroxychloroquine chloroquine and other potential covid-19 treatments explained https://t.co/fvwwzgtwma</v>
      </c>
      <c r="I116" t="str">
        <f t="shared" si="27"/>
        <v>hydroxychloroquine chloroquine and other potential covid-19 treatments explained https://tco/fvwwzgtwma</v>
      </c>
      <c r="J116" t="str">
        <f t="shared" si="28"/>
        <v>hydroxychloroquine chloroquine and other potential covid-19 treatments explained https://tco/fvwwzgtwma</v>
      </c>
      <c r="K116" t="str">
        <f t="shared" si="29"/>
        <v>hydroxychloroquine chloroquine and other potential covid-19 treatments explained https://tco/fvwwzgtwma</v>
      </c>
      <c r="L116" t="str">
        <f t="shared" si="30"/>
        <v>hydroxychloroquine chloroquine and other potential covid-19 treatments explained https://tco/fvwwzgtwma</v>
      </c>
      <c r="M116" t="str">
        <f t="shared" si="31"/>
        <v>hydroxychloroquine chloroquine and other potential covid-19 treatments explained https://tco/fvwwzgtwma</v>
      </c>
      <c r="N116" t="str">
        <f t="shared" si="32"/>
        <v>hydroxychloroquine chloroquine and other potential covid-19 treatments explained https://tco/fvwwzgtwma</v>
      </c>
      <c r="O116" t="str">
        <f t="shared" si="33"/>
        <v>hydroxychloroquine chloroquine and other potential covid-19 treatments explained https://tco/fvwwzgtwma</v>
      </c>
      <c r="P116" t="str">
        <f t="shared" si="34"/>
        <v>hydroxychloroquine chloroquine and other potential covid-19 treatments explained https://tco/fvwwzgtwma</v>
      </c>
      <c r="Q116" t="str">
        <f t="shared" si="35"/>
        <v>hydroxychloroquine chloroquine and other potential covid-19 treatments explained https://tco/fvwwzgtwma</v>
      </c>
      <c r="R116" t="str">
        <f t="shared" si="36"/>
        <v>hydroxychloroquine chloroquine and other potential covid-19 treatments explained https://tco/fvwwzgtwma</v>
      </c>
      <c r="S116" t="str">
        <f t="shared" si="37"/>
        <v>hydroxychloroquine chloroquine and other potential covid-19 treatments explained https://tco/fvwwzgtwma</v>
      </c>
      <c r="T116" t="str">
        <f t="shared" si="38"/>
        <v>hydroxychloroquine chloroquine and other potential covid-19 treatments explained https://tco/fvwwzgtwma</v>
      </c>
      <c r="U116" t="str">
        <f t="shared" si="39"/>
        <v>hydroxychloroquine chloroquine and otr potential covid-19 treatments explained https://tco/fvwwzgtwma</v>
      </c>
      <c r="V116" t="str">
        <f t="shared" si="40"/>
        <v>hydroxychloroquine chloroquine and otr potential covid-19 treatments explained https://tco/fvwwzgtwma</v>
      </c>
      <c r="W116">
        <f t="shared" ca="1" si="41"/>
        <v>0.26114982034137246</v>
      </c>
    </row>
    <row r="117" spans="1:23" x14ac:dyDescent="0.25">
      <c r="A117" t="s">
        <v>315</v>
      </c>
      <c r="B117">
        <v>0</v>
      </c>
      <c r="C117" t="str">
        <f t="shared" si="21"/>
        <v>Hydroxychloroquine &amp;amp; azithromycin study: https://t.co/ZmHd8gsDZPThere are several articles about Michael Levittâ€™s predictions, hereâ€™s a nice short one: https://t.co/fSz9Qxu72Z</v>
      </c>
      <c r="D117" t="str">
        <f t="shared" si="22"/>
        <v>Hydroxychloroquine &amp;amp; azithromycin study: https://t.co/ZmHd8gsDZPThere are several articles about Michael Levittâ€™s predictions, hereâ€™s a nice short one: https://t.co/fSz9Qxu72Z</v>
      </c>
      <c r="E117" t="str">
        <f t="shared" si="23"/>
        <v>Hydroxychloroquine &amp;amp; azithromycin study: https://t.co/ZmHd8gsDZPThere are several articles about Michael Levittâ€™s predictions, hereâ€™s a nice short one: https://t.co/fSz9Qxu72Z</v>
      </c>
      <c r="F117" t="str">
        <f t="shared" si="24"/>
        <v>hydroxychloroquine &amp;amp; azithromycin study: https://t.co/zmhd8gsdzpthere are several articles about michael levittâ€™s predictions, hereâ€™s a nice short one: https://t.co/fsz9qxu72z</v>
      </c>
      <c r="G117" t="str">
        <f t="shared" si="25"/>
        <v>hydroxychloroquine &amp;amp; azithromycin study: https://t.co/zmhd8gsdzpthere are several articles about michael levittâ€™s predictions, hereâ€™s a nice short one: https://t.co/fsz9qxu72z</v>
      </c>
      <c r="H117" t="str">
        <f t="shared" si="26"/>
        <v>hydroxychloroquine &amp;amp; azithromycin study: https://t.co/zmhd8gsdzpthere are several articles about michael levittâ€™s predictions hereâ€™s a nice short one: https://t.co/fsz9qxu72z</v>
      </c>
      <c r="I117" t="str">
        <f t="shared" si="27"/>
        <v>hydroxychloroquine &amp;amp; azithromycin study: https://tco/zmhd8gsdzpthere are several articles about michael levittâ€™s predictions hereâ€™s a nice short one: https://tco/fsz9qxu72z</v>
      </c>
      <c r="J117" t="str">
        <f t="shared" si="28"/>
        <v>hydroxychloroquine &amp;amp; azithromycin study: https://tco/zmhd8gsdzpthere are several articles about michael levittâ€™s predictions hereâ€™s a nice short one: https://tco/fsz9qxu72z</v>
      </c>
      <c r="K117" t="str">
        <f t="shared" si="29"/>
        <v>hydroxychloroquine &amp;amp azithromycin study: https://tco/zmhd8gsdzpthere are several articles about michael levittâ€™s predictions hereâ€™s a nice short one: https://tco/fsz9qxu72z</v>
      </c>
      <c r="L117" t="str">
        <f t="shared" si="30"/>
        <v>hydroxychloroquine &amp;amp azithromycin study: https://tco/zmhd8gsdzpthere are several articles about michael levittâ€™s predictions hereâ€™s a nice short one: https://tco/fsz9qxu72z</v>
      </c>
      <c r="M117" t="str">
        <f t="shared" si="31"/>
        <v>hydroxychloroquine &amp;amp azithromycin study: https://tco/zmhd8gsdzpthere are several articles about michael levittâ€™s predictions hereâ€™s a nice short one: https://tco/fsz9qxu72z</v>
      </c>
      <c r="N117" t="str">
        <f t="shared" si="32"/>
        <v>hydroxychloroquine &amp;amp azithromycin study: https://tco/zmhd8gsdzp are several articles about michael levittâ€™s predictions hereâ€™s a nice short one: https://tco/fsz9qxu72z</v>
      </c>
      <c r="O117" t="str">
        <f t="shared" si="33"/>
        <v>hydroxychloroquine &amp;amp azithromycin study: https://tco/zmhd8gsdzp are several articles about michael levittâ€™s predictions hereâ€™s a nice short one: https://tco/fsz9qxu72z</v>
      </c>
      <c r="P117" t="str">
        <f t="shared" si="34"/>
        <v>hydroxychloroquine &amp;amp azithromycin study: https://tco/zmhd8gsdzp are several articles about michael levittâ€™s predictions hereâ€™s a nice short one: https://tco/fsz9qxu72z</v>
      </c>
      <c r="Q117" t="str">
        <f t="shared" si="35"/>
        <v>hydroxychloroquine &amp;amp azithromycin study: https://tco/zmhd8gsdzp  several articles about michael levittâ€™s predictions hereâ€™s a nice short one: https://tco/fsz9qxu72z</v>
      </c>
      <c r="R117" t="str">
        <f t="shared" si="36"/>
        <v>hydroxychloroquine &amp;amp azithromycin study: https://tco/zmhd8gsdzp  several articles about michael levittâ€™s predictions hereâ€™s a nice short one: https://tco/fsz9qxu72z</v>
      </c>
      <c r="S117" t="str">
        <f t="shared" si="37"/>
        <v>hydroxychloroquine &amp;amp azithromycin study: https://tco/zmhd8gsdzp  several articles about michael levittâ€™s predictions hereâ€™s a nice short one: https://tco/fsz9qxu72z</v>
      </c>
      <c r="T117" t="str">
        <f t="shared" si="38"/>
        <v>hydroxychloroquine &amp;amp azithromycin study: https://tco/zmhd8gsdzp  several articles about michael levittâ€™s predictions hereâ€™s a nice short one: https://tco/fsz9qxu72z</v>
      </c>
      <c r="U117" t="str">
        <f t="shared" si="39"/>
        <v>hydroxychloroquine &amp;amp azithromycin study: https://tco/zmhd8gsdzp  several articles about michael levittâ€™s predictions reâ€™s a nice short one: https://tco/fsz9qxu72z</v>
      </c>
      <c r="V117" t="str">
        <f t="shared" si="40"/>
        <v>hydroxychloroquine &amp;amp azithromycin study: https://tco/zmhd8gsdzp  several articles about michael levittâ€™s predictions reâ€™s a nice short one: https://tco/fsz9qxu72z</v>
      </c>
      <c r="W117">
        <f t="shared" ca="1" si="41"/>
        <v>0.89271394916662583</v>
      </c>
    </row>
    <row r="118" spans="1:23" x14ac:dyDescent="0.25">
      <c r="A118" t="s">
        <v>144</v>
      </c>
      <c r="B118" t="s">
        <v>6579</v>
      </c>
      <c r="C118" t="str">
        <f t="shared" si="21"/>
        <v>I have fibromyalgia and MS and both cause chronic pain.according a study and patient reviews it has shown improvement with their chronic pain and they had less flare ups after being perscribed Hydroxychloroquine.I'm willing to try anything if I means not relying on Oxicodon</v>
      </c>
      <c r="D118" t="str">
        <f t="shared" si="22"/>
        <v>I have fibromyalgia and MS and both cause chronic pain.according a study and patient reviews it has shown improvement with their chronic pain and they had less flare ups after being perscribed Hydroxychloroquine.I'm willing to try anything if I means not relying on Oxicodon</v>
      </c>
      <c r="E118" t="str">
        <f t="shared" si="23"/>
        <v>I have fibromyalgia and MS and both cause chronic pain.according a study and patient reviews it has shown improvement with their chronic pain and they had less flare ups after being perscribed Hydroxychloroquine.I'm willing to try anything if I means not relying on Oxicodon</v>
      </c>
      <c r="F118" t="str">
        <f t="shared" si="24"/>
        <v>i have fibromyalgia and ms and both cause chronic pain.according a study and patient reviews it has shown improvement with their chronic pain and they had less flare ups after being perscribed hydroxychloroquine.i'm willing to try anything if i means not relying on oxicodon</v>
      </c>
      <c r="G118" t="str">
        <f t="shared" si="25"/>
        <v>i have fibromyalgia and ms and both cause chronic pain.according a study and patient reviews it has shown improvement with their chronic pain and they had less flare ups after being perscribed hydroxychloroquine.im willing to try anything if i means not relying on oxicodon</v>
      </c>
      <c r="H118" t="str">
        <f t="shared" si="26"/>
        <v>i have fibromyalgia and ms and both cause chronic pain.according a study and patient reviews it has shown improvement with their chronic pain and they had less flare ups after being perscribed hydroxychloroquine.im willing to try anything if i means not relying on oxicodon</v>
      </c>
      <c r="I118" t="str">
        <f t="shared" si="27"/>
        <v>i have fibromyalgia and ms and both cause chronic painaccording a study and patient reviews it has shown improvement with their chronic pain and they had less flare ups after being perscribed hydroxychloroquineim willing to try anything if i means not relying on oxicodon</v>
      </c>
      <c r="J118" t="str">
        <f t="shared" si="28"/>
        <v>i have fibromyalgia and ms and both cause chronic painaccording a study and patient reviews it has shown improvement with their chronic pain and they had less flare ups after being perscribed hydroxychloroquineim willing to try anything if i means not relying on oxicodon</v>
      </c>
      <c r="K118" t="str">
        <f t="shared" si="29"/>
        <v>i have fibromyalgia and ms and both cause chronic painaccording a study and patient reviews it has shown improvement with their chronic pain and they had less flare ups after being perscribed hydroxychloroquineim willing to try anything if i means not relying on oxicodon</v>
      </c>
      <c r="L118" t="str">
        <f t="shared" si="30"/>
        <v>i have fibromyalgia and ms and both cause chronic painaccording a study and patient reviews it has shown improvement with their chronic pain and they had less flare ups after being perscribed hydroxychloroquineim willing to try anything if i means not relying on oxicodon</v>
      </c>
      <c r="M118" t="str">
        <f t="shared" si="31"/>
        <v>i have fibromyalgia and ms and both cause chronic painaccording a study and patient reviews it has shown improvement with their chronic pain and  had less flare ups after being perscribed hydroxychloroquineim willing to try anything if i means not relying on oxicodon</v>
      </c>
      <c r="N118" t="str">
        <f t="shared" si="32"/>
        <v>i have fibromyalgia and ms and both cause chronic painaccording a study and patient reviews it has shown improvement with their chronic pain and  had less flare ups after being perscribed hydroxychloroquineim willing to try anything if i means not relying on oxicodon</v>
      </c>
      <c r="O118" t="str">
        <f t="shared" si="33"/>
        <v>i have fibromyalgia and ms and both cause chronic painaccording a study and patient reviews it has shown improvement with their chronic pain and  had less flare ups after being perscribed hydroxychloroquineim willing to try anything if i means not relying on oxicodon</v>
      </c>
      <c r="P118" t="str">
        <f t="shared" si="34"/>
        <v>i have fibromyalgia and ms and both cause chronic painaccording a study and patient reviews it has shown improvement with their chronic pain and had less flare ups after being perscribed hydroxychloroquineim willing to try anything if i means not relying on oxicodon</v>
      </c>
      <c r="Q118" t="str">
        <f t="shared" si="35"/>
        <v>i have fibromyalgia and ms and both cause chronic painaccording a study and patient reviews it has shown improvement with their chronic pain and had less fl ups after being perscribed hydroxychloroquineim willing to try anything if i means not relying on oxicodon</v>
      </c>
      <c r="R118" t="str">
        <f t="shared" si="36"/>
        <v>i have fibromyalgia and ms and both cause chronic painaccording a study and patient reviews it has shown improvement with their chronic pain and had less fl ups after being perscribed hydroxychloroquineim willing to try anything if i means not relying on oxicodon</v>
      </c>
      <c r="S118" t="str">
        <f t="shared" si="37"/>
        <v>i have fibromyalgia and ms and both cause chronic painaccording a study and patient reviews it has shown improvement with their chronic pain and had less fl ups after being perscribed hydroxychloroquineim willing to try anything if i means not relying on oxicodon</v>
      </c>
      <c r="T118" t="str">
        <f t="shared" si="38"/>
        <v>i have fibromyalgia and ms and both cause chronic painaccording a study and patient reviews it has shown improvement with their chronic pain and had less fl ups after being perscribed hydroxychloroquineim willing to try anything if i means not relying on oxicodon</v>
      </c>
      <c r="U118" t="str">
        <f t="shared" si="39"/>
        <v>i have fibromyalgia and ms and both cause chronic painaccording a study and patient reviews it has shown improvement with tir chronic pain and had less fl ups after being perscribed hydroxychloroquineim willing to try anything if i means not relying on oxicodon</v>
      </c>
      <c r="V118" t="str">
        <f t="shared" si="40"/>
        <v>i have fibromyalgia and ms and both cause chronic painaccording a study and patient reviews it has shown improvement with tir chronic pain and had less fl ups after being perscribed hydroxychloroquineim willing to try anything if i means not relying on oxicodon</v>
      </c>
    </row>
    <row r="119" spans="1:23" x14ac:dyDescent="0.25">
      <c r="A119" t="s">
        <v>246</v>
      </c>
      <c r="B119" t="s">
        <v>6579</v>
      </c>
      <c r="C119" t="str">
        <f t="shared" si="21"/>
        <v>@realDonaldTrump Iâ€™m hearing a combo of Azithromycin and your mentioned Hydroxychloroquine is working. The combo works!!!! And these drugs are already approved drugs and they are cheap.  They are using as last resort here in the states now!! In NY!!  Hope is real!!!  We will win!</v>
      </c>
      <c r="D119" t="str">
        <f t="shared" si="22"/>
        <v>@realDonaldTrump Iâ€™m hearing a combo of Azithromycin and your mentioned Hydroxychloroquine is working. The combo works!!!! And these drugs are already approved drugs and they are cheap.  They are using as last resort here in the states now!! In NY!!  Hope is real!!!  We will win!</v>
      </c>
      <c r="E119" t="str">
        <f t="shared" si="23"/>
        <v>@realDonaldTrump Iâ€™m hearing a combo of Azithromycin and your mentioned Hydroxychloroquine is working. The combo works!!!! And these drugs are already approved drugs and they are cheap.  They are using as last resort here in the states now!! In NY!!  Hope is real!!!  We will win!</v>
      </c>
      <c r="F119" t="str">
        <f t="shared" si="24"/>
        <v>@realdonaldtrump iâ€™m hearing a combo of azithromycin and your mentioned hydroxychloroquine is working. the combo works!!!! and these drugs are already approved drugs and they are cheap.  they are using as last resort here in the states now!! in ny!!  hope is real!!!  we will win!</v>
      </c>
      <c r="G119" t="str">
        <f t="shared" si="25"/>
        <v>@realdonaldtrump iâ€™m hearing a combo of azithromycin and your mentioned hydroxychloroquine is working. the combo works!!!! and these drugs are already approved drugs and they are cheap.  they are using as last resort here in the states now!! in ny!!  hope is real!!!  we will win!</v>
      </c>
      <c r="H119" t="str">
        <f t="shared" si="26"/>
        <v>@realdonaldtrump iâ€™m hearing a combo of azithromycin and your mentioned hydroxychloroquine is working. the combo works!!!! and these drugs are already approved drugs and they are cheap.  they are using as last resort here in the states now!! in ny!!  hope is real!!!  we will win!</v>
      </c>
      <c r="I119" t="str">
        <f t="shared" si="27"/>
        <v>@realdonaldtrump iâ€™m hearing a combo of azithromycin and your mentioned hydroxychloroquine is working the combo works!!!! and these drugs are already approved drugs and they are cheap  they are using as last resort here in the states now!! in ny!!  hope is real!!!  we will win!</v>
      </c>
      <c r="J119" t="str">
        <f t="shared" si="28"/>
        <v>@realdonaldtrump iâ€™m hearing a combo of azithromycin and your mentioned hydroxychloroquine is working the combo works!!!! and these drugs are already approved drugs and they are cheap  they are using as last resort here in the states now!! in ny!!  hope is real!!!  we will win!</v>
      </c>
      <c r="K119" t="str">
        <f t="shared" si="29"/>
        <v>@realdonaldtrump iâ€™m hearing a combo of azithromycin and your mentioned hydroxychloroquine is working the combo works!!!! and these drugs are already approved drugs and they are cheap  they are using as last resort here in the states now!! in ny!!  hope is real!!!  we will win!</v>
      </c>
      <c r="L119" t="str">
        <f t="shared" si="30"/>
        <v>@realdonaldtrump iâ€™m hearing a combo of azithromycin and your mentioned hydroxychloroquine is working the combo works!!!! and these drugs are already approved drugs and they are cheap  they are using as last resort here in the states now!! in ny!!  hope is real!!!  we will win!</v>
      </c>
      <c r="M119" t="str">
        <f t="shared" si="31"/>
        <v>@realdonaldtrump iâ€™m hearing a combo of azithromycin and your mentioned hydroxychloroquine is working the combo works!!!! and these drugs are already approved drugs and  are cheap   are using as last resort here in the states now!! in ny!!  hope is real!!!  we will win!</v>
      </c>
      <c r="N119" t="str">
        <f t="shared" si="32"/>
        <v>@realdonaldtrump iâ€™m hearing a combo of azithromycin and your mentioned hydroxychloroquine is working the combo works!!!! and these drugs are already approved drugs and  are cheap   are using as last resort here in the states now!! in ny!!  hope is real!!!  we will win!</v>
      </c>
      <c r="O119" t="str">
        <f t="shared" si="33"/>
        <v>@realdonaldtrump iâ€™m hearing a combo of azithromycin and your mentioned hydroxychloroquine is working the combo works!!!! and these drugs are already approved drugs and  are cheap   are using as last resort here in the states now!! in ny!!  hope is real!!!  we will win!</v>
      </c>
      <c r="P119" t="str">
        <f t="shared" si="34"/>
        <v>@realdonaldtrump iâ€™m hearing a combo of azithromycin and your mentioned hydroxychloroquine is working the combo works!!!! and these drugs are already approved drugs and are cheap  are using as last resort here in the states now!! in ny!! hope is real!!! we will win!</v>
      </c>
      <c r="Q119" t="str">
        <f t="shared" si="35"/>
        <v>@realdonaldtrump iâ€™m hearing a combo of azithromycin and your mentioned hydroxychloroquine is working the combo works!!!! and these drugs  already approved drugs and  cheap   using as last resort here in the states now!! in ny!! hope is real!!! we will win!</v>
      </c>
      <c r="R119" t="str">
        <f t="shared" si="36"/>
        <v>@realdonaldtrump iâ€™m hearing a combo of azithromycin and your mentioned hydroxychloroquine  working the combo works!!!! and these drugs  already approved drugs and  cheap   using as last resort here in the states now!! in ny!! hope  real!!! we will win!</v>
      </c>
      <c r="S119" t="str">
        <f t="shared" si="37"/>
        <v>@realdonaldtrump iâ€™m hearing a combo of azithromycin and your mentioned hydroxychloroquine  working the combo works!!!! and these drugs  already approved drugs and  cheap   using as last resort here in the states now!! in ny!! hope  real!!! we will win!</v>
      </c>
      <c r="T119" t="str">
        <f t="shared" si="38"/>
        <v>@realdonaldtrump iâ€™m hearing a combo of azithromycin and your mentioned hydroxychloroquine  working the combo works!!!! and these drugs  already approved drugs and  cheap   using as last resort here in the states now!! in ny!! hope  real!!! we will win!</v>
      </c>
      <c r="U119" t="str">
        <f t="shared" si="39"/>
        <v>@realdonaldtrump iâ€™m aring a combo of azithromycin and your mentioned hydroxychloroquine  working t combo works!!!! and tse drugs  already approved drugs and  cap   using as last resort re in t states now!! in ny!! hope  real!!! we will win!</v>
      </c>
      <c r="V119" t="str">
        <f t="shared" si="40"/>
        <v>@realdonaldtrump iâ€™m aring a combo of azithromycin and your mentioned hydroxychloroquine  working t combo works!!!! and tse drugs  already approved drugs and  cap   using as last resort re in t states now!! in ny!! hope  real!!! we will win!</v>
      </c>
    </row>
    <row r="120" spans="1:23" x14ac:dyDescent="0.25">
      <c r="A120" t="s">
        <v>211</v>
      </c>
      <c r="B120" t="s">
        <v>6579</v>
      </c>
      <c r="C120" t="str">
        <f t="shared" si="21"/>
        <v>Coronavirus treatment breakthrough: French study shows that a combination of Hydroxychloroquine (HCQ) and Azithromycin are effective in treating COVID-19 patients. https://t.co/LSTTAhiJgv</v>
      </c>
      <c r="D120" t="str">
        <f t="shared" si="22"/>
        <v>Coronavirus treatment breakthrough: French study shows that a combination of Hydroxychloroquine (HCQ) and Azithromycin are effective in treating COVID-19 patients. https://t.co/LSTTAhiJgv</v>
      </c>
      <c r="E120" t="str">
        <f t="shared" si="23"/>
        <v>Coronavirus treatment breakthrough: French study shows that a combination of Hydroxychloroquine (HCQ) and Azithromycin are effective in treating COVID-19 patients. https://t.co/LSTTAhiJgv</v>
      </c>
      <c r="F120" t="str">
        <f t="shared" si="24"/>
        <v>coronavirus treatment breakthrough: french study shows that a combination of hydroxychloroquine (hcq) and azithromycin are effective in treating covid-19 patients. https://t.co/lsttahijgv</v>
      </c>
      <c r="G120" t="str">
        <f t="shared" si="25"/>
        <v>coronavirus treatment breakthrough: french study shows that a combination of hydroxychloroquine (hcq) and azithromycin are effective in treating covid-19 patients. https://t.co/lsttahijgv</v>
      </c>
      <c r="H120" t="str">
        <f t="shared" si="26"/>
        <v>coronavirus treatment breakthrough: french study shows that a combination of hydroxychloroquine (hcq) and azithromycin are effective in treating covid-19 patients. https://t.co/lsttahijgv</v>
      </c>
      <c r="I120" t="str">
        <f t="shared" si="27"/>
        <v>coronavirus treatment breakthrough: french study shows that a combination of hydroxychloroquine (hcq) and azithromycin are effective in treating covid-19 patients https://tco/lsttahijgv</v>
      </c>
      <c r="J120" t="str">
        <f t="shared" si="28"/>
        <v>coronavirus treatment breakthrough: french study shows that a combination of hydroxychloroquine (hcq) and azithromycin are effective in treating covid-19 patients https://tco/lsttahijgv</v>
      </c>
      <c r="K120" t="str">
        <f t="shared" si="29"/>
        <v>coronavirus treatment breakthrough: french study shows that a combination of hydroxychloroquine (hcq) and azithromycin are effective in treating covid-19 patients https://tco/lsttahijgv</v>
      </c>
      <c r="L120" t="str">
        <f t="shared" si="30"/>
        <v>coronavirus treatment breakthrough: french study shows that a combination of hydroxychloroquine (hcq) and azithromycin are effective in treating covid-19 patients https://tco/lsttahijgv</v>
      </c>
      <c r="M120" t="str">
        <f t="shared" si="31"/>
        <v>coronavirus treatment breakthrough: french study shows that a combination of hydroxychloroquine (hcq) and azithromycin are effective in treating covid-19 patients https://tco/lsttahijgv</v>
      </c>
      <c r="N120" t="str">
        <f t="shared" si="32"/>
        <v>coronavirus treatment breakthrough: french study shows that a combination of hydroxychloroquine (hcq) and azithromycin are effective in treating covid-19 patients https://tco/lsttahijgv</v>
      </c>
      <c r="O120" t="str">
        <f t="shared" si="33"/>
        <v>coronavirus treatment breakthrough: french study shows that a combination of hydroxychloroquine (hcq) and azithromycin are effective in treating covid-19 patients https://tco/lsttahijgv</v>
      </c>
      <c r="P120" t="str">
        <f t="shared" si="34"/>
        <v>coronavirus treatment breakthrough: french study shows that a combination of hydroxychloroquine (hcq) and azithromycin are effective in treating covid-19 patients https://tco/lsttahijgv</v>
      </c>
      <c r="Q120" t="str">
        <f t="shared" si="35"/>
        <v>coronavirus treatment breakthrough: french study shows that a combination of hydroxychloroquine (hcq) and azithromycin  effective in treating covid-19 patients https://tco/lsttahijgv</v>
      </c>
      <c r="R120" t="str">
        <f t="shared" si="36"/>
        <v>coronavirus treatment breakthrough: french study shows that a combination of hydroxychloroquine (hcq) and azithromycin  effective in treating covid-19 patients https://tco/lsttahijgv</v>
      </c>
      <c r="S120" t="str">
        <f t="shared" si="37"/>
        <v>coronavirus treatment breakthrough: french study shows that a combination of hydroxychloroquine (hcq) and azithromycin  effective in treating covid-19 patients https://tco/lsttahijgv</v>
      </c>
      <c r="T120" t="str">
        <f t="shared" si="38"/>
        <v>coronavirus treatment breakthrough: french study shows that a combination of hydroxychloroquine (hcq) and azithromycin  effective in treating covid-19 patients https://tco/lsttahijgv</v>
      </c>
      <c r="U120" t="str">
        <f t="shared" si="39"/>
        <v>coronavirus treatment breakthrough: french study shows that a combination of hydroxychloroquine (hcq) and azithromycin  effective in treating covid-19 patients https://tco/lsttahijgv</v>
      </c>
      <c r="V120" t="str">
        <f t="shared" si="40"/>
        <v>coronavirus treatment breakthrough: french study shows that a combination of hydroxychloroquine (hcq) and azithromycin  effective in treating covid-19 patients https://tco/lsttahijgv</v>
      </c>
    </row>
    <row r="121" spans="1:23" x14ac:dyDescent="0.25">
      <c r="A121" t="s">
        <v>35</v>
      </c>
      <c r="B121" t="s">
        <v>6579</v>
      </c>
      <c r="C121" t="str">
        <f t="shared" si="21"/>
        <v>@MichaelCoudrey @realDonaldTrump A very practical &amp;amp; swift decision!This is the kind of leadership that can save 1000s of lives in such a crisis!Hope &amp;amp; pray President is proven right yet again!#SaturdayThoughts #LoveThyNeighbor #SaturdayMotivation #Hydroxychloroquine #ThankYouPresidentTrump #WhenThisIsAllOver https://t.co/RbsAZmYii5</v>
      </c>
      <c r="D121" t="str">
        <f t="shared" si="22"/>
        <v>@MichaelCoudrey @realDonaldTrump A very practical &amp;amp; swift decision!This is the kind of leadership that can save 1000s of lives in such a crisis!Hope &amp;amp; pray President is proven right yet again!#SaturdayThoughts #LoveThyNeighbor #SaturdayMotivation #Hydroxychloroquine #ThankYouPresidentTrump #WhenThisIsAllOver https://t.co/RbsAZmYii5</v>
      </c>
      <c r="E121" t="str">
        <f t="shared" si="23"/>
        <v>@MichaelCoudrey @realDonaldTrump A very practical &amp;amp; swift decision!This is the kind of leadership that can save 1000s of lives in such a crisis!Hope &amp;amp; pray President is proven right yet again!#SaturdayThoughts #LoveThyNeighbor #SaturdayMotivation #Hydroxychloroquine #ThankYouPresidentTrump #WhenThisIsAllOver https://t.co/RbsAZmYii5</v>
      </c>
      <c r="F121" t="str">
        <f t="shared" si="24"/>
        <v>@michaelcoudrey @realdonaldtrump a very practical &amp;amp; swift decision!this is the kind of leadership that can save 1000s of lives in such a crisis!hope &amp;amp; pray president is proven right yet again!#saturdaythoughts #lovethyneighbor #saturdaymotivation #hydroxychloroquine #thankyoupresidenttrump #whenthisisallover https://t.co/rbsazmyii5</v>
      </c>
      <c r="G121" t="str">
        <f t="shared" si="25"/>
        <v>@michaelcoudrey @realdonaldtrump a very practical &amp;amp; swift decision!this is the kind of leadership that can save 1000s of lives in such a crisis!hope &amp;amp; pray president is proven right yet again!#saturdaythoughts #lovethyneighbor #saturdaymotivation #hydroxychloroquine #thankyoupresidenttrump #whenthisisallover https://t.co/rbsazmyii5</v>
      </c>
      <c r="H121" t="str">
        <f t="shared" si="26"/>
        <v>@michaelcoudrey @realdonaldtrump a very practical &amp;amp; swift decision!this is the kind of leadership that can save 1000s of lives in such a crisis!hope &amp;amp; pray president is proven right yet again!#saturdaythoughts #lovethyneighbor #saturdaymotivation #hydroxychloroquine #thankyoupresidenttrump #whenthisisallover https://t.co/rbsazmyii5</v>
      </c>
      <c r="I121" t="str">
        <f t="shared" si="27"/>
        <v>@michaelcoudrey @realdonaldtrump a very practical &amp;amp; swift decision!this is the kind of leadership that can save 1000s of lives in such a crisis!hope &amp;amp; pray president is proven right yet again!#saturdaythoughts #lovethyneighbor #saturdaymotivation #hydroxychloroquine #thankyoupresidenttrump #whenthisisallover https://tco/rbsazmyii5</v>
      </c>
      <c r="J121" t="str">
        <f t="shared" si="28"/>
        <v>@michaelcoudrey @realdonaldtrump a very practical &amp;amp; swift decision!this is the kind of leadership that can save 1000s of lives in such a crisis!hope &amp;amp; pray president is proven right yet again!#saturdaythoughts #lovethyneighbor #saturdaymotivation #hydroxychloroquine #thankyoupresidenttrump #whenthisisallover https://tco/rbsazmyii5</v>
      </c>
      <c r="K121" t="str">
        <f t="shared" si="29"/>
        <v>@michaelcoudrey @realdonaldtrump a very practical &amp;amp swift decision!this is the kind of leadership that can save 1000s of lives in such a crisis!hope &amp;amp pray president is proven right yet again!#saturdaythoughts #lovethyneighbor #saturdaymotivation #hydroxychloroquine #thankyoupresidenttrump #whenthisisallover https://tco/rbsazmyii5</v>
      </c>
      <c r="L121" t="str">
        <f t="shared" si="30"/>
        <v>@michaelcoudrey @realdonaldtrump a very practical &amp;amp swift decision!this is the kind of leadership that can save 1000s of lives in such a crisis!hope &amp;amp pray president is proven right yet again!#saturdaythoughts #lovethyneighbor #saturdaymotivation #hydroxychloroquine #thankyoupresidenttrump #whenthisisallover https://tco/rbsazmyii5</v>
      </c>
      <c r="M121" t="str">
        <f t="shared" si="31"/>
        <v>@michaelcoudrey @realdonaldtrump a very practical &amp;amp swift decision!this is the kind of leadership that can save 1000s of lives in such a crisis!hope &amp;amp pray president is proven right yet again!#saturdaythoughts #lovethyneighbor #saturdaymotivation #hydroxychloroquine #thankyoupresidenttrump #whenthisisallover https://tco/rbsazmyii5</v>
      </c>
      <c r="N121" t="str">
        <f t="shared" si="32"/>
        <v>@michaelcoudrey @realdonaldtrump a very practical &amp;amp swift decision!this is the kind of leadership that can save 1000s of lives in such a crisis!hope &amp;amp pray president is proven right yet again!#saturdaythoughts #lovethyneighbor #saturdaymotivation #hydroxychloroquine #thankyoupresidenttrump #whenthisisallover https://tco/rbsazmyii5</v>
      </c>
      <c r="O121" t="str">
        <f t="shared" si="33"/>
        <v>@michaelcoudrey @realdonaldtrump a very practical &amp;amp swift decision!this is the kind of leadership that can save 1000s of lives in such a crisis!hope &amp;amp pray president is proven right yet again!#saturdaythoughts #lovethyneighbor #saturdaymotivation #hydroxychloroquine #thankyoupresidenttrump #whenthisisallover https://tco/rbsazmyii5</v>
      </c>
      <c r="P121" t="str">
        <f t="shared" si="34"/>
        <v>@michaelcoudrey @realdonaldtrump a very practical &amp;amp swift decision!this is the kind of leadership that can save 1000s of lives in such a crisis!hope &amp;amp pray president is proven right yet again!#saturdaythoughts #lovethyneighbor #saturdaymotivation #hydroxychloroquine #thankyoupresidenttrump #whenthisisallover https://tco/rbsazmyii5</v>
      </c>
      <c r="Q121" t="str">
        <f t="shared" si="35"/>
        <v>@michaelcoudrey @realdonaldtrump a very practical &amp;amp swift decision!this is the kind of leadership that can save 1000s of lives in such a crisis!hope &amp;amp pray president is proven right yet again!#saturdaythoughts #lovethyneighbor #saturdaymotivation #hydroxychloroquine #thankyoupresidenttrump #whenthisisallover https://tco/rbsazmyii5</v>
      </c>
      <c r="R121" t="str">
        <f t="shared" si="36"/>
        <v>@michaelcoudrey @realdonaldtrump a very practical &amp;amp swift decion!th  the kind of leadership that can save 1000s of lives in such a cr!hope &amp;amp pray president  proven right yet again!#saturdaythoughts #lovethyneighbor #saturdaymotivation #hydroxychloroquine #thankyoupresidenttrump #whenthallover https://tco/rbsazmyii5</v>
      </c>
      <c r="S121" t="str">
        <f t="shared" si="37"/>
        <v>@michaelcoudrey @realdonaldtrump a very practical &amp;amp swift decion!th  the kind of leadership that can save 1000s of lives in such a cr!hope &amp;amp pray president  proven right yet again!saturdaythoughts lovethyneighbor saturdaymotivation hydroxychloroquine thankyoupresidenttrump whenthallover https://tco/rbsazmyii5</v>
      </c>
      <c r="T121" t="str">
        <f t="shared" si="38"/>
        <v>@michaelcoudrey @realdonaldtrump a very practical &amp;amp swift decion!th  the kind of leadership that can save 1000s of lives in such a cr!hope &amp;amp pray president  proven right yet again!saturdaythoughts lovethyneighbor saturdaymotivation hydroxychloroquine thankyoupresidenttrump whenthallover https://tco/rbsazmyii5</v>
      </c>
      <c r="U121" t="str">
        <f t="shared" si="39"/>
        <v>@michaelcoudrey @realdonaldtrump a very practical &amp;amp swift decion!th  t kind of leadership that can save 1000s of lives in such a cr!hope &amp;amp pray president  proven right yet again!saturdaythoughts lovethyneighbor saturdaymotivation hydroxychloroquine thankyoupresidenttrump wnthallover https://tco/rbsazmyii5</v>
      </c>
      <c r="V121" t="str">
        <f t="shared" si="40"/>
        <v>@michaelcoudrey @realdonaldtrump a very practical &amp;amp swift decion!th  t kind of leadership that can save 1000s of lives in such a cr!hope &amp;amp pray president  proven right yet again!saturdaythoughts lovethyneighbor saturdaymotivation hydroxychloroquine thankyoupresidenttrump wnthallover https://tco/rbsazmyii5</v>
      </c>
    </row>
    <row r="122" spans="1:23" x14ac:dyDescent="0.25">
      <c r="A122" t="s">
        <v>76</v>
      </c>
      <c r="B122" t="s">
        <v>6581</v>
      </c>
      <c r="C122" t="str">
        <f t="shared" si="21"/>
        <v>@SexCounseling @itsAdam @realDonaldTrump Disseminating unsubstantiated medical advice during a pandemic helps no one. There are people who take hydroxychloroquine for chronic medical conditions, and many of them now have limited/no access to it bc of the increased demand for it.</v>
      </c>
      <c r="D122" t="str">
        <f t="shared" si="22"/>
        <v>@SexCounseling @itsAdam @realDonaldTrump Disseminating unsubstantiated medical advice during a pandemic helps no one. There are people who take hydroxychloroquine for chronic medical conditions, and many of them now have limited/no access to it bc of the increased demand for it.</v>
      </c>
      <c r="E122" t="str">
        <f t="shared" si="23"/>
        <v>@SexCounseling @itsAdam @realDonaldTrump Disseminating unsubstantiated medical advice during a pandemic helps no one. There are people who take hydroxychloroquine for chronic medical conditions, and many of them now have limited/no access to it bc of the increased demand for it.</v>
      </c>
      <c r="F122" t="str">
        <f t="shared" si="24"/>
        <v>@sexcounseling @itsadam @realdonaldtrump disseminating unsubstantiated medical advice during a pandemic helps no one. there are people who take hydroxychloroquine for chronic medical conditions, and many of them now have limited/no access to it bc of the increased demand for it.</v>
      </c>
      <c r="G122" t="str">
        <f t="shared" si="25"/>
        <v>@sexcounseling @itsadam @realdonaldtrump disseminating unsubstantiated medical advice during a pandemic helps no one. there are people who take hydroxychloroquine for chronic medical conditions, and many of them now have limited/no access to it bc of the increased demand for it.</v>
      </c>
      <c r="H122" t="str">
        <f t="shared" si="26"/>
        <v>@sexcounseling @itsadam @realdonaldtrump disseminating unsubstantiated medical advice during a pandemic helps no one. there are people who take hydroxychloroquine for chronic medical conditions and many of them now have limited/no access to it bc of the increased demand for it.</v>
      </c>
      <c r="I122" t="str">
        <f t="shared" si="27"/>
        <v>@sexcounseling @itsadam @realdonaldtrump disseminating unsubstantiated medical advice during a pandemic helps no one there are people who take hydroxychloroquine for chronic medical conditions and many of them now have limited/no access to it bc of the increased demand for it</v>
      </c>
      <c r="J122" t="str">
        <f t="shared" si="28"/>
        <v>@sexcounseling @itsadam @realdonaldtrump disseminating unsubstantiated medical advice during a pandemic helps no one there are people who take hydroxychloroquine for chronic medical conditions and many of them now have limited/no access to it bc of the increased demand for it</v>
      </c>
      <c r="K122" t="str">
        <f t="shared" si="29"/>
        <v>@sexcounseling @itsadam @realdonaldtrump disseminating unsubstantiated medical advice during a pandemic helps no one there are people who take hydroxychloroquine for chronic medical conditions and many of them now have limited/no access to it bc of the increased demand for it</v>
      </c>
      <c r="L122" t="str">
        <f t="shared" si="30"/>
        <v>@sexcounseling @itsadam @realdonaldtrump disseminating unsubstantiated medical advice during a pandemic helps no one there are people who take hydroxychloroquine for chronic medical conditions and many of them now have limited/no access to it bc of the increased demand for it</v>
      </c>
      <c r="M122" t="str">
        <f t="shared" si="31"/>
        <v>@sexcounseling @itsadam @realdonaldtrump disseminating unsubstantiated medical advice during a pandemic helps no one there are people who take hydroxychloroquine for chronic medical conditions and many of them now have limited/no access to it bc of the increased demand for it</v>
      </c>
      <c r="N122" t="str">
        <f t="shared" si="32"/>
        <v>@sexcounseling @itsadam @realdonaldtrump disseminating unsubstantiated medical advice during a pandemic helps no one  are people who take hydroxychloroquine for chronic medical conditions and many of them now have limited/no access to it bc of the increased demand for it</v>
      </c>
      <c r="O122" t="str">
        <f t="shared" si="33"/>
        <v>@sexcounseling @itsadam @realdonaldtrump disseminating unsubstantiated medical advice during a pandemic helps no one  are people who take hydroxychloroquine for chronic medical conditions and many of  now have limited/no access to it bc of the increased demand for it</v>
      </c>
      <c r="P122" t="str">
        <f t="shared" si="34"/>
        <v>@sexcounseling @itsadam @realdonaldtrump disseminating unsubstantiated medical advice during a pandemic helps no one are people who take hydroxychloroquine for chronic medical conditions and many of now have limited/no access to it bc of the increased demand for it</v>
      </c>
      <c r="Q122" t="str">
        <f t="shared" si="35"/>
        <v>@sexcounseling @itsadam @realdonaldtrump disseminating unsubstantiated medical advice during a pandemic helps no one  people who take hydroxychloroquine for chronic medical conditions and many of now have limited/no access to it bc of the increased demand for it</v>
      </c>
      <c r="R122" t="str">
        <f t="shared" si="36"/>
        <v>@sexcounseling @itsadam @realdonaldtrump dseminating unsubstantiated medical advice during a pandemic helps no one  people who take hydroxychloroquine for chronic medical conditions and many of now have limited/no access to it bc of the increased demand for it</v>
      </c>
      <c r="S122" t="str">
        <f t="shared" si="37"/>
        <v>@sexcounseling @itsadam @realdonaldtrump dseminating unsubstantiated medical advice during a pandemic helps no one  people who take hydroxychloroquine for chronic medical conditions and many of now have limited/no access to it bc of the increased demand for it</v>
      </c>
      <c r="T122" t="str">
        <f t="shared" si="38"/>
        <v>@sexcounseling @itsadam @realdonaldtrump dseminating unsubstantiated medical advice during a pandemic helps no one  people who take hydroxychloroquine for chronic medical conditions and many of now have limited/no access to it bc of the increased demand for it</v>
      </c>
      <c r="U122" t="str">
        <f t="shared" si="39"/>
        <v>@sexcounseling @itsadam @realdonaldtrump dseminating unsubstantiated medical advice during a pandemic lps no one  people who take hydroxychloroquine for chronic medical conditions and many of now have limited/no access to it bc of t increased demand for it</v>
      </c>
      <c r="V122" t="str">
        <f t="shared" si="40"/>
        <v>@sexcounseling @itsadam @realdonaldtrump dseminating unsubstantiated medical advice during a pandemic lps no one  people who take hydroxychloroquine for chronic medical conditions and many of now have limited/no access to it bc of t increased demand for it</v>
      </c>
    </row>
    <row r="123" spans="1:23" x14ac:dyDescent="0.25">
      <c r="A123" t="s">
        <v>126</v>
      </c>
      <c r="B123" t="s">
        <v>6581</v>
      </c>
      <c r="C123" t="str">
        <f t="shared" si="21"/>
        <v>... if u took micro, u wld know tht azithromycin is an antibiotic, which is for bacterial infections n hydroxychloroquine is used for malaria. pls donâ€™t listen to this bozo</v>
      </c>
      <c r="D123" t="str">
        <f t="shared" si="22"/>
        <v>... if u took micro, u wld know tht azithromycin is an antibiotic, which is for bacterial infections n hydroxychloroquine is used for malaria. pls donâ€™t listen to this bozo</v>
      </c>
      <c r="E123" t="str">
        <f t="shared" si="23"/>
        <v>... if u took micro, u wld know tht azithromycin is an antibiotic, which is for bacterial infections n hydroxychloroquine is used for malaria. pls donâ€™t listen to this bozo</v>
      </c>
      <c r="F123" t="str">
        <f t="shared" si="24"/>
        <v>... if u took micro, u wld know tht azithromycin is an antibiotic, which is for bacterial infections n hydroxychloroquine is used for malaria. pls donâ€™t listen to this bozo</v>
      </c>
      <c r="G123" t="str">
        <f t="shared" si="25"/>
        <v>... if u took micro, u wld know tht azithromycin is an antibiotic, which is for bacterial infections n hydroxychloroquine is used for malaria. pls donâ€™t listen to this bozo</v>
      </c>
      <c r="H123" t="str">
        <f t="shared" si="26"/>
        <v>... if u took micro u wld know tht azithromycin is an antibiotic which is for bacterial infections n hydroxychloroquine is used for malaria. pls donâ€™t listen to this bozo</v>
      </c>
      <c r="I123" t="str">
        <f t="shared" si="27"/>
        <v xml:space="preserve"> if u took micro u wld know tht azithromycin is an antibiotic which is for bacterial infections n hydroxychloroquine is used for malaria pls donâ€™t listen to this bozo</v>
      </c>
      <c r="J123" t="str">
        <f t="shared" si="28"/>
        <v xml:space="preserve"> if u took micro u wld know tht azithromycin is an antibiotic which is for bacterial infections n hydroxychloroquine is used for malaria pls donâ€™t listen to this bozo</v>
      </c>
      <c r="K123" t="str">
        <f t="shared" si="29"/>
        <v xml:space="preserve"> if u took micro u wld know tht azithromycin is an antibiotic which is for bacterial infections n hydroxychloroquine is used for malaria pls donâ€™t listen to this bozo</v>
      </c>
      <c r="L123" t="str">
        <f t="shared" si="30"/>
        <v xml:space="preserve"> if u took micro u wld know tht azithromycin is an antibiotic which is for bacterial infections n hydroxychloroquine is used for malaria pls donâ€™t listen to this bozo</v>
      </c>
      <c r="M123" t="str">
        <f t="shared" si="31"/>
        <v xml:space="preserve"> if u took micro u wld know tht azithromycin is an antibiotic which is for bacterial infections n hydroxychloroquine is used for malaria pls donâ€™t listen to this bozo</v>
      </c>
      <c r="N123" t="str">
        <f t="shared" si="32"/>
        <v xml:space="preserve"> if u took micro u wld know tht azithromycin is an antibiotic which is for bacterial infections n hydroxychloroquine is used for malaria pls donâ€™t listen to this bozo</v>
      </c>
      <c r="O123" t="str">
        <f t="shared" si="33"/>
        <v xml:space="preserve"> if u took micro u wld know tht azithromycin is an antibiotic which is for bacterial infections n hydroxychloroquine is used for malaria pls donâ€™t listen to this bozo</v>
      </c>
      <c r="P123" t="str">
        <f t="shared" si="34"/>
        <v xml:space="preserve"> if u took micro u wld know tht azithromycin is an antibiotic which is for bacterial infections n hydroxychloroquine is used for malaria pls donâ€™t listen to this bozo</v>
      </c>
      <c r="Q123" t="str">
        <f t="shared" si="35"/>
        <v xml:space="preserve"> if u took micro u wld know tht azithromycin is an antibiotic which is for bacterial infections n hydroxychloroquine is used for malaria pls donâ€™t listen to this bozo</v>
      </c>
      <c r="R123" t="str">
        <f t="shared" si="36"/>
        <v xml:space="preserve"> if u took micro u wld know tht azithromycin  an antibiotic which  for bacterial infections n hydroxychloroquine  used for malaria pls donâ€™t lten to th bozo</v>
      </c>
      <c r="S123" t="str">
        <f t="shared" si="37"/>
        <v xml:space="preserve"> if u took micro u wld know tht azithromycin  an antibiotic which  for bacterial infections n hydroxychloroquine  used for malaria pls donâ€™t lten to th bozo</v>
      </c>
      <c r="T123" t="str">
        <f t="shared" si="38"/>
        <v xml:space="preserve"> if u took micro u wld know tht azithromycin  an antibiotic which  for bacterial infections n hydroxychloroquine  used for malaria pls donâ€™t lten to th bozo</v>
      </c>
      <c r="U123" t="str">
        <f t="shared" si="39"/>
        <v xml:space="preserve"> if u took micro u wld know tht azithromycin  an antibiotic which  for bacterial infections n hydroxychloroquine  used for malaria pls donâ€™t lten to th bozo</v>
      </c>
      <c r="V123" t="str">
        <f t="shared" si="40"/>
        <v xml:space="preserve"> if u took micro u wld know tht azithromycin  an antibiotic which  for bacterial infections n hydroxychloroquine  used for malaria pls donâ€™t lten to th bozo</v>
      </c>
    </row>
    <row r="124" spans="1:23" x14ac:dyDescent="0.25">
      <c r="A124" t="s">
        <v>232</v>
      </c>
      <c r="B124" t="s">
        <v>6581</v>
      </c>
      <c r="C124" t="str">
        <f t="shared" si="21"/>
        <v>Iâ€™d commit to voting for Trump right now if he can explain to anyone how  Azithromycin or Hydroxychloroquine work in the human body. Mf almost certainly canâ€™t pronounce either one.</v>
      </c>
      <c r="D124" t="str">
        <f t="shared" si="22"/>
        <v>Iâ€™d commit to voting for Trump right now if he can explain to anyone how  Azithromycin or Hydroxychloroquine work in the human body. Mf almost certainly canâ€™t pronounce either one.</v>
      </c>
      <c r="E124" t="str">
        <f t="shared" si="23"/>
        <v>Iâ€™d commit to voting for Trump right now if he can explain to anyone how  Azithromycin or Hydroxychloroquine work in the human body. Mf almost certainly canâ€™t pronounce either one.</v>
      </c>
      <c r="F124" t="str">
        <f t="shared" si="24"/>
        <v>iâ€™d commit to voting for trump right now if he can explain to anyone how  azithromycin or hydroxychloroquine work in the human body. mf almost certainly canâ€™t pronounce either one.</v>
      </c>
      <c r="G124" t="str">
        <f t="shared" si="25"/>
        <v>iâ€™d commit to voting for trump right now if he can explain to anyone how  azithromycin or hydroxychloroquine work in the human body. mf almost certainly canâ€™t pronounce either one.</v>
      </c>
      <c r="H124" t="str">
        <f t="shared" si="26"/>
        <v>iâ€™d commit to voting for trump right now if he can explain to anyone how  azithromycin or hydroxychloroquine work in the human body. mf almost certainly canâ€™t pronounce either one.</v>
      </c>
      <c r="I124" t="str">
        <f t="shared" si="27"/>
        <v>iâ€™d commit to voting for trump right now if he can explain to anyone how  azithromycin or hydroxychloroquine work in the human body mf almost certainly canâ€™t pronounce either one</v>
      </c>
      <c r="J124" t="str">
        <f t="shared" si="28"/>
        <v>iâ€™d commit to voting for trump right now if he can explain to anyone how  azithromycin or hydroxychloroquine work in the human body mf almost certainly canâ€™t pronounce either one</v>
      </c>
      <c r="K124" t="str">
        <f t="shared" si="29"/>
        <v>iâ€™d commit to voting for trump right now if he can explain to anyone how  azithromycin or hydroxychloroquine work in the human body mf almost certainly canâ€™t pronounce either one</v>
      </c>
      <c r="L124" t="str">
        <f t="shared" si="30"/>
        <v>iâ€™d commit to voting for trump right now if he can explain to anyone how  azithromycin or hydroxychloroquine work in the human body mf almost certainly canâ€™t pronounce either one</v>
      </c>
      <c r="M124" t="str">
        <f t="shared" si="31"/>
        <v>iâ€™d commit to voting for trump right now if he can explain to anyone how  azithromycin or hydroxychloroquine work in the human body mf almost certainly canâ€™t pronounce either one</v>
      </c>
      <c r="N124" t="str">
        <f t="shared" si="32"/>
        <v>iâ€™d commit to voting for trump right now if he can explain to anyone how  azithromycin or hydroxychloroquine work in the human body mf almost certainly canâ€™t pronounce either one</v>
      </c>
      <c r="O124" t="str">
        <f t="shared" si="33"/>
        <v>iâ€™d commit to voting for trump right now if he can explain to anyone how  azithromycin or hydroxychloroquine work in the human body mf almost certainly canâ€™t pronounce either one</v>
      </c>
      <c r="P124" t="str">
        <f t="shared" si="34"/>
        <v>iâ€™d commit to voting for trump right now if he can explain to anyone how azithromycin or hydroxychloroquine work in the human body mf almost certainly canâ€™t pronounce either one</v>
      </c>
      <c r="Q124" t="str">
        <f t="shared" si="35"/>
        <v>iâ€™d commit to voting for trump right now if he can explain to anyone how azithromycin or hydroxychloroquine work in the human body mf almost certainly canâ€™t pronounce either one</v>
      </c>
      <c r="R124" t="str">
        <f t="shared" si="36"/>
        <v>iâ€™d commit to voting for trump right now if he can explain to anyone how azithromycin or hydroxychloroquine work in the human body mf almost certainly canâ€™t pronounce either one</v>
      </c>
      <c r="S124" t="str">
        <f t="shared" si="37"/>
        <v>iâ€™d commit to voting for trump right now if he can explain to anyone how azithromycin or hydroxychloroquine work in the human body mf almost certainly canâ€™t pronounce either one</v>
      </c>
      <c r="T124" t="str">
        <f t="shared" si="38"/>
        <v>iâ€™d commit to voting for trump right now if he can explain to anyone how azithromycin or hydroxychloroquine work in the human body mf almost certainly canâ€™t pronounce either one</v>
      </c>
      <c r="U124" t="str">
        <f t="shared" si="39"/>
        <v>iâ€™d commit to voting for trump right now if  can explain to anyone how azithromycin or hydroxychloroquine work in t human body mf almost certainly canâ€™t pronounce eitr one</v>
      </c>
      <c r="V124" t="str">
        <f t="shared" si="40"/>
        <v>iâ€™d commit to voting for trump right now if  can explain to anyone how azithromycin or hydroxychloroquine work in t human body mf almost certainly canâ€™t pronounce eitr one</v>
      </c>
    </row>
    <row r="125" spans="1:23" x14ac:dyDescent="0.25">
      <c r="A125" t="s">
        <v>157</v>
      </c>
      <c r="B125" t="s">
        <v>6581</v>
      </c>
      <c r="C125" t="str">
        <f t="shared" si="21"/>
        <v>So, I take Hydroxychloroquine Sulphate everyday for my arthritis - does that make me a Super Hero? I hope my pills donâ€™t get as popular as TP #fakenews #arthritis</v>
      </c>
      <c r="D125" t="str">
        <f t="shared" si="22"/>
        <v>So, I take Hydroxychloroquine Sulphate everyday for my arthritis - does that make me a Super Hero? I hope my pills donâ€™t get as popular as TP #fakenews #arthritis</v>
      </c>
      <c r="E125" t="str">
        <f t="shared" si="23"/>
        <v>So, I take Hydroxychloroquine Sulphate everyday for my arthritis - does that make me a Super Hero? I hope my pills donâ€™t get as popular as TP #fakenews #arthritis</v>
      </c>
      <c r="F125" t="str">
        <f t="shared" si="24"/>
        <v>so, i take hydroxychloroquine sulphate everyday for my arthritis - does that make me a super hero? i hope my pills donâ€™t get as popular as tp #fakenews #arthritis</v>
      </c>
      <c r="G125" t="str">
        <f t="shared" si="25"/>
        <v>so, i take hydroxychloroquine sulphate everyday for my arthritis - does that make me a super hero? i hope my pills donâ€™t get as popular as tp #fakenews #arthritis</v>
      </c>
      <c r="H125" t="str">
        <f t="shared" si="26"/>
        <v>so i take hydroxychloroquine sulphate everyday for my arthritis - does that make me a super hero? i hope my pills donâ€™t get as popular as tp #fakenews #arthritis</v>
      </c>
      <c r="I125" t="str">
        <f t="shared" si="27"/>
        <v>so i take hydroxychloroquine sulphate everyday for my arthritis - does that make me a super hero? i hope my pills donâ€™t get as popular as tp #fakenews #arthritis</v>
      </c>
      <c r="J125" t="str">
        <f t="shared" si="28"/>
        <v>so i take hydroxychloroquine sulphate everyday for my arthritis - does that make me a super hero i hope my pills donâ€™t get as popular as tp #fakenews #arthritis</v>
      </c>
      <c r="K125" t="str">
        <f t="shared" si="29"/>
        <v>so i take hydroxychloroquine sulphate everyday for my arthritis - does that make me a super hero i hope my pills donâ€™t get as popular as tp #fakenews #arthritis</v>
      </c>
      <c r="L125" t="str">
        <f t="shared" si="30"/>
        <v>so i take hydroxychloroquine sulphate everyday for my arthritis - does that make me a super hero i hope my pills donâ€™t get as popular as tp #fakenews #arthritis</v>
      </c>
      <c r="M125" t="str">
        <f t="shared" si="31"/>
        <v>so i take hydroxychloroquine sulphate everyday for my arthritis - does that make me a super hero i hope my pills donâ€™t get as popular as tp #fakenews #arthritis</v>
      </c>
      <c r="N125" t="str">
        <f t="shared" si="32"/>
        <v>so i take hydroxychloroquine sulphate everyday for my arthritis - does that make me a super hero i hope my pills donâ€™t get as popular as tp #fakenews #arthritis</v>
      </c>
      <c r="O125" t="str">
        <f t="shared" si="33"/>
        <v>so i take hydroxychloroquine sulphate everyday for my arthritis - does that make me a super hero i hope my pills donâ€™t get as popular as tp #fakenews #arthritis</v>
      </c>
      <c r="P125" t="str">
        <f t="shared" si="34"/>
        <v>so i take hydroxychloroquine sulphate everyday for my arthritis - does that make me a super hero i hope my pills donâ€™t get as popular as tp #fakenews #arthritis</v>
      </c>
      <c r="Q125" t="str">
        <f t="shared" si="35"/>
        <v>so i take hydroxychloroquine sulphate everyday for my arthritis - does that make me a super hero i hope my pills donâ€™t get as popular as tp #fakenews #arthritis</v>
      </c>
      <c r="R125" t="str">
        <f t="shared" si="36"/>
        <v>so i take hydroxychloroquine sulphate everyday for my arthrit - does that make me a super hero i hope my pills donâ€™t get as popular as tp #fakenews #arthrit</v>
      </c>
      <c r="S125" t="str">
        <f t="shared" si="37"/>
        <v>so i take hydroxychloroquine sulphate everyday for my arthrit - does that make me a super hero i hope my pills donâ€™t get as popular as tp fakenews arthrit</v>
      </c>
      <c r="T125" t="str">
        <f t="shared" si="38"/>
        <v>so i take hydroxychloroquine sulphate everyday for my arthrit - does that make me a super hero i hope my pills donâ€™t get as popular as tp fakenews arthrit</v>
      </c>
      <c r="U125" t="str">
        <f t="shared" si="39"/>
        <v>so i take hydroxychloroquine sulphate everyday for my arthrit - does that make me a super ro i hope my pills donâ€™t get as popular as tp fakenews arthrit</v>
      </c>
      <c r="V125" t="str">
        <f t="shared" si="40"/>
        <v>so i take hydroxychloroquine sulphate everyday for my arthrit - does that make me a super ro i hope my pills donâ€™t get as popular as tp fakenews arthrit</v>
      </c>
    </row>
    <row r="126" spans="1:23" x14ac:dyDescent="0.25">
      <c r="A126" t="s">
        <v>254</v>
      </c>
      <c r="B126" t="s">
        <v>6581</v>
      </c>
      <c r="C126" t="str">
        <f t="shared" si="21"/>
        <v>@ChrisBEsq @realDonaldTrump not only is he raising hopes erroneously, heâ€™s created a sudden shortage of hydroxychloroquine for those of us who need to take it everyday to treat autoimmune conditions and now we canâ€™t get our prescriptions refilled ðŸ¤¬</v>
      </c>
      <c r="D126" t="str">
        <f t="shared" si="22"/>
        <v>@ChrisBEsq @realDonaldTrump not only is he raising hopes erroneously, heâ€™s created a sudden shortage of hydroxychloroquine for those of us who need to take it everyday to treat autoimmune conditions and now we canâ€™t get our prescriptions refilled ðŸ¤¬</v>
      </c>
      <c r="E126" t="str">
        <f t="shared" si="23"/>
        <v>@ChrisBEsq @realDonaldTrump not only is he raising hopes erroneously, heâ€™s created a sudden shortage of hydroxychloroquine for those of us who need to take it everyday to treat autoimmune conditions and now we canâ€™t get our prescriptions refilled ðŸ¤¬</v>
      </c>
      <c r="F126" t="str">
        <f t="shared" si="24"/>
        <v>@chrisbesq @realdonaldtrump not only is he raising hopes erroneously, heâ€™s created a sudden shortage of hydroxychloroquine for those of us who need to take it everyday to treat autoimmune conditions and now we canâ€™t get our prescriptions refilled ðÿ¤¬</v>
      </c>
      <c r="G126" t="str">
        <f t="shared" si="25"/>
        <v>@chrisbesq @realdonaldtrump not only is he raising hopes erroneously, heâ€™s created a sudden shortage of hydroxychloroquine for those of us who need to take it everyday to treat autoimmune conditions and now we canâ€™t get our prescriptions refilled ðÿ¤¬</v>
      </c>
      <c r="H126" t="str">
        <f t="shared" si="26"/>
        <v>@chrisbesq @realdonaldtrump not only is he raising hopes erroneously heâ€™s created a sudden shortage of hydroxychloroquine for those of us who need to take it everyday to treat autoimmune conditions and now we canâ€™t get our prescriptions refilled ðÿ¤¬</v>
      </c>
      <c r="I126" t="str">
        <f t="shared" si="27"/>
        <v>@chrisbesq @realdonaldtrump not only is he raising hopes erroneously heâ€™s created a sudden shortage of hydroxychloroquine for those of us who need to take it everyday to treat autoimmune conditions and now we canâ€™t get our prescriptions refilled ðÿ¤¬</v>
      </c>
      <c r="J126" t="str">
        <f t="shared" si="28"/>
        <v>@chrisbesq @realdonaldtrump not only is he raising hopes erroneously heâ€™s created a sudden shortage of hydroxychloroquine for those of us who need to take it everyday to treat autoimmune conditions and now we canâ€™t get our prescriptions refilled ðÿ¤¬</v>
      </c>
      <c r="K126" t="str">
        <f t="shared" si="29"/>
        <v>@chrisbesq @realdonaldtrump not only is he raising hopes erroneously heâ€™s created a sudden shortage of hydroxychloroquine for those of us who need to take it everyday to treat autoimmune conditions and now we canâ€™t get our prescriptions refilled ðÿ¤¬</v>
      </c>
      <c r="L126" t="str">
        <f t="shared" si="30"/>
        <v>@chrisbesq @realdonaldtrump not only is he raising hopes erroneously heâ€™s created a sudden shortage of hydroxychloroquine for those of us who need to take it everyday to treat autoimmune conditions and now we canâ€™t get our prescriptions refilled ðÿ¤¬</v>
      </c>
      <c r="M126" t="str">
        <f t="shared" si="31"/>
        <v>@chrisbesq @realdonaldtrump not only is he raising hopes erroneously heâ€™s created a sudden shortage of hydroxychloroquine for those of us who need to take it everyday to treat autoimmune conditions and now we canâ€™t get our prescriptions refilled ðÿ¤¬</v>
      </c>
      <c r="N126" t="str">
        <f t="shared" si="32"/>
        <v>@chrisbesq @realdonaldtrump not only is he raising hopes erroneously heâ€™s created a sudden shortage of hydroxychloroquine for those of us who need to take it everyday to treat autoimmune conditions and now we canâ€™t get our prescriptions refilled ðÿ¤¬</v>
      </c>
      <c r="O126" t="str">
        <f t="shared" si="33"/>
        <v>@chrisbesq @realdonaldtrump not only is he raising hopes erroneously heâ€™s created a sudden shortage of hydroxychloroquine for those of us who need to take it everyday to treat autoimmune conditions and now we canâ€™t get our prescriptions refilled ðÿ¤¬</v>
      </c>
      <c r="P126" t="str">
        <f t="shared" si="34"/>
        <v>@chrisbesq @realdonaldtrump not only is he raising hopes erroneously heâ€™s created a sudden shortage of hydroxychloroquine for those of us who need to take it everyday to treat autoimmune conditions and now we canâ€™t get our prescriptions refilled ðÿ¤¬</v>
      </c>
      <c r="Q126" t="str">
        <f t="shared" si="35"/>
        <v>@chrisbesq @realdonaldtrump not only is he raising hopes erroneously heâ€™s created a sudden shortage of hydroxychloroquine for those of us who need to take it everyday to treat autoimmune conditions and now we canâ€™t get our prescriptions refilled ðÿ¤¬</v>
      </c>
      <c r="R126" t="str">
        <f t="shared" si="36"/>
        <v>@chrbesq @realdonaldtrump not only  he raing hopes erroneously heâ€™s created a sudden shortage of hydroxychloroquine for those of us who need to take it everyday to treat autoimmune conditions and now we canâ€™t get our prescriptions refilled ðÿ¤¬</v>
      </c>
      <c r="S126" t="str">
        <f t="shared" si="37"/>
        <v>@chrbesq @realdonaldtrump not only  he raing hopes erroneously heâ€™s created a sudden shortage of hydroxychloroquine for those of us who need to take it everyday to treat autoimmune conditions and now we canâ€™t get our prescriptions refilled ðÿ¤¬</v>
      </c>
      <c r="T126" t="str">
        <f t="shared" si="38"/>
        <v>@chrbesq @realdonaldtrump not only  he raing hopes erroneously heâ€™s created a sudden shortage of hydroxychloroquine for those of us who need to take it everyday to treat autoimmune conditions and now we canâ€™t get our prescriptions refilled ðÿ¤¬</v>
      </c>
      <c r="U126" t="str">
        <f t="shared" si="39"/>
        <v>@chrbesq @realdonaldtrump not only   raing hopes erroneously â€™s created a sudden shortage of hydroxychloroquine for those of us who need to take it everyday to treat autoimmune conditions and now we canâ€™t get our prescriptions refilled ðÿ¤¬</v>
      </c>
      <c r="V126" t="str">
        <f t="shared" si="40"/>
        <v>@chrbesq @realdonaldtrump not only   raing hopes erroneously â€™s created a sudden shortage of hydroxychloroquine for those of us who need to take it everyday to treat autoimmune conditions and now we canâ€™t get our prescriptions refilled ðÿ¤¬</v>
      </c>
    </row>
    <row r="127" spans="1:23" x14ac:dyDescent="0.25">
      <c r="A127" t="s">
        <v>330</v>
      </c>
      <c r="B127" t="s">
        <v>6579</v>
      </c>
      <c r="C127" t="str">
        <f t="shared" si="21"/>
        <v>A Democratic state representative from #Detroit is crediting #Hydroxychloroquine â€” and Republican President Donald Trump who touted the drugÂ â€” for saving her in her battle with the coronavirus. https://t.co/AbQF4AZlrR</v>
      </c>
      <c r="D127" t="str">
        <f t="shared" si="22"/>
        <v>A Democratic state representative from #Detroit is crediting #Hydroxychloroquine â€” and Republican President Donald Trump who touted the drugÂ â€” for saving her in her battle with the coronavirus. https://t.co/AbQF4AZlrR</v>
      </c>
      <c r="E127" t="str">
        <f t="shared" si="23"/>
        <v>A Democratic state representative from #Detroit is crediting #Hydroxychloroquine â€” and Republican President Donald Trump who touted the drugÂ â€” for saving her in her battle with the coronavirus. https://t.co/AbQF4AZlrR</v>
      </c>
      <c r="F127" t="str">
        <f t="shared" si="24"/>
        <v>a democratic state representative from #detroit is crediting #hydroxychloroquine â€” and republican president donald trump who touted the drugâ â€” for saving her in her battle with the coronavirus. https://t.co/abqf4azlrr</v>
      </c>
      <c r="G127" t="str">
        <f t="shared" si="25"/>
        <v>a democratic state representative from #detroit is crediting #hydroxychloroquine â€” and republican president donald trump who touted the drugâ â€” for saving her in her battle with the coronavirus. https://t.co/abqf4azlrr</v>
      </c>
      <c r="H127" t="str">
        <f t="shared" si="26"/>
        <v>a democratic state representative from #detroit is crediting #hydroxychloroquine â€” and republican president donald trump who touted the drugâ â€” for saving her in her battle with the coronavirus. https://t.co/abqf4azlrr</v>
      </c>
      <c r="I127" t="str">
        <f t="shared" si="27"/>
        <v>a democratic state representative from #detroit is crediting #hydroxychloroquine â€” and republican president donald trump who touted the drugâ â€” for saving her in her battle with the coronavirus https://tco/abqf4azlrr</v>
      </c>
      <c r="J127" t="str">
        <f t="shared" si="28"/>
        <v>a democratic state representative from #detroit is crediting #hydroxychloroquine â€” and republican president donald trump who touted the drugâ â€” for saving her in her battle with the coronavirus https://tco/abqf4azlrr</v>
      </c>
      <c r="K127" t="str">
        <f t="shared" si="29"/>
        <v>a democratic state representative from #detroit is crediting #hydroxychloroquine â€” and republican president donald trump who touted the drugâ â€” for saving her in her battle with the coronavirus https://tco/abqf4azlrr</v>
      </c>
      <c r="L127" t="str">
        <f t="shared" si="30"/>
        <v>a democratic state representative from #detroit is crediting #hydroxychloroquine â€” and republican president donald trump who touted the drugâ â€” for saving her in her battle with the coronavirus https://tco/abqf4azlrr</v>
      </c>
      <c r="M127" t="str">
        <f t="shared" si="31"/>
        <v>a democratic state representative from #detroit is crediting #hydroxychloroquine â€” and republican president donald trump who touted the drugâ â€” for saving her in her battle with the coronavirus https://tco/abqf4azlrr</v>
      </c>
      <c r="N127" t="str">
        <f t="shared" si="32"/>
        <v>a democratic state representative from #detroit is crediting #hydroxychloroquine â€” and republican president donald trump who touted the drugâ â€” for saving her in her battle with the coronavirus https://tco/abqf4azlrr</v>
      </c>
      <c r="O127" t="str">
        <f t="shared" si="33"/>
        <v>a democratic state representative from #detroit is crediting #hydroxychloroquine â€” and republican president donald trump who touted the drugâ â€” for saving her in her battle with the coronavirus https://tco/abqf4azlrr</v>
      </c>
      <c r="P127" t="str">
        <f t="shared" si="34"/>
        <v>a democratic state representative from #detroit is crediting #hydroxychloroquine â€” and republican president donald trump who touted the drugâ â€” for saving her in her battle with the coronavirus https://tco/abqf4azlrr</v>
      </c>
      <c r="Q127" t="str">
        <f t="shared" si="35"/>
        <v>a democratic state representative from #detroit is crediting #hydroxychloroquine â€” and republican president donald trump who touted the drugâ â€” for saving her in her battle with the coronavirus https://tco/abqf4azlrr</v>
      </c>
      <c r="R127" t="str">
        <f t="shared" si="36"/>
        <v>a democratic state representative from #detroit  crediting #hydroxychloroquine â€” and republican president donald trump who touted the drugâ â€” for saving her in her battle with the coronavirus https://tco/abqf4azlrr</v>
      </c>
      <c r="S127" t="str">
        <f t="shared" si="37"/>
        <v>a democratic state representative from detroit  crediting hydroxychloroquine â€” and republican president donald trump who touted the drugâ â€” for saving her in her battle with the coronavirus https://tco/abqf4azlrr</v>
      </c>
      <c r="T127" t="str">
        <f t="shared" si="38"/>
        <v>a democratic state representative from detroit  crediting hydroxychloroquine â€” and republican president donald trump who touted the drugâ â€” for saving her in her battle with the coronavirus https://tco/abqf4azlrr</v>
      </c>
      <c r="U127" t="str">
        <f t="shared" si="39"/>
        <v>a democratic state representative from detroit  crediting hydroxychloroquine â€” and republican president donald trump who touted t drugâ â€” for saving r in r battle with t coronavirus https://tco/abqf4azlrr</v>
      </c>
      <c r="V127" t="str">
        <f t="shared" si="40"/>
        <v>a democratic state representative from detroit  crediting hydroxychloroquine â€” and republican president donald trump who touted t drugâ â€” for saving r in r battle with t coronavirus https://tco/abqf4azlrr</v>
      </c>
    </row>
    <row r="128" spans="1:23" x14ac:dyDescent="0.25">
      <c r="A128" t="s">
        <v>276</v>
      </c>
      <c r="B128" t="s">
        <v>6581</v>
      </c>
      <c r="C128" t="str">
        <f t="shared" si="21"/>
        <v>A thoughtful response to unbelievable statements about hydroxychloroquine. Vision point is so important: there are retina consequences. Not everyone can take it.</v>
      </c>
      <c r="D128" t="str">
        <f t="shared" si="22"/>
        <v>A thoughtful response to unbelievable statements about hydroxychloroquine. Vision point is so important: there are retina consequences. Not everyone can take it.</v>
      </c>
      <c r="E128" t="str">
        <f t="shared" si="23"/>
        <v>A thoughtful response to unbelievable statements about hydroxychloroquine. Vision point is so important: there are retina consequences. Not everyone can take it.</v>
      </c>
      <c r="F128" t="str">
        <f t="shared" si="24"/>
        <v>a thoughtful response to unbelievable statements about hydroxychloroquine. vision point is so important: there are retina consequences. not everyone can take it.</v>
      </c>
      <c r="G128" t="str">
        <f t="shared" si="25"/>
        <v>a thoughtful response to unbelievable statements about hydroxychloroquine. vision point is so important: there are retina consequences. not everyone can take it.</v>
      </c>
      <c r="H128" t="str">
        <f t="shared" si="26"/>
        <v>a thoughtful response to unbelievable statements about hydroxychloroquine. vision point is so important: there are retina consequences. not everyone can take it.</v>
      </c>
      <c r="I128" t="str">
        <f t="shared" si="27"/>
        <v>a thoughtful response to unbelievable statements about hydroxychloroquine vision point is so important: there are retina consequences not everyone can take it</v>
      </c>
      <c r="J128" t="str">
        <f t="shared" si="28"/>
        <v>a thoughtful response to unbelievable statements about hydroxychloroquine vision point is so important: there are retina consequences not everyone can take it</v>
      </c>
      <c r="K128" t="str">
        <f t="shared" si="29"/>
        <v>a thoughtful response to unbelievable statements about hydroxychloroquine vision point is so important: there are retina consequences not everyone can take it</v>
      </c>
      <c r="L128" t="str">
        <f t="shared" si="30"/>
        <v>a thoughtful response to unbelievable statements about hydroxychloroquine vision point is so important: there are retina consequences not everyone can take it</v>
      </c>
      <c r="M128" t="str">
        <f t="shared" si="31"/>
        <v>a thoughtful response to unbelievable statements about hydroxychloroquine vision point is so important: there are retina consequences not everyone can take it</v>
      </c>
      <c r="N128" t="str">
        <f t="shared" si="32"/>
        <v>a thoughtful response to unbelievable statements about hydroxychloroquine vision point is so important:  are retina consequences not everyone can take it</v>
      </c>
      <c r="O128" t="str">
        <f t="shared" si="33"/>
        <v>a thoughtful response to unbelievable statements about hydroxychloroquine vision point is so important:  are retina consequences not everyone can take it</v>
      </c>
      <c r="P128" t="str">
        <f t="shared" si="34"/>
        <v>a thoughtful response to unbelievable statements about hydroxychloroquine vision point is so important: are retina consequences not everyone can take it</v>
      </c>
      <c r="Q128" t="str">
        <f t="shared" si="35"/>
        <v>a thoughtful response to unbelievable statements about hydroxychloroquine vision point is so important:  retina consequences not everyone can take it</v>
      </c>
      <c r="R128" t="str">
        <f t="shared" si="36"/>
        <v>a thoughtful response to unbelievable statements about hydroxychloroquine vion point  so important:  retina consequences not everyone can take it</v>
      </c>
      <c r="S128" t="str">
        <f t="shared" si="37"/>
        <v>a thoughtful response to unbelievable statements about hydroxychloroquine vion point  so important:  retina consequences not everyone can take it</v>
      </c>
      <c r="T128" t="str">
        <f t="shared" si="38"/>
        <v>a thoughtful response to unbelievable statements about hydroxychloroquine vion point  so important:  retina consequences not everyone can take it</v>
      </c>
      <c r="U128" t="str">
        <f t="shared" si="39"/>
        <v>a thoughtful response to unbelievable statements about hydroxychloroquine vion point  so important:  retina consequences not everyone can take it</v>
      </c>
      <c r="V128" t="str">
        <f t="shared" si="40"/>
        <v>a thoughtful response to unbelievable statements about hydroxychloroquine vion point  so important:  retina consequences not everyone can take it</v>
      </c>
    </row>
    <row r="129" spans="1:23" x14ac:dyDescent="0.25">
      <c r="A129" t="s">
        <v>41</v>
      </c>
      <c r="B129" t="s">
        <v>6581</v>
      </c>
      <c r="C129" t="str">
        <f t="shared" si="21"/>
        <v>@thomasofthomas5 @KathySchiller5 @realDonaldTrump Trump is right in a way - azithromycin and hydroxychloroquine will cure covid-19. Of course you will have had a fatal cardiac arrhythmia, but dead people donâ€™t have to worry about coronaviruses, right?</v>
      </c>
      <c r="D129" t="str">
        <f t="shared" si="22"/>
        <v>@thomasofthomas5 @KathySchiller5 @realDonaldTrump Trump is right in a way - azithromycin and hydroxychloroquine will cure covid-19. Of course you will have had a fatal cardiac arrhythmia, but dead people donâ€™t have to worry about coronaviruses, right?</v>
      </c>
      <c r="E129" t="str">
        <f t="shared" si="23"/>
        <v>@thomasofthomas5 @KathySchiller5 @realDonaldTrump Trump is right in a way - azithromycin and hydroxychloroquine will cure covid-19. Of course you will have had a fatal cardiac arrhythmia, but dead people donâ€™t have to worry about coronaviruses, right?</v>
      </c>
      <c r="F129" t="str">
        <f t="shared" si="24"/>
        <v>@thomasofthomas5 @kathyschiller5 @realdonaldtrump trump is right in a way - azithromycin and hydroxychloroquine will cure covid-19. of course you will have had a fatal cardiac arrhythmia, but dead people donâ€™t have to worry about coronaviruses, right?</v>
      </c>
      <c r="G129" t="str">
        <f t="shared" si="25"/>
        <v>@thomasofthomas5 @kathyschiller5 @realdonaldtrump trump is right in a way - azithromycin and hydroxychloroquine will cure covid-19. of course you will have had a fatal cardiac arrhythmia, but dead people donâ€™t have to worry about coronaviruses, right?</v>
      </c>
      <c r="H129" t="str">
        <f t="shared" si="26"/>
        <v>@thomasofthomas5 @kathyschiller5 @realdonaldtrump trump is right in a way - azithromycin and hydroxychloroquine will cure covid-19. of course you will have had a fatal cardiac arrhythmia but dead people donâ€™t have to worry about coronaviruses right?</v>
      </c>
      <c r="I129" t="str">
        <f t="shared" si="27"/>
        <v>@thomasofthomas5 @kathyschiller5 @realdonaldtrump trump is right in a way - azithromycin and hydroxychloroquine will cure covid-19 of course you will have had a fatal cardiac arrhythmia but dead people donâ€™t have to worry about coronaviruses right?</v>
      </c>
      <c r="J129" t="str">
        <f t="shared" si="28"/>
        <v>@thomasofthomas5 @kathyschiller5 @realdonaldtrump trump is right in a way - azithromycin and hydroxychloroquine will cure covid-19 of course you will have had a fatal cardiac arrhythmia but dead people donâ€™t have to worry about coronaviruses right</v>
      </c>
      <c r="K129" t="str">
        <f t="shared" si="29"/>
        <v>@thomasofthomas5 @kathyschiller5 @realdonaldtrump trump is right in a way - azithromycin and hydroxychloroquine will cure covid-19 of course you will have had a fatal cardiac arrhythmia but dead people donâ€™t have to worry about coronaviruses right</v>
      </c>
      <c r="L129" t="str">
        <f t="shared" si="30"/>
        <v>@thomasofthomas5 @kathyschiller5 @realdonaldtrump trump is right in a way - azithromycin and hydroxychloroquine will cure covid-19 of course you will have had a fatal cardiac arrhythmia but dead people donâ€™t have to worry about coronaviruses right</v>
      </c>
      <c r="M129" t="str">
        <f t="shared" si="31"/>
        <v>@thomasofthomas5 @kathyschiller5 @realdonaldtrump trump is right in a way - azithromycin and hydroxychloroquine will cure covid-19 of course you will have had a fatal cardiac arrhythmia but dead people donâ€™t have to worry about coronaviruses right</v>
      </c>
      <c r="N129" t="str">
        <f t="shared" si="32"/>
        <v>@thomasofthomas5 @kathyschiller5 @realdonaldtrump trump is right in a way - azithromycin and hydroxychloroquine will cure covid-19 of course you will have had a fatal cardiac arrhythmia but dead people donâ€™t have to worry about coronaviruses right</v>
      </c>
      <c r="O129" t="str">
        <f t="shared" si="33"/>
        <v>@thomasofthomas5 @kathyschiller5 @realdonaldtrump trump is right in a way - azithromycin and hydroxychloroquine will cure covid-19 of course you will have had a fatal cardiac arrhythmia but dead people donâ€™t have to worry about coronaviruses right</v>
      </c>
      <c r="P129" t="str">
        <f t="shared" si="34"/>
        <v>@thomasofthomas5 @kathyschiller5 @realdonaldtrump trump is right in a way - azithromycin and hydroxychloroquine will cure covid-19 of course you will have had a fatal cardiac arrhythmia but dead people donâ€™t have to worry about coronaviruses right</v>
      </c>
      <c r="Q129" t="str">
        <f t="shared" si="35"/>
        <v>@thomasofthomas5 @kathyschiller5 @realdonaldtrump trump is right in a way - azithromycin and hydroxychloroquine will cure covid-19 of course you will have had a fatal cardiac arrhythmia but dead people donâ€™t have to worry about coronaviruses right</v>
      </c>
      <c r="R129" t="str">
        <f t="shared" si="36"/>
        <v>@thomasofthomas5 @kathyschiller5 @realdonaldtrump trump  right in a way - azithromycin and hydroxychloroquine will cure covid-19 of course you will have had a fatal cardiac arrhythmia but dead people donâ€™t have to worry about coronaviruses right</v>
      </c>
      <c r="S129" t="str">
        <f t="shared" si="37"/>
        <v>@thomasofthomas5 @kathyschiller5 @realdonaldtrump trump  right in a way - azithromycin and hydroxychloroquine will cure covid-19 of course you will have had a fatal cardiac arrhythmia but dead people donâ€™t have to worry about coronaviruses right</v>
      </c>
      <c r="T129" t="str">
        <f t="shared" si="38"/>
        <v>@thomasofthomas5 @kathyschiller5 @realdonaldtrump trump  right in a way - azithromycin and hydroxychloroquine will cure covid-19 of course you will have had a fatal cardiac arrhythmia but dead people donâ€™t have to worry about coronaviruses right</v>
      </c>
      <c r="U129" t="str">
        <f t="shared" si="39"/>
        <v>@thomasofthomas5 @kathyschiller5 @realdonaldtrump trump  right in a way - azithromycin and hydroxychloroquine will cure covid-19 of course you will have had a fatal cardiac arrhythmia but dead people donâ€™t have to worry about coronaviruses right</v>
      </c>
      <c r="V129" t="str">
        <f t="shared" si="40"/>
        <v>@thomasofthomas5 @kathyschiller5 @realdonaldtrump trump  right in a way - azithromycin and hydroxychloroquine will cure covid-19 of course you will have had a fatal cardiac arrhythmia but dead people donâ€™t have to worry about coronaviruses right</v>
      </c>
    </row>
    <row r="130" spans="1:23" x14ac:dyDescent="0.25">
      <c r="A130" t="s">
        <v>291</v>
      </c>
      <c r="B130" t="s">
        <v>6581</v>
      </c>
      <c r="C130" t="str">
        <f t="shared" si="21"/>
        <v>Shameless fake news media. The treatment with hydroxychloroquine and azithromycin is  working in France and South Korea and other countries. Itâ€™s the best shot we have. Media wants to spread lies, panic and chaos.</v>
      </c>
      <c r="D130" t="str">
        <f t="shared" si="22"/>
        <v>Shameless fake news media. The treatment with hydroxychloroquine and azithromycin is  working in France and South Korea and other countries. Itâ€™s the best shot we have. Media wants to spread lies, panic and chaos.</v>
      </c>
      <c r="E130" t="str">
        <f t="shared" si="23"/>
        <v>Shameless fake news media. The treatment with hydroxychloroquine and azithromycin is  working in France and South Korea and other countries. Itâ€™s the best shot we have. Media wants to spread lies, panic and chaos.</v>
      </c>
      <c r="F130" t="str">
        <f t="shared" si="24"/>
        <v>shameless fake news media. the treatment with hydroxychloroquine and azithromycin is  working in france and south korea and other countries. itâ€™s the best shot we have. media wants to spread lies, panic and chaos.</v>
      </c>
      <c r="G130" t="str">
        <f t="shared" si="25"/>
        <v>shameless fake news media. the treatment with hydroxychloroquine and azithromycin is  working in france and south korea and other countries. itâ€™s the best shot we have. media wants to spread lies, panic and chaos.</v>
      </c>
      <c r="H130" t="str">
        <f t="shared" si="26"/>
        <v>shameless fake news media. the treatment with hydroxychloroquine and azithromycin is  working in france and south korea and other countries. itâ€™s the best shot we have. media wants to spread lies panic and chaos.</v>
      </c>
      <c r="I130" t="str">
        <f t="shared" si="27"/>
        <v>shameless fake news media the treatment with hydroxychloroquine and azithromycin is  working in france and south korea and other countries itâ€™s the best shot we have media wants to spread lies panic and chaos</v>
      </c>
      <c r="J130" t="str">
        <f t="shared" si="28"/>
        <v>shameless fake news media the treatment with hydroxychloroquine and azithromycin is  working in france and south korea and other countries itâ€™s the best shot we have media wants to spread lies panic and chaos</v>
      </c>
      <c r="K130" t="str">
        <f t="shared" si="29"/>
        <v>shameless fake news media the treatment with hydroxychloroquine and azithromycin is  working in france and south korea and other countries itâ€™s the best shot we have media wants to spread lies panic and chaos</v>
      </c>
      <c r="L130" t="str">
        <f t="shared" si="30"/>
        <v>shameless fake news media the treatment with hydroxychloroquine and azithromycin is  working in france and south korea and other countries itâ€™s the best shot we have media wants to spread lies panic and chaos</v>
      </c>
      <c r="M130" t="str">
        <f t="shared" si="31"/>
        <v>shameless fake news media the treatment with hydroxychloroquine and azithromycin is  working in france and south korea and other countries itâ€™s the best shot we have media wants to spread lies panic and chaos</v>
      </c>
      <c r="N130" t="str">
        <f t="shared" si="32"/>
        <v>shameless fake news media the treatment with hydroxychloroquine and azithromycin is  working in france and south korea and other countries itâ€™s the best shot we have media wants to spread lies panic and chaos</v>
      </c>
      <c r="O130" t="str">
        <f t="shared" si="33"/>
        <v>shameless fake news media the treatment with hydroxychloroquine and azithromycin is  working in france and south korea and other countries itâ€™s the best shot we have media wants to spread lies panic and chaos</v>
      </c>
      <c r="P130" t="str">
        <f t="shared" si="34"/>
        <v>shameless fake news media the treatment with hydroxychloroquine and azithromycin is working in france and south korea and other countries itâ€™s the best shot we have media wants to spread lies panic and chaos</v>
      </c>
      <c r="Q130" t="str">
        <f t="shared" si="35"/>
        <v>shameless fake news media the treatment with hydroxychloroquine and azithromycin is working in france and south korea and other countries itâ€™s the best shot we have media wants to spread lies panic and chaos</v>
      </c>
      <c r="R130" t="str">
        <f t="shared" si="36"/>
        <v>shameless fake news media the treatment with hydroxychloroquine and azithromycin  working in france and south korea and other countries itâ€™s the best shot we have media wants to spread lies panic and chaos</v>
      </c>
      <c r="S130" t="str">
        <f t="shared" si="37"/>
        <v>shameless fake news media the treatment with hydroxychloroquine and azithromycin  working in france and south korea and other countries itâ€™s the best shot we have media wants to spread lies panic and chaos</v>
      </c>
      <c r="T130" t="str">
        <f t="shared" si="38"/>
        <v>shameless fake news media the treatment with hydroxychloroquine and azithromycin  working in france and south korea and other countries itâ€™s the best shot we have media wants to spread lies panic and chaos</v>
      </c>
      <c r="U130" t="str">
        <f t="shared" si="39"/>
        <v>shameless fake news media t treatment with hydroxychloroquine and azithromycin  working in france and south korea and otr countries itâ€™s t best shot we have media wants to spread lies panic and chaos</v>
      </c>
      <c r="V130" t="str">
        <f t="shared" si="40"/>
        <v>shameless fake news media t treatment with hydroxychloroquine and azithromycin  working in france and south korea and otr countries itâ€™s t best shot we have media wants to spread lies panic and chaos</v>
      </c>
    </row>
    <row r="131" spans="1:23" x14ac:dyDescent="0.25">
      <c r="A131" t="s">
        <v>187</v>
      </c>
      <c r="B131" t="s">
        <v>6581</v>
      </c>
      <c r="C131" t="str">
        <f t="shared" ref="C131:C146" si="42">CLEAN(A131)</f>
        <v>Incredibly irresponsible and damaging. I work for a long term care pharmacy and hydroxychloroquine is now on backorder and azithromycin soon to be now. Trump is such a dangerous moron.</v>
      </c>
      <c r="D131" t="str">
        <f t="shared" ref="D131:D146" si="43">SUBSTITUTE(C131,":)","smile")</f>
        <v>Incredibly irresponsible and damaging. I work for a long term care pharmacy and hydroxychloroquine is now on backorder and azithromycin soon to be now. Trump is such a dangerous moron.</v>
      </c>
      <c r="E131" t="str">
        <f t="shared" ref="E131:E146" si="44">SUBSTITUTE(D131,":(","cry")</f>
        <v>Incredibly irresponsible and damaging. I work for a long term care pharmacy and hydroxychloroquine is now on backorder and azithromycin soon to be now. Trump is such a dangerous moron.</v>
      </c>
      <c r="F131" t="str">
        <f t="shared" ref="F131:F146" si="45">LOWER(E131)</f>
        <v>incredibly irresponsible and damaging. i work for a long term care pharmacy and hydroxychloroquine is now on backorder and azithromycin soon to be now. trump is such a dangerous moron.</v>
      </c>
      <c r="G131" t="str">
        <f t="shared" ref="G131:G146" si="46">SUBSTITUTE(F131,"'","")</f>
        <v>incredibly irresponsible and damaging. i work for a long term care pharmacy and hydroxychloroquine is now on backorder and azithromycin soon to be now. trump is such a dangerous moron.</v>
      </c>
      <c r="H131" t="str">
        <f t="shared" ref="H131:H146" si="47">SUBSTITUTE(G131,",","")</f>
        <v>incredibly irresponsible and damaging. i work for a long term care pharmacy and hydroxychloroquine is now on backorder and azithromycin soon to be now. trump is such a dangerous moron.</v>
      </c>
      <c r="I131" t="str">
        <f t="shared" ref="I131:I146" si="48">SUBSTITUTE(H131,".","")</f>
        <v>incredibly irresponsible and damaging i work for a long term care pharmacy and hydroxychloroquine is now on backorder and azithromycin soon to be now trump is such a dangerous moron</v>
      </c>
      <c r="J131" t="str">
        <f t="shared" ref="J131:J146" si="49">SUBSTITUTE(I131,"?","")</f>
        <v>incredibly irresponsible and damaging i work for a long term care pharmacy and hydroxychloroquine is now on backorder and azithromycin soon to be now trump is such a dangerous moron</v>
      </c>
      <c r="K131" t="str">
        <f t="shared" ref="K131:K146" si="50">SUBSTITUTE(J131,";","")</f>
        <v>incredibly irresponsible and damaging i work for a long term care pharmacy and hydroxychloroquine is now on backorder and azithromycin soon to be now trump is such a dangerous moron</v>
      </c>
      <c r="L131" t="str">
        <f t="shared" ref="L131:L146" si="51">SUBSTITUTE(K131,"""","")</f>
        <v>incredibly irresponsible and damaging i work for a long term care pharmacy and hydroxychloroquine is now on backorder and azithromycin soon to be now trump is such a dangerous moron</v>
      </c>
      <c r="M131" t="str">
        <f t="shared" ref="M131:M146" si="52">SUBSTITUTE(L131,"they","")</f>
        <v>incredibly irresponsible and damaging i work for a long term care pharmacy and hydroxychloroquine is now on backorder and azithromycin soon to be now trump is such a dangerous moron</v>
      </c>
      <c r="N131" t="str">
        <f t="shared" ref="N131:N146" si="53">SUBSTITUTE(M131,"there","")</f>
        <v>incredibly irresponsible and damaging i work for a long term care pharmacy and hydroxychloroquine is now on backorder and azithromycin soon to be now trump is such a dangerous moron</v>
      </c>
      <c r="O131" t="str">
        <f t="shared" ref="O131:O146" si="54">SUBSTITUTE(N131,"them","")</f>
        <v>incredibly irresponsible and damaging i work for a long term care pharmacy and hydroxychloroquine is now on backorder and azithromycin soon to be now trump is such a dangerous moron</v>
      </c>
      <c r="P131" t="str">
        <f t="shared" ref="P131:P146" si="55">SUBSTITUTE(O131,"  "," ")</f>
        <v>incredibly irresponsible and damaging i work for a long term care pharmacy and hydroxychloroquine is now on backorder and azithromycin soon to be now trump is such a dangerous moron</v>
      </c>
      <c r="Q131" t="str">
        <f t="shared" ref="Q131:Q146" si="56">SUBSTITUTE(P131,"are","")</f>
        <v>incredibly irresponsible and damaging i work for a long term c pharmacy and hydroxychloroquine is now on backorder and azithromycin soon to be now trump is such a dangerous moron</v>
      </c>
      <c r="R131" t="str">
        <f t="shared" ref="R131:R146" si="57">SUBSTITUTE(Q131,"is","")</f>
        <v>incredibly irresponsible and damaging i work for a long term c pharmacy and hydroxychloroquine  now on backorder and azithromycin soon to be now trump  such a dangerous moron</v>
      </c>
      <c r="S131" t="str">
        <f t="shared" ref="S131:S146" si="58">SUBSTITUTE(R131,"#","")</f>
        <v>incredibly irresponsible and damaging i work for a long term c pharmacy and hydroxychloroquine  now on backorder and azithromycin soon to be now trump  such a dangerous moron</v>
      </c>
      <c r="T131" t="str">
        <f t="shared" ref="T131:T146" si="59">SUBSTITUTE(S131,"I","")</f>
        <v>incredibly irresponsible and damaging i work for a long term c pharmacy and hydroxychloroquine  now on backorder and azithromycin soon to be now trump  such a dangerous moron</v>
      </c>
      <c r="U131" t="str">
        <f t="shared" ref="U131:U146" si="60">SUBSTITUTE(T131,"he","")</f>
        <v>incredibly irresponsible and damaging i work for a long term c pharmacy and hydroxychloroquine  now on backorder and azithromycin soon to be now trump  such a dangerous moron</v>
      </c>
      <c r="V131" t="str">
        <f t="shared" ref="V131:V146" si="61">SUBSTITUTE(U131,"him","")</f>
        <v>incredibly irresponsible and damaging i work for a long term c pharmacy and hydroxychloroquine  now on backorder and azithromycin soon to be now trump  such a dangerous moron</v>
      </c>
    </row>
    <row r="132" spans="1:23" x14ac:dyDescent="0.25">
      <c r="A132" t="s">
        <v>226</v>
      </c>
      <c r="B132" t="s">
        <v>6581</v>
      </c>
      <c r="C132" t="str">
        <f t="shared" si="42"/>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D132" t="str">
        <f t="shared" si="43"/>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E132" t="str">
        <f t="shared" si="44"/>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F132" t="str">
        <f t="shared" si="45"/>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G132" t="str">
        <f t="shared" si="46"/>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H132" t="str">
        <f t="shared" si="47"/>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I132" t="str">
        <f t="shared" si="48"/>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J132" t="str">
        <f t="shared" si="49"/>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K132" t="str">
        <f t="shared" si="50"/>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L132" t="str">
        <f t="shared" si="51"/>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M132" t="str">
        <f t="shared" si="52"/>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N132" t="str">
        <f t="shared" si="53"/>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O132" t="str">
        <f t="shared" si="54"/>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P132" t="str">
        <f t="shared" si="55"/>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Q132" t="str">
        <f t="shared" si="56"/>
        <v>@hesanihilist @realdonaldtrump antimalarials:â for example plaquenil â€” used to treat malaria lupus and arthritis â€” also has toxic effects on the retina https://tco/yyiwgwg36h #coronaviruspandemic #chloroquine #coronavirus #trumpliespeopledie #trump #azithromycin #malariadrug #hydroxychloroquine #fauci</v>
      </c>
      <c r="R132" t="str">
        <f t="shared" si="57"/>
        <v>@hesanihilt @realdonaldtrump antimalarials:â for example plaquenil â€” used to treat malaria lupus and arthrit â€” also has toxic effects on the retina https://tco/yyiwgwg36h #coronaviruspandemic #chloroquine #coronavirus #trumpliespeopledie #trump #azithromycin #malariadrug #hydroxychloroquine #fauci</v>
      </c>
      <c r="S132" t="str">
        <f t="shared" si="58"/>
        <v>@hesanihilt @realdonaldtrump antimalarials:â for example plaquenil â€” used to treat malaria lupus and arthrit â€” also has toxic effects on the retina https://tco/yyiwgwg36h coronaviruspandemic chloroquine coronavirus trumpliespeopledie trump azithromycin malariadrug hydroxychloroquine fauci</v>
      </c>
      <c r="T132" t="str">
        <f t="shared" si="59"/>
        <v>@hesanihilt @realdonaldtrump antimalarials:â for example plaquenil â€” used to treat malaria lupus and arthrit â€” also has toxic effects on the retina https://tco/yyiwgwg36h coronaviruspandemic chloroquine coronavirus trumpliespeopledie trump azithromycin malariadrug hydroxychloroquine fauci</v>
      </c>
      <c r="U132" t="str">
        <f t="shared" si="60"/>
        <v>@sanihilt @realdonaldtrump antimalarials:â for example plaquenil â€” used to treat malaria lupus and arthrit â€” also has toxic effects on t retina https://tco/yyiwgwg36h coronaviruspandemic chloroquine coronavirus trumpliespeopledie trump azithromycin malariadrug hydroxychloroquine fauci</v>
      </c>
      <c r="V132" t="str">
        <f t="shared" si="61"/>
        <v>@sanihilt @realdonaldtrump antimalarials:â for example plaquenil â€” used to treat malaria lupus and arthrit â€” also has toxic effects on t retina https://tco/yyiwgwg36h coronaviruspandemic chloroquine coronavirus trumpliespeopledie trump azithromycin malariadrug hydroxychloroquine fauci</v>
      </c>
    </row>
    <row r="133" spans="1:23" x14ac:dyDescent="0.25">
      <c r="A133" t="s">
        <v>179</v>
      </c>
      <c r="B133" t="s">
        <v>6581</v>
      </c>
      <c r="C133" t="str">
        <f t="shared" si="42"/>
        <v>Isnâ€™t hydroxychloroquine what a Robert Bales says made him murder 17 Afghans?</v>
      </c>
      <c r="D133" t="str">
        <f t="shared" si="43"/>
        <v>Isnâ€™t hydroxychloroquine what a Robert Bales says made him murder 17 Afghans?</v>
      </c>
      <c r="E133" t="str">
        <f t="shared" si="44"/>
        <v>Isnâ€™t hydroxychloroquine what a Robert Bales says made him murder 17 Afghans?</v>
      </c>
      <c r="F133" t="str">
        <f t="shared" si="45"/>
        <v>isnâ€™t hydroxychloroquine what a robert bales says made him murder 17 afghans?</v>
      </c>
      <c r="G133" t="str">
        <f t="shared" si="46"/>
        <v>isnâ€™t hydroxychloroquine what a robert bales says made him murder 17 afghans?</v>
      </c>
      <c r="H133" t="str">
        <f t="shared" si="47"/>
        <v>isnâ€™t hydroxychloroquine what a robert bales says made him murder 17 afghans?</v>
      </c>
      <c r="I133" t="str">
        <f t="shared" si="48"/>
        <v>isnâ€™t hydroxychloroquine what a robert bales says made him murder 17 afghans?</v>
      </c>
      <c r="J133" t="str">
        <f t="shared" si="49"/>
        <v>isnâ€™t hydroxychloroquine what a robert bales says made him murder 17 afghans</v>
      </c>
      <c r="K133" t="str">
        <f t="shared" si="50"/>
        <v>isnâ€™t hydroxychloroquine what a robert bales says made him murder 17 afghans</v>
      </c>
      <c r="L133" t="str">
        <f t="shared" si="51"/>
        <v>isnâ€™t hydroxychloroquine what a robert bales says made him murder 17 afghans</v>
      </c>
      <c r="M133" t="str">
        <f t="shared" si="52"/>
        <v>isnâ€™t hydroxychloroquine what a robert bales says made him murder 17 afghans</v>
      </c>
      <c r="N133" t="str">
        <f t="shared" si="53"/>
        <v>isnâ€™t hydroxychloroquine what a robert bales says made him murder 17 afghans</v>
      </c>
      <c r="O133" t="str">
        <f t="shared" si="54"/>
        <v>isnâ€™t hydroxychloroquine what a robert bales says made him murder 17 afghans</v>
      </c>
      <c r="P133" t="str">
        <f t="shared" si="55"/>
        <v>isnâ€™t hydroxychloroquine what a robert bales says made him murder 17 afghans</v>
      </c>
      <c r="Q133" t="str">
        <f t="shared" si="56"/>
        <v>isnâ€™t hydroxychloroquine what a robert bales says made him murder 17 afghans</v>
      </c>
      <c r="R133" t="str">
        <f t="shared" si="57"/>
        <v>nâ€™t hydroxychloroquine what a robert bales says made him murder 17 afghans</v>
      </c>
      <c r="S133" t="str">
        <f t="shared" si="58"/>
        <v>nâ€™t hydroxychloroquine what a robert bales says made him murder 17 afghans</v>
      </c>
      <c r="T133" t="str">
        <f t="shared" si="59"/>
        <v>nâ€™t hydroxychloroquine what a robert bales says made him murder 17 afghans</v>
      </c>
      <c r="U133" t="str">
        <f t="shared" si="60"/>
        <v>nâ€™t hydroxychloroquine what a robert bales says made him murder 17 afghans</v>
      </c>
      <c r="V133" t="str">
        <f t="shared" si="61"/>
        <v>nâ€™t hydroxychloroquine what a robert bales says made  murder 17 afghans</v>
      </c>
    </row>
    <row r="134" spans="1:23" x14ac:dyDescent="0.25">
      <c r="A134" t="s">
        <v>185</v>
      </c>
      <c r="B134" t="s">
        <v>6581</v>
      </c>
      <c r="C134" t="str">
        <f t="shared" si="42"/>
        <v>@SteveFDA Whatâ€™s the statement of the FDA? This tweet is so irresponsable, we must keep in mind the patients who also need Hydroxychloroquine to live, just like Malaria, Lupus, anti-Phospholipid Syndrome patients.</v>
      </c>
      <c r="D134" t="str">
        <f t="shared" si="43"/>
        <v>@SteveFDA Whatâ€™s the statement of the FDA? This tweet is so irresponsable, we must keep in mind the patients who also need Hydroxychloroquine to live, just like Malaria, Lupus, anti-Phospholipid Syndrome patients.</v>
      </c>
      <c r="E134" t="str">
        <f t="shared" si="44"/>
        <v>@SteveFDA Whatâ€™s the statement of the FDA? This tweet is so irresponsable, we must keep in mind the patients who also need Hydroxychloroquine to live, just like Malaria, Lupus, anti-Phospholipid Syndrome patients.</v>
      </c>
      <c r="F134" t="str">
        <f t="shared" si="45"/>
        <v>@stevefda whatâ€™s the statement of the fda? this tweet is so irresponsable, we must keep in mind the patients who also need hydroxychloroquine to live, just like malaria, lupus, anti-phospholipid syndrome patients.</v>
      </c>
      <c r="G134" t="str">
        <f t="shared" si="46"/>
        <v>@stevefda whatâ€™s the statement of the fda? this tweet is so irresponsable, we must keep in mind the patients who also need hydroxychloroquine to live, just like malaria, lupus, anti-phospholipid syndrome patients.</v>
      </c>
      <c r="H134" t="str">
        <f t="shared" si="47"/>
        <v>@stevefda whatâ€™s the statement of the fda? this tweet is so irresponsable we must keep in mind the patients who also need hydroxychloroquine to live just like malaria lupus anti-phospholipid syndrome patients.</v>
      </c>
      <c r="I134" t="str">
        <f t="shared" si="48"/>
        <v>@stevefda whatâ€™s the statement of the fda? this tweet is so irresponsable we must keep in mind the patients who also need hydroxychloroquine to live just like malaria lupus anti-phospholipid syndrome patients</v>
      </c>
      <c r="J134" t="str">
        <f t="shared" si="49"/>
        <v>@stevefda whatâ€™s the statement of the fda this tweet is so irresponsable we must keep in mind the patients who also need hydroxychloroquine to live just like malaria lupus anti-phospholipid syndrome patients</v>
      </c>
      <c r="K134" t="str">
        <f t="shared" si="50"/>
        <v>@stevefda whatâ€™s the statement of the fda this tweet is so irresponsable we must keep in mind the patients who also need hydroxychloroquine to live just like malaria lupus anti-phospholipid syndrome patients</v>
      </c>
      <c r="L134" t="str">
        <f t="shared" si="51"/>
        <v>@stevefda whatâ€™s the statement of the fda this tweet is so irresponsable we must keep in mind the patients who also need hydroxychloroquine to live just like malaria lupus anti-phospholipid syndrome patients</v>
      </c>
      <c r="M134" t="str">
        <f t="shared" si="52"/>
        <v>@stevefda whatâ€™s the statement of the fda this tweet is so irresponsable we must keep in mind the patients who also need hydroxychloroquine to live just like malaria lupus anti-phospholipid syndrome patients</v>
      </c>
      <c r="N134" t="str">
        <f t="shared" si="53"/>
        <v>@stevefda whatâ€™s the statement of the fda this tweet is so irresponsable we must keep in mind the patients who also need hydroxychloroquine to live just like malaria lupus anti-phospholipid syndrome patients</v>
      </c>
      <c r="O134" t="str">
        <f t="shared" si="54"/>
        <v>@stevefda whatâ€™s the statement of the fda this tweet is so irresponsable we must keep in mind the patients who also need hydroxychloroquine to live just like malaria lupus anti-phospholipid syndrome patients</v>
      </c>
      <c r="P134" t="str">
        <f t="shared" si="55"/>
        <v>@stevefda whatâ€™s the statement of the fda this tweet is so irresponsable we must keep in mind the patients who also need hydroxychloroquine to live just like malaria lupus anti-phospholipid syndrome patients</v>
      </c>
      <c r="Q134" t="str">
        <f t="shared" si="56"/>
        <v>@stevefda whatâ€™s the statement of the fda this tweet is so irresponsable we must keep in mind the patients who also need hydroxychloroquine to live just like malaria lupus anti-phospholipid syndrome patients</v>
      </c>
      <c r="R134" t="str">
        <f t="shared" si="57"/>
        <v>@stevefda whatâ€™s the statement of the fda th tweet  so irresponsable we must keep in mind the patients who also need hydroxychloroquine to live just like malaria lupus anti-phospholipid syndrome patients</v>
      </c>
      <c r="S134" t="str">
        <f t="shared" si="58"/>
        <v>@stevefda whatâ€™s the statement of the fda th tweet  so irresponsable we must keep in mind the patients who also need hydroxychloroquine to live just like malaria lupus anti-phospholipid syndrome patients</v>
      </c>
      <c r="T134" t="str">
        <f t="shared" si="59"/>
        <v>@stevefda whatâ€™s the statement of the fda th tweet  so irresponsable we must keep in mind the patients who also need hydroxychloroquine to live just like malaria lupus anti-phospholipid syndrome patients</v>
      </c>
      <c r="U134" t="str">
        <f t="shared" si="60"/>
        <v>@stevefda whatâ€™s t statement of t fda th tweet  so irresponsable we must keep in mind t patients who also need hydroxychloroquine to live just like malaria lupus anti-phospholipid syndrome patients</v>
      </c>
      <c r="V134" t="str">
        <f t="shared" si="61"/>
        <v>@stevefda whatâ€™s t statement of t fda th tweet  so irresponsable we must keep in mind t patients who also need hydroxychloroquine to live just like malaria lupus anti-phospholipid syndrome patients</v>
      </c>
    </row>
    <row r="135" spans="1:23" x14ac:dyDescent="0.25">
      <c r="A135" t="s">
        <v>27</v>
      </c>
      <c r="B135" t="s">
        <v>6579</v>
      </c>
      <c r="C135" t="str">
        <f t="shared" si="42"/>
        <v>3.Chinese researchers showed in lab cell culture tests thatÂ hydroxychloroquine can slow infectionsÂ from the virus behind Covid-19, SARS-CoV-2, blocking it from entering cells. Some doctors inÂ China and South KoreaÂ have also used it to treat patients https://t.co/fp9cdjS1EG</v>
      </c>
      <c r="D135" t="str">
        <f t="shared" si="43"/>
        <v>3.Chinese researchers showed in lab cell culture tests thatÂ hydroxychloroquine can slow infectionsÂ from the virus behind Covid-19, SARS-CoV-2, blocking it from entering cells. Some doctors inÂ China and South KoreaÂ have also used it to treat patients https://t.co/fp9cdjS1EG</v>
      </c>
      <c r="E135" t="str">
        <f t="shared" si="44"/>
        <v>3.Chinese researchers showed in lab cell culture tests thatÂ hydroxychloroquine can slow infectionsÂ from the virus behind Covid-19, SARS-CoV-2, blocking it from entering cells. Some doctors inÂ China and South KoreaÂ have also used it to treat patients https://t.co/fp9cdjS1EG</v>
      </c>
      <c r="F135" t="str">
        <f t="shared" si="45"/>
        <v>3.chinese researchers showed in lab cell culture tests thatâ hydroxychloroquine can slow infectionsâ from the virus behind covid-19, sars-cov-2, blocking it from entering cells. some doctors inâ china and south koreaâ have also used it to treat patients https://t.co/fp9cdjs1eg</v>
      </c>
      <c r="G135" t="str">
        <f t="shared" si="46"/>
        <v>3.chinese researchers showed in lab cell culture tests thatâ hydroxychloroquine can slow infectionsâ from the virus behind covid-19, sars-cov-2, blocking it from entering cells. some doctors inâ china and south koreaâ have also used it to treat patients https://t.co/fp9cdjs1eg</v>
      </c>
      <c r="H135" t="str">
        <f t="shared" si="47"/>
        <v>3.chinese researchers showed in lab cell culture tests thatâ hydroxychloroquine can slow infectionsâ from the virus behind covid-19 sars-cov-2 blocking it from entering cells. some doctors inâ china and south koreaâ have also used it to treat patients https://t.co/fp9cdjs1eg</v>
      </c>
      <c r="I135" t="str">
        <f t="shared" si="48"/>
        <v>3chinese researchers showed in lab cell culture tests thatâ hydroxychloroquine can slow infectionsâ from the virus behind covid-19 sars-cov-2 blocking it from entering cells some doctors inâ china and south koreaâ have also used it to treat patients https://tco/fp9cdjs1eg</v>
      </c>
      <c r="J135" t="str">
        <f t="shared" si="49"/>
        <v>3chinese researchers showed in lab cell culture tests thatâ hydroxychloroquine can slow infectionsâ from the virus behind covid-19 sars-cov-2 blocking it from entering cells some doctors inâ china and south koreaâ have also used it to treat patients https://tco/fp9cdjs1eg</v>
      </c>
      <c r="K135" t="str">
        <f t="shared" si="50"/>
        <v>3chinese researchers showed in lab cell culture tests thatâ hydroxychloroquine can slow infectionsâ from the virus behind covid-19 sars-cov-2 blocking it from entering cells some doctors inâ china and south koreaâ have also used it to treat patients https://tco/fp9cdjs1eg</v>
      </c>
      <c r="L135" t="str">
        <f t="shared" si="51"/>
        <v>3chinese researchers showed in lab cell culture tests thatâ hydroxychloroquine can slow infectionsâ from the virus behind covid-19 sars-cov-2 blocking it from entering cells some doctors inâ china and south koreaâ have also used it to treat patients https://tco/fp9cdjs1eg</v>
      </c>
      <c r="M135" t="str">
        <f t="shared" si="52"/>
        <v>3chinese researchers showed in lab cell culture tests thatâ hydroxychloroquine can slow infectionsâ from the virus behind covid-19 sars-cov-2 blocking it from entering cells some doctors inâ china and south koreaâ have also used it to treat patients https://tco/fp9cdjs1eg</v>
      </c>
      <c r="N135" t="str">
        <f t="shared" si="53"/>
        <v>3chinese researchers showed in lab cell culture tests thatâ hydroxychloroquine can slow infectionsâ from the virus behind covid-19 sars-cov-2 blocking it from entering cells some doctors inâ china and south koreaâ have also used it to treat patients https://tco/fp9cdjs1eg</v>
      </c>
      <c r="O135" t="str">
        <f t="shared" si="54"/>
        <v>3chinese researchers showed in lab cell culture tests thatâ hydroxychloroquine can slow infectionsâ from the virus behind covid-19 sars-cov-2 blocking it from entering cells some doctors inâ china and south koreaâ have also used it to treat patients https://tco/fp9cdjs1eg</v>
      </c>
      <c r="P135" t="str">
        <f t="shared" si="55"/>
        <v>3chinese researchers showed in lab cell culture tests thatâ hydroxychloroquine can slow infectionsâ from the virus behind covid-19 sars-cov-2 blocking it from entering cells some doctors inâ china and south koreaâ have also used it to treat patients https://tco/fp9cdjs1eg</v>
      </c>
      <c r="Q135" t="str">
        <f t="shared" si="56"/>
        <v>3chinese researchers showed in lab cell culture tests thatâ hydroxychloroquine can slow infectionsâ from the virus behind covid-19 sars-cov-2 blocking it from entering cells some doctors inâ china and south koreaâ have also used it to treat patients https://tco/fp9cdjs1eg</v>
      </c>
      <c r="R135" t="str">
        <f t="shared" si="57"/>
        <v>3chinese researchers showed in lab cell culture tests thatâ hydroxychloroquine can slow infectionsâ from the virus behind covid-19 sars-cov-2 blocking it from entering cells some doctors inâ china and south koreaâ have also used it to treat patients https://tco/fp9cdjs1eg</v>
      </c>
      <c r="S135" t="str">
        <f t="shared" si="58"/>
        <v>3chinese researchers showed in lab cell culture tests thatâ hydroxychloroquine can slow infectionsâ from the virus behind covid-19 sars-cov-2 blocking it from entering cells some doctors inâ china and south koreaâ have also used it to treat patients https://tco/fp9cdjs1eg</v>
      </c>
      <c r="T135" t="str">
        <f t="shared" si="59"/>
        <v>3chinese researchers showed in lab cell culture tests thatâ hydroxychloroquine can slow infectionsâ from the virus behind covid-19 sars-cov-2 blocking it from entering cells some doctors inâ china and south koreaâ have also used it to treat patients https://tco/fp9cdjs1eg</v>
      </c>
      <c r="U135" t="str">
        <f t="shared" si="60"/>
        <v>3chinese researcrs showed in lab cell culture tests thatâ hydroxychloroquine can slow infectionsâ from t virus behind covid-19 sars-cov-2 blocking it from entering cells some doctors inâ china and south koreaâ have also used it to treat patients https://tco/fp9cdjs1eg</v>
      </c>
      <c r="V135" t="str">
        <f t="shared" si="61"/>
        <v>3chinese researcrs showed in lab cell culture tests thatâ hydroxychloroquine can slow infectionsâ from t virus behind covid-19 sars-cov-2 blocking it from entering cells some doctors inâ china and south koreaâ have also used it to treat patients https://tco/fp9cdjs1eg</v>
      </c>
    </row>
    <row r="136" spans="1:23" x14ac:dyDescent="0.25">
      <c r="A136" t="s">
        <v>22</v>
      </c>
      <c r="B136">
        <v>0</v>
      </c>
      <c r="C136" t="str">
        <f t="shared" si="42"/>
        <v>A thread worth reading. Interesting data but non-randomized and probably differences in baseline characteristics that may have led to the study study findings #COVIDãƒ¼19 #Hydroxychloroquine</v>
      </c>
      <c r="D136" t="str">
        <f t="shared" si="43"/>
        <v>A thread worth reading. Interesting data but non-randomized and probably differences in baseline characteristics that may have led to the study study findings #COVIDãƒ¼19 #Hydroxychloroquine</v>
      </c>
      <c r="E136" t="str">
        <f t="shared" si="44"/>
        <v>A thread worth reading. Interesting data but non-randomized and probably differences in baseline characteristics that may have led to the study study findings #COVIDãƒ¼19 #Hydroxychloroquine</v>
      </c>
      <c r="F136" t="str">
        <f t="shared" si="45"/>
        <v>a thread worth reading. interesting data but non-randomized and probably differences in baseline characteristics that may have led to the study study findings #covidãƒ¼19 #hydroxychloroquine</v>
      </c>
      <c r="G136" t="str">
        <f t="shared" si="46"/>
        <v>a thread worth reading. interesting data but non-randomized and probably differences in baseline characteristics that may have led to the study study findings #covidãƒ¼19 #hydroxychloroquine</v>
      </c>
      <c r="H136" t="str">
        <f t="shared" si="47"/>
        <v>a thread worth reading. interesting data but non-randomized and probably differences in baseline characteristics that may have led to the study study findings #covidãƒ¼19 #hydroxychloroquine</v>
      </c>
      <c r="I136" t="str">
        <f t="shared" si="48"/>
        <v>a thread worth reading interesting data but non-randomized and probably differences in baseline characteristics that may have led to the study study findings #covidãƒ¼19 #hydroxychloroquine</v>
      </c>
      <c r="J136" t="str">
        <f t="shared" si="49"/>
        <v>a thread worth reading interesting data but non-randomized and probably differences in baseline characteristics that may have led to the study study findings #covidãƒ¼19 #hydroxychloroquine</v>
      </c>
      <c r="K136" t="str">
        <f t="shared" si="50"/>
        <v>a thread worth reading interesting data but non-randomized and probably differences in baseline characteristics that may have led to the study study findings #covidãƒ¼19 #hydroxychloroquine</v>
      </c>
      <c r="L136" t="str">
        <f t="shared" si="51"/>
        <v>a thread worth reading interesting data but non-randomized and probably differences in baseline characteristics that may have led to the study study findings #covidãƒ¼19 #hydroxychloroquine</v>
      </c>
      <c r="M136" t="str">
        <f t="shared" si="52"/>
        <v>a thread worth reading interesting data but non-randomized and probably differences in baseline characteristics that may have led to the study study findings #covidãƒ¼19 #hydroxychloroquine</v>
      </c>
      <c r="N136" t="str">
        <f t="shared" si="53"/>
        <v>a thread worth reading interesting data but non-randomized and probably differences in baseline characteristics that may have led to the study study findings #covidãƒ¼19 #hydroxychloroquine</v>
      </c>
      <c r="O136" t="str">
        <f t="shared" si="54"/>
        <v>a thread worth reading interesting data but non-randomized and probably differences in baseline characteristics that may have led to the study study findings #covidãƒ¼19 #hydroxychloroquine</v>
      </c>
      <c r="P136" t="str">
        <f t="shared" si="55"/>
        <v>a thread worth reading interesting data but non-randomized and probably differences in baseline characteristics that may have led to the study study findings #covidãƒ¼19 #hydroxychloroquine</v>
      </c>
      <c r="Q136" t="str">
        <f t="shared" si="56"/>
        <v>a thread worth reading interesting data but non-randomized and probably differences in baseline characteristics that may have led to the study study findings #covidãƒ¼19 #hydroxychloroquine</v>
      </c>
      <c r="R136" t="str">
        <f t="shared" si="57"/>
        <v>a thread worth reading interesting data but non-randomized and probably differences in baseline charactertics that may have led to the study study findings #covidãƒ¼19 #hydroxychloroquine</v>
      </c>
      <c r="S136" t="str">
        <f t="shared" si="58"/>
        <v>a thread worth reading interesting data but non-randomized and probably differences in baseline charactertics that may have led to the study study findings covidãƒ¼19 hydroxychloroquine</v>
      </c>
      <c r="T136" t="str">
        <f t="shared" si="59"/>
        <v>a thread worth reading interesting data but non-randomized and probably differences in baseline charactertics that may have led to the study study findings covidãƒ¼19 hydroxychloroquine</v>
      </c>
      <c r="U136" t="str">
        <f t="shared" si="60"/>
        <v>a thread worth reading interesting data but non-randomized and probably differences in baseline charactertics that may have led to t study study findings covidãƒ¼19 hydroxychloroquine</v>
      </c>
      <c r="V136" t="str">
        <f t="shared" si="61"/>
        <v>a thread worth reading interesting data but non-randomized and probably differences in baseline charactertics that may have led to t study study findings covidãƒ¼19 hydroxychloroquine</v>
      </c>
      <c r="W136">
        <f t="shared" ref="W136:W144" ca="1" si="62">RAND()</f>
        <v>0.85519878504904268</v>
      </c>
    </row>
    <row r="137" spans="1:23" x14ac:dyDescent="0.25">
      <c r="A137" t="s">
        <v>170</v>
      </c>
      <c r="B137" t="s">
        <v>6581</v>
      </c>
      <c r="C137" t="str">
        <f t="shared" si="42"/>
        <v>@greta He needs to keep stressing people should not run out and take hydroxychloroquine. I have been taking it for 10 years it has very serious side effects letâ€™s get answers before we go and take this drug</v>
      </c>
      <c r="D137" t="str">
        <f t="shared" si="43"/>
        <v>@greta He needs to keep stressing people should not run out and take hydroxychloroquine. I have been taking it for 10 years it has very serious side effects letâ€™s get answers before we go and take this drug</v>
      </c>
      <c r="E137" t="str">
        <f t="shared" si="44"/>
        <v>@greta He needs to keep stressing people should not run out and take hydroxychloroquine. I have been taking it for 10 years it has very serious side effects letâ€™s get answers before we go and take this drug</v>
      </c>
      <c r="F137" t="str">
        <f t="shared" si="45"/>
        <v>@greta he needs to keep stressing people should not run out and take hydroxychloroquine. i have been taking it for 10 years it has very serious side effects letâ€™s get answers before we go and take this drug</v>
      </c>
      <c r="G137" t="str">
        <f t="shared" si="46"/>
        <v>@greta he needs to keep stressing people should not run out and take hydroxychloroquine. i have been taking it for 10 years it has very serious side effects letâ€™s get answers before we go and take this drug</v>
      </c>
      <c r="H137" t="str">
        <f t="shared" si="47"/>
        <v>@greta he needs to keep stressing people should not run out and take hydroxychloroquine. i have been taking it for 10 years it has very serious side effects letâ€™s get answers before we go and take this drug</v>
      </c>
      <c r="I137" t="str">
        <f t="shared" si="48"/>
        <v>@greta he needs to keep stressing people should not run out and take hydroxychloroquine i have been taking it for 10 years it has very serious side effects letâ€™s get answers before we go and take this drug</v>
      </c>
      <c r="J137" t="str">
        <f t="shared" si="49"/>
        <v>@greta he needs to keep stressing people should not run out and take hydroxychloroquine i have been taking it for 10 years it has very serious side effects letâ€™s get answers before we go and take this drug</v>
      </c>
      <c r="K137" t="str">
        <f t="shared" si="50"/>
        <v>@greta he needs to keep stressing people should not run out and take hydroxychloroquine i have been taking it for 10 years it has very serious side effects letâ€™s get answers before we go and take this drug</v>
      </c>
      <c r="L137" t="str">
        <f t="shared" si="51"/>
        <v>@greta he needs to keep stressing people should not run out and take hydroxychloroquine i have been taking it for 10 years it has very serious side effects letâ€™s get answers before we go and take this drug</v>
      </c>
      <c r="M137" t="str">
        <f t="shared" si="52"/>
        <v>@greta he needs to keep stressing people should not run out and take hydroxychloroquine i have been taking it for 10 years it has very serious side effects letâ€™s get answers before we go and take this drug</v>
      </c>
      <c r="N137" t="str">
        <f t="shared" si="53"/>
        <v>@greta he needs to keep stressing people should not run out and take hydroxychloroquine i have been taking it for 10 years it has very serious side effects letâ€™s get answers before we go and take this drug</v>
      </c>
      <c r="O137" t="str">
        <f t="shared" si="54"/>
        <v>@greta he needs to keep stressing people should not run out and take hydroxychloroquine i have been taking it for 10 years it has very serious side effects letâ€™s get answers before we go and take this drug</v>
      </c>
      <c r="P137" t="str">
        <f t="shared" si="55"/>
        <v>@greta he needs to keep stressing people should not run out and take hydroxychloroquine i have been taking it for 10 years it has very serious side effects letâ€™s get answers before we go and take this drug</v>
      </c>
      <c r="Q137" t="str">
        <f t="shared" si="56"/>
        <v>@greta he needs to keep stressing people should not run out and take hydroxychloroquine i have been taking it for 10 years it has very serious side effects letâ€™s get answers before we go and take this drug</v>
      </c>
      <c r="R137" t="str">
        <f t="shared" si="57"/>
        <v>@greta he needs to keep stressing people should not run out and take hydroxychloroquine i have been taking it for 10 years it has very serious side effects letâ€™s get answers before we go and take th drug</v>
      </c>
      <c r="S137" t="str">
        <f t="shared" si="58"/>
        <v>@greta he needs to keep stressing people should not run out and take hydroxychloroquine i have been taking it for 10 years it has very serious side effects letâ€™s get answers before we go and take th drug</v>
      </c>
      <c r="T137" t="str">
        <f t="shared" si="59"/>
        <v>@greta he needs to keep stressing people should not run out and take hydroxychloroquine i have been taking it for 10 years it has very serious side effects letâ€™s get answers before we go and take th drug</v>
      </c>
      <c r="U137" t="str">
        <f t="shared" si="60"/>
        <v>@greta  needs to keep stressing people should not run out and take hydroxychloroquine i have been taking it for 10 years it has very serious side effects letâ€™s get answers before we go and take th drug</v>
      </c>
      <c r="V137" t="str">
        <f t="shared" si="61"/>
        <v>@greta  needs to keep stressing people should not run out and take hydroxychloroquine i have been taking it for 10 years it has very serious side effects letâ€™s get answers before we go and take th drug</v>
      </c>
    </row>
    <row r="138" spans="1:23" x14ac:dyDescent="0.25">
      <c r="A138" t="s">
        <v>231</v>
      </c>
      <c r="B138" t="s">
        <v>6581</v>
      </c>
      <c r="C138" t="str">
        <f t="shared" si="42"/>
        <v>As a person who has been taking Hydroxychloroquine for a decade. DONT TAKE IT WITHOUT S DRâ€™S GUIDANCE. This is a serious drug with major side effects. Wait for more testing.</v>
      </c>
      <c r="D138" t="str">
        <f t="shared" si="43"/>
        <v>As a person who has been taking Hydroxychloroquine for a decade. DONT TAKE IT WITHOUT S DRâ€™S GUIDANCE. This is a serious drug with major side effects. Wait for more testing.</v>
      </c>
      <c r="E138" t="str">
        <f t="shared" si="44"/>
        <v>As a person who has been taking Hydroxychloroquine for a decade. DONT TAKE IT WITHOUT S DRâ€™S GUIDANCE. This is a serious drug with major side effects. Wait for more testing.</v>
      </c>
      <c r="F138" t="str">
        <f t="shared" si="45"/>
        <v>as a person who has been taking hydroxychloroquine for a decade. dont take it without s drâ€™s guidance. this is a serious drug with major side effects. wait for more testing.</v>
      </c>
      <c r="G138" t="str">
        <f t="shared" si="46"/>
        <v>as a person who has been taking hydroxychloroquine for a decade. dont take it without s drâ€™s guidance. this is a serious drug with major side effects. wait for more testing.</v>
      </c>
      <c r="H138" t="str">
        <f t="shared" si="47"/>
        <v>as a person who has been taking hydroxychloroquine for a decade. dont take it without s drâ€™s guidance. this is a serious drug with major side effects. wait for more testing.</v>
      </c>
      <c r="I138" t="str">
        <f t="shared" si="48"/>
        <v>as a person who has been taking hydroxychloroquine for a decade dont take it without s drâ€™s guidance this is a serious drug with major side effects wait for more testing</v>
      </c>
      <c r="J138" t="str">
        <f t="shared" si="49"/>
        <v>as a person who has been taking hydroxychloroquine for a decade dont take it without s drâ€™s guidance this is a serious drug with major side effects wait for more testing</v>
      </c>
      <c r="K138" t="str">
        <f t="shared" si="50"/>
        <v>as a person who has been taking hydroxychloroquine for a decade dont take it without s drâ€™s guidance this is a serious drug with major side effects wait for more testing</v>
      </c>
      <c r="L138" t="str">
        <f t="shared" si="51"/>
        <v>as a person who has been taking hydroxychloroquine for a decade dont take it without s drâ€™s guidance this is a serious drug with major side effects wait for more testing</v>
      </c>
      <c r="M138" t="str">
        <f t="shared" si="52"/>
        <v>as a person who has been taking hydroxychloroquine for a decade dont take it without s drâ€™s guidance this is a serious drug with major side effects wait for more testing</v>
      </c>
      <c r="N138" t="str">
        <f t="shared" si="53"/>
        <v>as a person who has been taking hydroxychloroquine for a decade dont take it without s drâ€™s guidance this is a serious drug with major side effects wait for more testing</v>
      </c>
      <c r="O138" t="str">
        <f t="shared" si="54"/>
        <v>as a person who has been taking hydroxychloroquine for a decade dont take it without s drâ€™s guidance this is a serious drug with major side effects wait for more testing</v>
      </c>
      <c r="P138" t="str">
        <f t="shared" si="55"/>
        <v>as a person who has been taking hydroxychloroquine for a decade dont take it without s drâ€™s guidance this is a serious drug with major side effects wait for more testing</v>
      </c>
      <c r="Q138" t="str">
        <f t="shared" si="56"/>
        <v>as a person who has been taking hydroxychloroquine for a decade dont take it without s drâ€™s guidance this is a serious drug with major side effects wait for more testing</v>
      </c>
      <c r="R138" t="str">
        <f t="shared" si="57"/>
        <v>as a person who has been taking hydroxychloroquine for a decade dont take it without s drâ€™s guidance th  a serious drug with major side effects wait for more testing</v>
      </c>
      <c r="S138" t="str">
        <f t="shared" si="58"/>
        <v>as a person who has been taking hydroxychloroquine for a decade dont take it without s drâ€™s guidance th  a serious drug with major side effects wait for more testing</v>
      </c>
      <c r="T138" t="str">
        <f t="shared" si="59"/>
        <v>as a person who has been taking hydroxychloroquine for a decade dont take it without s drâ€™s guidance th  a serious drug with major side effects wait for more testing</v>
      </c>
      <c r="U138" t="str">
        <f t="shared" si="60"/>
        <v>as a person who has been taking hydroxychloroquine for a decade dont take it without s drâ€™s guidance th  a serious drug with major side effects wait for more testing</v>
      </c>
      <c r="V138" t="str">
        <f t="shared" si="61"/>
        <v>as a person who has been taking hydroxychloroquine for a decade dont take it without s drâ€™s guidance th  a serious drug with major side effects wait for more testing</v>
      </c>
    </row>
    <row r="139" spans="1:23" x14ac:dyDescent="0.25">
      <c r="A139" t="s">
        <v>29</v>
      </c>
      <c r="B139">
        <v>0</v>
      </c>
      <c r="C139" t="str">
        <f t="shared" si="42"/>
        <v>My wife (and the majority of Lupus patients) are already on daily doses of Hydroxychloroquine...(Plaquenil)</v>
      </c>
      <c r="D139" t="str">
        <f t="shared" si="43"/>
        <v>My wife (and the majority of Lupus patients) are already on daily doses of Hydroxychloroquine...(Plaquenil)</v>
      </c>
      <c r="E139" t="str">
        <f t="shared" si="44"/>
        <v>My wife (and the majority of Lupus patients) are already on daily doses of Hydroxychloroquine...(Plaquenil)</v>
      </c>
      <c r="F139" t="str">
        <f t="shared" si="45"/>
        <v>my wife (and the majority of lupus patients) are already on daily doses of hydroxychloroquine...(plaquenil)</v>
      </c>
      <c r="G139" t="str">
        <f t="shared" si="46"/>
        <v>my wife (and the majority of lupus patients) are already on daily doses of hydroxychloroquine...(plaquenil)</v>
      </c>
      <c r="H139" t="str">
        <f t="shared" si="47"/>
        <v>my wife (and the majority of lupus patients) are already on daily doses of hydroxychloroquine...(plaquenil)</v>
      </c>
      <c r="I139" t="str">
        <f t="shared" si="48"/>
        <v>my wife (and the majority of lupus patients) are already on daily doses of hydroxychloroquine(plaquenil)</v>
      </c>
      <c r="J139" t="str">
        <f t="shared" si="49"/>
        <v>my wife (and the majority of lupus patients) are already on daily doses of hydroxychloroquine(plaquenil)</v>
      </c>
      <c r="K139" t="str">
        <f t="shared" si="50"/>
        <v>my wife (and the majority of lupus patients) are already on daily doses of hydroxychloroquine(plaquenil)</v>
      </c>
      <c r="L139" t="str">
        <f t="shared" si="51"/>
        <v>my wife (and the majority of lupus patients) are already on daily doses of hydroxychloroquine(plaquenil)</v>
      </c>
      <c r="M139" t="str">
        <f t="shared" si="52"/>
        <v>my wife (and the majority of lupus patients) are already on daily doses of hydroxychloroquine(plaquenil)</v>
      </c>
      <c r="N139" t="str">
        <f t="shared" si="53"/>
        <v>my wife (and the majority of lupus patients) are already on daily doses of hydroxychloroquine(plaquenil)</v>
      </c>
      <c r="O139" t="str">
        <f t="shared" si="54"/>
        <v>my wife (and the majority of lupus patients) are already on daily doses of hydroxychloroquine(plaquenil)</v>
      </c>
      <c r="P139" t="str">
        <f t="shared" si="55"/>
        <v>my wife (and the majority of lupus patients) are already on daily doses of hydroxychloroquine(plaquenil)</v>
      </c>
      <c r="Q139" t="str">
        <f t="shared" si="56"/>
        <v>my wife (and the majority of lupus patients)  already on daily doses of hydroxychloroquine(plaquenil)</v>
      </c>
      <c r="R139" t="str">
        <f t="shared" si="57"/>
        <v>my wife (and the majority of lupus patients)  already on daily doses of hydroxychloroquine(plaquenil)</v>
      </c>
      <c r="S139" t="str">
        <f t="shared" si="58"/>
        <v>my wife (and the majority of lupus patients)  already on daily doses of hydroxychloroquine(plaquenil)</v>
      </c>
      <c r="T139" t="str">
        <f t="shared" si="59"/>
        <v>my wife (and the majority of lupus patients)  already on daily doses of hydroxychloroquine(plaquenil)</v>
      </c>
      <c r="U139" t="str">
        <f t="shared" si="60"/>
        <v>my wife (and t majority of lupus patients)  already on daily doses of hydroxychloroquine(plaquenil)</v>
      </c>
      <c r="V139" t="str">
        <f t="shared" si="61"/>
        <v>my wife (and t majority of lupus patients)  already on daily doses of hydroxychloroquine(plaquenil)</v>
      </c>
      <c r="W139">
        <f t="shared" ca="1" si="62"/>
        <v>0.69244859904365763</v>
      </c>
    </row>
    <row r="140" spans="1:23" x14ac:dyDescent="0.25">
      <c r="A140" t="s">
        <v>199</v>
      </c>
      <c r="B140">
        <v>0</v>
      </c>
      <c r="C140" t="str">
        <f t="shared" si="42"/>
        <v>What Exactly Is Hydroxychloroquine, The Drug That Is Being Tested As The First Potential Coronavirus ... via @forbes https://t.co/2A5kift9hL #covid #coronavirus</v>
      </c>
      <c r="D140" t="str">
        <f t="shared" si="43"/>
        <v>What Exactly Is Hydroxychloroquine, The Drug That Is Being Tested As The First Potential Coronavirus ... via @forbes https://t.co/2A5kift9hL #covid #coronavirus</v>
      </c>
      <c r="E140" t="str">
        <f t="shared" si="44"/>
        <v>What Exactly Is Hydroxychloroquine, The Drug That Is Being Tested As The First Potential Coronavirus ... via @forbes https://t.co/2A5kift9hL #covid #coronavirus</v>
      </c>
      <c r="F140" t="str">
        <f t="shared" si="45"/>
        <v>what exactly is hydroxychloroquine, the drug that is being tested as the first potential coronavirus ... via @forbes https://t.co/2a5kift9hl #covid #coronavirus</v>
      </c>
      <c r="G140" t="str">
        <f t="shared" si="46"/>
        <v>what exactly is hydroxychloroquine, the drug that is being tested as the first potential coronavirus ... via @forbes https://t.co/2a5kift9hl #covid #coronavirus</v>
      </c>
      <c r="H140" t="str">
        <f t="shared" si="47"/>
        <v>what exactly is hydroxychloroquine the drug that is being tested as the first potential coronavirus ... via @forbes https://t.co/2a5kift9hl #covid #coronavirus</v>
      </c>
      <c r="I140" t="str">
        <f t="shared" si="48"/>
        <v>what exactly is hydroxychloroquine the drug that is being tested as the first potential coronavirus  via @forbes https://tco/2a5kift9hl #covid #coronavirus</v>
      </c>
      <c r="J140" t="str">
        <f t="shared" si="49"/>
        <v>what exactly is hydroxychloroquine the drug that is being tested as the first potential coronavirus  via @forbes https://tco/2a5kift9hl #covid #coronavirus</v>
      </c>
      <c r="K140" t="str">
        <f t="shared" si="50"/>
        <v>what exactly is hydroxychloroquine the drug that is being tested as the first potential coronavirus  via @forbes https://tco/2a5kift9hl #covid #coronavirus</v>
      </c>
      <c r="L140" t="str">
        <f t="shared" si="51"/>
        <v>what exactly is hydroxychloroquine the drug that is being tested as the first potential coronavirus  via @forbes https://tco/2a5kift9hl #covid #coronavirus</v>
      </c>
      <c r="M140" t="str">
        <f t="shared" si="52"/>
        <v>what exactly is hydroxychloroquine the drug that is being tested as the first potential coronavirus  via @forbes https://tco/2a5kift9hl #covid #coronavirus</v>
      </c>
      <c r="N140" t="str">
        <f t="shared" si="53"/>
        <v>what exactly is hydroxychloroquine the drug that is being tested as the first potential coronavirus  via @forbes https://tco/2a5kift9hl #covid #coronavirus</v>
      </c>
      <c r="O140" t="str">
        <f t="shared" si="54"/>
        <v>what exactly is hydroxychloroquine the drug that is being tested as the first potential coronavirus  via @forbes https://tco/2a5kift9hl #covid #coronavirus</v>
      </c>
      <c r="P140" t="str">
        <f t="shared" si="55"/>
        <v>what exactly is hydroxychloroquine the drug that is being tested as the first potential coronavirus via @forbes https://tco/2a5kift9hl #covid #coronavirus</v>
      </c>
      <c r="Q140" t="str">
        <f t="shared" si="56"/>
        <v>what exactly is hydroxychloroquine the drug that is being tested as the first potential coronavirus via @forbes https://tco/2a5kift9hl #covid #coronavirus</v>
      </c>
      <c r="R140" t="str">
        <f t="shared" si="57"/>
        <v>what exactly  hydroxychloroquine the drug that  being tested as the first potential coronavirus via @forbes https://tco/2a5kift9hl #covid #coronavirus</v>
      </c>
      <c r="S140" t="str">
        <f t="shared" si="58"/>
        <v>what exactly  hydroxychloroquine the drug that  being tested as the first potential coronavirus via @forbes https://tco/2a5kift9hl covid coronavirus</v>
      </c>
      <c r="T140" t="str">
        <f t="shared" si="59"/>
        <v>what exactly  hydroxychloroquine the drug that  being tested as the first potential coronavirus via @forbes https://tco/2a5kift9hl covid coronavirus</v>
      </c>
      <c r="U140" t="str">
        <f t="shared" si="60"/>
        <v>what exactly  hydroxychloroquine t drug that  being tested as t first potential coronavirus via @forbes https://tco/2a5kift9hl covid coronavirus</v>
      </c>
      <c r="V140" t="str">
        <f t="shared" si="61"/>
        <v>what exactly  hydroxychloroquine t drug that  being tested as t first potential coronavirus via @forbes https://tco/2a5kift9hl covid coronavirus</v>
      </c>
      <c r="W140">
        <f t="shared" ca="1" si="62"/>
        <v>0.92865857356381265</v>
      </c>
    </row>
    <row r="141" spans="1:23" x14ac:dyDescent="0.25">
      <c r="A141" t="s">
        <v>281</v>
      </c>
      <c r="B141" t="s">
        <v>6581</v>
      </c>
      <c r="C141" t="str">
        <f t="shared" si="42"/>
        <v>Trump is no doctor and is wrong. Hydroxychloroquine and Azithromycin can lead to arrhythmias and sudden death. Only take things as prescribed by your doctor.#TrumpIsWrong#coronavirus https://t.co/hbvKuW9Ejt</v>
      </c>
      <c r="D141" t="str">
        <f t="shared" si="43"/>
        <v>Trump is no doctor and is wrong. Hydroxychloroquine and Azithromycin can lead to arrhythmias and sudden death. Only take things as prescribed by your doctor.#TrumpIsWrong#coronavirus https://t.co/hbvKuW9Ejt</v>
      </c>
      <c r="E141" t="str">
        <f t="shared" si="44"/>
        <v>Trump is no doctor and is wrong. Hydroxychloroquine and Azithromycin can lead to arrhythmias and sudden death. Only take things as prescribed by your doctor.#TrumpIsWrong#coronavirus https://t.co/hbvKuW9Ejt</v>
      </c>
      <c r="F141" t="str">
        <f t="shared" si="45"/>
        <v>trump is no doctor and is wrong. hydroxychloroquine and azithromycin can lead to arrhythmias and sudden death. only take things as prescribed by your doctor.#trumpiswrong#coronavirus https://t.co/hbvkuw9ejt</v>
      </c>
      <c r="G141" t="str">
        <f t="shared" si="46"/>
        <v>trump is no doctor and is wrong. hydroxychloroquine and azithromycin can lead to arrhythmias and sudden death. only take things as prescribed by your doctor.#trumpiswrong#coronavirus https://t.co/hbvkuw9ejt</v>
      </c>
      <c r="H141" t="str">
        <f t="shared" si="47"/>
        <v>trump is no doctor and is wrong. hydroxychloroquine and azithromycin can lead to arrhythmias and sudden death. only take things as prescribed by your doctor.#trumpiswrong#coronavirus https://t.co/hbvkuw9ejt</v>
      </c>
      <c r="I141" t="str">
        <f t="shared" si="48"/>
        <v>trump is no doctor and is wrong hydroxychloroquine and azithromycin can lead to arrhythmias and sudden death only take things as prescribed by your doctor#trumpiswrong#coronavirus https://tco/hbvkuw9ejt</v>
      </c>
      <c r="J141" t="str">
        <f t="shared" si="49"/>
        <v>trump is no doctor and is wrong hydroxychloroquine and azithromycin can lead to arrhythmias and sudden death only take things as prescribed by your doctor#trumpiswrong#coronavirus https://tco/hbvkuw9ejt</v>
      </c>
      <c r="K141" t="str">
        <f t="shared" si="50"/>
        <v>trump is no doctor and is wrong hydroxychloroquine and azithromycin can lead to arrhythmias and sudden death only take things as prescribed by your doctor#trumpiswrong#coronavirus https://tco/hbvkuw9ejt</v>
      </c>
      <c r="L141" t="str">
        <f t="shared" si="51"/>
        <v>trump is no doctor and is wrong hydroxychloroquine and azithromycin can lead to arrhythmias and sudden death only take things as prescribed by your doctor#trumpiswrong#coronavirus https://tco/hbvkuw9ejt</v>
      </c>
      <c r="M141" t="str">
        <f t="shared" si="52"/>
        <v>trump is no doctor and is wrong hydroxychloroquine and azithromycin can lead to arrhythmias and sudden death only take things as prescribed by your doctor#trumpiswrong#coronavirus https://tco/hbvkuw9ejt</v>
      </c>
      <c r="N141" t="str">
        <f t="shared" si="53"/>
        <v>trump is no doctor and is wrong hydroxychloroquine and azithromycin can lead to arrhythmias and sudden death only take things as prescribed by your doctor#trumpiswrong#coronavirus https://tco/hbvkuw9ejt</v>
      </c>
      <c r="O141" t="str">
        <f t="shared" si="54"/>
        <v>trump is no doctor and is wrong hydroxychloroquine and azithromycin can lead to arrhythmias and sudden death only take things as prescribed by your doctor#trumpiswrong#coronavirus https://tco/hbvkuw9ejt</v>
      </c>
      <c r="P141" t="str">
        <f t="shared" si="55"/>
        <v>trump is no doctor and is wrong hydroxychloroquine and azithromycin can lead to arrhythmias and sudden death only take things as prescribed by your doctor#trumpiswrong#coronavirus https://tco/hbvkuw9ejt</v>
      </c>
      <c r="Q141" t="str">
        <f t="shared" si="56"/>
        <v>trump is no doctor and is wrong hydroxychloroquine and azithromycin can lead to arrhythmias and sudden death only take things as prescribed by your doctor#trumpiswrong#coronavirus https://tco/hbvkuw9ejt</v>
      </c>
      <c r="R141" t="str">
        <f t="shared" si="57"/>
        <v>trump  no doctor and  wrong hydroxychloroquine and azithromycin can lead to arrhythmias and sudden death only take things as prescribed by your doctor#trumpwrong#coronavirus https://tco/hbvkuw9ejt</v>
      </c>
      <c r="S141" t="str">
        <f t="shared" si="58"/>
        <v>trump  no doctor and  wrong hydroxychloroquine and azithromycin can lead to arrhythmias and sudden death only take things as prescribed by your doctortrumpwrongcoronavirus https://tco/hbvkuw9ejt</v>
      </c>
      <c r="T141" t="str">
        <f t="shared" si="59"/>
        <v>trump  no doctor and  wrong hydroxychloroquine and azithromycin can lead to arrhythmias and sudden death only take things as prescribed by your doctortrumpwrongcoronavirus https://tco/hbvkuw9ejt</v>
      </c>
      <c r="U141" t="str">
        <f t="shared" si="60"/>
        <v>trump  no doctor and  wrong hydroxychloroquine and azithromycin can lead to arrhythmias and sudden death only take things as prescribed by your doctortrumpwrongcoronavirus https://tco/hbvkuw9ejt</v>
      </c>
      <c r="V141" t="str">
        <f t="shared" si="61"/>
        <v>trump  no doctor and  wrong hydroxychloroquine and azithromycin can lead to arrhythmias and sudden death only take things as prescribed by your doctortrumpwrongcoronavirus https://tco/hbvkuw9ejt</v>
      </c>
    </row>
    <row r="142" spans="1:23" x14ac:dyDescent="0.25">
      <c r="A142" t="s">
        <v>210</v>
      </c>
      <c r="B142" t="s">
        <v>6581</v>
      </c>
      <c r="C142" t="str">
        <f t="shared" si="42"/>
        <v>@leahmcelrath And people who take these drugs, such as #Hydroxychloroquine for #sarcoidosis or #rheumatoidarthritis, will be saddled with price increases and drug shortages.</v>
      </c>
      <c r="D142" t="str">
        <f t="shared" si="43"/>
        <v>@leahmcelrath And people who take these drugs, such as #Hydroxychloroquine for #sarcoidosis or #rheumatoidarthritis, will be saddled with price increases and drug shortages.</v>
      </c>
      <c r="E142" t="str">
        <f t="shared" si="44"/>
        <v>@leahmcelrath And people who take these drugs, such as #Hydroxychloroquine for #sarcoidosis or #rheumatoidarthritis, will be saddled with price increases and drug shortages.</v>
      </c>
      <c r="F142" t="str">
        <f t="shared" si="45"/>
        <v>@leahmcelrath and people who take these drugs, such as #hydroxychloroquine for #sarcoidosis or #rheumatoidarthritis, will be saddled with price increases and drug shortages.</v>
      </c>
      <c r="G142" t="str">
        <f t="shared" si="46"/>
        <v>@leahmcelrath and people who take these drugs, such as #hydroxychloroquine for #sarcoidosis or #rheumatoidarthritis, will be saddled with price increases and drug shortages.</v>
      </c>
      <c r="H142" t="str">
        <f t="shared" si="47"/>
        <v>@leahmcelrath and people who take these drugs such as #hydroxychloroquine for #sarcoidosis or #rheumatoidarthritis will be saddled with price increases and drug shortages.</v>
      </c>
      <c r="I142" t="str">
        <f t="shared" si="48"/>
        <v>@leahmcelrath and people who take these drugs such as #hydroxychloroquine for #sarcoidosis or #rheumatoidarthritis will be saddled with price increases and drug shortages</v>
      </c>
      <c r="J142" t="str">
        <f t="shared" si="49"/>
        <v>@leahmcelrath and people who take these drugs such as #hydroxychloroquine for #sarcoidosis or #rheumatoidarthritis will be saddled with price increases and drug shortages</v>
      </c>
      <c r="K142" t="str">
        <f t="shared" si="50"/>
        <v>@leahmcelrath and people who take these drugs such as #hydroxychloroquine for #sarcoidosis or #rheumatoidarthritis will be saddled with price increases and drug shortages</v>
      </c>
      <c r="L142" t="str">
        <f t="shared" si="51"/>
        <v>@leahmcelrath and people who take these drugs such as #hydroxychloroquine for #sarcoidosis or #rheumatoidarthritis will be saddled with price increases and drug shortages</v>
      </c>
      <c r="M142" t="str">
        <f t="shared" si="52"/>
        <v>@leahmcelrath and people who take these drugs such as #hydroxychloroquine for #sarcoidosis or #rheumatoidarthritis will be saddled with price increases and drug shortages</v>
      </c>
      <c r="N142" t="str">
        <f t="shared" si="53"/>
        <v>@leahmcelrath and people who take these drugs such as #hydroxychloroquine for #sarcoidosis or #rheumatoidarthritis will be saddled with price increases and drug shortages</v>
      </c>
      <c r="O142" t="str">
        <f t="shared" si="54"/>
        <v>@leahmcelrath and people who take these drugs such as #hydroxychloroquine for #sarcoidosis or #rheumatoidarthritis will be saddled with price increases and drug shortages</v>
      </c>
      <c r="P142" t="str">
        <f t="shared" si="55"/>
        <v>@leahmcelrath and people who take these drugs such as #hydroxychloroquine for #sarcoidosis or #rheumatoidarthritis will be saddled with price increases and drug shortages</v>
      </c>
      <c r="Q142" t="str">
        <f t="shared" si="56"/>
        <v>@leahmcelrath and people who take these drugs such as #hydroxychloroquine for #sarcoidosis or #rheumatoidarthritis will be saddled with price increases and drug shortages</v>
      </c>
      <c r="R142" t="str">
        <f t="shared" si="57"/>
        <v>@leahmcelrath and people who take these drugs such as #hydroxychloroquine for #sarcoidos or #rheumatoidarthrit will be saddled with price increases and drug shortages</v>
      </c>
      <c r="S142" t="str">
        <f t="shared" si="58"/>
        <v>@leahmcelrath and people who take these drugs such as hydroxychloroquine for sarcoidos or rheumatoidarthrit will be saddled with price increases and drug shortages</v>
      </c>
      <c r="T142" t="str">
        <f t="shared" si="59"/>
        <v>@leahmcelrath and people who take these drugs such as hydroxychloroquine for sarcoidos or rheumatoidarthrit will be saddled with price increases and drug shortages</v>
      </c>
      <c r="U142" t="str">
        <f t="shared" si="60"/>
        <v>@leahmcelrath and people who take tse drugs such as hydroxychloroquine for sarcoidos or rumatoidarthrit will be saddled with price increases and drug shortages</v>
      </c>
      <c r="V142" t="str">
        <f t="shared" si="61"/>
        <v>@leahmcelrath and people who take tse drugs such as hydroxychloroquine for sarcoidos or rumatoidarthrit will be saddled with price increases and drug shortages</v>
      </c>
    </row>
    <row r="143" spans="1:23" x14ac:dyDescent="0.25">
      <c r="A143" t="s">
        <v>45</v>
      </c>
      <c r="B143" t="s">
        <v>6581</v>
      </c>
      <c r="C143" t="str">
        <f t="shared" si="42"/>
        <v>"Hydroxychloroquine can also haveÂ side effectsÂ like headaches, dizziness, and diarrhea, so itâ€™s not something that doctors can blanketly prescribe..."https://t.co/IuMDPFem8y</v>
      </c>
      <c r="D143" t="str">
        <f t="shared" si="43"/>
        <v>"Hydroxychloroquine can also haveÂ side effectsÂ like headaches, dizziness, and diarrhea, so itâ€™s not something that doctors can blanketly prescribe..."https://t.co/IuMDPFem8y</v>
      </c>
      <c r="E143" t="str">
        <f t="shared" si="44"/>
        <v>"Hydroxychloroquine can also haveÂ side effectsÂ like headaches, dizziness, and diarrhea, so itâ€™s not something that doctors can blanketly prescribe..."https://t.co/IuMDPFem8y</v>
      </c>
      <c r="F143" t="str">
        <f t="shared" si="45"/>
        <v>"hydroxychloroquine can also haveâ side effectsâ like headaches, dizziness, and diarrhea, so itâ€™s not something that doctors can blanketly prescribe..."https://t.co/iumdpfem8y</v>
      </c>
      <c r="G143" t="str">
        <f t="shared" si="46"/>
        <v>"hydroxychloroquine can also haveâ side effectsâ like headaches, dizziness, and diarrhea, so itâ€™s not something that doctors can blanketly prescribe..."https://t.co/iumdpfem8y</v>
      </c>
      <c r="H143" t="str">
        <f t="shared" si="47"/>
        <v>"hydroxychloroquine can also haveâ side effectsâ like headaches dizziness and diarrhea so itâ€™s not something that doctors can blanketly prescribe..."https://t.co/iumdpfem8y</v>
      </c>
      <c r="I143" t="str">
        <f t="shared" si="48"/>
        <v>"hydroxychloroquine can also haveâ side effectsâ like headaches dizziness and diarrhea so itâ€™s not something that doctors can blanketly prescribe"https://tco/iumdpfem8y</v>
      </c>
      <c r="J143" t="str">
        <f t="shared" si="49"/>
        <v>"hydroxychloroquine can also haveâ side effectsâ like headaches dizziness and diarrhea so itâ€™s not something that doctors can blanketly prescribe"https://tco/iumdpfem8y</v>
      </c>
      <c r="K143" t="str">
        <f t="shared" si="50"/>
        <v>"hydroxychloroquine can also haveâ side effectsâ like headaches dizziness and diarrhea so itâ€™s not something that doctors can blanketly prescribe"https://tco/iumdpfem8y</v>
      </c>
      <c r="L143" t="str">
        <f t="shared" si="51"/>
        <v>hydroxychloroquine can also haveâ side effectsâ like headaches dizziness and diarrhea so itâ€™s not something that doctors can blanketly prescribehttps://tco/iumdpfem8y</v>
      </c>
      <c r="M143" t="str">
        <f t="shared" si="52"/>
        <v>hydroxychloroquine can also haveâ side effectsâ like headaches dizziness and diarrhea so itâ€™s not something that doctors can blanketly prescribehttps://tco/iumdpfem8y</v>
      </c>
      <c r="N143" t="str">
        <f t="shared" si="53"/>
        <v>hydroxychloroquine can also haveâ side effectsâ like headaches dizziness and diarrhea so itâ€™s not something that doctors can blanketly prescribehttps://tco/iumdpfem8y</v>
      </c>
      <c r="O143" t="str">
        <f t="shared" si="54"/>
        <v>hydroxychloroquine can also haveâ side effectsâ like headaches dizziness and diarrhea so itâ€™s not something that doctors can blanketly prescribehttps://tco/iumdpfem8y</v>
      </c>
      <c r="P143" t="str">
        <f t="shared" si="55"/>
        <v>hydroxychloroquine can also haveâ side effectsâ like headaches dizziness and diarrhea so itâ€™s not something that doctors can blanketly prescribehttps://tco/iumdpfem8y</v>
      </c>
      <c r="Q143" t="str">
        <f t="shared" si="56"/>
        <v>hydroxychloroquine can also haveâ side effectsâ like headaches dizziness and diarrhea so itâ€™s not something that doctors can blanketly prescribehttps://tco/iumdpfem8y</v>
      </c>
      <c r="R143" t="str">
        <f t="shared" si="57"/>
        <v>hydroxychloroquine can also haveâ side effectsâ like headaches dizziness and diarrhea so itâ€™s not something that doctors can blanketly prescribehttps://tco/iumdpfem8y</v>
      </c>
      <c r="S143" t="str">
        <f t="shared" si="58"/>
        <v>hydroxychloroquine can also haveâ side effectsâ like headaches dizziness and diarrhea so itâ€™s not something that doctors can blanketly prescribehttps://tco/iumdpfem8y</v>
      </c>
      <c r="T143" t="str">
        <f t="shared" si="59"/>
        <v>hydroxychloroquine can also haveâ side effectsâ like headaches dizziness and diarrhea so itâ€™s not something that doctors can blanketly prescribehttps://tco/iumdpfem8y</v>
      </c>
      <c r="U143" t="str">
        <f t="shared" si="60"/>
        <v>hydroxychloroquine can also haveâ side effectsâ like adacs dizziness and diarra so itâ€™s not something that doctors can blanketly prescribehttps://tco/iumdpfem8y</v>
      </c>
      <c r="V143" t="str">
        <f t="shared" si="61"/>
        <v>hydroxychloroquine can also haveâ side effectsâ like adacs dizziness and diarra so itâ€™s not something that doctors can blanketly prescribehttps://tco/iumdpfem8y</v>
      </c>
    </row>
    <row r="144" spans="1:23" x14ac:dyDescent="0.25">
      <c r="A144" t="s">
        <v>243</v>
      </c>
      <c r="B144">
        <v>0</v>
      </c>
      <c r="C144" t="str">
        <f t="shared" si="42"/>
        <v>Please read this thread. #rheumatology #Plaquenil #Hydroxychloroquine #Covid_19</v>
      </c>
      <c r="D144" t="str">
        <f t="shared" si="43"/>
        <v>Please read this thread. #rheumatology #Plaquenil #Hydroxychloroquine #Covid_19</v>
      </c>
      <c r="E144" t="str">
        <f t="shared" si="44"/>
        <v>Please read this thread. #rheumatology #Plaquenil #Hydroxychloroquine #Covid_19</v>
      </c>
      <c r="F144" t="str">
        <f t="shared" si="45"/>
        <v>please read this thread. #rheumatology #plaquenil #hydroxychloroquine #covid_19</v>
      </c>
      <c r="G144" t="str">
        <f t="shared" si="46"/>
        <v>please read this thread. #rheumatology #plaquenil #hydroxychloroquine #covid_19</v>
      </c>
      <c r="H144" t="str">
        <f t="shared" si="47"/>
        <v>please read this thread. #rheumatology #plaquenil #hydroxychloroquine #covid_19</v>
      </c>
      <c r="I144" t="str">
        <f t="shared" si="48"/>
        <v>please read this thread #rheumatology #plaquenil #hydroxychloroquine #covid_19</v>
      </c>
      <c r="J144" t="str">
        <f t="shared" si="49"/>
        <v>please read this thread #rheumatology #plaquenil #hydroxychloroquine #covid_19</v>
      </c>
      <c r="K144" t="str">
        <f t="shared" si="50"/>
        <v>please read this thread #rheumatology #plaquenil #hydroxychloroquine #covid_19</v>
      </c>
      <c r="L144" t="str">
        <f t="shared" si="51"/>
        <v>please read this thread #rheumatology #plaquenil #hydroxychloroquine #covid_19</v>
      </c>
      <c r="M144" t="str">
        <f t="shared" si="52"/>
        <v>please read this thread #rheumatology #plaquenil #hydroxychloroquine #covid_19</v>
      </c>
      <c r="N144" t="str">
        <f t="shared" si="53"/>
        <v>please read this thread #rheumatology #plaquenil #hydroxychloroquine #covid_19</v>
      </c>
      <c r="O144" t="str">
        <f t="shared" si="54"/>
        <v>please read this thread #rheumatology #plaquenil #hydroxychloroquine #covid_19</v>
      </c>
      <c r="P144" t="str">
        <f t="shared" si="55"/>
        <v>please read this thread #rheumatology #plaquenil #hydroxychloroquine #covid_19</v>
      </c>
      <c r="Q144" t="str">
        <f t="shared" si="56"/>
        <v>please read this thread #rheumatology #plaquenil #hydroxychloroquine #covid_19</v>
      </c>
      <c r="R144" t="str">
        <f t="shared" si="57"/>
        <v>please read th thread #rheumatology #plaquenil #hydroxychloroquine #covid_19</v>
      </c>
      <c r="S144" t="str">
        <f t="shared" si="58"/>
        <v>please read th thread rheumatology plaquenil hydroxychloroquine covid_19</v>
      </c>
      <c r="T144" t="str">
        <f t="shared" si="59"/>
        <v>please read th thread rheumatology plaquenil hydroxychloroquine covid_19</v>
      </c>
      <c r="U144" t="str">
        <f t="shared" si="60"/>
        <v>please read th thread rumatology plaquenil hydroxychloroquine covid_19</v>
      </c>
      <c r="V144" t="str">
        <f t="shared" si="61"/>
        <v>please read th thread rumatology plaquenil hydroxychloroquine covid_19</v>
      </c>
      <c r="W144">
        <f t="shared" ca="1" si="62"/>
        <v>0.60709850138131727</v>
      </c>
    </row>
    <row r="145" spans="1:22" x14ac:dyDescent="0.25">
      <c r="A145" t="s">
        <v>222</v>
      </c>
      <c r="B145" t="s">
        <v>6581</v>
      </c>
      <c r="C145" t="str">
        <f t="shared" si="42"/>
        <v>DO NOT TAKE HYDROXYCHLOROQUINE AND AZITHROMYCIN TOGETHER FOR #COVID19 WITHOUT CONSULTING UR DR!! ITS NOT FDA APPROVED YET &amp;amp; THE INTERACTION COULD BE DANGEROUS!!!! as if life as a Pharmacy Technician during this mess could get any more difficult &amp;amp; chaotic ðŸ™ƒ #pharmacyheroes</v>
      </c>
      <c r="D145" t="str">
        <f t="shared" si="43"/>
        <v>DO NOT TAKE HYDROXYCHLOROQUINE AND AZITHROMYCIN TOGETHER FOR #COVID19 WITHOUT CONSULTING UR DR!! ITS NOT FDA APPROVED YET &amp;amp; THE INTERACTION COULD BE DANGEROUS!!!! as if life as a Pharmacy Technician during this mess could get any more difficult &amp;amp; chaotic ðŸ™ƒ #pharmacyheroes</v>
      </c>
      <c r="E145" t="str">
        <f t="shared" si="44"/>
        <v>DO NOT TAKE HYDROXYCHLOROQUINE AND AZITHROMYCIN TOGETHER FOR #COVID19 WITHOUT CONSULTING UR DR!! ITS NOT FDA APPROVED YET &amp;amp; THE INTERACTION COULD BE DANGEROUS!!!! as if life as a Pharmacy Technician during this mess could get any more difficult &amp;amp; chaotic ðŸ™ƒ #pharmacyheroes</v>
      </c>
      <c r="F145" t="str">
        <f t="shared" si="45"/>
        <v>do not take hydroxychloroquine and azithromycin together for #covid19 without consulting ur dr!! its not fda approved yet &amp;amp; the interaction could be dangerous!!!! as if life as a pharmacy technician during this mess could get any more difficult &amp;amp; chaotic ðÿ™ƒ #pharmacyheroes</v>
      </c>
      <c r="G145" t="str">
        <f t="shared" si="46"/>
        <v>do not take hydroxychloroquine and azithromycin together for #covid19 without consulting ur dr!! its not fda approved yet &amp;amp; the interaction could be dangerous!!!! as if life as a pharmacy technician during this mess could get any more difficult &amp;amp; chaotic ðÿ™ƒ #pharmacyheroes</v>
      </c>
      <c r="H145" t="str">
        <f t="shared" si="47"/>
        <v>do not take hydroxychloroquine and azithromycin together for #covid19 without consulting ur dr!! its not fda approved yet &amp;amp; the interaction could be dangerous!!!! as if life as a pharmacy technician during this mess could get any more difficult &amp;amp; chaotic ðÿ™ƒ #pharmacyheroes</v>
      </c>
      <c r="I145" t="str">
        <f t="shared" si="48"/>
        <v>do not take hydroxychloroquine and azithromycin together for #covid19 without consulting ur dr!! its not fda approved yet &amp;amp; the interaction could be dangerous!!!! as if life as a pharmacy technician during this mess could get any more difficult &amp;amp; chaotic ðÿ™ƒ #pharmacyheroes</v>
      </c>
      <c r="J145" t="str">
        <f t="shared" si="49"/>
        <v>do not take hydroxychloroquine and azithromycin together for #covid19 without consulting ur dr!! its not fda approved yet &amp;amp; the interaction could be dangerous!!!! as if life as a pharmacy technician during this mess could get any more difficult &amp;amp; chaotic ðÿ™ƒ #pharmacyheroes</v>
      </c>
      <c r="K145" t="str">
        <f t="shared" si="50"/>
        <v>do not take hydroxychloroquine and azithromycin together for #covid19 without consulting ur dr!! its not fda approved yet &amp;amp the interaction could be dangerous!!!! as if life as a pharmacy technician during this mess could get any more difficult &amp;amp chaotic ðÿ™ƒ #pharmacyheroes</v>
      </c>
      <c r="L145" t="str">
        <f t="shared" si="51"/>
        <v>do not take hydroxychloroquine and azithromycin together for #covid19 without consulting ur dr!! its not fda approved yet &amp;amp the interaction could be dangerous!!!! as if life as a pharmacy technician during this mess could get any more difficult &amp;amp chaotic ðÿ™ƒ #pharmacyheroes</v>
      </c>
      <c r="M145" t="str">
        <f t="shared" si="52"/>
        <v>do not take hydroxychloroquine and azithromycin together for #covid19 without consulting ur dr!! its not fda approved yet &amp;amp the interaction could be dangerous!!!! as if life as a pharmacy technician during this mess could get any more difficult &amp;amp chaotic ðÿ™ƒ #pharmacyheroes</v>
      </c>
      <c r="N145" t="str">
        <f t="shared" si="53"/>
        <v>do not take hydroxychloroquine and azithromycin together for #covid19 without consulting ur dr!! its not fda approved yet &amp;amp the interaction could be dangerous!!!! as if life as a pharmacy technician during this mess could get any more difficult &amp;amp chaotic ðÿ™ƒ #pharmacyheroes</v>
      </c>
      <c r="O145" t="str">
        <f t="shared" si="54"/>
        <v>do not take hydroxychloroquine and azithromycin together for #covid19 without consulting ur dr!! its not fda approved yet &amp;amp the interaction could be dangerous!!!! as if life as a pharmacy technician during this mess could get any more difficult &amp;amp chaotic ðÿ™ƒ #pharmacyheroes</v>
      </c>
      <c r="P145" t="str">
        <f t="shared" si="55"/>
        <v>do not take hydroxychloroquine and azithromycin together for #covid19 without consulting ur dr!! its not fda approved yet &amp;amp the interaction could be dangerous!!!! as if life as a pharmacy technician during this mess could get any more difficult &amp;amp chaotic ðÿ™ƒ #pharmacyheroes</v>
      </c>
      <c r="Q145" t="str">
        <f t="shared" si="56"/>
        <v>do not take hydroxychloroquine and azithromycin together for #covid19 without consulting ur dr!! its not fda approved yet &amp;amp the interaction could be dangerous!!!! as if life as a pharmacy technician during this mess could get any more difficult &amp;amp chaotic ðÿ™ƒ #pharmacyheroes</v>
      </c>
      <c r="R145" t="str">
        <f t="shared" si="57"/>
        <v>do not take hydroxychloroquine and azithromycin together for #covid19 without consulting ur dr!! its not fda approved yet &amp;amp the interaction could be dangerous!!!! as if life as a pharmacy technician during th mess could get any more difficult &amp;amp chaotic ðÿ™ƒ #pharmacyheroes</v>
      </c>
      <c r="S145" t="str">
        <f t="shared" si="58"/>
        <v>do not take hydroxychloroquine and azithromycin together for covid19 without consulting ur dr!! its not fda approved yet &amp;amp the interaction could be dangerous!!!! as if life as a pharmacy technician during th mess could get any more difficult &amp;amp chaotic ðÿ™ƒ pharmacyheroes</v>
      </c>
      <c r="T145" t="str">
        <f t="shared" si="59"/>
        <v>do not take hydroxychloroquine and azithromycin together for covid19 without consulting ur dr!! its not fda approved yet &amp;amp the interaction could be dangerous!!!! as if life as a pharmacy technician during th mess could get any more difficult &amp;amp chaotic ðÿ™ƒ pharmacyheroes</v>
      </c>
      <c r="U145" t="str">
        <f t="shared" si="60"/>
        <v>do not take hydroxychloroquine and azithromycin togetr for covid19 without consulting ur dr!! its not fda approved yet &amp;amp t interaction could be dangerous!!!! as if life as a pharmacy technician during th mess could get any more difficult &amp;amp chaotic ðÿ™ƒ pharmacyroes</v>
      </c>
      <c r="V145" t="str">
        <f t="shared" si="61"/>
        <v>do not take hydroxychloroquine and azithromycin togetr for covid19 without consulting ur dr!! its not fda approved yet &amp;amp t interaction could be dangerous!!!! as if life as a pharmacy technician during th mess could get any more difficult &amp;amp chaotic ðÿ™ƒ pharmacyroes</v>
      </c>
    </row>
    <row r="146" spans="1:22" x14ac:dyDescent="0.25">
      <c r="A146" t="s">
        <v>84</v>
      </c>
      <c r="B146" t="s">
        <v>6581</v>
      </c>
      <c r="C146" t="str">
        <f t="shared" si="42"/>
        <v>@drskyskull I take hydroxychloroquine. He really should STFU.</v>
      </c>
      <c r="D146" t="str">
        <f t="shared" si="43"/>
        <v>@drskyskull I take hydroxychloroquine. He really should STFU.</v>
      </c>
      <c r="E146" t="str">
        <f t="shared" si="44"/>
        <v>@drskyskull I take hydroxychloroquine. He really should STFU.</v>
      </c>
      <c r="F146" t="str">
        <f t="shared" si="45"/>
        <v>@drskyskull i take hydroxychloroquine. he really should stfu.</v>
      </c>
      <c r="G146" t="str">
        <f t="shared" si="46"/>
        <v>@drskyskull i take hydroxychloroquine. he really should stfu.</v>
      </c>
      <c r="H146" t="str">
        <f t="shared" si="47"/>
        <v>@drskyskull i take hydroxychloroquine. he really should stfu.</v>
      </c>
      <c r="I146" t="str">
        <f t="shared" si="48"/>
        <v>@drskyskull i take hydroxychloroquine he really should stfu</v>
      </c>
      <c r="J146" t="str">
        <f t="shared" si="49"/>
        <v>@drskyskull i take hydroxychloroquine he really should stfu</v>
      </c>
      <c r="K146" t="str">
        <f t="shared" si="50"/>
        <v>@drskyskull i take hydroxychloroquine he really should stfu</v>
      </c>
      <c r="L146" t="str">
        <f t="shared" si="51"/>
        <v>@drskyskull i take hydroxychloroquine he really should stfu</v>
      </c>
      <c r="M146" t="str">
        <f t="shared" si="52"/>
        <v>@drskyskull i take hydroxychloroquine he really should stfu</v>
      </c>
      <c r="N146" t="str">
        <f t="shared" si="53"/>
        <v>@drskyskull i take hydroxychloroquine he really should stfu</v>
      </c>
      <c r="O146" t="str">
        <f t="shared" si="54"/>
        <v>@drskyskull i take hydroxychloroquine he really should stfu</v>
      </c>
      <c r="P146" t="str">
        <f t="shared" si="55"/>
        <v>@drskyskull i take hydroxychloroquine he really should stfu</v>
      </c>
      <c r="Q146" t="str">
        <f t="shared" si="56"/>
        <v>@drskyskull i take hydroxychloroquine he really should stfu</v>
      </c>
      <c r="R146" t="str">
        <f t="shared" si="57"/>
        <v>@drskyskull i take hydroxychloroquine he really should stfu</v>
      </c>
      <c r="S146" t="str">
        <f t="shared" si="58"/>
        <v>@drskyskull i take hydroxychloroquine he really should stfu</v>
      </c>
      <c r="T146" t="str">
        <f t="shared" si="59"/>
        <v>@drskyskull i take hydroxychloroquine he really should stfu</v>
      </c>
      <c r="U146" t="str">
        <f t="shared" si="60"/>
        <v>@drskyskull i take hydroxychloroquine  really should stfu</v>
      </c>
      <c r="V146" t="str">
        <f t="shared" si="61"/>
        <v>@drskyskull i take hydroxychloroquine  really should stfu</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4"/>
  <sheetViews>
    <sheetView topLeftCell="A67" workbookViewId="0">
      <selection activeCell="H18" sqref="H18"/>
    </sheetView>
  </sheetViews>
  <sheetFormatPr defaultRowHeight="15" x14ac:dyDescent="0.25"/>
  <sheetData>
    <row r="1" spans="1:21" x14ac:dyDescent="0.25">
      <c r="A1" t="s">
        <v>8</v>
      </c>
      <c r="B1" t="s">
        <v>6696</v>
      </c>
      <c r="C1" t="s">
        <v>6698</v>
      </c>
      <c r="D1" t="s">
        <v>8</v>
      </c>
      <c r="E1" t="s">
        <v>6697</v>
      </c>
      <c r="F1" t="s">
        <v>6698</v>
      </c>
      <c r="U1" t="s">
        <v>6694</v>
      </c>
    </row>
    <row r="2" spans="1:21" x14ac:dyDescent="0.25">
      <c r="A2" t="s">
        <v>6581</v>
      </c>
      <c r="B2" t="s">
        <v>6595</v>
      </c>
      <c r="C2">
        <f t="shared" ref="C2:C33" ca="1" si="0">RAND()</f>
        <v>0.84847496773451991</v>
      </c>
      <c r="D2" t="s">
        <v>6579</v>
      </c>
      <c r="E2" t="s">
        <v>6665</v>
      </c>
      <c r="F2">
        <f t="shared" ref="F2:F36" ca="1" si="1">RAND()</f>
        <v>3.246993518323249E-4</v>
      </c>
      <c r="U2">
        <v>0.93011367353344709</v>
      </c>
    </row>
    <row r="3" spans="1:21" x14ac:dyDescent="0.25">
      <c r="A3" t="s">
        <v>6581</v>
      </c>
      <c r="B3" t="s">
        <v>6609</v>
      </c>
      <c r="C3">
        <f t="shared" ca="1" si="0"/>
        <v>0.41939323657860306</v>
      </c>
      <c r="D3" t="s">
        <v>6579</v>
      </c>
      <c r="E3" t="s">
        <v>6656</v>
      </c>
      <c r="F3">
        <f t="shared" ca="1" si="1"/>
        <v>0.72331161842092018</v>
      </c>
      <c r="U3">
        <v>0.34139921300237863</v>
      </c>
    </row>
    <row r="4" spans="1:21" x14ac:dyDescent="0.25">
      <c r="A4" t="s">
        <v>6581</v>
      </c>
      <c r="B4" t="s">
        <v>6676</v>
      </c>
      <c r="C4">
        <f t="shared" ca="1" si="0"/>
        <v>0.89979161071496194</v>
      </c>
      <c r="D4" t="s">
        <v>6579</v>
      </c>
      <c r="E4" t="s">
        <v>6686</v>
      </c>
      <c r="F4">
        <f t="shared" ca="1" si="1"/>
        <v>0.47318699926088836</v>
      </c>
      <c r="U4">
        <v>0.67746868195381427</v>
      </c>
    </row>
    <row r="5" spans="1:21" x14ac:dyDescent="0.25">
      <c r="A5" t="s">
        <v>6581</v>
      </c>
      <c r="B5" t="s">
        <v>6664</v>
      </c>
      <c r="C5">
        <f t="shared" ca="1" si="0"/>
        <v>0.96309380236338948</v>
      </c>
      <c r="D5" t="s">
        <v>6579</v>
      </c>
      <c r="E5" t="s">
        <v>6605</v>
      </c>
      <c r="F5">
        <f t="shared" ca="1" si="1"/>
        <v>0.71315806596042852</v>
      </c>
      <c r="U5">
        <v>0.8918699643068857</v>
      </c>
    </row>
    <row r="6" spans="1:21" x14ac:dyDescent="0.25">
      <c r="A6" t="s">
        <v>6581</v>
      </c>
      <c r="B6" t="s">
        <v>6646</v>
      </c>
      <c r="C6">
        <f t="shared" ca="1" si="0"/>
        <v>0.65953848596157871</v>
      </c>
      <c r="D6" t="s">
        <v>6579</v>
      </c>
      <c r="E6" t="s">
        <v>6645</v>
      </c>
      <c r="F6">
        <f t="shared" ca="1" si="1"/>
        <v>0.25712796763996948</v>
      </c>
      <c r="U6">
        <v>0.90046441346033546</v>
      </c>
    </row>
    <row r="7" spans="1:21" x14ac:dyDescent="0.25">
      <c r="A7" t="s">
        <v>6581</v>
      </c>
      <c r="B7" t="s">
        <v>6641</v>
      </c>
      <c r="C7">
        <f t="shared" ca="1" si="0"/>
        <v>0.7174217488089093</v>
      </c>
      <c r="D7" t="s">
        <v>6579</v>
      </c>
      <c r="E7" t="s">
        <v>6613</v>
      </c>
      <c r="F7">
        <f t="shared" ca="1" si="1"/>
        <v>0.58230078716752998</v>
      </c>
      <c r="U7">
        <v>0.12674576108407343</v>
      </c>
    </row>
    <row r="8" spans="1:21" x14ac:dyDescent="0.25">
      <c r="A8" t="s">
        <v>6581</v>
      </c>
      <c r="B8" t="s">
        <v>6594</v>
      </c>
      <c r="C8">
        <f t="shared" ca="1" si="0"/>
        <v>0.58377151501460345</v>
      </c>
      <c r="D8" t="s">
        <v>6579</v>
      </c>
      <c r="E8" t="s">
        <v>6600</v>
      </c>
      <c r="F8">
        <f t="shared" ca="1" si="1"/>
        <v>0.59941754443520279</v>
      </c>
      <c r="U8">
        <v>0.21740345534653349</v>
      </c>
    </row>
    <row r="9" spans="1:21" x14ac:dyDescent="0.25">
      <c r="A9" t="s">
        <v>6581</v>
      </c>
      <c r="B9" t="s">
        <v>6683</v>
      </c>
      <c r="C9">
        <f t="shared" ca="1" si="0"/>
        <v>0.41067101895898495</v>
      </c>
      <c r="D9" t="s">
        <v>6579</v>
      </c>
      <c r="E9" t="s">
        <v>6666</v>
      </c>
      <c r="F9">
        <f t="shared" ca="1" si="1"/>
        <v>0.36719556421409039</v>
      </c>
      <c r="U9">
        <v>0.49874387839606127</v>
      </c>
    </row>
    <row r="10" spans="1:21" x14ac:dyDescent="0.25">
      <c r="A10" t="s">
        <v>6581</v>
      </c>
      <c r="B10" t="s">
        <v>6597</v>
      </c>
      <c r="C10">
        <f t="shared" ca="1" si="0"/>
        <v>0.13119138530983332</v>
      </c>
      <c r="D10" t="s">
        <v>6579</v>
      </c>
      <c r="E10" t="s">
        <v>6598</v>
      </c>
      <c r="F10">
        <f t="shared" ca="1" si="1"/>
        <v>0.90025154111781125</v>
      </c>
      <c r="U10">
        <v>0.6658018219787859</v>
      </c>
    </row>
    <row r="11" spans="1:21" x14ac:dyDescent="0.25">
      <c r="A11" t="s">
        <v>6581</v>
      </c>
      <c r="B11" t="s">
        <v>6626</v>
      </c>
      <c r="C11">
        <f t="shared" ca="1" si="0"/>
        <v>0.72336056482034006</v>
      </c>
      <c r="D11" t="s">
        <v>6579</v>
      </c>
      <c r="E11" t="s">
        <v>6628</v>
      </c>
      <c r="F11">
        <f t="shared" ca="1" si="1"/>
        <v>0.36919304704048095</v>
      </c>
      <c r="U11">
        <v>0.53471428038068303</v>
      </c>
    </row>
    <row r="12" spans="1:21" x14ac:dyDescent="0.25">
      <c r="A12" t="s">
        <v>6581</v>
      </c>
      <c r="B12" t="s">
        <v>6631</v>
      </c>
      <c r="C12">
        <f t="shared" ca="1" si="0"/>
        <v>0.83505303650191487</v>
      </c>
      <c r="D12" t="s">
        <v>6579</v>
      </c>
      <c r="E12" t="s">
        <v>6611</v>
      </c>
      <c r="F12">
        <f t="shared" ca="1" si="1"/>
        <v>0.54195979952263773</v>
      </c>
      <c r="U12">
        <v>0.23516948447331765</v>
      </c>
    </row>
    <row r="13" spans="1:21" x14ac:dyDescent="0.25">
      <c r="A13" t="s">
        <v>6581</v>
      </c>
      <c r="B13" t="s">
        <v>6655</v>
      </c>
      <c r="C13">
        <f t="shared" ca="1" si="0"/>
        <v>0.32810714201010938</v>
      </c>
      <c r="D13" t="s">
        <v>6579</v>
      </c>
      <c r="E13" t="s">
        <v>6592</v>
      </c>
      <c r="F13">
        <f t="shared" ca="1" si="1"/>
        <v>0.25507761820941421</v>
      </c>
      <c r="U13">
        <v>0.53375852701260884</v>
      </c>
    </row>
    <row r="14" spans="1:21" x14ac:dyDescent="0.25">
      <c r="A14" t="s">
        <v>6581</v>
      </c>
      <c r="B14" t="s">
        <v>6651</v>
      </c>
      <c r="C14">
        <f t="shared" ca="1" si="0"/>
        <v>1.7075251658654644E-2</v>
      </c>
      <c r="D14" t="s">
        <v>6579</v>
      </c>
      <c r="E14" t="s">
        <v>6619</v>
      </c>
      <c r="F14">
        <f t="shared" ca="1" si="1"/>
        <v>0.16565695188974494</v>
      </c>
      <c r="U14">
        <v>0.17220045892335101</v>
      </c>
    </row>
    <row r="15" spans="1:21" x14ac:dyDescent="0.25">
      <c r="A15" t="s">
        <v>6581</v>
      </c>
      <c r="B15" t="s">
        <v>6616</v>
      </c>
      <c r="C15">
        <f t="shared" ca="1" si="0"/>
        <v>0.69750756028474958</v>
      </c>
      <c r="D15" t="s">
        <v>6579</v>
      </c>
      <c r="E15" t="s">
        <v>6653</v>
      </c>
      <c r="F15">
        <f t="shared" ca="1" si="1"/>
        <v>0.73890830278931707</v>
      </c>
      <c r="U15">
        <v>0.2185516890229221</v>
      </c>
    </row>
    <row r="16" spans="1:21" x14ac:dyDescent="0.25">
      <c r="A16" t="s">
        <v>6581</v>
      </c>
      <c r="B16" t="s">
        <v>6596</v>
      </c>
      <c r="C16">
        <f t="shared" ca="1" si="0"/>
        <v>0.83528486313345773</v>
      </c>
      <c r="D16" t="s">
        <v>6579</v>
      </c>
      <c r="E16" t="s">
        <v>6672</v>
      </c>
      <c r="F16">
        <f t="shared" ca="1" si="1"/>
        <v>0.31681707687984029</v>
      </c>
      <c r="U16">
        <v>0.14060650819987164</v>
      </c>
    </row>
    <row r="17" spans="1:21" x14ac:dyDescent="0.25">
      <c r="A17" t="s">
        <v>6581</v>
      </c>
      <c r="B17" t="s">
        <v>6677</v>
      </c>
      <c r="C17">
        <f t="shared" ca="1" si="0"/>
        <v>0.20644977265626108</v>
      </c>
      <c r="D17" t="s">
        <v>6579</v>
      </c>
      <c r="E17" t="s">
        <v>6633</v>
      </c>
      <c r="F17">
        <f t="shared" ca="1" si="1"/>
        <v>0.35747262982748929</v>
      </c>
      <c r="U17">
        <v>0.67755966854966043</v>
      </c>
    </row>
    <row r="18" spans="1:21" x14ac:dyDescent="0.25">
      <c r="A18" t="s">
        <v>6581</v>
      </c>
      <c r="B18" t="s">
        <v>6687</v>
      </c>
      <c r="C18">
        <f t="shared" ca="1" si="0"/>
        <v>0.59310435362348768</v>
      </c>
      <c r="D18" t="s">
        <v>6579</v>
      </c>
      <c r="E18" t="s">
        <v>6593</v>
      </c>
      <c r="F18">
        <f t="shared" ca="1" si="1"/>
        <v>0.15256908644973177</v>
      </c>
      <c r="U18">
        <v>0.12048388499628082</v>
      </c>
    </row>
    <row r="19" spans="1:21" x14ac:dyDescent="0.25">
      <c r="A19" t="s">
        <v>6581</v>
      </c>
      <c r="B19" t="s">
        <v>6601</v>
      </c>
      <c r="C19">
        <f t="shared" ca="1" si="0"/>
        <v>0.72665534423701461</v>
      </c>
      <c r="D19" t="s">
        <v>6579</v>
      </c>
      <c r="E19" t="s">
        <v>6622</v>
      </c>
      <c r="F19">
        <f t="shared" ca="1" si="1"/>
        <v>0.51947426174107714</v>
      </c>
      <c r="U19">
        <v>0.75941125462069681</v>
      </c>
    </row>
    <row r="20" spans="1:21" x14ac:dyDescent="0.25">
      <c r="A20" t="s">
        <v>6581</v>
      </c>
      <c r="B20" t="s">
        <v>6623</v>
      </c>
      <c r="C20">
        <f t="shared" ca="1" si="0"/>
        <v>0.79798666452603639</v>
      </c>
      <c r="D20" t="s">
        <v>6579</v>
      </c>
      <c r="E20" t="s">
        <v>6671</v>
      </c>
      <c r="F20">
        <f t="shared" ca="1" si="1"/>
        <v>0.9941111884397571</v>
      </c>
      <c r="U20">
        <v>0.98278666832795158</v>
      </c>
    </row>
    <row r="21" spans="1:21" x14ac:dyDescent="0.25">
      <c r="A21" t="s">
        <v>6581</v>
      </c>
      <c r="B21" t="s">
        <v>6685</v>
      </c>
      <c r="C21">
        <f t="shared" ca="1" si="0"/>
        <v>0.2041146350918589</v>
      </c>
      <c r="D21" t="s">
        <v>6579</v>
      </c>
      <c r="E21" t="s">
        <v>6648</v>
      </c>
      <c r="F21">
        <f t="shared" ca="1" si="1"/>
        <v>0.70163446187250444</v>
      </c>
      <c r="U21">
        <v>2.7458480517832173E-2</v>
      </c>
    </row>
    <row r="22" spans="1:21" x14ac:dyDescent="0.25">
      <c r="A22" t="s">
        <v>6581</v>
      </c>
      <c r="B22" t="s">
        <v>6640</v>
      </c>
      <c r="C22">
        <f t="shared" ca="1" si="0"/>
        <v>0.63998879922042695</v>
      </c>
      <c r="D22" t="s">
        <v>6579</v>
      </c>
      <c r="E22" t="s">
        <v>6608</v>
      </c>
      <c r="F22">
        <f t="shared" ca="1" si="1"/>
        <v>0.19795220768915445</v>
      </c>
      <c r="U22">
        <v>0.41799815133210561</v>
      </c>
    </row>
    <row r="23" spans="1:21" x14ac:dyDescent="0.25">
      <c r="A23" t="s">
        <v>6581</v>
      </c>
      <c r="B23" t="s">
        <v>6675</v>
      </c>
      <c r="C23">
        <f t="shared" ca="1" si="0"/>
        <v>0.49544705578630988</v>
      </c>
      <c r="D23" t="s">
        <v>6579</v>
      </c>
      <c r="E23" t="s">
        <v>6611</v>
      </c>
      <c r="F23">
        <f t="shared" ca="1" si="1"/>
        <v>0.21259703352663561</v>
      </c>
      <c r="U23">
        <v>0.36699338710781237</v>
      </c>
    </row>
    <row r="24" spans="1:21" x14ac:dyDescent="0.25">
      <c r="A24" t="s">
        <v>6581</v>
      </c>
      <c r="B24" t="s">
        <v>6674</v>
      </c>
      <c r="C24">
        <f t="shared" ca="1" si="0"/>
        <v>0.66253736895079718</v>
      </c>
      <c r="D24" t="s">
        <v>6579</v>
      </c>
      <c r="E24" t="s">
        <v>6638</v>
      </c>
      <c r="F24">
        <f t="shared" ca="1" si="1"/>
        <v>0.94081099977912164</v>
      </c>
      <c r="U24">
        <v>0.5910305809904034</v>
      </c>
    </row>
    <row r="25" spans="1:21" x14ac:dyDescent="0.25">
      <c r="A25" t="s">
        <v>6581</v>
      </c>
      <c r="B25" t="s">
        <v>6634</v>
      </c>
      <c r="C25">
        <f t="shared" ca="1" si="0"/>
        <v>0.87251318096978125</v>
      </c>
      <c r="D25" t="s">
        <v>6579</v>
      </c>
      <c r="E25" t="s">
        <v>6637</v>
      </c>
      <c r="F25">
        <f t="shared" ca="1" si="1"/>
        <v>0.33246738980565516</v>
      </c>
      <c r="U25">
        <v>0.25281158874828658</v>
      </c>
    </row>
    <row r="26" spans="1:21" x14ac:dyDescent="0.25">
      <c r="A26" t="s">
        <v>6581</v>
      </c>
      <c r="B26" t="s">
        <v>6673</v>
      </c>
      <c r="C26">
        <f t="shared" ca="1" si="0"/>
        <v>0.47588206989602255</v>
      </c>
      <c r="D26" t="s">
        <v>6579</v>
      </c>
      <c r="E26" t="s">
        <v>6670</v>
      </c>
      <c r="F26">
        <f t="shared" ca="1" si="1"/>
        <v>0.27558311378726708</v>
      </c>
      <c r="U26">
        <v>0.97624419256378947</v>
      </c>
    </row>
    <row r="27" spans="1:21" x14ac:dyDescent="0.25">
      <c r="A27" t="s">
        <v>6581</v>
      </c>
      <c r="B27" t="s">
        <v>6612</v>
      </c>
      <c r="C27">
        <f t="shared" ca="1" si="0"/>
        <v>0.3047806022032078</v>
      </c>
      <c r="D27" t="s">
        <v>6579</v>
      </c>
      <c r="E27" t="s">
        <v>6678</v>
      </c>
      <c r="F27">
        <f t="shared" ca="1" si="1"/>
        <v>0.18040751896179696</v>
      </c>
      <c r="U27">
        <v>7.9844386534256073E-2</v>
      </c>
    </row>
    <row r="28" spans="1:21" x14ac:dyDescent="0.25">
      <c r="A28" t="s">
        <v>6581</v>
      </c>
      <c r="B28" t="s">
        <v>6635</v>
      </c>
      <c r="C28">
        <f t="shared" ca="1" si="0"/>
        <v>0.2910404219816396</v>
      </c>
      <c r="D28" t="s">
        <v>6579</v>
      </c>
      <c r="E28" t="s">
        <v>6658</v>
      </c>
      <c r="F28">
        <f t="shared" ca="1" si="1"/>
        <v>0.2634948375208539</v>
      </c>
      <c r="U28">
        <v>0.40223909630936439</v>
      </c>
    </row>
    <row r="29" spans="1:21" x14ac:dyDescent="0.25">
      <c r="A29" t="s">
        <v>6581</v>
      </c>
      <c r="B29" t="s">
        <v>6689</v>
      </c>
      <c r="C29">
        <f t="shared" ca="1" si="0"/>
        <v>0.19708036978885957</v>
      </c>
      <c r="D29" t="s">
        <v>6579</v>
      </c>
      <c r="E29" t="s">
        <v>6602</v>
      </c>
      <c r="F29">
        <f t="shared" ca="1" si="1"/>
        <v>0.21070795466904757</v>
      </c>
      <c r="U29">
        <v>0.79623270529695889</v>
      </c>
    </row>
    <row r="30" spans="1:21" x14ac:dyDescent="0.25">
      <c r="A30" t="s">
        <v>6581</v>
      </c>
      <c r="B30" t="s">
        <v>6690</v>
      </c>
      <c r="C30">
        <f t="shared" ca="1" si="0"/>
        <v>0.48691978228934674</v>
      </c>
      <c r="D30" t="s">
        <v>6579</v>
      </c>
      <c r="E30" t="s">
        <v>6618</v>
      </c>
      <c r="F30">
        <f t="shared" ca="1" si="1"/>
        <v>2.070649017155024E-2</v>
      </c>
      <c r="U30">
        <v>0.3825085184129613</v>
      </c>
    </row>
    <row r="31" spans="1:21" x14ac:dyDescent="0.25">
      <c r="A31" t="s">
        <v>6581</v>
      </c>
      <c r="B31" t="s">
        <v>6692</v>
      </c>
      <c r="C31">
        <f t="shared" ca="1" si="0"/>
        <v>0.29282266951926916</v>
      </c>
      <c r="D31" t="s">
        <v>6579</v>
      </c>
      <c r="E31" t="s">
        <v>6669</v>
      </c>
      <c r="F31">
        <f t="shared" ca="1" si="1"/>
        <v>3.6711728816623546E-2</v>
      </c>
      <c r="U31">
        <v>0.19790569629650512</v>
      </c>
    </row>
    <row r="32" spans="1:21" x14ac:dyDescent="0.25">
      <c r="A32" t="s">
        <v>6581</v>
      </c>
      <c r="B32" t="s">
        <v>6620</v>
      </c>
      <c r="C32">
        <f t="shared" ca="1" si="0"/>
        <v>0.38086269662286576</v>
      </c>
      <c r="D32" t="s">
        <v>6579</v>
      </c>
      <c r="E32" t="s">
        <v>6614</v>
      </c>
      <c r="F32">
        <f t="shared" ca="1" si="1"/>
        <v>0.22939831591090931</v>
      </c>
      <c r="U32">
        <v>0.46427475576888622</v>
      </c>
    </row>
    <row r="33" spans="1:21" x14ac:dyDescent="0.25">
      <c r="A33" t="s">
        <v>6581</v>
      </c>
      <c r="B33" t="s">
        <v>6649</v>
      </c>
      <c r="C33">
        <f t="shared" ca="1" si="0"/>
        <v>0.40326491198508052</v>
      </c>
      <c r="D33" t="s">
        <v>6579</v>
      </c>
      <c r="E33" t="s">
        <v>6642</v>
      </c>
      <c r="F33">
        <f t="shared" ca="1" si="1"/>
        <v>0.21484864598924092</v>
      </c>
      <c r="U33">
        <v>0.61541550181416727</v>
      </c>
    </row>
    <row r="34" spans="1:21" x14ac:dyDescent="0.25">
      <c r="A34" t="s">
        <v>6581</v>
      </c>
      <c r="B34" t="s">
        <v>6644</v>
      </c>
      <c r="C34">
        <f t="shared" ref="C34:C69" ca="1" si="2">RAND()</f>
        <v>0.61904646319840417</v>
      </c>
      <c r="D34" t="s">
        <v>6579</v>
      </c>
      <c r="E34" t="s">
        <v>6667</v>
      </c>
      <c r="F34">
        <f t="shared" ca="1" si="1"/>
        <v>0.95416101469269299</v>
      </c>
      <c r="U34">
        <v>0.29104675304042915</v>
      </c>
    </row>
    <row r="35" spans="1:21" x14ac:dyDescent="0.25">
      <c r="A35" t="s">
        <v>6581</v>
      </c>
      <c r="B35" t="s">
        <v>6659</v>
      </c>
      <c r="C35">
        <f t="shared" ca="1" si="2"/>
        <v>0.15021233989866822</v>
      </c>
      <c r="D35" t="s">
        <v>6579</v>
      </c>
      <c r="E35" t="s">
        <v>6606</v>
      </c>
      <c r="F35">
        <f t="shared" ca="1" si="1"/>
        <v>0.58136814971476636</v>
      </c>
      <c r="U35">
        <v>0.69275948955111522</v>
      </c>
    </row>
    <row r="36" spans="1:21" x14ac:dyDescent="0.25">
      <c r="A36" t="s">
        <v>6581</v>
      </c>
      <c r="B36" t="s">
        <v>6691</v>
      </c>
      <c r="C36">
        <f t="shared" ca="1" si="2"/>
        <v>0.29641868553511963</v>
      </c>
      <c r="D36" t="s">
        <v>6579</v>
      </c>
      <c r="E36" t="s">
        <v>6604</v>
      </c>
      <c r="F36">
        <f t="shared" ca="1" si="1"/>
        <v>0.57886289261204138</v>
      </c>
      <c r="U36">
        <v>0.73713991134949997</v>
      </c>
    </row>
    <row r="37" spans="1:21" x14ac:dyDescent="0.25">
      <c r="A37" t="s">
        <v>6581</v>
      </c>
      <c r="B37" t="s">
        <v>6657</v>
      </c>
      <c r="C37">
        <f t="shared" ca="1" si="2"/>
        <v>0.21631154227751237</v>
      </c>
      <c r="U37">
        <v>0.67408754398076087</v>
      </c>
    </row>
    <row r="38" spans="1:21" x14ac:dyDescent="0.25">
      <c r="A38" t="s">
        <v>6581</v>
      </c>
      <c r="B38" t="s">
        <v>6647</v>
      </c>
      <c r="C38">
        <f t="shared" ca="1" si="2"/>
        <v>0.64729105433847023</v>
      </c>
      <c r="U38">
        <v>0.79819631549941295</v>
      </c>
    </row>
    <row r="39" spans="1:21" x14ac:dyDescent="0.25">
      <c r="A39" t="s">
        <v>6581</v>
      </c>
      <c r="B39" t="s">
        <v>6668</v>
      </c>
      <c r="C39">
        <f t="shared" ca="1" si="2"/>
        <v>0.34522581863640112</v>
      </c>
      <c r="U39">
        <v>0.18798183809942792</v>
      </c>
    </row>
    <row r="40" spans="1:21" x14ac:dyDescent="0.25">
      <c r="A40" t="s">
        <v>6581</v>
      </c>
      <c r="B40" t="s">
        <v>6650</v>
      </c>
      <c r="C40">
        <f t="shared" ca="1" si="2"/>
        <v>0.39914909819880395</v>
      </c>
      <c r="U40">
        <v>9.804452383315998E-2</v>
      </c>
    </row>
    <row r="41" spans="1:21" x14ac:dyDescent="0.25">
      <c r="A41" t="s">
        <v>6581</v>
      </c>
      <c r="B41" t="s">
        <v>6680</v>
      </c>
      <c r="C41">
        <f t="shared" ca="1" si="2"/>
        <v>4.3612016673073573E-2</v>
      </c>
      <c r="U41">
        <v>0.96744986869779148</v>
      </c>
    </row>
    <row r="42" spans="1:21" x14ac:dyDescent="0.25">
      <c r="A42" t="s">
        <v>6581</v>
      </c>
      <c r="B42" t="s">
        <v>6643</v>
      </c>
      <c r="C42">
        <f t="shared" ca="1" si="2"/>
        <v>5.4399771318685342E-2</v>
      </c>
      <c r="U42">
        <v>0.7120900305128095</v>
      </c>
    </row>
    <row r="43" spans="1:21" x14ac:dyDescent="0.25">
      <c r="A43" t="s">
        <v>6581</v>
      </c>
      <c r="B43" t="s">
        <v>6603</v>
      </c>
      <c r="C43">
        <f t="shared" ca="1" si="2"/>
        <v>0.83437482823086107</v>
      </c>
      <c r="U43">
        <v>0.34186443873462036</v>
      </c>
    </row>
    <row r="44" spans="1:21" x14ac:dyDescent="0.25">
      <c r="A44" t="s">
        <v>6581</v>
      </c>
      <c r="B44" t="s">
        <v>6682</v>
      </c>
      <c r="C44">
        <f t="shared" ca="1" si="2"/>
        <v>1.7080146087591674E-2</v>
      </c>
      <c r="U44">
        <v>6.1829909999959964E-2</v>
      </c>
    </row>
    <row r="45" spans="1:21" x14ac:dyDescent="0.25">
      <c r="A45" t="s">
        <v>6581</v>
      </c>
      <c r="B45" t="s">
        <v>6679</v>
      </c>
      <c r="C45">
        <f t="shared" ca="1" si="2"/>
        <v>0.22520485516268263</v>
      </c>
      <c r="U45">
        <v>0.59203510904164103</v>
      </c>
    </row>
    <row r="46" spans="1:21" x14ac:dyDescent="0.25">
      <c r="A46" t="s">
        <v>6581</v>
      </c>
      <c r="B46" t="s">
        <v>6615</v>
      </c>
      <c r="C46">
        <f t="shared" ca="1" si="2"/>
        <v>0.12525207133454663</v>
      </c>
      <c r="U46">
        <v>1.293869700311534E-3</v>
      </c>
    </row>
    <row r="47" spans="1:21" x14ac:dyDescent="0.25">
      <c r="A47" t="s">
        <v>6581</v>
      </c>
      <c r="B47" t="s">
        <v>6688</v>
      </c>
      <c r="C47">
        <f t="shared" ca="1" si="2"/>
        <v>0.67054357163562439</v>
      </c>
      <c r="U47">
        <v>0.52221594451350895</v>
      </c>
    </row>
    <row r="48" spans="1:21" x14ac:dyDescent="0.25">
      <c r="A48" t="s">
        <v>6581</v>
      </c>
      <c r="B48" t="s">
        <v>6607</v>
      </c>
      <c r="C48">
        <f t="shared" ca="1" si="2"/>
        <v>0.98440595820831089</v>
      </c>
      <c r="U48">
        <v>0.43595191619863338</v>
      </c>
    </row>
    <row r="49" spans="1:21" x14ac:dyDescent="0.25">
      <c r="A49" t="s">
        <v>6581</v>
      </c>
      <c r="B49" t="s">
        <v>6662</v>
      </c>
      <c r="C49">
        <f t="shared" ca="1" si="2"/>
        <v>0.18960791296877089</v>
      </c>
      <c r="U49">
        <v>0.95621469411920246</v>
      </c>
    </row>
    <row r="50" spans="1:21" x14ac:dyDescent="0.25">
      <c r="A50" t="s">
        <v>6581</v>
      </c>
      <c r="B50" t="s">
        <v>6636</v>
      </c>
      <c r="C50">
        <f t="shared" ca="1" si="2"/>
        <v>8.2417979958467003E-2</v>
      </c>
      <c r="U50">
        <v>0.56637546285660967</v>
      </c>
    </row>
    <row r="51" spans="1:21" x14ac:dyDescent="0.25">
      <c r="A51" t="s">
        <v>6581</v>
      </c>
      <c r="B51" t="s">
        <v>6610</v>
      </c>
      <c r="C51">
        <f t="shared" ca="1" si="2"/>
        <v>0.39850600437755201</v>
      </c>
      <c r="U51">
        <v>0.41182796714327408</v>
      </c>
    </row>
    <row r="52" spans="1:21" x14ac:dyDescent="0.25">
      <c r="A52" t="s">
        <v>6581</v>
      </c>
      <c r="B52" t="s">
        <v>6627</v>
      </c>
      <c r="C52">
        <f t="shared" ca="1" si="2"/>
        <v>0.74438281963830832</v>
      </c>
      <c r="U52">
        <v>0.85092738397005008</v>
      </c>
    </row>
    <row r="53" spans="1:21" x14ac:dyDescent="0.25">
      <c r="A53" t="s">
        <v>6581</v>
      </c>
      <c r="B53" t="s">
        <v>6654</v>
      </c>
      <c r="C53">
        <f t="shared" ca="1" si="2"/>
        <v>0.34703895150311648</v>
      </c>
      <c r="U53">
        <v>0.39421797819643045</v>
      </c>
    </row>
    <row r="54" spans="1:21" x14ac:dyDescent="0.25">
      <c r="A54" t="s">
        <v>6581</v>
      </c>
      <c r="B54" t="s">
        <v>6617</v>
      </c>
      <c r="C54">
        <f t="shared" ca="1" si="2"/>
        <v>0.1927494603608555</v>
      </c>
      <c r="U54">
        <v>0.27004410898766384</v>
      </c>
    </row>
    <row r="55" spans="1:21" x14ac:dyDescent="0.25">
      <c r="A55" t="s">
        <v>6581</v>
      </c>
      <c r="B55" t="s">
        <v>6599</v>
      </c>
      <c r="C55">
        <f t="shared" ca="1" si="2"/>
        <v>1.7505438100760551E-2</v>
      </c>
      <c r="U55">
        <v>0.51744095913823562</v>
      </c>
    </row>
    <row r="56" spans="1:21" x14ac:dyDescent="0.25">
      <c r="A56" t="s">
        <v>6581</v>
      </c>
      <c r="B56" t="s">
        <v>6693</v>
      </c>
      <c r="C56">
        <f t="shared" ca="1" si="2"/>
        <v>0.81321854135523364</v>
      </c>
      <c r="U56">
        <v>0.53623871038924265</v>
      </c>
    </row>
    <row r="57" spans="1:21" x14ac:dyDescent="0.25">
      <c r="A57" t="s">
        <v>6581</v>
      </c>
      <c r="B57" t="s">
        <v>6629</v>
      </c>
      <c r="C57">
        <f t="shared" ca="1" si="2"/>
        <v>0.36011121259630052</v>
      </c>
      <c r="U57">
        <v>0.66633884768953067</v>
      </c>
    </row>
    <row r="58" spans="1:21" x14ac:dyDescent="0.25">
      <c r="A58" t="s">
        <v>6581</v>
      </c>
      <c r="B58" t="s">
        <v>6652</v>
      </c>
      <c r="C58">
        <f t="shared" ca="1" si="2"/>
        <v>0.54107797088607457</v>
      </c>
      <c r="U58">
        <v>0.62035039707812001</v>
      </c>
    </row>
    <row r="59" spans="1:21" x14ac:dyDescent="0.25">
      <c r="A59" t="s">
        <v>6581</v>
      </c>
      <c r="B59" t="s">
        <v>6632</v>
      </c>
      <c r="C59">
        <f t="shared" ca="1" si="2"/>
        <v>0.2375425590183684</v>
      </c>
      <c r="U59">
        <v>0.91757735724127154</v>
      </c>
    </row>
    <row r="60" spans="1:21" x14ac:dyDescent="0.25">
      <c r="A60" t="s">
        <v>6581</v>
      </c>
      <c r="B60" t="s">
        <v>6639</v>
      </c>
      <c r="C60">
        <f t="shared" ca="1" si="2"/>
        <v>0.44017929342724227</v>
      </c>
      <c r="U60">
        <v>0.33576773777088131</v>
      </c>
    </row>
    <row r="61" spans="1:21" x14ac:dyDescent="0.25">
      <c r="A61" t="s">
        <v>6581</v>
      </c>
      <c r="B61" t="s">
        <v>6625</v>
      </c>
      <c r="C61">
        <f t="shared" ca="1" si="2"/>
        <v>0.62036940979956812</v>
      </c>
      <c r="U61">
        <v>0.1423599499253666</v>
      </c>
    </row>
    <row r="62" spans="1:21" x14ac:dyDescent="0.25">
      <c r="A62" t="s">
        <v>6581</v>
      </c>
      <c r="B62" t="s">
        <v>6624</v>
      </c>
      <c r="C62">
        <f t="shared" ca="1" si="2"/>
        <v>0.47481157895122872</v>
      </c>
      <c r="U62">
        <v>0.94002161170326448</v>
      </c>
    </row>
    <row r="63" spans="1:21" x14ac:dyDescent="0.25">
      <c r="A63" t="s">
        <v>6581</v>
      </c>
      <c r="B63" t="s">
        <v>6661</v>
      </c>
      <c r="C63">
        <f t="shared" ca="1" si="2"/>
        <v>0.35356166910232933</v>
      </c>
      <c r="U63">
        <v>0.63850456153564628</v>
      </c>
    </row>
    <row r="64" spans="1:21" x14ac:dyDescent="0.25">
      <c r="A64" t="s">
        <v>6581</v>
      </c>
      <c r="B64" t="s">
        <v>6621</v>
      </c>
      <c r="C64">
        <f t="shared" ca="1" si="2"/>
        <v>0.84452857984996765</v>
      </c>
      <c r="U64">
        <v>0.11450166635568326</v>
      </c>
    </row>
    <row r="65" spans="1:21" x14ac:dyDescent="0.25">
      <c r="A65" t="s">
        <v>6581</v>
      </c>
      <c r="B65" t="s">
        <v>6663</v>
      </c>
      <c r="C65">
        <f t="shared" ca="1" si="2"/>
        <v>0.30191293047138701</v>
      </c>
      <c r="U65">
        <v>0.13951508001135904</v>
      </c>
    </row>
    <row r="66" spans="1:21" x14ac:dyDescent="0.25">
      <c r="A66" t="s">
        <v>6581</v>
      </c>
      <c r="B66" t="s">
        <v>6660</v>
      </c>
      <c r="C66">
        <f t="shared" ca="1" si="2"/>
        <v>0.78306107491788512</v>
      </c>
      <c r="U66">
        <v>0.50922064792052402</v>
      </c>
    </row>
    <row r="67" spans="1:21" x14ac:dyDescent="0.25">
      <c r="A67" t="s">
        <v>6581</v>
      </c>
      <c r="B67" t="s">
        <v>6684</v>
      </c>
      <c r="C67">
        <f t="shared" ca="1" si="2"/>
        <v>0.90390154620180163</v>
      </c>
      <c r="U67">
        <v>0.80211031366812047</v>
      </c>
    </row>
    <row r="68" spans="1:21" x14ac:dyDescent="0.25">
      <c r="A68" t="s">
        <v>6581</v>
      </c>
      <c r="B68" t="s">
        <v>6681</v>
      </c>
      <c r="C68">
        <f t="shared" ca="1" si="2"/>
        <v>0.43485485233241838</v>
      </c>
      <c r="U68">
        <v>7.37134422531186E-2</v>
      </c>
    </row>
    <row r="69" spans="1:21" x14ac:dyDescent="0.25">
      <c r="A69" t="s">
        <v>6581</v>
      </c>
      <c r="B69" t="s">
        <v>6630</v>
      </c>
      <c r="C69">
        <f t="shared" ca="1" si="2"/>
        <v>0.21970080755381249</v>
      </c>
      <c r="U69">
        <v>0.98407723072932829</v>
      </c>
    </row>
    <row r="70" spans="1:21" x14ac:dyDescent="0.25">
      <c r="U70">
        <v>0.26693022028665703</v>
      </c>
    </row>
    <row r="71" spans="1:21" x14ac:dyDescent="0.25">
      <c r="U71">
        <v>0.14385395988718608</v>
      </c>
    </row>
    <row r="72" spans="1:21" x14ac:dyDescent="0.25">
      <c r="U72">
        <v>0.99190771343880979</v>
      </c>
    </row>
    <row r="73" spans="1:21" x14ac:dyDescent="0.25">
      <c r="U73">
        <v>0.71540834019894595</v>
      </c>
    </row>
    <row r="74" spans="1:21" x14ac:dyDescent="0.25">
      <c r="U74">
        <v>0.20333505466692381</v>
      </c>
    </row>
    <row r="75" spans="1:21" x14ac:dyDescent="0.25">
      <c r="U75">
        <v>0.64419285673251436</v>
      </c>
    </row>
    <row r="76" spans="1:21" x14ac:dyDescent="0.25">
      <c r="U76">
        <v>0.23146518148168349</v>
      </c>
    </row>
    <row r="77" spans="1:21" x14ac:dyDescent="0.25">
      <c r="U77">
        <v>0.77664024723139813</v>
      </c>
    </row>
    <row r="78" spans="1:21" x14ac:dyDescent="0.25">
      <c r="U78">
        <v>0.89776039073015457</v>
      </c>
    </row>
    <row r="79" spans="1:21" x14ac:dyDescent="0.25">
      <c r="U79">
        <v>0.72903609838175254</v>
      </c>
    </row>
    <row r="80" spans="1:21" x14ac:dyDescent="0.25">
      <c r="U80">
        <v>0.34773945500504144</v>
      </c>
    </row>
    <row r="81" spans="21:21" x14ac:dyDescent="0.25">
      <c r="U81">
        <v>0.90715450110458984</v>
      </c>
    </row>
    <row r="82" spans="21:21" x14ac:dyDescent="0.25">
      <c r="U82">
        <v>2.0637118319765557E-2</v>
      </c>
    </row>
    <row r="83" spans="21:21" x14ac:dyDescent="0.25">
      <c r="U83">
        <v>0.24592079179599624</v>
      </c>
    </row>
    <row r="84" spans="21:21" x14ac:dyDescent="0.25">
      <c r="U84">
        <v>0.84858044841162872</v>
      </c>
    </row>
    <row r="85" spans="21:21" x14ac:dyDescent="0.25">
      <c r="U85">
        <v>0.91225695673845952</v>
      </c>
    </row>
    <row r="86" spans="21:21" x14ac:dyDescent="0.25">
      <c r="U86">
        <v>0.38063699707497467</v>
      </c>
    </row>
    <row r="87" spans="21:21" x14ac:dyDescent="0.25">
      <c r="U87">
        <v>0.35311889059580781</v>
      </c>
    </row>
    <row r="88" spans="21:21" x14ac:dyDescent="0.25">
      <c r="U88">
        <v>0.75861019814545083</v>
      </c>
    </row>
    <row r="89" spans="21:21" x14ac:dyDescent="0.25">
      <c r="U89">
        <v>0.4443682243678212</v>
      </c>
    </row>
    <row r="90" spans="21:21" x14ac:dyDescent="0.25">
      <c r="U90">
        <v>0.42125032244216887</v>
      </c>
    </row>
    <row r="91" spans="21:21" x14ac:dyDescent="0.25">
      <c r="U91">
        <v>0.51979950025118227</v>
      </c>
    </row>
    <row r="92" spans="21:21" x14ac:dyDescent="0.25">
      <c r="U92">
        <v>0.42363544747547233</v>
      </c>
    </row>
    <row r="93" spans="21:21" x14ac:dyDescent="0.25">
      <c r="U93">
        <v>0.90241602218241179</v>
      </c>
    </row>
    <row r="94" spans="21:21" x14ac:dyDescent="0.25">
      <c r="U94">
        <v>0.23261757431921937</v>
      </c>
    </row>
    <row r="95" spans="21:21" x14ac:dyDescent="0.25">
      <c r="U95">
        <v>0.37776231242322678</v>
      </c>
    </row>
    <row r="96" spans="21:21" x14ac:dyDescent="0.25">
      <c r="U96">
        <v>0.18519159335046143</v>
      </c>
    </row>
    <row r="97" spans="21:21" x14ac:dyDescent="0.25">
      <c r="U97">
        <v>0.44172664955743202</v>
      </c>
    </row>
    <row r="98" spans="21:21" x14ac:dyDescent="0.25">
      <c r="U98">
        <v>0.9477426939022412</v>
      </c>
    </row>
    <row r="99" spans="21:21" x14ac:dyDescent="0.25">
      <c r="U99">
        <v>0.32268613826383996</v>
      </c>
    </row>
    <row r="100" spans="21:21" x14ac:dyDescent="0.25">
      <c r="U100">
        <v>0.35823791448592546</v>
      </c>
    </row>
    <row r="101" spans="21:21" x14ac:dyDescent="0.25">
      <c r="U101">
        <v>0.53334199823701511</v>
      </c>
    </row>
    <row r="102" spans="21:21" x14ac:dyDescent="0.25">
      <c r="U102">
        <v>0.71399030633268157</v>
      </c>
    </row>
    <row r="103" spans="21:21" x14ac:dyDescent="0.25">
      <c r="U103">
        <v>0.20816762674662548</v>
      </c>
    </row>
    <row r="104" spans="21:21" x14ac:dyDescent="0.25">
      <c r="U104">
        <v>0.78686537184954064</v>
      </c>
    </row>
  </sheetData>
  <sortState xmlns:xlrd2="http://schemas.microsoft.com/office/spreadsheetml/2017/richdata2" ref="D2:F38">
    <sortCondition ref="F2:F38"/>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2"/>
  <sheetViews>
    <sheetView topLeftCell="A5" workbookViewId="0">
      <selection activeCell="E22" sqref="E22"/>
    </sheetView>
  </sheetViews>
  <sheetFormatPr defaultRowHeight="15" x14ac:dyDescent="0.25"/>
  <cols>
    <col min="7" max="7" width="20" bestFit="1" customWidth="1"/>
    <col min="8" max="8" width="20.85546875" bestFit="1" customWidth="1"/>
    <col min="9" max="9" width="15.140625" bestFit="1" customWidth="1"/>
  </cols>
  <sheetData>
    <row r="1" spans="1:10" x14ac:dyDescent="0.25">
      <c r="A1" t="s">
        <v>6695</v>
      </c>
      <c r="B1" t="s">
        <v>8</v>
      </c>
      <c r="C1" t="s">
        <v>6700</v>
      </c>
      <c r="D1" t="s">
        <v>6701</v>
      </c>
      <c r="E1" t="s">
        <v>6702</v>
      </c>
    </row>
    <row r="2" spans="1:10" x14ac:dyDescent="0.25">
      <c r="A2" t="s">
        <v>6665</v>
      </c>
      <c r="B2" t="s">
        <v>6579</v>
      </c>
      <c r="C2">
        <f>IFERROR(FIND(" ",A2,1),LEN(A2))</f>
        <v>3</v>
      </c>
      <c r="D2" t="str">
        <f>TRIM(MID(A2,1,C2-1))</f>
        <v>so</v>
      </c>
      <c r="E2">
        <f>LEN(D2)</f>
        <v>2</v>
      </c>
    </row>
    <row r="3" spans="1:10" x14ac:dyDescent="0.25">
      <c r="A3" t="s">
        <v>6656</v>
      </c>
      <c r="B3" t="s">
        <v>6579</v>
      </c>
      <c r="C3">
        <f t="shared" ref="C3:C21" si="0">IFERROR(FIND(" ",A3,1),LEN(A3))</f>
        <v>4</v>
      </c>
      <c r="D3" t="str">
        <f t="shared" ref="D3:D21" si="1">TRIM(MID(A3,1,C3-1))</f>
        <v>and</v>
      </c>
      <c r="E3">
        <f t="shared" ref="E3:E21" si="2">LEN(D3)</f>
        <v>3</v>
      </c>
      <c r="G3" s="4" t="s">
        <v>6702</v>
      </c>
      <c r="H3" t="s">
        <v>6725</v>
      </c>
    </row>
    <row r="4" spans="1:10" x14ac:dyDescent="0.25">
      <c r="A4" t="s">
        <v>6686</v>
      </c>
      <c r="B4" t="s">
        <v>6579</v>
      </c>
      <c r="C4">
        <f t="shared" si="0"/>
        <v>9</v>
      </c>
      <c r="D4" t="str">
        <f t="shared" si="1"/>
        <v>3chinese</v>
      </c>
      <c r="E4">
        <f t="shared" si="2"/>
        <v>8</v>
      </c>
    </row>
    <row r="5" spans="1:10" x14ac:dyDescent="0.25">
      <c r="A5" t="s">
        <v>6605</v>
      </c>
      <c r="B5" t="s">
        <v>6579</v>
      </c>
      <c r="C5">
        <f t="shared" si="0"/>
        <v>17</v>
      </c>
      <c r="D5" t="str">
        <f t="shared" si="1"/>
        <v>@realdonaldtrump</v>
      </c>
      <c r="E5">
        <f t="shared" si="2"/>
        <v>16</v>
      </c>
      <c r="G5" s="4" t="s">
        <v>6703</v>
      </c>
      <c r="H5" t="s">
        <v>6724</v>
      </c>
      <c r="I5" t="s">
        <v>6723</v>
      </c>
      <c r="J5" t="s">
        <v>6726</v>
      </c>
    </row>
    <row r="6" spans="1:10" x14ac:dyDescent="0.25">
      <c r="A6" t="s">
        <v>6645</v>
      </c>
      <c r="B6" t="s">
        <v>6579</v>
      </c>
      <c r="C6">
        <f t="shared" si="0"/>
        <v>11</v>
      </c>
      <c r="D6" t="str">
        <f t="shared" si="1"/>
        <v>@richforga</v>
      </c>
      <c r="E6">
        <f t="shared" si="2"/>
        <v>10</v>
      </c>
      <c r="G6" s="5" t="s">
        <v>6728</v>
      </c>
      <c r="H6">
        <v>15</v>
      </c>
      <c r="I6">
        <v>1</v>
      </c>
      <c r="J6">
        <f>I6/GETPIVOTDATA("Count of tokens",$G$5)</f>
        <v>6.6666666666666666E-2</v>
      </c>
    </row>
    <row r="7" spans="1:10" x14ac:dyDescent="0.25">
      <c r="A7" t="s">
        <v>6613</v>
      </c>
      <c r="B7" t="s">
        <v>6579</v>
      </c>
      <c r="C7">
        <f t="shared" si="0"/>
        <v>2</v>
      </c>
      <c r="D7" t="str">
        <f t="shared" si="1"/>
        <v>a</v>
      </c>
      <c r="E7">
        <f t="shared" si="2"/>
        <v>1</v>
      </c>
      <c r="G7" s="5" t="s">
        <v>6729</v>
      </c>
      <c r="H7">
        <v>16</v>
      </c>
      <c r="I7">
        <v>1</v>
      </c>
      <c r="J7">
        <f t="shared" ref="J7:J19" si="3">I7/GETPIVOTDATA("Count of tokens",$G$5)</f>
        <v>6.6666666666666666E-2</v>
      </c>
    </row>
    <row r="8" spans="1:10" x14ac:dyDescent="0.25">
      <c r="A8" t="s">
        <v>6600</v>
      </c>
      <c r="B8" t="s">
        <v>6579</v>
      </c>
      <c r="C8">
        <f t="shared" si="0"/>
        <v>13</v>
      </c>
      <c r="D8" t="str">
        <f t="shared" si="1"/>
        <v>@tommyahlqut</v>
      </c>
      <c r="E8">
        <f t="shared" si="2"/>
        <v>12</v>
      </c>
      <c r="G8" s="5" t="s">
        <v>6730</v>
      </c>
      <c r="H8">
        <v>11</v>
      </c>
      <c r="I8">
        <v>1</v>
      </c>
      <c r="J8">
        <f t="shared" si="3"/>
        <v>6.6666666666666666E-2</v>
      </c>
    </row>
    <row r="9" spans="1:10" x14ac:dyDescent="0.25">
      <c r="A9" t="s">
        <v>6666</v>
      </c>
      <c r="B9" t="s">
        <v>6579</v>
      </c>
      <c r="C9">
        <f t="shared" si="0"/>
        <v>6</v>
      </c>
      <c r="D9" t="str">
        <f t="shared" si="1"/>
        <v>raeli</v>
      </c>
      <c r="E9">
        <f t="shared" si="2"/>
        <v>5</v>
      </c>
      <c r="G9" s="5" t="s">
        <v>6731</v>
      </c>
      <c r="H9">
        <v>15</v>
      </c>
      <c r="I9">
        <v>1</v>
      </c>
      <c r="J9">
        <f t="shared" si="3"/>
        <v>6.6666666666666666E-2</v>
      </c>
    </row>
    <row r="10" spans="1:10" x14ac:dyDescent="0.25">
      <c r="A10" t="s">
        <v>6598</v>
      </c>
      <c r="B10" t="s">
        <v>6579</v>
      </c>
      <c r="C10">
        <f t="shared" si="0"/>
        <v>12</v>
      </c>
      <c r="D10" t="str">
        <f t="shared" si="1"/>
        <v>@hope012015</v>
      </c>
      <c r="E10">
        <f t="shared" si="2"/>
        <v>11</v>
      </c>
      <c r="G10" s="5" t="s">
        <v>6711</v>
      </c>
      <c r="H10">
        <v>16</v>
      </c>
      <c r="I10">
        <v>1</v>
      </c>
      <c r="J10">
        <f t="shared" si="3"/>
        <v>6.6666666666666666E-2</v>
      </c>
    </row>
    <row r="11" spans="1:10" x14ac:dyDescent="0.25">
      <c r="A11" t="s">
        <v>6628</v>
      </c>
      <c r="B11" t="s">
        <v>6579</v>
      </c>
      <c r="C11">
        <f t="shared" si="0"/>
        <v>19</v>
      </c>
      <c r="D11" t="str">
        <f t="shared" si="1"/>
        <v>hydroxychloroquine</v>
      </c>
      <c r="E11">
        <f t="shared" si="2"/>
        <v>18</v>
      </c>
      <c r="G11" s="5" t="s">
        <v>6732</v>
      </c>
      <c r="H11">
        <v>10</v>
      </c>
      <c r="I11">
        <v>1</v>
      </c>
      <c r="J11">
        <f t="shared" si="3"/>
        <v>6.6666666666666666E-2</v>
      </c>
    </row>
    <row r="12" spans="1:10" x14ac:dyDescent="0.25">
      <c r="A12" t="s">
        <v>6611</v>
      </c>
      <c r="B12" t="s">
        <v>6579</v>
      </c>
      <c r="C12">
        <f t="shared" si="0"/>
        <v>19</v>
      </c>
      <c r="D12" t="str">
        <f t="shared" si="1"/>
        <v>hydroxychloroquine</v>
      </c>
      <c r="E12">
        <f t="shared" si="2"/>
        <v>18</v>
      </c>
      <c r="G12" s="5" t="s">
        <v>6733</v>
      </c>
      <c r="H12">
        <v>12</v>
      </c>
      <c r="I12">
        <v>1</v>
      </c>
      <c r="J12">
        <f t="shared" si="3"/>
        <v>6.6666666666666666E-2</v>
      </c>
    </row>
    <row r="13" spans="1:10" x14ac:dyDescent="0.25">
      <c r="A13" t="s">
        <v>6592</v>
      </c>
      <c r="B13" t="s">
        <v>6579</v>
      </c>
      <c r="C13">
        <f t="shared" si="0"/>
        <v>16</v>
      </c>
      <c r="D13" t="str">
        <f t="shared" si="1"/>
        <v>@donaldjtrumpjr</v>
      </c>
      <c r="E13">
        <f t="shared" si="2"/>
        <v>15</v>
      </c>
      <c r="G13" s="5" t="s">
        <v>6734</v>
      </c>
      <c r="H13">
        <v>8</v>
      </c>
      <c r="I13">
        <v>1</v>
      </c>
      <c r="J13">
        <f t="shared" si="3"/>
        <v>6.6666666666666666E-2</v>
      </c>
    </row>
    <row r="14" spans="1:10" x14ac:dyDescent="0.25">
      <c r="A14" t="s">
        <v>6619</v>
      </c>
      <c r="B14" t="s">
        <v>6579</v>
      </c>
      <c r="C14">
        <f t="shared" si="0"/>
        <v>10</v>
      </c>
      <c r="D14" t="str">
        <f t="shared" si="1"/>
        <v>breaking:</v>
      </c>
      <c r="E14">
        <f t="shared" si="2"/>
        <v>9</v>
      </c>
      <c r="G14" s="5" t="s">
        <v>6736</v>
      </c>
      <c r="H14">
        <v>9</v>
      </c>
      <c r="I14">
        <v>1</v>
      </c>
      <c r="J14">
        <f t="shared" si="3"/>
        <v>6.6666666666666666E-2</v>
      </c>
    </row>
    <row r="15" spans="1:10" x14ac:dyDescent="0.25">
      <c r="A15" t="s">
        <v>6653</v>
      </c>
      <c r="B15" t="s">
        <v>6579</v>
      </c>
      <c r="C15">
        <f t="shared" si="0"/>
        <v>15</v>
      </c>
      <c r="D15" t="str">
        <f t="shared" si="1"/>
        <v>cuomoprimetime</v>
      </c>
      <c r="E15">
        <f t="shared" si="2"/>
        <v>14</v>
      </c>
      <c r="G15" s="5" t="s">
        <v>6737</v>
      </c>
      <c r="H15">
        <v>11</v>
      </c>
      <c r="I15">
        <v>1</v>
      </c>
      <c r="J15">
        <f t="shared" si="3"/>
        <v>6.6666666666666666E-2</v>
      </c>
    </row>
    <row r="16" spans="1:10" x14ac:dyDescent="0.25">
      <c r="A16" t="s">
        <v>6672</v>
      </c>
      <c r="B16" t="s">
        <v>6579</v>
      </c>
      <c r="C16">
        <f t="shared" si="0"/>
        <v>16</v>
      </c>
      <c r="D16" t="str">
        <f t="shared" si="1"/>
        <v>@michaelcoudrey</v>
      </c>
      <c r="E16">
        <f t="shared" si="2"/>
        <v>15</v>
      </c>
      <c r="G16" s="5" t="s">
        <v>6738</v>
      </c>
      <c r="H16">
        <v>14</v>
      </c>
      <c r="I16">
        <v>1</v>
      </c>
      <c r="J16">
        <f t="shared" si="3"/>
        <v>6.6666666666666666E-2</v>
      </c>
    </row>
    <row r="17" spans="1:10" x14ac:dyDescent="0.25">
      <c r="A17" t="s">
        <v>6633</v>
      </c>
      <c r="B17" t="s">
        <v>6579</v>
      </c>
      <c r="C17">
        <f t="shared" si="0"/>
        <v>5</v>
      </c>
      <c r="D17" t="str">
        <f t="shared" si="1"/>
        <v>ðÿš¨</v>
      </c>
      <c r="E17">
        <f t="shared" si="2"/>
        <v>4</v>
      </c>
      <c r="G17" s="5" t="s">
        <v>6739</v>
      </c>
      <c r="H17">
        <v>4</v>
      </c>
      <c r="I17">
        <v>1</v>
      </c>
      <c r="J17">
        <f t="shared" si="3"/>
        <v>6.6666666666666666E-2</v>
      </c>
    </row>
    <row r="18" spans="1:10" x14ac:dyDescent="0.25">
      <c r="A18" t="s">
        <v>6593</v>
      </c>
      <c r="B18" t="s">
        <v>6579</v>
      </c>
      <c r="C18">
        <f t="shared" si="0"/>
        <v>1</v>
      </c>
      <c r="D18" t="str">
        <f t="shared" si="1"/>
        <v/>
      </c>
      <c r="E18">
        <f t="shared" si="2"/>
        <v>0</v>
      </c>
      <c r="G18" s="5" t="s">
        <v>6740</v>
      </c>
      <c r="H18">
        <v>36</v>
      </c>
      <c r="I18">
        <v>2</v>
      </c>
      <c r="J18">
        <f t="shared" si="3"/>
        <v>0.13333333333333333</v>
      </c>
    </row>
    <row r="19" spans="1:10" x14ac:dyDescent="0.25">
      <c r="A19" t="s">
        <v>6622</v>
      </c>
      <c r="B19" t="s">
        <v>6579</v>
      </c>
      <c r="C19">
        <f t="shared" si="0"/>
        <v>17</v>
      </c>
      <c r="D19" t="str">
        <f t="shared" si="1"/>
        <v>@emmakathleeennn</v>
      </c>
      <c r="E19">
        <f t="shared" si="2"/>
        <v>16</v>
      </c>
      <c r="G19" s="5" t="s">
        <v>6741</v>
      </c>
      <c r="H19">
        <v>5</v>
      </c>
      <c r="I19">
        <v>1</v>
      </c>
      <c r="J19">
        <f t="shared" si="3"/>
        <v>6.6666666666666666E-2</v>
      </c>
    </row>
    <row r="20" spans="1:10" x14ac:dyDescent="0.25">
      <c r="A20" t="s">
        <v>6671</v>
      </c>
      <c r="B20" t="s">
        <v>6579</v>
      </c>
      <c r="C20">
        <f t="shared" si="0"/>
        <v>12</v>
      </c>
      <c r="D20" t="str">
        <f t="shared" si="1"/>
        <v>coronavirus</v>
      </c>
      <c r="E20">
        <f t="shared" si="2"/>
        <v>11</v>
      </c>
      <c r="G20" s="5" t="s">
        <v>6722</v>
      </c>
      <c r="H20">
        <v>182</v>
      </c>
      <c r="I20">
        <v>15</v>
      </c>
    </row>
    <row r="21" spans="1:10" x14ac:dyDescent="0.25">
      <c r="A21" t="s">
        <v>6648</v>
      </c>
      <c r="B21" t="s">
        <v>6579</v>
      </c>
      <c r="C21">
        <f t="shared" si="0"/>
        <v>4</v>
      </c>
      <c r="D21" t="str">
        <f t="shared" si="1"/>
        <v>had</v>
      </c>
      <c r="E21">
        <f t="shared" si="2"/>
        <v>3</v>
      </c>
    </row>
    <row r="22" spans="1:10" x14ac:dyDescent="0.25">
      <c r="E22">
        <f>MAX(E2:E21)</f>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1"/>
  <sheetViews>
    <sheetView topLeftCell="A5" workbookViewId="0">
      <selection activeCell="E22" sqref="E22"/>
    </sheetView>
  </sheetViews>
  <sheetFormatPr defaultRowHeight="15" x14ac:dyDescent="0.25"/>
  <cols>
    <col min="7" max="7" width="18.140625" bestFit="1" customWidth="1"/>
    <col min="8" max="8" width="20.85546875" bestFit="1" customWidth="1"/>
    <col min="9" max="9" width="15.140625" bestFit="1" customWidth="1"/>
    <col min="10" max="10" width="23.7109375" customWidth="1"/>
    <col min="11" max="13" width="2" bestFit="1" customWidth="1"/>
    <col min="14" max="18" width="3" bestFit="1" customWidth="1"/>
    <col min="19" max="19" width="7.28515625" bestFit="1" customWidth="1"/>
    <col min="20" max="20" width="11.28515625" bestFit="1" customWidth="1"/>
    <col min="21" max="21" width="20" bestFit="1" customWidth="1"/>
    <col min="22" max="22" width="23.140625" bestFit="1" customWidth="1"/>
    <col min="23" max="23" width="19.28515625" bestFit="1" customWidth="1"/>
    <col min="24" max="24" width="22.42578125" bestFit="1" customWidth="1"/>
    <col min="25" max="25" width="11.28515625" bestFit="1" customWidth="1"/>
    <col min="26" max="26" width="14.42578125" bestFit="1" customWidth="1"/>
    <col min="27" max="27" width="12.42578125" bestFit="1" customWidth="1"/>
    <col min="28" max="28" width="15.5703125" bestFit="1" customWidth="1"/>
    <col min="29" max="29" width="4.7109375" bestFit="1" customWidth="1"/>
    <col min="30" max="30" width="7.7109375" bestFit="1" customWidth="1"/>
    <col min="31" max="31" width="6.42578125" bestFit="1" customWidth="1"/>
    <col min="32" max="32" width="9.42578125" bestFit="1" customWidth="1"/>
    <col min="33" max="33" width="4.7109375" bestFit="1" customWidth="1"/>
    <col min="34" max="34" width="7.7109375" bestFit="1" customWidth="1"/>
    <col min="35" max="35" width="5.5703125" bestFit="1" customWidth="1"/>
    <col min="36" max="36" width="8.5703125" bestFit="1" customWidth="1"/>
    <col min="37" max="37" width="6.5703125" bestFit="1" customWidth="1"/>
    <col min="38" max="38" width="9.5703125" bestFit="1" customWidth="1"/>
    <col min="39" max="39" width="4.85546875" bestFit="1" customWidth="1"/>
    <col min="40" max="40" width="7.85546875" bestFit="1" customWidth="1"/>
    <col min="41" max="41" width="7.28515625" bestFit="1" customWidth="1"/>
    <col min="42" max="42" width="10.28515625" bestFit="1" customWidth="1"/>
    <col min="44" max="44" width="12.140625" bestFit="1" customWidth="1"/>
    <col min="45" max="45" width="11.28515625" bestFit="1" customWidth="1"/>
  </cols>
  <sheetData>
    <row r="1" spans="1:10" x14ac:dyDescent="0.25">
      <c r="A1" t="s">
        <v>6695</v>
      </c>
      <c r="B1" t="s">
        <v>6699</v>
      </c>
      <c r="C1" t="s">
        <v>6700</v>
      </c>
      <c r="D1" t="s">
        <v>6701</v>
      </c>
      <c r="E1" t="s">
        <v>6702</v>
      </c>
    </row>
    <row r="2" spans="1:10" x14ac:dyDescent="0.25">
      <c r="A2" t="s">
        <v>6595</v>
      </c>
      <c r="B2" t="s">
        <v>6581</v>
      </c>
      <c r="C2">
        <f>IFERROR(FIND(" ",A2,1),LEN(A2))</f>
        <v>17</v>
      </c>
      <c r="D2" t="str">
        <f>TRIM(MID(A2,1,C2-1))</f>
        <v>@realdonaldtrump</v>
      </c>
      <c r="E2">
        <f>LEN(D2)</f>
        <v>16</v>
      </c>
    </row>
    <row r="3" spans="1:10" x14ac:dyDescent="0.25">
      <c r="A3" t="s">
        <v>6609</v>
      </c>
      <c r="B3" t="s">
        <v>6581</v>
      </c>
      <c r="C3">
        <f t="shared" ref="C3:C21" si="0">IFERROR(FIND(" ",A3,1),LEN(A3))</f>
        <v>5</v>
      </c>
      <c r="D3" t="str">
        <f t="shared" ref="D3:D21" si="1">TRIM(MID(A3,1,C3-1))</f>
        <v>lten</v>
      </c>
      <c r="E3">
        <f t="shared" ref="E3:E21" si="2">LEN(D3)</f>
        <v>4</v>
      </c>
      <c r="G3" s="4" t="s">
        <v>6702</v>
      </c>
      <c r="H3" t="s">
        <v>6725</v>
      </c>
    </row>
    <row r="4" spans="1:10" x14ac:dyDescent="0.25">
      <c r="A4" t="s">
        <v>6676</v>
      </c>
      <c r="B4" t="s">
        <v>6581</v>
      </c>
      <c r="C4">
        <f t="shared" si="0"/>
        <v>3</v>
      </c>
      <c r="D4" t="str">
        <f t="shared" si="1"/>
        <v>so</v>
      </c>
      <c r="E4">
        <f t="shared" si="2"/>
        <v>2</v>
      </c>
    </row>
    <row r="5" spans="1:10" x14ac:dyDescent="0.25">
      <c r="A5" t="s">
        <v>6664</v>
      </c>
      <c r="B5" t="s">
        <v>6581</v>
      </c>
      <c r="C5">
        <f t="shared" si="0"/>
        <v>4</v>
      </c>
      <c r="D5" t="str">
        <f t="shared" si="1"/>
        <v>res</v>
      </c>
      <c r="E5">
        <f t="shared" si="2"/>
        <v>3</v>
      </c>
      <c r="G5" s="4" t="s">
        <v>6703</v>
      </c>
      <c r="H5" t="s">
        <v>6724</v>
      </c>
      <c r="I5" t="s">
        <v>6723</v>
      </c>
      <c r="J5" t="s">
        <v>6727</v>
      </c>
    </row>
    <row r="6" spans="1:10" x14ac:dyDescent="0.25">
      <c r="A6" t="s">
        <v>6646</v>
      </c>
      <c r="B6" t="s">
        <v>6581</v>
      </c>
      <c r="C6">
        <f t="shared" si="0"/>
        <v>15</v>
      </c>
      <c r="D6" t="str">
        <f t="shared" si="1"/>
        <v>@removetrump93</v>
      </c>
      <c r="E6">
        <f t="shared" si="2"/>
        <v>14</v>
      </c>
      <c r="G6" s="5" t="s">
        <v>6704</v>
      </c>
      <c r="H6">
        <v>8</v>
      </c>
      <c r="I6">
        <v>1</v>
      </c>
      <c r="J6">
        <f>I6/GETPIVOTDATA("Count of tokens",$G$5)</f>
        <v>6.25E-2</v>
      </c>
    </row>
    <row r="7" spans="1:10" x14ac:dyDescent="0.25">
      <c r="A7" t="s">
        <v>6641</v>
      </c>
      <c r="B7" t="s">
        <v>6581</v>
      </c>
      <c r="C7">
        <f t="shared" si="0"/>
        <v>11</v>
      </c>
      <c r="D7" t="str">
        <f t="shared" si="1"/>
        <v>@mrbonopol</v>
      </c>
      <c r="E7">
        <f t="shared" si="2"/>
        <v>10</v>
      </c>
      <c r="G7" s="5" t="s">
        <v>6705</v>
      </c>
      <c r="H7">
        <v>6</v>
      </c>
      <c r="I7">
        <v>1</v>
      </c>
      <c r="J7">
        <f t="shared" ref="J7:J19" si="3">I7/GETPIVOTDATA("Count of tokens",$G$5)</f>
        <v>6.25E-2</v>
      </c>
    </row>
    <row r="8" spans="1:10" x14ac:dyDescent="0.25">
      <c r="A8" t="s">
        <v>6594</v>
      </c>
      <c r="B8" t="s">
        <v>6581</v>
      </c>
      <c r="C8">
        <f t="shared" si="0"/>
        <v>17</v>
      </c>
      <c r="D8" t="str">
        <f t="shared" si="1"/>
        <v>@realdonaldtrump</v>
      </c>
      <c r="E8">
        <f t="shared" si="2"/>
        <v>16</v>
      </c>
      <c r="G8" s="5" t="s">
        <v>6706</v>
      </c>
      <c r="H8">
        <v>6</v>
      </c>
      <c r="I8">
        <v>1</v>
      </c>
      <c r="J8">
        <f>I8/GETPIVOTDATA("Count of tokens",$G$5)</f>
        <v>6.25E-2</v>
      </c>
    </row>
    <row r="9" spans="1:10" x14ac:dyDescent="0.25">
      <c r="A9" t="s">
        <v>6683</v>
      </c>
      <c r="B9" t="s">
        <v>6581</v>
      </c>
      <c r="C9">
        <f t="shared" si="0"/>
        <v>10</v>
      </c>
      <c r="D9" t="str">
        <f t="shared" si="1"/>
        <v>@sanihilt</v>
      </c>
      <c r="E9">
        <f t="shared" si="2"/>
        <v>9</v>
      </c>
      <c r="G9" s="5" t="s">
        <v>6707</v>
      </c>
      <c r="H9">
        <v>9</v>
      </c>
      <c r="I9">
        <v>1</v>
      </c>
      <c r="J9">
        <f t="shared" si="3"/>
        <v>6.25E-2</v>
      </c>
    </row>
    <row r="10" spans="1:10" x14ac:dyDescent="0.25">
      <c r="A10" t="s">
        <v>6597</v>
      </c>
      <c r="B10" t="s">
        <v>6581</v>
      </c>
      <c r="C10">
        <f t="shared" si="0"/>
        <v>17</v>
      </c>
      <c r="D10" t="str">
        <f t="shared" si="1"/>
        <v>@realdonaldtrump</v>
      </c>
      <c r="E10">
        <f t="shared" si="2"/>
        <v>16</v>
      </c>
      <c r="G10" s="5" t="s">
        <v>6708</v>
      </c>
      <c r="H10">
        <v>15</v>
      </c>
      <c r="I10">
        <v>1</v>
      </c>
      <c r="J10">
        <f t="shared" si="3"/>
        <v>6.25E-2</v>
      </c>
    </row>
    <row r="11" spans="1:10" x14ac:dyDescent="0.25">
      <c r="A11" t="s">
        <v>6626</v>
      </c>
      <c r="B11" t="s">
        <v>6581</v>
      </c>
      <c r="C11">
        <f t="shared" si="0"/>
        <v>12</v>
      </c>
      <c r="D11" t="str">
        <f t="shared" si="1"/>
        <v>@mmpadellan</v>
      </c>
      <c r="E11">
        <f t="shared" si="2"/>
        <v>11</v>
      </c>
      <c r="G11" s="5" t="s">
        <v>6709</v>
      </c>
      <c r="H11">
        <v>11</v>
      </c>
      <c r="I11">
        <v>1</v>
      </c>
      <c r="J11">
        <f t="shared" si="3"/>
        <v>6.25E-2</v>
      </c>
    </row>
    <row r="12" spans="1:10" x14ac:dyDescent="0.25">
      <c r="A12" t="s">
        <v>6631</v>
      </c>
      <c r="B12" t="s">
        <v>6581</v>
      </c>
      <c r="C12">
        <f t="shared" si="0"/>
        <v>5</v>
      </c>
      <c r="D12" t="str">
        <f t="shared" si="1"/>
        <v>side</v>
      </c>
      <c r="E12">
        <f t="shared" si="2"/>
        <v>4</v>
      </c>
      <c r="G12" s="5" t="s">
        <v>6710</v>
      </c>
      <c r="H12">
        <v>10</v>
      </c>
      <c r="I12">
        <v>1</v>
      </c>
      <c r="J12">
        <f t="shared" si="3"/>
        <v>6.25E-2</v>
      </c>
    </row>
    <row r="13" spans="1:10" x14ac:dyDescent="0.25">
      <c r="A13" t="s">
        <v>6655</v>
      </c>
      <c r="B13" t="s">
        <v>6581</v>
      </c>
      <c r="C13">
        <f t="shared" si="0"/>
        <v>7</v>
      </c>
      <c r="D13" t="str">
        <f t="shared" si="1"/>
        <v>@cspan</v>
      </c>
      <c r="E13">
        <f t="shared" si="2"/>
        <v>6</v>
      </c>
      <c r="G13" s="5" t="s">
        <v>6711</v>
      </c>
      <c r="H13">
        <v>48</v>
      </c>
      <c r="I13">
        <v>3</v>
      </c>
      <c r="J13">
        <f t="shared" si="3"/>
        <v>0.1875</v>
      </c>
    </row>
    <row r="14" spans="1:10" x14ac:dyDescent="0.25">
      <c r="A14" t="s">
        <v>6651</v>
      </c>
      <c r="B14" t="s">
        <v>6581</v>
      </c>
      <c r="C14">
        <f t="shared" si="0"/>
        <v>10</v>
      </c>
      <c r="D14" t="str">
        <f t="shared" si="1"/>
        <v>@kelrey84</v>
      </c>
      <c r="E14">
        <f t="shared" si="2"/>
        <v>9</v>
      </c>
      <c r="G14" s="5" t="s">
        <v>6712</v>
      </c>
      <c r="H14">
        <v>14</v>
      </c>
      <c r="I14">
        <v>1</v>
      </c>
      <c r="J14">
        <f>I14/GETPIVOTDATA("Count of tokens",$G$5)</f>
        <v>6.25E-2</v>
      </c>
    </row>
    <row r="15" spans="1:10" x14ac:dyDescent="0.25">
      <c r="A15" t="s">
        <v>6616</v>
      </c>
      <c r="B15" t="s">
        <v>6581</v>
      </c>
      <c r="C15">
        <f t="shared" si="0"/>
        <v>3</v>
      </c>
      <c r="D15" t="str">
        <f t="shared" si="1"/>
        <v>re</v>
      </c>
      <c r="E15">
        <f t="shared" si="2"/>
        <v>2</v>
      </c>
      <c r="G15" s="5" t="s">
        <v>6713</v>
      </c>
      <c r="H15">
        <v>9</v>
      </c>
      <c r="I15">
        <v>1</v>
      </c>
      <c r="J15">
        <f t="shared" si="3"/>
        <v>6.25E-2</v>
      </c>
    </row>
    <row r="16" spans="1:10" x14ac:dyDescent="0.25">
      <c r="A16" t="s">
        <v>6596</v>
      </c>
      <c r="B16" t="s">
        <v>6581</v>
      </c>
      <c r="C16">
        <f t="shared" si="0"/>
        <v>5</v>
      </c>
      <c r="D16" t="str">
        <f t="shared" si="1"/>
        <v>what</v>
      </c>
      <c r="E16">
        <f t="shared" si="2"/>
        <v>4</v>
      </c>
      <c r="G16" s="5" t="s">
        <v>6714</v>
      </c>
      <c r="H16">
        <v>9</v>
      </c>
      <c r="I16">
        <v>1</v>
      </c>
      <c r="J16">
        <f t="shared" si="3"/>
        <v>6.25E-2</v>
      </c>
    </row>
    <row r="17" spans="1:10" x14ac:dyDescent="0.25">
      <c r="A17" t="s">
        <v>6677</v>
      </c>
      <c r="B17" t="s">
        <v>6581</v>
      </c>
      <c r="C17">
        <f t="shared" si="0"/>
        <v>9</v>
      </c>
      <c r="D17" t="str">
        <f t="shared" si="1"/>
        <v>@chrbesq</v>
      </c>
      <c r="E17">
        <f t="shared" si="2"/>
        <v>8</v>
      </c>
      <c r="G17" s="5" t="s">
        <v>6716</v>
      </c>
      <c r="H17">
        <v>4</v>
      </c>
      <c r="I17">
        <v>1</v>
      </c>
      <c r="J17">
        <f t="shared" si="3"/>
        <v>6.25E-2</v>
      </c>
    </row>
    <row r="18" spans="1:10" x14ac:dyDescent="0.25">
      <c r="A18" t="s">
        <v>6687</v>
      </c>
      <c r="B18" t="s">
        <v>6581</v>
      </c>
      <c r="C18">
        <f t="shared" si="0"/>
        <v>7</v>
      </c>
      <c r="D18" t="str">
        <f t="shared" si="1"/>
        <v>@greta</v>
      </c>
      <c r="E18">
        <f t="shared" si="2"/>
        <v>6</v>
      </c>
      <c r="G18" s="5" t="s">
        <v>6719</v>
      </c>
      <c r="H18">
        <v>4</v>
      </c>
      <c r="I18">
        <v>1</v>
      </c>
      <c r="J18">
        <f t="shared" si="3"/>
        <v>6.25E-2</v>
      </c>
    </row>
    <row r="19" spans="1:10" x14ac:dyDescent="0.25">
      <c r="A19" t="s">
        <v>6601</v>
      </c>
      <c r="B19" t="s">
        <v>6581</v>
      </c>
      <c r="C19">
        <f t="shared" si="0"/>
        <v>3</v>
      </c>
      <c r="D19" t="str">
        <f t="shared" si="1"/>
        <v>as</v>
      </c>
      <c r="E19">
        <f t="shared" si="2"/>
        <v>2</v>
      </c>
      <c r="G19" s="5" t="s">
        <v>6721</v>
      </c>
      <c r="H19">
        <v>4</v>
      </c>
      <c r="I19">
        <v>1</v>
      </c>
      <c r="J19">
        <f t="shared" si="3"/>
        <v>6.25E-2</v>
      </c>
    </row>
    <row r="20" spans="1:10" x14ac:dyDescent="0.25">
      <c r="A20" t="s">
        <v>6623</v>
      </c>
      <c r="B20" t="s">
        <v>6581</v>
      </c>
      <c r="C20">
        <f t="shared" si="0"/>
        <v>16</v>
      </c>
      <c r="D20" t="str">
        <f t="shared" si="1"/>
        <v>@michael_shiloh</v>
      </c>
      <c r="E20">
        <f t="shared" si="2"/>
        <v>15</v>
      </c>
      <c r="G20" s="5" t="s">
        <v>6722</v>
      </c>
      <c r="H20">
        <v>157</v>
      </c>
      <c r="I20">
        <v>16</v>
      </c>
    </row>
    <row r="21" spans="1:10" x14ac:dyDescent="0.25">
      <c r="A21" t="s">
        <v>6685</v>
      </c>
      <c r="B21" t="s">
        <v>6581</v>
      </c>
      <c r="C21">
        <f t="shared" si="0"/>
        <v>10</v>
      </c>
      <c r="D21" t="str">
        <f t="shared" si="1"/>
        <v>@stevefda</v>
      </c>
      <c r="E21">
        <f t="shared" si="2"/>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38"/>
  <sheetViews>
    <sheetView tabSelected="1" topLeftCell="A5" workbookViewId="0">
      <selection activeCell="F13" sqref="F13"/>
    </sheetView>
  </sheetViews>
  <sheetFormatPr defaultRowHeight="15" x14ac:dyDescent="0.25"/>
  <sheetData>
    <row r="1" spans="1:47" x14ac:dyDescent="0.25">
      <c r="A1" t="s">
        <v>6695</v>
      </c>
      <c r="B1" t="s">
        <v>8</v>
      </c>
      <c r="C1" t="s">
        <v>6903</v>
      </c>
      <c r="D1" t="s">
        <v>6904</v>
      </c>
    </row>
    <row r="2" spans="1:47" x14ac:dyDescent="0.25">
      <c r="A2" t="s">
        <v>6650</v>
      </c>
      <c r="B2" t="s">
        <v>6581</v>
      </c>
      <c r="C2" t="str">
        <f>IF(C17&gt;C29,"p","n")</f>
        <v>p</v>
      </c>
      <c r="D2">
        <f>IF(B2=C2,1,0)</f>
        <v>0</v>
      </c>
      <c r="E2" t="s">
        <v>6583</v>
      </c>
      <c r="F2" t="s">
        <v>6742</v>
      </c>
      <c r="G2" t="s">
        <v>6743</v>
      </c>
      <c r="H2" t="s">
        <v>6744</v>
      </c>
      <c r="I2" t="s">
        <v>6740</v>
      </c>
      <c r="J2" t="s">
        <v>6745</v>
      </c>
      <c r="K2" t="s">
        <v>6584</v>
      </c>
      <c r="L2" t="s">
        <v>6746</v>
      </c>
      <c r="M2" t="s">
        <v>6747</v>
      </c>
      <c r="N2" t="s">
        <v>6748</v>
      </c>
      <c r="O2" t="s">
        <v>6584</v>
      </c>
      <c r="P2" t="s">
        <v>6749</v>
      </c>
      <c r="Q2" t="s">
        <v>6750</v>
      </c>
      <c r="R2" t="s">
        <v>6751</v>
      </c>
      <c r="S2" t="s">
        <v>6752</v>
      </c>
      <c r="T2" t="s">
        <v>6753</v>
      </c>
      <c r="U2" t="s">
        <v>6584</v>
      </c>
      <c r="V2" t="s">
        <v>6754</v>
      </c>
      <c r="W2" t="s">
        <v>6755</v>
      </c>
      <c r="X2" t="s">
        <v>6756</v>
      </c>
      <c r="Y2" t="s">
        <v>6748</v>
      </c>
      <c r="Z2" t="s">
        <v>6757</v>
      </c>
      <c r="AA2" t="s">
        <v>6758</v>
      </c>
      <c r="AB2" t="s">
        <v>6759</v>
      </c>
      <c r="AC2" t="s">
        <v>6735</v>
      </c>
      <c r="AD2" t="s">
        <v>6760</v>
      </c>
      <c r="AE2" t="s">
        <v>6761</v>
      </c>
      <c r="AF2" t="s">
        <v>6582</v>
      </c>
      <c r="AG2" t="s">
        <v>6719</v>
      </c>
      <c r="AH2" t="s">
        <v>6762</v>
      </c>
      <c r="AI2" t="s">
        <v>6763</v>
      </c>
      <c r="AJ2" t="s">
        <v>6751</v>
      </c>
      <c r="AK2" t="s">
        <v>6764</v>
      </c>
      <c r="AL2" t="s">
        <v>6765</v>
      </c>
      <c r="AM2" t="s">
        <v>6766</v>
      </c>
      <c r="AN2" t="s">
        <v>6767</v>
      </c>
      <c r="AO2" t="s">
        <v>6749</v>
      </c>
      <c r="AP2" t="s">
        <v>6768</v>
      </c>
      <c r="AQ2" t="s">
        <v>6740</v>
      </c>
      <c r="AR2" t="s">
        <v>6769</v>
      </c>
    </row>
    <row r="3" spans="1:47" x14ac:dyDescent="0.25">
      <c r="A3" t="s">
        <v>6684</v>
      </c>
      <c r="B3" t="s">
        <v>6581</v>
      </c>
      <c r="C3" t="str">
        <f t="shared" ref="C3:C11" si="0">IF(C18&gt;C30,"p","n")</f>
        <v>p</v>
      </c>
      <c r="D3">
        <f t="shared" ref="D3:D11" si="1">IF(B3=C3,1,0)</f>
        <v>0</v>
      </c>
      <c r="E3" t="s">
        <v>6770</v>
      </c>
      <c r="F3" t="s">
        <v>6740</v>
      </c>
      <c r="G3" t="s">
        <v>6721</v>
      </c>
      <c r="H3" t="s">
        <v>6584</v>
      </c>
      <c r="I3" t="s">
        <v>6771</v>
      </c>
      <c r="J3" t="s">
        <v>6772</v>
      </c>
      <c r="K3" t="s">
        <v>6773</v>
      </c>
      <c r="L3" t="s">
        <v>6774</v>
      </c>
      <c r="M3" t="s">
        <v>6775</v>
      </c>
      <c r="N3">
        <v>17</v>
      </c>
      <c r="O3" t="s">
        <v>6776</v>
      </c>
    </row>
    <row r="4" spans="1:47" x14ac:dyDescent="0.25">
      <c r="A4" t="s">
        <v>6626</v>
      </c>
      <c r="B4" t="s">
        <v>6581</v>
      </c>
      <c r="C4" t="str">
        <f t="shared" si="0"/>
        <v>n</v>
      </c>
      <c r="D4">
        <f t="shared" si="1"/>
        <v>1</v>
      </c>
      <c r="E4" t="s">
        <v>6709</v>
      </c>
      <c r="F4" t="s">
        <v>6711</v>
      </c>
      <c r="G4" t="s">
        <v>6740</v>
      </c>
      <c r="H4" t="s">
        <v>6582</v>
      </c>
      <c r="I4" t="s">
        <v>6777</v>
      </c>
      <c r="J4" t="s">
        <v>6748</v>
      </c>
      <c r="K4" t="s">
        <v>6778</v>
      </c>
      <c r="L4" t="s">
        <v>6779</v>
      </c>
      <c r="M4" t="s">
        <v>6780</v>
      </c>
      <c r="N4" t="s">
        <v>6745</v>
      </c>
      <c r="O4" t="s">
        <v>6781</v>
      </c>
      <c r="P4" t="s">
        <v>6782</v>
      </c>
      <c r="Q4" t="s">
        <v>6783</v>
      </c>
      <c r="R4" t="s">
        <v>6784</v>
      </c>
      <c r="S4" t="s">
        <v>6785</v>
      </c>
      <c r="T4" t="s">
        <v>6721</v>
      </c>
      <c r="U4" t="s">
        <v>6786</v>
      </c>
      <c r="V4" t="s">
        <v>6787</v>
      </c>
      <c r="W4" t="s">
        <v>6788</v>
      </c>
      <c r="X4" t="s">
        <v>6789</v>
      </c>
    </row>
    <row r="5" spans="1:47" x14ac:dyDescent="0.25">
      <c r="A5" t="s">
        <v>6664</v>
      </c>
      <c r="B5" t="s">
        <v>6581</v>
      </c>
      <c r="C5" t="str">
        <f t="shared" si="0"/>
        <v>p</v>
      </c>
      <c r="D5">
        <f t="shared" si="1"/>
        <v>0</v>
      </c>
      <c r="E5" t="s">
        <v>6718</v>
      </c>
      <c r="F5" t="s">
        <v>6582</v>
      </c>
      <c r="G5" t="s">
        <v>6790</v>
      </c>
      <c r="H5" t="s">
        <v>6791</v>
      </c>
      <c r="I5" t="s">
        <v>6792</v>
      </c>
      <c r="J5" t="s">
        <v>6793</v>
      </c>
      <c r="K5" t="s">
        <v>6794</v>
      </c>
      <c r="L5" t="s">
        <v>6795</v>
      </c>
      <c r="M5" t="s">
        <v>6796</v>
      </c>
      <c r="N5" t="s">
        <v>6797</v>
      </c>
      <c r="O5" t="s">
        <v>6740</v>
      </c>
      <c r="P5" t="s">
        <v>6767</v>
      </c>
      <c r="Q5" t="s">
        <v>6763</v>
      </c>
      <c r="R5" t="s">
        <v>6798</v>
      </c>
      <c r="S5" t="s">
        <v>6582</v>
      </c>
      <c r="T5" t="s">
        <v>6799</v>
      </c>
      <c r="U5" t="s">
        <v>6796</v>
      </c>
      <c r="V5" t="s">
        <v>6800</v>
      </c>
      <c r="W5" t="s">
        <v>6761</v>
      </c>
      <c r="X5" t="s">
        <v>6801</v>
      </c>
      <c r="Y5" t="s">
        <v>6582</v>
      </c>
      <c r="Z5" t="s">
        <v>6802</v>
      </c>
      <c r="AA5" t="s">
        <v>6803</v>
      </c>
      <c r="AB5" t="s">
        <v>6804</v>
      </c>
      <c r="AC5" t="s">
        <v>6750</v>
      </c>
      <c r="AD5" t="s">
        <v>6805</v>
      </c>
      <c r="AE5" t="s">
        <v>6806</v>
      </c>
      <c r="AF5" t="s">
        <v>6763</v>
      </c>
      <c r="AG5" t="s">
        <v>6807</v>
      </c>
      <c r="AH5" t="s">
        <v>6584</v>
      </c>
      <c r="AI5" t="s">
        <v>6808</v>
      </c>
      <c r="AJ5" t="s">
        <v>6809</v>
      </c>
    </row>
    <row r="6" spans="1:47" x14ac:dyDescent="0.25">
      <c r="A6" t="s">
        <v>6659</v>
      </c>
      <c r="B6" t="s">
        <v>6581</v>
      </c>
      <c r="C6" t="str">
        <f t="shared" si="0"/>
        <v>p</v>
      </c>
      <c r="D6">
        <f t="shared" si="1"/>
        <v>0</v>
      </c>
      <c r="E6" t="s">
        <v>6740</v>
      </c>
      <c r="F6" t="s">
        <v>6810</v>
      </c>
      <c r="G6" t="s">
        <v>6811</v>
      </c>
      <c r="H6" t="s">
        <v>6812</v>
      </c>
      <c r="I6" t="s">
        <v>6813</v>
      </c>
      <c r="J6" t="s">
        <v>6814</v>
      </c>
      <c r="K6" t="s">
        <v>6749</v>
      </c>
      <c r="L6" t="s">
        <v>6815</v>
      </c>
      <c r="M6" t="s">
        <v>6761</v>
      </c>
      <c r="N6" t="s">
        <v>6816</v>
      </c>
      <c r="O6" t="s">
        <v>6817</v>
      </c>
      <c r="P6" t="s">
        <v>6748</v>
      </c>
      <c r="Q6" t="s">
        <v>6818</v>
      </c>
      <c r="R6" t="s">
        <v>6745</v>
      </c>
      <c r="S6" t="s">
        <v>6819</v>
      </c>
      <c r="T6" t="s">
        <v>6820</v>
      </c>
      <c r="U6" t="s">
        <v>6821</v>
      </c>
      <c r="V6" t="s">
        <v>6750</v>
      </c>
      <c r="W6" t="s">
        <v>6822</v>
      </c>
      <c r="X6" t="s">
        <v>6761</v>
      </c>
      <c r="Y6" t="s">
        <v>6813</v>
      </c>
      <c r="Z6" t="s">
        <v>6823</v>
      </c>
      <c r="AA6" t="s">
        <v>6824</v>
      </c>
      <c r="AB6" t="s">
        <v>6761</v>
      </c>
      <c r="AC6" t="s">
        <v>6825</v>
      </c>
      <c r="AD6" t="s">
        <v>6822</v>
      </c>
      <c r="AE6" t="s">
        <v>6826</v>
      </c>
      <c r="AF6" t="s">
        <v>6827</v>
      </c>
      <c r="AG6" t="s">
        <v>6745</v>
      </c>
      <c r="AH6" t="s">
        <v>6582</v>
      </c>
      <c r="AI6" t="s">
        <v>6828</v>
      </c>
      <c r="AJ6" t="s">
        <v>6796</v>
      </c>
      <c r="AK6" t="s">
        <v>6829</v>
      </c>
      <c r="AL6" t="s">
        <v>6830</v>
      </c>
      <c r="AM6" t="s">
        <v>6715</v>
      </c>
      <c r="AN6" t="s">
        <v>6761</v>
      </c>
      <c r="AO6" t="s">
        <v>6831</v>
      </c>
      <c r="AP6" t="s">
        <v>6832</v>
      </c>
      <c r="AQ6" t="s">
        <v>6833</v>
      </c>
    </row>
    <row r="7" spans="1:47" x14ac:dyDescent="0.25">
      <c r="A7" t="s">
        <v>6645</v>
      </c>
      <c r="B7" t="s">
        <v>6579</v>
      </c>
      <c r="C7" t="str">
        <f t="shared" si="0"/>
        <v>p</v>
      </c>
      <c r="D7">
        <f t="shared" si="1"/>
        <v>1</v>
      </c>
      <c r="E7" t="s">
        <v>6732</v>
      </c>
      <c r="F7" t="s">
        <v>6834</v>
      </c>
      <c r="G7" t="s">
        <v>6835</v>
      </c>
      <c r="H7" t="s">
        <v>6836</v>
      </c>
      <c r="I7" t="s">
        <v>6584</v>
      </c>
      <c r="J7" t="s">
        <v>6837</v>
      </c>
      <c r="K7" t="s">
        <v>6796</v>
      </c>
      <c r="L7" t="s">
        <v>6778</v>
      </c>
      <c r="M7" t="s">
        <v>6735</v>
      </c>
      <c r="N7" t="s">
        <v>6838</v>
      </c>
      <c r="O7" t="s">
        <v>6839</v>
      </c>
      <c r="P7" t="s">
        <v>6811</v>
      </c>
      <c r="Q7" t="s">
        <v>6824</v>
      </c>
      <c r="R7" t="s">
        <v>6740</v>
      </c>
      <c r="S7" t="s">
        <v>6840</v>
      </c>
      <c r="T7" t="s">
        <v>6761</v>
      </c>
      <c r="U7" t="s">
        <v>6841</v>
      </c>
      <c r="V7" t="s">
        <v>6735</v>
      </c>
      <c r="W7" t="s">
        <v>6842</v>
      </c>
      <c r="X7" t="s">
        <v>6843</v>
      </c>
      <c r="Y7" t="s">
        <v>6830</v>
      </c>
      <c r="Z7" t="s">
        <v>6735</v>
      </c>
      <c r="AA7" t="s">
        <v>6844</v>
      </c>
      <c r="AB7" t="s">
        <v>6845</v>
      </c>
      <c r="AC7" t="s">
        <v>6715</v>
      </c>
      <c r="AD7" t="s">
        <v>6846</v>
      </c>
      <c r="AE7" t="s">
        <v>6847</v>
      </c>
      <c r="AF7" t="s">
        <v>6717</v>
      </c>
      <c r="AG7" t="s">
        <v>6820</v>
      </c>
      <c r="AH7" t="s">
        <v>6582</v>
      </c>
      <c r="AI7" t="s">
        <v>6848</v>
      </c>
      <c r="AJ7" t="s">
        <v>6820</v>
      </c>
      <c r="AK7" t="s">
        <v>6849</v>
      </c>
    </row>
    <row r="8" spans="1:47" x14ac:dyDescent="0.25">
      <c r="A8" t="s">
        <v>6658</v>
      </c>
      <c r="B8" t="s">
        <v>6579</v>
      </c>
      <c r="C8" t="str">
        <f t="shared" si="0"/>
        <v>p</v>
      </c>
      <c r="D8">
        <f t="shared" si="1"/>
        <v>1</v>
      </c>
      <c r="E8" t="s">
        <v>6740</v>
      </c>
      <c r="F8" t="s">
        <v>6850</v>
      </c>
      <c r="G8" t="s">
        <v>6851</v>
      </c>
      <c r="H8" t="s">
        <v>6778</v>
      </c>
      <c r="I8" t="s">
        <v>6852</v>
      </c>
      <c r="J8" t="s">
        <v>6584</v>
      </c>
      <c r="K8" t="s">
        <v>6853</v>
      </c>
      <c r="L8" t="s">
        <v>6828</v>
      </c>
      <c r="M8" t="s">
        <v>6820</v>
      </c>
      <c r="N8" t="s">
        <v>6854</v>
      </c>
      <c r="O8" t="s">
        <v>6767</v>
      </c>
      <c r="P8" t="s">
        <v>6855</v>
      </c>
      <c r="Q8" t="s">
        <v>6856</v>
      </c>
      <c r="R8" t="s">
        <v>6857</v>
      </c>
      <c r="S8" t="s">
        <v>6858</v>
      </c>
      <c r="T8" t="s">
        <v>6783</v>
      </c>
      <c r="U8" t="s">
        <v>6859</v>
      </c>
      <c r="V8" t="s">
        <v>6860</v>
      </c>
    </row>
    <row r="9" spans="1:47" x14ac:dyDescent="0.25">
      <c r="A9" t="s">
        <v>6671</v>
      </c>
      <c r="B9" t="s">
        <v>6579</v>
      </c>
      <c r="C9" t="str">
        <f t="shared" si="0"/>
        <v>p</v>
      </c>
      <c r="D9">
        <f t="shared" si="1"/>
        <v>1</v>
      </c>
      <c r="E9" t="s">
        <v>6737</v>
      </c>
      <c r="F9" t="s">
        <v>6861</v>
      </c>
      <c r="G9" t="s">
        <v>6862</v>
      </c>
      <c r="H9" t="s">
        <v>6863</v>
      </c>
      <c r="I9" t="s">
        <v>6864</v>
      </c>
      <c r="J9" t="s">
        <v>6865</v>
      </c>
      <c r="K9" t="s">
        <v>6822</v>
      </c>
      <c r="L9" t="s">
        <v>6584</v>
      </c>
      <c r="M9" t="s">
        <v>6828</v>
      </c>
      <c r="N9" t="s">
        <v>6796</v>
      </c>
      <c r="O9" t="s">
        <v>6740</v>
      </c>
      <c r="P9" t="s">
        <v>6866</v>
      </c>
      <c r="Q9" t="s">
        <v>6735</v>
      </c>
      <c r="R9" t="s">
        <v>6778</v>
      </c>
      <c r="S9" t="s">
        <v>6818</v>
      </c>
      <c r="T9" t="s">
        <v>6820</v>
      </c>
      <c r="U9" t="s">
        <v>6867</v>
      </c>
      <c r="V9" t="s">
        <v>6819</v>
      </c>
      <c r="W9" t="s">
        <v>6868</v>
      </c>
      <c r="X9" t="s">
        <v>6869</v>
      </c>
    </row>
    <row r="10" spans="1:47" x14ac:dyDescent="0.25">
      <c r="A10" t="s">
        <v>6656</v>
      </c>
      <c r="B10" t="s">
        <v>6579</v>
      </c>
      <c r="C10" t="str">
        <f t="shared" si="0"/>
        <v>p</v>
      </c>
      <c r="D10">
        <f t="shared" si="1"/>
        <v>1</v>
      </c>
      <c r="E10" t="s">
        <v>6735</v>
      </c>
      <c r="F10" t="s">
        <v>6583</v>
      </c>
      <c r="G10" t="s">
        <v>6870</v>
      </c>
      <c r="H10" t="s">
        <v>6583</v>
      </c>
      <c r="I10" t="s">
        <v>6763</v>
      </c>
      <c r="J10" t="s">
        <v>6871</v>
      </c>
      <c r="K10" t="s">
        <v>6872</v>
      </c>
      <c r="L10" t="s">
        <v>6873</v>
      </c>
      <c r="M10" t="s">
        <v>6751</v>
      </c>
      <c r="N10" t="s">
        <v>6874</v>
      </c>
      <c r="O10" t="s">
        <v>6875</v>
      </c>
      <c r="P10" t="s">
        <v>6583</v>
      </c>
      <c r="Q10" t="s">
        <v>6760</v>
      </c>
      <c r="R10" t="s">
        <v>6740</v>
      </c>
      <c r="S10" t="s">
        <v>6876</v>
      </c>
      <c r="T10" t="s">
        <v>6877</v>
      </c>
      <c r="U10" t="s">
        <v>6745</v>
      </c>
      <c r="V10" t="s">
        <v>6878</v>
      </c>
    </row>
    <row r="11" spans="1:47" x14ac:dyDescent="0.25">
      <c r="A11" t="s">
        <v>6665</v>
      </c>
      <c r="B11" t="s">
        <v>6579</v>
      </c>
      <c r="C11" t="str">
        <f t="shared" si="0"/>
        <v>p</v>
      </c>
      <c r="D11">
        <f t="shared" si="1"/>
        <v>1</v>
      </c>
      <c r="E11" t="s">
        <v>6720</v>
      </c>
      <c r="F11" t="s">
        <v>6587</v>
      </c>
      <c r="G11" t="s">
        <v>6879</v>
      </c>
      <c r="H11" t="s">
        <v>6750</v>
      </c>
      <c r="I11" t="s">
        <v>6880</v>
      </c>
      <c r="J11" t="s">
        <v>6881</v>
      </c>
      <c r="K11" t="s">
        <v>6822</v>
      </c>
      <c r="L11" t="s">
        <v>6882</v>
      </c>
      <c r="M11" t="s">
        <v>6743</v>
      </c>
      <c r="N11" t="s">
        <v>6883</v>
      </c>
      <c r="O11" t="s">
        <v>6884</v>
      </c>
      <c r="P11" t="s">
        <v>6885</v>
      </c>
      <c r="Q11" t="s">
        <v>6877</v>
      </c>
      <c r="R11" t="s">
        <v>6886</v>
      </c>
      <c r="S11" t="s">
        <v>6851</v>
      </c>
      <c r="T11" t="s">
        <v>6740</v>
      </c>
      <c r="U11" t="s">
        <v>6887</v>
      </c>
      <c r="V11" t="s">
        <v>6822</v>
      </c>
      <c r="W11" t="s">
        <v>6742</v>
      </c>
      <c r="X11" t="s">
        <v>6743</v>
      </c>
      <c r="Y11" t="s">
        <v>6584</v>
      </c>
      <c r="Z11" t="s">
        <v>6888</v>
      </c>
      <c r="AA11" t="s">
        <v>6847</v>
      </c>
      <c r="AB11" t="s">
        <v>6745</v>
      </c>
      <c r="AC11" t="s">
        <v>6889</v>
      </c>
      <c r="AD11" t="s">
        <v>6890</v>
      </c>
      <c r="AE11" t="s">
        <v>6835</v>
      </c>
      <c r="AF11" t="s">
        <v>6748</v>
      </c>
      <c r="AG11" t="s">
        <v>6584</v>
      </c>
      <c r="AH11" t="s">
        <v>6891</v>
      </c>
      <c r="AI11" t="s">
        <v>6779</v>
      </c>
      <c r="AJ11" t="s">
        <v>6583</v>
      </c>
      <c r="AK11" t="s">
        <v>6892</v>
      </c>
      <c r="AL11" t="s">
        <v>6742</v>
      </c>
      <c r="AM11" t="s">
        <v>6893</v>
      </c>
      <c r="AN11" t="s">
        <v>6822</v>
      </c>
      <c r="AO11" t="s">
        <v>6894</v>
      </c>
      <c r="AP11" t="s">
        <v>6583</v>
      </c>
      <c r="AQ11" t="s">
        <v>6895</v>
      </c>
      <c r="AR11" t="s">
        <v>6742</v>
      </c>
      <c r="AS11" t="s">
        <v>6743</v>
      </c>
      <c r="AT11" t="s">
        <v>6813</v>
      </c>
      <c r="AU11" t="s">
        <v>6896</v>
      </c>
    </row>
    <row r="12" spans="1:47" x14ac:dyDescent="0.25">
      <c r="C12" s="3" t="s">
        <v>6905</v>
      </c>
      <c r="D12" s="6">
        <f>SUM(D2:D11)/COUNT(D2:D11)</f>
        <v>0.6</v>
      </c>
    </row>
    <row r="15" spans="1:47" x14ac:dyDescent="0.25">
      <c r="C15" t="s">
        <v>6897</v>
      </c>
    </row>
    <row r="16" spans="1:47" x14ac:dyDescent="0.25">
      <c r="C16" t="s">
        <v>6898</v>
      </c>
      <c r="D16" t="s">
        <v>6899</v>
      </c>
      <c r="E16" t="s">
        <v>6726</v>
      </c>
    </row>
    <row r="17" spans="3:47" x14ac:dyDescent="0.25">
      <c r="C17">
        <f>PRODUCT(E17:AU17)</f>
        <v>1.2844444444444443</v>
      </c>
      <c r="D17">
        <v>0.5</v>
      </c>
      <c r="E17">
        <f>_xlfn.IFNA(VLOOKUP(E2,'positive tweets'!$G$6:$J$18,4,FALSE)+1,1)</f>
        <v>1</v>
      </c>
      <c r="F17">
        <f>_xlfn.IFNA(VLOOKUP(F2,'positive tweets'!$G$6:$J$18,4,FALSE)+1,1)</f>
        <v>1</v>
      </c>
      <c r="G17">
        <f>_xlfn.IFNA(VLOOKUP(G2,'positive tweets'!$G$6:$J$18,4,FALSE)+1,1)</f>
        <v>1</v>
      </c>
      <c r="H17">
        <f>_xlfn.IFNA(VLOOKUP(H2,'positive tweets'!$G$6:$J$18,4,FALSE)+1,1)</f>
        <v>1</v>
      </c>
      <c r="I17">
        <f>_xlfn.IFNA(VLOOKUP(I2,'positive tweets'!$G$6:$J$18,4,FALSE)+1,1)</f>
        <v>1.1333333333333333</v>
      </c>
      <c r="J17">
        <f>_xlfn.IFNA(VLOOKUP(J2,'positive tweets'!$G$6:$J$18,4,FALSE)+1,1)</f>
        <v>1</v>
      </c>
      <c r="K17">
        <f>_xlfn.IFNA(VLOOKUP(K2,'positive tweets'!$G$6:$J$18,4,FALSE)+1,1)</f>
        <v>1</v>
      </c>
      <c r="L17">
        <f>_xlfn.IFNA(VLOOKUP(L2,'positive tweets'!$G$6:$J$18,4,FALSE)+1,1)</f>
        <v>1</v>
      </c>
      <c r="M17">
        <f>_xlfn.IFNA(VLOOKUP(M2,'positive tweets'!$G$6:$J$18,4,FALSE)+1,1)</f>
        <v>1</v>
      </c>
      <c r="N17">
        <f>_xlfn.IFNA(VLOOKUP(N2,'positive tweets'!$G$6:$J$18,4,FALSE)+1,1)</f>
        <v>1</v>
      </c>
      <c r="O17">
        <f>_xlfn.IFNA(VLOOKUP(O2,'positive tweets'!$G$6:$J$18,4,FALSE)+1,1)</f>
        <v>1</v>
      </c>
      <c r="P17">
        <f>_xlfn.IFNA(VLOOKUP(P2,'positive tweets'!$G$6:$J$18,4,FALSE)+1,1)</f>
        <v>1</v>
      </c>
      <c r="Q17">
        <f>_xlfn.IFNA(VLOOKUP(Q2,'positive tweets'!$G$6:$J$18,4,FALSE)+1,1)</f>
        <v>1</v>
      </c>
      <c r="R17">
        <f>_xlfn.IFNA(VLOOKUP(R2,'positive tweets'!$G$6:$J$18,4,FALSE)+1,1)</f>
        <v>1</v>
      </c>
      <c r="S17">
        <f>_xlfn.IFNA(VLOOKUP(S2,'positive tweets'!$G$6:$J$18,4,FALSE)+1,1)</f>
        <v>1</v>
      </c>
      <c r="T17">
        <f>_xlfn.IFNA(VLOOKUP(T2,'positive tweets'!$G$6:$J$18,4,FALSE)+1,1)</f>
        <v>1</v>
      </c>
      <c r="U17">
        <f>_xlfn.IFNA(VLOOKUP(U2,'positive tweets'!$G$6:$J$18,4,FALSE)+1,1)</f>
        <v>1</v>
      </c>
      <c r="V17">
        <f>_xlfn.IFNA(VLOOKUP(V2,'positive tweets'!$G$6:$J$18,4,FALSE)+1,1)</f>
        <v>1</v>
      </c>
      <c r="W17">
        <f>_xlfn.IFNA(VLOOKUP(W2,'positive tweets'!$G$6:$J$18,4,FALSE)+1,1)</f>
        <v>1</v>
      </c>
      <c r="X17">
        <f>_xlfn.IFNA(VLOOKUP(X2,'positive tweets'!$G$6:$J$18,4,FALSE)+1,1)</f>
        <v>1</v>
      </c>
      <c r="Y17">
        <f>_xlfn.IFNA(VLOOKUP(Y2,'positive tweets'!$G$6:$J$18,4,FALSE)+1,1)</f>
        <v>1</v>
      </c>
      <c r="Z17">
        <f>_xlfn.IFNA(VLOOKUP(Z2,'positive tweets'!$G$6:$J$18,4,FALSE)+1,1)</f>
        <v>1</v>
      </c>
      <c r="AA17">
        <f>_xlfn.IFNA(VLOOKUP(AA2,'positive tweets'!$G$6:$J$18,4,FALSE)+1,1)</f>
        <v>1</v>
      </c>
      <c r="AB17">
        <f>_xlfn.IFNA(VLOOKUP(AB2,'positive tweets'!$G$6:$J$18,4,FALSE)+1,1)</f>
        <v>1</v>
      </c>
      <c r="AC17">
        <f>_xlfn.IFNA(VLOOKUP(AC2,'positive tweets'!$G$6:$J$18,4,FALSE)+1,1)</f>
        <v>1</v>
      </c>
      <c r="AD17">
        <f>_xlfn.IFNA(VLOOKUP(AD2,'positive tweets'!$G$6:$J$18,4,FALSE)+1,1)</f>
        <v>1</v>
      </c>
      <c r="AE17">
        <f>_xlfn.IFNA(VLOOKUP(AE2,'positive tweets'!$G$6:$J$18,4,FALSE)+1,1)</f>
        <v>1</v>
      </c>
      <c r="AF17">
        <f>_xlfn.IFNA(VLOOKUP(AF2,'positive tweets'!$G$6:$J$18,4,FALSE)+1,1)</f>
        <v>1</v>
      </c>
      <c r="AG17">
        <f>_xlfn.IFNA(VLOOKUP(AG2,'positive tweets'!$G$6:$J$18,4,FALSE)+1,1)</f>
        <v>1</v>
      </c>
      <c r="AH17">
        <f>_xlfn.IFNA(VLOOKUP(AH2,'positive tweets'!$G$6:$J$18,4,FALSE)+1,1)</f>
        <v>1</v>
      </c>
      <c r="AI17">
        <f>_xlfn.IFNA(VLOOKUP(AI2,'positive tweets'!$G$6:$J$18,4,FALSE)+1,1)</f>
        <v>1</v>
      </c>
      <c r="AJ17">
        <f>_xlfn.IFNA(VLOOKUP(AJ2,'positive tweets'!$G$6:$J$18,4,FALSE)+1,1)</f>
        <v>1</v>
      </c>
      <c r="AK17">
        <f>_xlfn.IFNA(VLOOKUP(AK2,'positive tweets'!$G$6:$J$18,4,FALSE)+1,1)</f>
        <v>1</v>
      </c>
      <c r="AL17">
        <f>_xlfn.IFNA(VLOOKUP(AL2,'positive tweets'!$G$6:$J$18,4,FALSE)+1,1)</f>
        <v>1</v>
      </c>
      <c r="AM17">
        <f>_xlfn.IFNA(VLOOKUP(AM2,'positive tweets'!$G$6:$J$18,4,FALSE)+1,1)</f>
        <v>1</v>
      </c>
      <c r="AN17">
        <f>_xlfn.IFNA(VLOOKUP(AN2,'positive tweets'!$G$6:$J$18,4,FALSE)+1,1)</f>
        <v>1</v>
      </c>
      <c r="AO17">
        <f>_xlfn.IFNA(VLOOKUP(AO2,'positive tweets'!$G$6:$J$18,4,FALSE)+1,1)</f>
        <v>1</v>
      </c>
      <c r="AP17">
        <f>_xlfn.IFNA(VLOOKUP(AP2,'positive tweets'!$G$6:$J$18,4,FALSE)+1,1)</f>
        <v>1</v>
      </c>
      <c r="AQ17">
        <f>_xlfn.IFNA(VLOOKUP(AQ2,'positive tweets'!$G$6:$J$18,4,FALSE)+1,1)</f>
        <v>1.1333333333333333</v>
      </c>
      <c r="AR17">
        <f>_xlfn.IFNA(VLOOKUP(AR2,'positive tweets'!$G$6:$J$18,4,FALSE)+1,1)</f>
        <v>1</v>
      </c>
      <c r="AS17">
        <f>_xlfn.IFNA(VLOOKUP(AS2,'positive tweets'!$G$6:$J$18,4,FALSE)+1,1)</f>
        <v>1</v>
      </c>
      <c r="AT17">
        <f>_xlfn.IFNA(VLOOKUP(AT2,'positive tweets'!$G$6:$J$18,4,FALSE)+1,1)</f>
        <v>1</v>
      </c>
      <c r="AU17">
        <f>_xlfn.IFNA(VLOOKUP(AU2,'positive tweets'!$G$6:$J$18,4,FALSE)+1,1)</f>
        <v>1</v>
      </c>
    </row>
    <row r="18" spans="3:47" x14ac:dyDescent="0.25">
      <c r="C18">
        <f t="shared" ref="C18:C26" si="2">PRODUCT(E18:AU18)</f>
        <v>1.1333333333333333</v>
      </c>
      <c r="D18">
        <v>0.5</v>
      </c>
      <c r="E18">
        <f>_xlfn.IFNA(VLOOKUP(E3,'positive tweets'!$G$6:$J$18,4,FALSE)+1,1)</f>
        <v>1</v>
      </c>
      <c r="F18">
        <f>_xlfn.IFNA(VLOOKUP(F3,'positive tweets'!$G$6:$J$18,4,FALSE)+1,1)</f>
        <v>1.1333333333333333</v>
      </c>
      <c r="G18">
        <f>_xlfn.IFNA(VLOOKUP(G3,'positive tweets'!$G$6:$J$18,4,FALSE)+1,1)</f>
        <v>1</v>
      </c>
      <c r="H18">
        <f>_xlfn.IFNA(VLOOKUP(H3,'positive tweets'!$G$6:$J$18,4,FALSE)+1,1)</f>
        <v>1</v>
      </c>
      <c r="I18">
        <f>_xlfn.IFNA(VLOOKUP(I3,'positive tweets'!$G$6:$J$18,4,FALSE)+1,1)</f>
        <v>1</v>
      </c>
      <c r="J18">
        <f>_xlfn.IFNA(VLOOKUP(J3,'positive tweets'!$G$6:$J$18,4,FALSE)+1,1)</f>
        <v>1</v>
      </c>
      <c r="K18">
        <f>_xlfn.IFNA(VLOOKUP(K3,'positive tweets'!$G$6:$J$18,4,FALSE)+1,1)</f>
        <v>1</v>
      </c>
      <c r="L18">
        <f>_xlfn.IFNA(VLOOKUP(L3,'positive tweets'!$G$6:$J$18,4,FALSE)+1,1)</f>
        <v>1</v>
      </c>
      <c r="M18">
        <f>_xlfn.IFNA(VLOOKUP(M3,'positive tweets'!$G$6:$J$18,4,FALSE)+1,1)</f>
        <v>1</v>
      </c>
      <c r="N18">
        <f>_xlfn.IFNA(VLOOKUP(N3,'positive tweets'!$G$6:$J$18,4,FALSE)+1,1)</f>
        <v>1</v>
      </c>
      <c r="O18">
        <f>_xlfn.IFNA(VLOOKUP(O3,'positive tweets'!$G$6:$J$18,4,FALSE)+1,1)</f>
        <v>1</v>
      </c>
      <c r="P18">
        <f>_xlfn.IFNA(VLOOKUP(P3,'positive tweets'!$G$6:$J$18,4,FALSE)+1,1)</f>
        <v>1</v>
      </c>
      <c r="Q18">
        <f>_xlfn.IFNA(VLOOKUP(Q3,'positive tweets'!$G$6:$J$18,4,FALSE)+1,1)</f>
        <v>1</v>
      </c>
      <c r="R18">
        <f>_xlfn.IFNA(VLOOKUP(R3,'positive tweets'!$G$6:$J$18,4,FALSE)+1,1)</f>
        <v>1</v>
      </c>
      <c r="S18">
        <f>_xlfn.IFNA(VLOOKUP(S3,'positive tweets'!$G$6:$J$18,4,FALSE)+1,1)</f>
        <v>1</v>
      </c>
      <c r="T18">
        <f>_xlfn.IFNA(VLOOKUP(T3,'positive tweets'!$G$6:$J$18,4,FALSE)+1,1)</f>
        <v>1</v>
      </c>
      <c r="U18">
        <f>_xlfn.IFNA(VLOOKUP(U3,'positive tweets'!$G$6:$J$18,4,FALSE)+1,1)</f>
        <v>1</v>
      </c>
      <c r="V18">
        <f>_xlfn.IFNA(VLOOKUP(V3,'positive tweets'!$G$6:$J$18,4,FALSE)+1,1)</f>
        <v>1</v>
      </c>
      <c r="W18">
        <f>_xlfn.IFNA(VLOOKUP(W3,'positive tweets'!$G$6:$J$18,4,FALSE)+1,1)</f>
        <v>1</v>
      </c>
      <c r="X18">
        <f>_xlfn.IFNA(VLOOKUP(X3,'positive tweets'!$G$6:$J$18,4,FALSE)+1,1)</f>
        <v>1</v>
      </c>
      <c r="Y18">
        <f>_xlfn.IFNA(VLOOKUP(Y3,'positive tweets'!$G$6:$J$18,4,FALSE)+1,1)</f>
        <v>1</v>
      </c>
      <c r="Z18">
        <f>_xlfn.IFNA(VLOOKUP(Z3,'positive tweets'!$G$6:$J$18,4,FALSE)+1,1)</f>
        <v>1</v>
      </c>
      <c r="AA18">
        <f>_xlfn.IFNA(VLOOKUP(AA3,'positive tweets'!$G$6:$J$18,4,FALSE)+1,1)</f>
        <v>1</v>
      </c>
      <c r="AB18">
        <f>_xlfn.IFNA(VLOOKUP(AB3,'positive tweets'!$G$6:$J$18,4,FALSE)+1,1)</f>
        <v>1</v>
      </c>
      <c r="AC18">
        <f>_xlfn.IFNA(VLOOKUP(AC3,'positive tweets'!$G$6:$J$18,4,FALSE)+1,1)</f>
        <v>1</v>
      </c>
      <c r="AD18">
        <f>_xlfn.IFNA(VLOOKUP(AD3,'positive tweets'!$G$6:$J$18,4,FALSE)+1,1)</f>
        <v>1</v>
      </c>
      <c r="AE18">
        <f>_xlfn.IFNA(VLOOKUP(AE3,'positive tweets'!$G$6:$J$18,4,FALSE)+1,1)</f>
        <v>1</v>
      </c>
      <c r="AF18">
        <f>_xlfn.IFNA(VLOOKUP(AF3,'positive tweets'!$G$6:$J$18,4,FALSE)+1,1)</f>
        <v>1</v>
      </c>
      <c r="AG18">
        <f>_xlfn.IFNA(VLOOKUP(AG3,'positive tweets'!$G$6:$J$18,4,FALSE)+1,1)</f>
        <v>1</v>
      </c>
      <c r="AH18">
        <f>_xlfn.IFNA(VLOOKUP(AH3,'positive tweets'!$G$6:$J$18,4,FALSE)+1,1)</f>
        <v>1</v>
      </c>
      <c r="AI18">
        <f>_xlfn.IFNA(VLOOKUP(AI3,'positive tweets'!$G$6:$J$18,4,FALSE)+1,1)</f>
        <v>1</v>
      </c>
      <c r="AJ18">
        <f>_xlfn.IFNA(VLOOKUP(AJ3,'positive tweets'!$G$6:$J$18,4,FALSE)+1,1)</f>
        <v>1</v>
      </c>
      <c r="AK18">
        <f>_xlfn.IFNA(VLOOKUP(AK3,'positive tweets'!$G$6:$J$18,4,FALSE)+1,1)</f>
        <v>1</v>
      </c>
      <c r="AL18">
        <f>_xlfn.IFNA(VLOOKUP(AL3,'positive tweets'!$G$6:$J$18,4,FALSE)+1,1)</f>
        <v>1</v>
      </c>
      <c r="AM18">
        <f>_xlfn.IFNA(VLOOKUP(AM3,'positive tweets'!$G$6:$J$18,4,FALSE)+1,1)</f>
        <v>1</v>
      </c>
      <c r="AN18">
        <f>_xlfn.IFNA(VLOOKUP(AN3,'positive tweets'!$G$6:$J$18,4,FALSE)+1,1)</f>
        <v>1</v>
      </c>
      <c r="AO18">
        <f>_xlfn.IFNA(VLOOKUP(AO3,'positive tweets'!$G$6:$J$18,4,FALSE)+1,1)</f>
        <v>1</v>
      </c>
      <c r="AP18">
        <f>_xlfn.IFNA(VLOOKUP(AP3,'positive tweets'!$G$6:$J$18,4,FALSE)+1,1)</f>
        <v>1</v>
      </c>
      <c r="AQ18">
        <f>_xlfn.IFNA(VLOOKUP(AQ3,'positive tweets'!$G$6:$J$18,4,FALSE)+1,1)</f>
        <v>1</v>
      </c>
      <c r="AR18">
        <f>_xlfn.IFNA(VLOOKUP(AR3,'positive tweets'!$G$6:$J$18,4,FALSE)+1,1)</f>
        <v>1</v>
      </c>
      <c r="AS18">
        <f>_xlfn.IFNA(VLOOKUP(AS3,'positive tweets'!$G$6:$J$18,4,FALSE)+1,1)</f>
        <v>1</v>
      </c>
      <c r="AT18">
        <f>_xlfn.IFNA(VLOOKUP(AT3,'positive tweets'!$G$6:$J$18,4,FALSE)+1,1)</f>
        <v>1</v>
      </c>
      <c r="AU18">
        <f>_xlfn.IFNA(VLOOKUP(AU3,'positive tweets'!$G$6:$J$18,4,FALSE)+1,1)</f>
        <v>1</v>
      </c>
    </row>
    <row r="19" spans="3:47" x14ac:dyDescent="0.25">
      <c r="C19">
        <f t="shared" si="2"/>
        <v>1.2088888888888889</v>
      </c>
      <c r="D19">
        <v>0.5</v>
      </c>
      <c r="E19">
        <f>_xlfn.IFNA(VLOOKUP(E4,'positive tweets'!$G$6:$J$18,4,FALSE)+1,1)</f>
        <v>1</v>
      </c>
      <c r="F19">
        <f>_xlfn.IFNA(VLOOKUP(F4,'positive tweets'!$G$6:$J$18,4,FALSE)+1,1)</f>
        <v>1.0666666666666667</v>
      </c>
      <c r="G19">
        <f>_xlfn.IFNA(VLOOKUP(G4,'positive tweets'!$G$6:$J$18,4,FALSE)+1,1)</f>
        <v>1.1333333333333333</v>
      </c>
      <c r="H19">
        <f>_xlfn.IFNA(VLOOKUP(H4,'positive tweets'!$G$6:$J$18,4,FALSE)+1,1)</f>
        <v>1</v>
      </c>
      <c r="I19">
        <f>_xlfn.IFNA(VLOOKUP(I4,'positive tweets'!$G$6:$J$18,4,FALSE)+1,1)</f>
        <v>1</v>
      </c>
      <c r="J19">
        <f>_xlfn.IFNA(VLOOKUP(J4,'positive tweets'!$G$6:$J$18,4,FALSE)+1,1)</f>
        <v>1</v>
      </c>
      <c r="K19">
        <f>_xlfn.IFNA(VLOOKUP(K4,'positive tweets'!$G$6:$J$18,4,FALSE)+1,1)</f>
        <v>1</v>
      </c>
      <c r="L19">
        <f>_xlfn.IFNA(VLOOKUP(L4,'positive tweets'!$G$6:$J$18,4,FALSE)+1,1)</f>
        <v>1</v>
      </c>
      <c r="M19">
        <f>_xlfn.IFNA(VLOOKUP(M4,'positive tweets'!$G$6:$J$18,4,FALSE)+1,1)</f>
        <v>1</v>
      </c>
      <c r="N19">
        <f>_xlfn.IFNA(VLOOKUP(N4,'positive tweets'!$G$6:$J$18,4,FALSE)+1,1)</f>
        <v>1</v>
      </c>
      <c r="O19">
        <f>_xlfn.IFNA(VLOOKUP(O4,'positive tweets'!$G$6:$J$18,4,FALSE)+1,1)</f>
        <v>1</v>
      </c>
      <c r="P19">
        <f>_xlfn.IFNA(VLOOKUP(P4,'positive tweets'!$G$6:$J$18,4,FALSE)+1,1)</f>
        <v>1</v>
      </c>
      <c r="Q19">
        <f>_xlfn.IFNA(VLOOKUP(Q4,'positive tweets'!$G$6:$J$18,4,FALSE)+1,1)</f>
        <v>1</v>
      </c>
      <c r="R19">
        <f>_xlfn.IFNA(VLOOKUP(R4,'positive tweets'!$G$6:$J$18,4,FALSE)+1,1)</f>
        <v>1</v>
      </c>
      <c r="S19">
        <f>_xlfn.IFNA(VLOOKUP(S4,'positive tweets'!$G$6:$J$18,4,FALSE)+1,1)</f>
        <v>1</v>
      </c>
      <c r="T19">
        <f>_xlfn.IFNA(VLOOKUP(T4,'positive tweets'!$G$6:$J$18,4,FALSE)+1,1)</f>
        <v>1</v>
      </c>
      <c r="U19">
        <f>_xlfn.IFNA(VLOOKUP(U4,'positive tweets'!$G$6:$J$18,4,FALSE)+1,1)</f>
        <v>1</v>
      </c>
      <c r="V19">
        <f>_xlfn.IFNA(VLOOKUP(V4,'positive tweets'!$G$6:$J$18,4,FALSE)+1,1)</f>
        <v>1</v>
      </c>
      <c r="W19">
        <f>_xlfn.IFNA(VLOOKUP(W4,'positive tweets'!$G$6:$J$18,4,FALSE)+1,1)</f>
        <v>1</v>
      </c>
      <c r="X19">
        <f>_xlfn.IFNA(VLOOKUP(X4,'positive tweets'!$G$6:$J$18,4,FALSE)+1,1)</f>
        <v>1</v>
      </c>
      <c r="Y19">
        <f>_xlfn.IFNA(VLOOKUP(Y4,'positive tweets'!$G$6:$J$18,4,FALSE)+1,1)</f>
        <v>1</v>
      </c>
      <c r="Z19">
        <f>_xlfn.IFNA(VLOOKUP(Z4,'positive tweets'!$G$6:$J$18,4,FALSE)+1,1)</f>
        <v>1</v>
      </c>
      <c r="AA19">
        <f>_xlfn.IFNA(VLOOKUP(AA4,'positive tweets'!$G$6:$J$18,4,FALSE)+1,1)</f>
        <v>1</v>
      </c>
      <c r="AB19">
        <f>_xlfn.IFNA(VLOOKUP(AB4,'positive tweets'!$G$6:$J$18,4,FALSE)+1,1)</f>
        <v>1</v>
      </c>
      <c r="AC19">
        <f>_xlfn.IFNA(VLOOKUP(AC4,'positive tweets'!$G$6:$J$18,4,FALSE)+1,1)</f>
        <v>1</v>
      </c>
      <c r="AD19">
        <f>_xlfn.IFNA(VLOOKUP(AD4,'positive tweets'!$G$6:$J$18,4,FALSE)+1,1)</f>
        <v>1</v>
      </c>
      <c r="AE19">
        <f>_xlfn.IFNA(VLOOKUP(AE4,'positive tweets'!$G$6:$J$18,4,FALSE)+1,1)</f>
        <v>1</v>
      </c>
      <c r="AF19">
        <f>_xlfn.IFNA(VLOOKUP(AF4,'positive tweets'!$G$6:$J$18,4,FALSE)+1,1)</f>
        <v>1</v>
      </c>
      <c r="AG19">
        <f>_xlfn.IFNA(VLOOKUP(AG4,'positive tweets'!$G$6:$J$18,4,FALSE)+1,1)</f>
        <v>1</v>
      </c>
      <c r="AH19">
        <f>_xlfn.IFNA(VLOOKUP(AH4,'positive tweets'!$G$6:$J$18,4,FALSE)+1,1)</f>
        <v>1</v>
      </c>
      <c r="AI19">
        <f>_xlfn.IFNA(VLOOKUP(AI4,'positive tweets'!$G$6:$J$18,4,FALSE)+1,1)</f>
        <v>1</v>
      </c>
      <c r="AJ19">
        <f>_xlfn.IFNA(VLOOKUP(AJ4,'positive tweets'!$G$6:$J$18,4,FALSE)+1,1)</f>
        <v>1</v>
      </c>
      <c r="AK19">
        <f>_xlfn.IFNA(VLOOKUP(AK4,'positive tweets'!$G$6:$J$18,4,FALSE)+1,1)</f>
        <v>1</v>
      </c>
      <c r="AL19">
        <f>_xlfn.IFNA(VLOOKUP(AL4,'positive tweets'!$G$6:$J$18,4,FALSE)+1,1)</f>
        <v>1</v>
      </c>
      <c r="AM19">
        <f>_xlfn.IFNA(VLOOKUP(AM4,'positive tweets'!$G$6:$J$18,4,FALSE)+1,1)</f>
        <v>1</v>
      </c>
      <c r="AN19">
        <f>_xlfn.IFNA(VLOOKUP(AN4,'positive tweets'!$G$6:$J$18,4,FALSE)+1,1)</f>
        <v>1</v>
      </c>
      <c r="AO19">
        <f>_xlfn.IFNA(VLOOKUP(AO4,'positive tweets'!$G$6:$J$18,4,FALSE)+1,1)</f>
        <v>1</v>
      </c>
      <c r="AP19">
        <f>_xlfn.IFNA(VLOOKUP(AP4,'positive tweets'!$G$6:$J$18,4,FALSE)+1,1)</f>
        <v>1</v>
      </c>
      <c r="AQ19">
        <f>_xlfn.IFNA(VLOOKUP(AQ4,'positive tweets'!$G$6:$J$18,4,FALSE)+1,1)</f>
        <v>1</v>
      </c>
      <c r="AR19">
        <f>_xlfn.IFNA(VLOOKUP(AR4,'positive tweets'!$G$6:$J$18,4,FALSE)+1,1)</f>
        <v>1</v>
      </c>
      <c r="AS19">
        <f>_xlfn.IFNA(VLOOKUP(AS4,'positive tweets'!$G$6:$J$18,4,FALSE)+1,1)</f>
        <v>1</v>
      </c>
      <c r="AT19">
        <f>_xlfn.IFNA(VLOOKUP(AT4,'positive tweets'!$G$6:$J$18,4,FALSE)+1,1)</f>
        <v>1</v>
      </c>
      <c r="AU19">
        <f>_xlfn.IFNA(VLOOKUP(AU4,'positive tweets'!$G$6:$J$18,4,FALSE)+1,1)</f>
        <v>1</v>
      </c>
    </row>
    <row r="20" spans="3:47" x14ac:dyDescent="0.25">
      <c r="C20">
        <f t="shared" si="2"/>
        <v>1.1333333333333333</v>
      </c>
      <c r="D20">
        <v>0.5</v>
      </c>
      <c r="E20">
        <f>_xlfn.IFNA(VLOOKUP(E5,'positive tweets'!$G$6:$J$18,4,FALSE)+1,1)</f>
        <v>1</v>
      </c>
      <c r="F20">
        <f>_xlfn.IFNA(VLOOKUP(F5,'positive tweets'!$G$6:$J$18,4,FALSE)+1,1)</f>
        <v>1</v>
      </c>
      <c r="G20">
        <f>_xlfn.IFNA(VLOOKUP(G5,'positive tweets'!$G$6:$J$18,4,FALSE)+1,1)</f>
        <v>1</v>
      </c>
      <c r="H20">
        <f>_xlfn.IFNA(VLOOKUP(H5,'positive tweets'!$G$6:$J$18,4,FALSE)+1,1)</f>
        <v>1</v>
      </c>
      <c r="I20">
        <f>_xlfn.IFNA(VLOOKUP(I5,'positive tweets'!$G$6:$J$18,4,FALSE)+1,1)</f>
        <v>1</v>
      </c>
      <c r="J20">
        <f>_xlfn.IFNA(VLOOKUP(J5,'positive tweets'!$G$6:$J$18,4,FALSE)+1,1)</f>
        <v>1</v>
      </c>
      <c r="K20">
        <f>_xlfn.IFNA(VLOOKUP(K5,'positive tweets'!$G$6:$J$18,4,FALSE)+1,1)</f>
        <v>1</v>
      </c>
      <c r="L20">
        <f>_xlfn.IFNA(VLOOKUP(L5,'positive tweets'!$G$6:$J$18,4,FALSE)+1,1)</f>
        <v>1</v>
      </c>
      <c r="M20">
        <f>_xlfn.IFNA(VLOOKUP(M5,'positive tweets'!$G$6:$J$18,4,FALSE)+1,1)</f>
        <v>1</v>
      </c>
      <c r="N20">
        <f>_xlfn.IFNA(VLOOKUP(N5,'positive tweets'!$G$6:$J$18,4,FALSE)+1,1)</f>
        <v>1</v>
      </c>
      <c r="O20">
        <f>_xlfn.IFNA(VLOOKUP(O5,'positive tweets'!$G$6:$J$18,4,FALSE)+1,1)</f>
        <v>1.1333333333333333</v>
      </c>
      <c r="P20">
        <f>_xlfn.IFNA(VLOOKUP(P5,'positive tweets'!$G$6:$J$18,4,FALSE)+1,1)</f>
        <v>1</v>
      </c>
      <c r="Q20">
        <f>_xlfn.IFNA(VLOOKUP(Q5,'positive tweets'!$G$6:$J$18,4,FALSE)+1,1)</f>
        <v>1</v>
      </c>
      <c r="R20">
        <f>_xlfn.IFNA(VLOOKUP(R5,'positive tweets'!$G$6:$J$18,4,FALSE)+1,1)</f>
        <v>1</v>
      </c>
      <c r="S20">
        <f>_xlfn.IFNA(VLOOKUP(S5,'positive tweets'!$G$6:$J$18,4,FALSE)+1,1)</f>
        <v>1</v>
      </c>
      <c r="T20">
        <f>_xlfn.IFNA(VLOOKUP(T5,'positive tweets'!$G$6:$J$18,4,FALSE)+1,1)</f>
        <v>1</v>
      </c>
      <c r="U20">
        <f>_xlfn.IFNA(VLOOKUP(U5,'positive tweets'!$G$6:$J$18,4,FALSE)+1,1)</f>
        <v>1</v>
      </c>
      <c r="V20">
        <f>_xlfn.IFNA(VLOOKUP(V5,'positive tweets'!$G$6:$J$18,4,FALSE)+1,1)</f>
        <v>1</v>
      </c>
      <c r="W20">
        <f>_xlfn.IFNA(VLOOKUP(W5,'positive tweets'!$G$6:$J$18,4,FALSE)+1,1)</f>
        <v>1</v>
      </c>
      <c r="X20">
        <f>_xlfn.IFNA(VLOOKUP(X5,'positive tweets'!$G$6:$J$18,4,FALSE)+1,1)</f>
        <v>1</v>
      </c>
      <c r="Y20">
        <f>_xlfn.IFNA(VLOOKUP(Y5,'positive tweets'!$G$6:$J$18,4,FALSE)+1,1)</f>
        <v>1</v>
      </c>
      <c r="Z20">
        <f>_xlfn.IFNA(VLOOKUP(Z5,'positive tweets'!$G$6:$J$18,4,FALSE)+1,1)</f>
        <v>1</v>
      </c>
      <c r="AA20">
        <f>_xlfn.IFNA(VLOOKUP(AA5,'positive tweets'!$G$6:$J$18,4,FALSE)+1,1)</f>
        <v>1</v>
      </c>
      <c r="AB20">
        <f>_xlfn.IFNA(VLOOKUP(AB5,'positive tweets'!$G$6:$J$18,4,FALSE)+1,1)</f>
        <v>1</v>
      </c>
      <c r="AC20">
        <f>_xlfn.IFNA(VLOOKUP(AC5,'positive tweets'!$G$6:$J$18,4,FALSE)+1,1)</f>
        <v>1</v>
      </c>
      <c r="AD20">
        <f>_xlfn.IFNA(VLOOKUP(AD5,'positive tweets'!$G$6:$J$18,4,FALSE)+1,1)</f>
        <v>1</v>
      </c>
      <c r="AE20">
        <f>_xlfn.IFNA(VLOOKUP(AE5,'positive tweets'!$G$6:$J$18,4,FALSE)+1,1)</f>
        <v>1</v>
      </c>
      <c r="AF20">
        <f>_xlfn.IFNA(VLOOKUP(AF5,'positive tweets'!$G$6:$J$18,4,FALSE)+1,1)</f>
        <v>1</v>
      </c>
      <c r="AG20">
        <f>_xlfn.IFNA(VLOOKUP(AG5,'positive tweets'!$G$6:$J$18,4,FALSE)+1,1)</f>
        <v>1</v>
      </c>
      <c r="AH20">
        <f>_xlfn.IFNA(VLOOKUP(AH5,'positive tweets'!$G$6:$J$18,4,FALSE)+1,1)</f>
        <v>1</v>
      </c>
      <c r="AI20">
        <f>_xlfn.IFNA(VLOOKUP(AI5,'positive tweets'!$G$6:$J$18,4,FALSE)+1,1)</f>
        <v>1</v>
      </c>
      <c r="AJ20">
        <f>_xlfn.IFNA(VLOOKUP(AJ5,'positive tweets'!$G$6:$J$18,4,FALSE)+1,1)</f>
        <v>1</v>
      </c>
      <c r="AK20">
        <f>_xlfn.IFNA(VLOOKUP(AK5,'positive tweets'!$G$6:$J$18,4,FALSE)+1,1)</f>
        <v>1</v>
      </c>
      <c r="AL20">
        <f>_xlfn.IFNA(VLOOKUP(AL5,'positive tweets'!$G$6:$J$18,4,FALSE)+1,1)</f>
        <v>1</v>
      </c>
      <c r="AM20">
        <f>_xlfn.IFNA(VLOOKUP(AM5,'positive tweets'!$G$6:$J$18,4,FALSE)+1,1)</f>
        <v>1</v>
      </c>
      <c r="AN20">
        <f>_xlfn.IFNA(VLOOKUP(AN5,'positive tweets'!$G$6:$J$18,4,FALSE)+1,1)</f>
        <v>1</v>
      </c>
      <c r="AO20">
        <f>_xlfn.IFNA(VLOOKUP(AO5,'positive tweets'!$G$6:$J$18,4,FALSE)+1,1)</f>
        <v>1</v>
      </c>
      <c r="AP20">
        <f>_xlfn.IFNA(VLOOKUP(AP5,'positive tweets'!$G$6:$J$18,4,FALSE)+1,1)</f>
        <v>1</v>
      </c>
      <c r="AQ20">
        <f>_xlfn.IFNA(VLOOKUP(AQ5,'positive tweets'!$G$6:$J$18,4,FALSE)+1,1)</f>
        <v>1</v>
      </c>
      <c r="AR20">
        <f>_xlfn.IFNA(VLOOKUP(AR5,'positive tweets'!$G$6:$J$18,4,FALSE)+1,1)</f>
        <v>1</v>
      </c>
      <c r="AS20">
        <f>_xlfn.IFNA(VLOOKUP(AS5,'positive tweets'!$G$6:$J$18,4,FALSE)+1,1)</f>
        <v>1</v>
      </c>
      <c r="AT20">
        <f>_xlfn.IFNA(VLOOKUP(AT5,'positive tweets'!$G$6:$J$18,4,FALSE)+1,1)</f>
        <v>1</v>
      </c>
      <c r="AU20">
        <f>_xlfn.IFNA(VLOOKUP(AU5,'positive tweets'!$G$6:$J$18,4,FALSE)+1,1)</f>
        <v>1</v>
      </c>
    </row>
    <row r="21" spans="3:47" x14ac:dyDescent="0.25">
      <c r="C21">
        <f t="shared" si="2"/>
        <v>1.1333333333333333</v>
      </c>
      <c r="D21">
        <v>0.5</v>
      </c>
      <c r="E21">
        <f>_xlfn.IFNA(VLOOKUP(E6,'positive tweets'!$G$6:$J$18,4,FALSE)+1,1)</f>
        <v>1.1333333333333333</v>
      </c>
      <c r="F21">
        <f>_xlfn.IFNA(VLOOKUP(F6,'positive tweets'!$G$6:$J$18,4,FALSE)+1,1)</f>
        <v>1</v>
      </c>
      <c r="G21">
        <f>_xlfn.IFNA(VLOOKUP(G6,'positive tweets'!$G$6:$J$18,4,FALSE)+1,1)</f>
        <v>1</v>
      </c>
      <c r="H21">
        <f>_xlfn.IFNA(VLOOKUP(H6,'positive tweets'!$G$6:$J$18,4,FALSE)+1,1)</f>
        <v>1</v>
      </c>
      <c r="I21">
        <f>_xlfn.IFNA(VLOOKUP(I6,'positive tweets'!$G$6:$J$18,4,FALSE)+1,1)</f>
        <v>1</v>
      </c>
      <c r="J21">
        <f>_xlfn.IFNA(VLOOKUP(J6,'positive tweets'!$G$6:$J$18,4,FALSE)+1,1)</f>
        <v>1</v>
      </c>
      <c r="K21">
        <f>_xlfn.IFNA(VLOOKUP(K6,'positive tweets'!$G$6:$J$18,4,FALSE)+1,1)</f>
        <v>1</v>
      </c>
      <c r="L21">
        <f>_xlfn.IFNA(VLOOKUP(L6,'positive tweets'!$G$6:$J$18,4,FALSE)+1,1)</f>
        <v>1</v>
      </c>
      <c r="M21">
        <f>_xlfn.IFNA(VLOOKUP(M6,'positive tweets'!$G$6:$J$18,4,FALSE)+1,1)</f>
        <v>1</v>
      </c>
      <c r="N21">
        <f>_xlfn.IFNA(VLOOKUP(N6,'positive tweets'!$G$6:$J$18,4,FALSE)+1,1)</f>
        <v>1</v>
      </c>
      <c r="O21">
        <f>_xlfn.IFNA(VLOOKUP(O6,'positive tweets'!$G$6:$J$18,4,FALSE)+1,1)</f>
        <v>1</v>
      </c>
      <c r="P21">
        <f>_xlfn.IFNA(VLOOKUP(P6,'positive tweets'!$G$6:$J$18,4,FALSE)+1,1)</f>
        <v>1</v>
      </c>
      <c r="Q21">
        <f>_xlfn.IFNA(VLOOKUP(Q6,'positive tweets'!$G$6:$J$18,4,FALSE)+1,1)</f>
        <v>1</v>
      </c>
      <c r="R21">
        <f>_xlfn.IFNA(VLOOKUP(R6,'positive tweets'!$G$6:$J$18,4,FALSE)+1,1)</f>
        <v>1</v>
      </c>
      <c r="S21">
        <f>_xlfn.IFNA(VLOOKUP(S6,'positive tweets'!$G$6:$J$18,4,FALSE)+1,1)</f>
        <v>1</v>
      </c>
      <c r="T21">
        <f>_xlfn.IFNA(VLOOKUP(T6,'positive tweets'!$G$6:$J$18,4,FALSE)+1,1)</f>
        <v>1</v>
      </c>
      <c r="U21">
        <f>_xlfn.IFNA(VLOOKUP(U6,'positive tweets'!$G$6:$J$18,4,FALSE)+1,1)</f>
        <v>1</v>
      </c>
      <c r="V21">
        <f>_xlfn.IFNA(VLOOKUP(V6,'positive tweets'!$G$6:$J$18,4,FALSE)+1,1)</f>
        <v>1</v>
      </c>
      <c r="W21">
        <f>_xlfn.IFNA(VLOOKUP(W6,'positive tweets'!$G$6:$J$18,4,FALSE)+1,1)</f>
        <v>1</v>
      </c>
      <c r="X21">
        <f>_xlfn.IFNA(VLOOKUP(X6,'positive tweets'!$G$6:$J$18,4,FALSE)+1,1)</f>
        <v>1</v>
      </c>
      <c r="Y21">
        <f>_xlfn.IFNA(VLOOKUP(Y6,'positive tweets'!$G$6:$J$18,4,FALSE)+1,1)</f>
        <v>1</v>
      </c>
      <c r="Z21">
        <f>_xlfn.IFNA(VLOOKUP(Z6,'positive tweets'!$G$6:$J$18,4,FALSE)+1,1)</f>
        <v>1</v>
      </c>
      <c r="AA21">
        <f>_xlfn.IFNA(VLOOKUP(AA6,'positive tweets'!$G$6:$J$18,4,FALSE)+1,1)</f>
        <v>1</v>
      </c>
      <c r="AB21">
        <f>_xlfn.IFNA(VLOOKUP(AB6,'positive tweets'!$G$6:$J$18,4,FALSE)+1,1)</f>
        <v>1</v>
      </c>
      <c r="AC21">
        <f>_xlfn.IFNA(VLOOKUP(AC6,'positive tweets'!$G$6:$J$18,4,FALSE)+1,1)</f>
        <v>1</v>
      </c>
      <c r="AD21">
        <f>_xlfn.IFNA(VLOOKUP(AD6,'positive tweets'!$G$6:$J$18,4,FALSE)+1,1)</f>
        <v>1</v>
      </c>
      <c r="AE21">
        <f>_xlfn.IFNA(VLOOKUP(AE6,'positive tweets'!$G$6:$J$18,4,FALSE)+1,1)</f>
        <v>1</v>
      </c>
      <c r="AF21">
        <f>_xlfn.IFNA(VLOOKUP(AF6,'positive tweets'!$G$6:$J$18,4,FALSE)+1,1)</f>
        <v>1</v>
      </c>
      <c r="AG21">
        <f>_xlfn.IFNA(VLOOKUP(AG6,'positive tweets'!$G$6:$J$18,4,FALSE)+1,1)</f>
        <v>1</v>
      </c>
      <c r="AH21">
        <f>_xlfn.IFNA(VLOOKUP(AH6,'positive tweets'!$G$6:$J$18,4,FALSE)+1,1)</f>
        <v>1</v>
      </c>
      <c r="AI21">
        <f>_xlfn.IFNA(VLOOKUP(AI6,'positive tweets'!$G$6:$J$18,4,FALSE)+1,1)</f>
        <v>1</v>
      </c>
      <c r="AJ21">
        <f>_xlfn.IFNA(VLOOKUP(AJ6,'positive tweets'!$G$6:$J$18,4,FALSE)+1,1)</f>
        <v>1</v>
      </c>
      <c r="AK21">
        <f>_xlfn.IFNA(VLOOKUP(AK6,'positive tweets'!$G$6:$J$18,4,FALSE)+1,1)</f>
        <v>1</v>
      </c>
      <c r="AL21">
        <f>_xlfn.IFNA(VLOOKUP(AL6,'positive tweets'!$G$6:$J$18,4,FALSE)+1,1)</f>
        <v>1</v>
      </c>
      <c r="AM21">
        <f>_xlfn.IFNA(VLOOKUP(AM6,'positive tweets'!$G$6:$J$18,4,FALSE)+1,1)</f>
        <v>1</v>
      </c>
      <c r="AN21">
        <f>_xlfn.IFNA(VLOOKUP(AN6,'positive tweets'!$G$6:$J$18,4,FALSE)+1,1)</f>
        <v>1</v>
      </c>
      <c r="AO21">
        <f>_xlfn.IFNA(VLOOKUP(AO6,'positive tweets'!$G$6:$J$18,4,FALSE)+1,1)</f>
        <v>1</v>
      </c>
      <c r="AP21">
        <f>_xlfn.IFNA(VLOOKUP(AP6,'positive tweets'!$G$6:$J$18,4,FALSE)+1,1)</f>
        <v>1</v>
      </c>
      <c r="AQ21">
        <f>_xlfn.IFNA(VLOOKUP(AQ6,'positive tweets'!$G$6:$J$18,4,FALSE)+1,1)</f>
        <v>1</v>
      </c>
      <c r="AR21">
        <f>_xlfn.IFNA(VLOOKUP(AR6,'positive tweets'!$G$6:$J$18,4,FALSE)+1,1)</f>
        <v>1</v>
      </c>
      <c r="AS21">
        <f>_xlfn.IFNA(VLOOKUP(AS6,'positive tweets'!$G$6:$J$18,4,FALSE)+1,1)</f>
        <v>1</v>
      </c>
      <c r="AT21">
        <f>_xlfn.IFNA(VLOOKUP(AT6,'positive tweets'!$G$6:$J$18,4,FALSE)+1,1)</f>
        <v>1</v>
      </c>
      <c r="AU21">
        <f>_xlfn.IFNA(VLOOKUP(AU6,'positive tweets'!$G$6:$J$18,4,FALSE)+1,1)</f>
        <v>1</v>
      </c>
    </row>
    <row r="22" spans="3:47" x14ac:dyDescent="0.25">
      <c r="C22">
        <f t="shared" si="2"/>
        <v>1.2088888888888889</v>
      </c>
      <c r="D22">
        <v>0.5</v>
      </c>
      <c r="E22">
        <f>_xlfn.IFNA(VLOOKUP(E7,'positive tweets'!$G$6:$J$18,4,FALSE)+1,1)</f>
        <v>1.0666666666666667</v>
      </c>
      <c r="F22">
        <f>_xlfn.IFNA(VLOOKUP(F7,'positive tweets'!$G$6:$J$18,4,FALSE)+1,1)</f>
        <v>1</v>
      </c>
      <c r="G22">
        <f>_xlfn.IFNA(VLOOKUP(G7,'positive tweets'!$G$6:$J$18,4,FALSE)+1,1)</f>
        <v>1</v>
      </c>
      <c r="H22">
        <f>_xlfn.IFNA(VLOOKUP(H7,'positive tweets'!$G$6:$J$18,4,FALSE)+1,1)</f>
        <v>1</v>
      </c>
      <c r="I22">
        <f>_xlfn.IFNA(VLOOKUP(I7,'positive tweets'!$G$6:$J$18,4,FALSE)+1,1)</f>
        <v>1</v>
      </c>
      <c r="J22">
        <f>_xlfn.IFNA(VLOOKUP(J7,'positive tweets'!$G$6:$J$18,4,FALSE)+1,1)</f>
        <v>1</v>
      </c>
      <c r="K22">
        <f>_xlfn.IFNA(VLOOKUP(K7,'positive tweets'!$G$6:$J$18,4,FALSE)+1,1)</f>
        <v>1</v>
      </c>
      <c r="L22">
        <f>_xlfn.IFNA(VLOOKUP(L7,'positive tweets'!$G$6:$J$18,4,FALSE)+1,1)</f>
        <v>1</v>
      </c>
      <c r="M22">
        <f>_xlfn.IFNA(VLOOKUP(M7,'positive tweets'!$G$6:$J$18,4,FALSE)+1,1)</f>
        <v>1</v>
      </c>
      <c r="N22">
        <f>_xlfn.IFNA(VLOOKUP(N7,'positive tweets'!$G$6:$J$18,4,FALSE)+1,1)</f>
        <v>1</v>
      </c>
      <c r="O22">
        <f>_xlfn.IFNA(VLOOKUP(O7,'positive tweets'!$G$6:$J$18,4,FALSE)+1,1)</f>
        <v>1</v>
      </c>
      <c r="P22">
        <f>_xlfn.IFNA(VLOOKUP(P7,'positive tweets'!$G$6:$J$18,4,FALSE)+1,1)</f>
        <v>1</v>
      </c>
      <c r="Q22">
        <f>_xlfn.IFNA(VLOOKUP(Q7,'positive tweets'!$G$6:$J$18,4,FALSE)+1,1)</f>
        <v>1</v>
      </c>
      <c r="R22">
        <f>_xlfn.IFNA(VLOOKUP(R7,'positive tweets'!$G$6:$J$18,4,FALSE)+1,1)</f>
        <v>1.1333333333333333</v>
      </c>
      <c r="S22">
        <f>_xlfn.IFNA(VLOOKUP(S7,'positive tweets'!$G$6:$J$18,4,FALSE)+1,1)</f>
        <v>1</v>
      </c>
      <c r="T22">
        <f>_xlfn.IFNA(VLOOKUP(T7,'positive tweets'!$G$6:$J$18,4,FALSE)+1,1)</f>
        <v>1</v>
      </c>
      <c r="U22">
        <f>_xlfn.IFNA(VLOOKUP(U7,'positive tweets'!$G$6:$J$18,4,FALSE)+1,1)</f>
        <v>1</v>
      </c>
      <c r="V22">
        <f>_xlfn.IFNA(VLOOKUP(V7,'positive tweets'!$G$6:$J$18,4,FALSE)+1,1)</f>
        <v>1</v>
      </c>
      <c r="W22">
        <f>_xlfn.IFNA(VLOOKUP(W7,'positive tweets'!$G$6:$J$18,4,FALSE)+1,1)</f>
        <v>1</v>
      </c>
      <c r="X22">
        <f>_xlfn.IFNA(VLOOKUP(X7,'positive tweets'!$G$6:$J$18,4,FALSE)+1,1)</f>
        <v>1</v>
      </c>
      <c r="Y22">
        <f>_xlfn.IFNA(VLOOKUP(Y7,'positive tweets'!$G$6:$J$18,4,FALSE)+1,1)</f>
        <v>1</v>
      </c>
      <c r="Z22">
        <f>_xlfn.IFNA(VLOOKUP(Z7,'positive tweets'!$G$6:$J$18,4,FALSE)+1,1)</f>
        <v>1</v>
      </c>
      <c r="AA22">
        <f>_xlfn.IFNA(VLOOKUP(AA7,'positive tweets'!$G$6:$J$18,4,FALSE)+1,1)</f>
        <v>1</v>
      </c>
      <c r="AB22">
        <f>_xlfn.IFNA(VLOOKUP(AB7,'positive tweets'!$G$6:$J$18,4,FALSE)+1,1)</f>
        <v>1</v>
      </c>
      <c r="AC22">
        <f>_xlfn.IFNA(VLOOKUP(AC7,'positive tweets'!$G$6:$J$18,4,FALSE)+1,1)</f>
        <v>1</v>
      </c>
      <c r="AD22">
        <f>_xlfn.IFNA(VLOOKUP(AD7,'positive tweets'!$G$6:$J$18,4,FALSE)+1,1)</f>
        <v>1</v>
      </c>
      <c r="AE22">
        <f>_xlfn.IFNA(VLOOKUP(AE7,'positive tweets'!$G$6:$J$18,4,FALSE)+1,1)</f>
        <v>1</v>
      </c>
      <c r="AF22">
        <f>_xlfn.IFNA(VLOOKUP(AF7,'positive tweets'!$G$6:$J$18,4,FALSE)+1,1)</f>
        <v>1</v>
      </c>
      <c r="AG22">
        <f>_xlfn.IFNA(VLOOKUP(AG7,'positive tweets'!$G$6:$J$18,4,FALSE)+1,1)</f>
        <v>1</v>
      </c>
      <c r="AH22">
        <f>_xlfn.IFNA(VLOOKUP(AH7,'positive tweets'!$G$6:$J$18,4,FALSE)+1,1)</f>
        <v>1</v>
      </c>
      <c r="AI22">
        <f>_xlfn.IFNA(VLOOKUP(AI7,'positive tweets'!$G$6:$J$18,4,FALSE)+1,1)</f>
        <v>1</v>
      </c>
      <c r="AJ22">
        <f>_xlfn.IFNA(VLOOKUP(AJ7,'positive tweets'!$G$6:$J$18,4,FALSE)+1,1)</f>
        <v>1</v>
      </c>
      <c r="AK22">
        <f>_xlfn.IFNA(VLOOKUP(AK7,'positive tweets'!$G$6:$J$18,4,FALSE)+1,1)</f>
        <v>1</v>
      </c>
      <c r="AL22">
        <f>_xlfn.IFNA(VLOOKUP(AL7,'positive tweets'!$G$6:$J$18,4,FALSE)+1,1)</f>
        <v>1</v>
      </c>
      <c r="AM22">
        <f>_xlfn.IFNA(VLOOKUP(AM7,'positive tweets'!$G$6:$J$18,4,FALSE)+1,1)</f>
        <v>1</v>
      </c>
      <c r="AN22">
        <f>_xlfn.IFNA(VLOOKUP(AN7,'positive tweets'!$G$6:$J$18,4,FALSE)+1,1)</f>
        <v>1</v>
      </c>
      <c r="AO22">
        <f>_xlfn.IFNA(VLOOKUP(AO7,'positive tweets'!$G$6:$J$18,4,FALSE)+1,1)</f>
        <v>1</v>
      </c>
      <c r="AP22">
        <f>_xlfn.IFNA(VLOOKUP(AP7,'positive tweets'!$G$6:$J$18,4,FALSE)+1,1)</f>
        <v>1</v>
      </c>
      <c r="AQ22">
        <f>_xlfn.IFNA(VLOOKUP(AQ7,'positive tweets'!$G$6:$J$18,4,FALSE)+1,1)</f>
        <v>1</v>
      </c>
      <c r="AR22">
        <f>_xlfn.IFNA(VLOOKUP(AR7,'positive tweets'!$G$6:$J$18,4,FALSE)+1,1)</f>
        <v>1</v>
      </c>
      <c r="AS22">
        <f>_xlfn.IFNA(VLOOKUP(AS7,'positive tweets'!$G$6:$J$18,4,FALSE)+1,1)</f>
        <v>1</v>
      </c>
      <c r="AT22">
        <f>_xlfn.IFNA(VLOOKUP(AT7,'positive tweets'!$G$6:$J$18,4,FALSE)+1,1)</f>
        <v>1</v>
      </c>
      <c r="AU22">
        <f>_xlfn.IFNA(VLOOKUP(AU7,'positive tweets'!$G$6:$J$18,4,FALSE)+1,1)</f>
        <v>1</v>
      </c>
    </row>
    <row r="23" spans="3:47" x14ac:dyDescent="0.25">
      <c r="C23">
        <f t="shared" si="2"/>
        <v>1.1333333333333333</v>
      </c>
      <c r="D23">
        <v>0.5</v>
      </c>
      <c r="E23">
        <f>_xlfn.IFNA(VLOOKUP(E8,'positive tweets'!$G$6:$J$18,4,FALSE)+1,1)</f>
        <v>1.1333333333333333</v>
      </c>
      <c r="F23">
        <f>_xlfn.IFNA(VLOOKUP(F8,'positive tweets'!$G$6:$J$18,4,FALSE)+1,1)</f>
        <v>1</v>
      </c>
      <c r="G23">
        <f>_xlfn.IFNA(VLOOKUP(G8,'positive tweets'!$G$6:$J$18,4,FALSE)+1,1)</f>
        <v>1</v>
      </c>
      <c r="H23">
        <f>_xlfn.IFNA(VLOOKUP(H8,'positive tweets'!$G$6:$J$18,4,FALSE)+1,1)</f>
        <v>1</v>
      </c>
      <c r="I23">
        <f>_xlfn.IFNA(VLOOKUP(I8,'positive tweets'!$G$6:$J$18,4,FALSE)+1,1)</f>
        <v>1</v>
      </c>
      <c r="J23">
        <f>_xlfn.IFNA(VLOOKUP(J8,'positive tweets'!$G$6:$J$18,4,FALSE)+1,1)</f>
        <v>1</v>
      </c>
      <c r="K23">
        <f>_xlfn.IFNA(VLOOKUP(K8,'positive tweets'!$G$6:$J$18,4,FALSE)+1,1)</f>
        <v>1</v>
      </c>
      <c r="L23">
        <f>_xlfn.IFNA(VLOOKUP(L8,'positive tweets'!$G$6:$J$18,4,FALSE)+1,1)</f>
        <v>1</v>
      </c>
      <c r="M23">
        <f>_xlfn.IFNA(VLOOKUP(M8,'positive tweets'!$G$6:$J$18,4,FALSE)+1,1)</f>
        <v>1</v>
      </c>
      <c r="N23">
        <f>_xlfn.IFNA(VLOOKUP(N8,'positive tweets'!$G$6:$J$18,4,FALSE)+1,1)</f>
        <v>1</v>
      </c>
      <c r="O23">
        <f>_xlfn.IFNA(VLOOKUP(O8,'positive tweets'!$G$6:$J$18,4,FALSE)+1,1)</f>
        <v>1</v>
      </c>
      <c r="P23">
        <f>_xlfn.IFNA(VLOOKUP(P8,'positive tweets'!$G$6:$J$18,4,FALSE)+1,1)</f>
        <v>1</v>
      </c>
      <c r="Q23">
        <f>_xlfn.IFNA(VLOOKUP(Q8,'positive tweets'!$G$6:$J$18,4,FALSE)+1,1)</f>
        <v>1</v>
      </c>
      <c r="R23">
        <f>_xlfn.IFNA(VLOOKUP(R8,'positive tweets'!$G$6:$J$18,4,FALSE)+1,1)</f>
        <v>1</v>
      </c>
      <c r="S23">
        <f>_xlfn.IFNA(VLOOKUP(S8,'positive tweets'!$G$6:$J$18,4,FALSE)+1,1)</f>
        <v>1</v>
      </c>
      <c r="T23">
        <f>_xlfn.IFNA(VLOOKUP(T8,'positive tweets'!$G$6:$J$18,4,FALSE)+1,1)</f>
        <v>1</v>
      </c>
      <c r="U23">
        <f>_xlfn.IFNA(VLOOKUP(U8,'positive tweets'!$G$6:$J$18,4,FALSE)+1,1)</f>
        <v>1</v>
      </c>
      <c r="V23">
        <f>_xlfn.IFNA(VLOOKUP(V8,'positive tweets'!$G$6:$J$18,4,FALSE)+1,1)</f>
        <v>1</v>
      </c>
      <c r="W23">
        <f>_xlfn.IFNA(VLOOKUP(W8,'positive tweets'!$G$6:$J$18,4,FALSE)+1,1)</f>
        <v>1</v>
      </c>
      <c r="X23">
        <f>_xlfn.IFNA(VLOOKUP(X8,'positive tweets'!$G$6:$J$18,4,FALSE)+1,1)</f>
        <v>1</v>
      </c>
      <c r="Y23">
        <f>_xlfn.IFNA(VLOOKUP(Y8,'positive tweets'!$G$6:$J$18,4,FALSE)+1,1)</f>
        <v>1</v>
      </c>
      <c r="Z23">
        <f>_xlfn.IFNA(VLOOKUP(Z8,'positive tweets'!$G$6:$J$18,4,FALSE)+1,1)</f>
        <v>1</v>
      </c>
      <c r="AA23">
        <f>_xlfn.IFNA(VLOOKUP(AA8,'positive tweets'!$G$6:$J$18,4,FALSE)+1,1)</f>
        <v>1</v>
      </c>
      <c r="AB23">
        <f>_xlfn.IFNA(VLOOKUP(AB8,'positive tweets'!$G$6:$J$18,4,FALSE)+1,1)</f>
        <v>1</v>
      </c>
      <c r="AC23">
        <f>_xlfn.IFNA(VLOOKUP(AC8,'positive tweets'!$G$6:$J$18,4,FALSE)+1,1)</f>
        <v>1</v>
      </c>
      <c r="AD23">
        <f>_xlfn.IFNA(VLOOKUP(AD8,'positive tweets'!$G$6:$J$18,4,FALSE)+1,1)</f>
        <v>1</v>
      </c>
      <c r="AE23">
        <f>_xlfn.IFNA(VLOOKUP(AE8,'positive tweets'!$G$6:$J$18,4,FALSE)+1,1)</f>
        <v>1</v>
      </c>
      <c r="AF23">
        <f>_xlfn.IFNA(VLOOKUP(AF8,'positive tweets'!$G$6:$J$18,4,FALSE)+1,1)</f>
        <v>1</v>
      </c>
      <c r="AG23">
        <f>_xlfn.IFNA(VLOOKUP(AG8,'positive tweets'!$G$6:$J$18,4,FALSE)+1,1)</f>
        <v>1</v>
      </c>
      <c r="AH23">
        <f>_xlfn.IFNA(VLOOKUP(AH8,'positive tweets'!$G$6:$J$18,4,FALSE)+1,1)</f>
        <v>1</v>
      </c>
      <c r="AI23">
        <f>_xlfn.IFNA(VLOOKUP(AI8,'positive tweets'!$G$6:$J$18,4,FALSE)+1,1)</f>
        <v>1</v>
      </c>
      <c r="AJ23">
        <f>_xlfn.IFNA(VLOOKUP(AJ8,'positive tweets'!$G$6:$J$18,4,FALSE)+1,1)</f>
        <v>1</v>
      </c>
      <c r="AK23">
        <f>_xlfn.IFNA(VLOOKUP(AK8,'positive tweets'!$G$6:$J$18,4,FALSE)+1,1)</f>
        <v>1</v>
      </c>
      <c r="AL23">
        <f>_xlfn.IFNA(VLOOKUP(AL8,'positive tweets'!$G$6:$J$18,4,FALSE)+1,1)</f>
        <v>1</v>
      </c>
      <c r="AM23">
        <f>_xlfn.IFNA(VLOOKUP(AM8,'positive tweets'!$G$6:$J$18,4,FALSE)+1,1)</f>
        <v>1</v>
      </c>
      <c r="AN23">
        <f>_xlfn.IFNA(VLOOKUP(AN8,'positive tweets'!$G$6:$J$18,4,FALSE)+1,1)</f>
        <v>1</v>
      </c>
      <c r="AO23">
        <f>_xlfn.IFNA(VLOOKUP(AO8,'positive tweets'!$G$6:$J$18,4,FALSE)+1,1)</f>
        <v>1</v>
      </c>
      <c r="AP23">
        <f>_xlfn.IFNA(VLOOKUP(AP8,'positive tweets'!$G$6:$J$18,4,FALSE)+1,1)</f>
        <v>1</v>
      </c>
      <c r="AQ23">
        <f>_xlfn.IFNA(VLOOKUP(AQ8,'positive tweets'!$G$6:$J$18,4,FALSE)+1,1)</f>
        <v>1</v>
      </c>
      <c r="AR23">
        <f>_xlfn.IFNA(VLOOKUP(AR8,'positive tweets'!$G$6:$J$18,4,FALSE)+1,1)</f>
        <v>1</v>
      </c>
      <c r="AS23">
        <f>_xlfn.IFNA(VLOOKUP(AS8,'positive tweets'!$G$6:$J$18,4,FALSE)+1,1)</f>
        <v>1</v>
      </c>
      <c r="AT23">
        <f>_xlfn.IFNA(VLOOKUP(AT8,'positive tweets'!$G$6:$J$18,4,FALSE)+1,1)</f>
        <v>1</v>
      </c>
      <c r="AU23">
        <f>_xlfn.IFNA(VLOOKUP(AU8,'positive tweets'!$G$6:$J$18,4,FALSE)+1,1)</f>
        <v>1</v>
      </c>
    </row>
    <row r="24" spans="3:47" x14ac:dyDescent="0.25">
      <c r="C24">
        <f t="shared" si="2"/>
        <v>1.2088888888888889</v>
      </c>
      <c r="D24">
        <v>0.5</v>
      </c>
      <c r="E24">
        <f>_xlfn.IFNA(VLOOKUP(E9,'positive tweets'!$G$6:$J$18,4,FALSE)+1,1)</f>
        <v>1.0666666666666667</v>
      </c>
      <c r="F24">
        <f>_xlfn.IFNA(VLOOKUP(F9,'positive tweets'!$G$6:$J$18,4,FALSE)+1,1)</f>
        <v>1</v>
      </c>
      <c r="G24">
        <f>_xlfn.IFNA(VLOOKUP(G9,'positive tweets'!$G$6:$J$18,4,FALSE)+1,1)</f>
        <v>1</v>
      </c>
      <c r="H24">
        <f>_xlfn.IFNA(VLOOKUP(H9,'positive tweets'!$G$6:$J$18,4,FALSE)+1,1)</f>
        <v>1</v>
      </c>
      <c r="I24">
        <f>_xlfn.IFNA(VLOOKUP(I9,'positive tweets'!$G$6:$J$18,4,FALSE)+1,1)</f>
        <v>1</v>
      </c>
      <c r="J24">
        <f>_xlfn.IFNA(VLOOKUP(J9,'positive tweets'!$G$6:$J$18,4,FALSE)+1,1)</f>
        <v>1</v>
      </c>
      <c r="K24">
        <f>_xlfn.IFNA(VLOOKUP(K9,'positive tweets'!$G$6:$J$18,4,FALSE)+1,1)</f>
        <v>1</v>
      </c>
      <c r="L24">
        <f>_xlfn.IFNA(VLOOKUP(L9,'positive tweets'!$G$6:$J$18,4,FALSE)+1,1)</f>
        <v>1</v>
      </c>
      <c r="M24">
        <f>_xlfn.IFNA(VLOOKUP(M9,'positive tweets'!$G$6:$J$18,4,FALSE)+1,1)</f>
        <v>1</v>
      </c>
      <c r="N24">
        <f>_xlfn.IFNA(VLOOKUP(N9,'positive tweets'!$G$6:$J$18,4,FALSE)+1,1)</f>
        <v>1</v>
      </c>
      <c r="O24">
        <f>_xlfn.IFNA(VLOOKUP(O9,'positive tweets'!$G$6:$J$18,4,FALSE)+1,1)</f>
        <v>1.1333333333333333</v>
      </c>
      <c r="P24">
        <f>_xlfn.IFNA(VLOOKUP(P9,'positive tweets'!$G$6:$J$18,4,FALSE)+1,1)</f>
        <v>1</v>
      </c>
      <c r="Q24">
        <f>_xlfn.IFNA(VLOOKUP(Q9,'positive tweets'!$G$6:$J$18,4,FALSE)+1,1)</f>
        <v>1</v>
      </c>
      <c r="R24">
        <f>_xlfn.IFNA(VLOOKUP(R9,'positive tweets'!$G$6:$J$18,4,FALSE)+1,1)</f>
        <v>1</v>
      </c>
      <c r="S24">
        <f>_xlfn.IFNA(VLOOKUP(S9,'positive tweets'!$G$6:$J$18,4,FALSE)+1,1)</f>
        <v>1</v>
      </c>
      <c r="T24">
        <f>_xlfn.IFNA(VLOOKUP(T9,'positive tweets'!$G$6:$J$18,4,FALSE)+1,1)</f>
        <v>1</v>
      </c>
      <c r="U24">
        <f>_xlfn.IFNA(VLOOKUP(U9,'positive tweets'!$G$6:$J$18,4,FALSE)+1,1)</f>
        <v>1</v>
      </c>
      <c r="V24">
        <f>_xlfn.IFNA(VLOOKUP(V9,'positive tweets'!$G$6:$J$18,4,FALSE)+1,1)</f>
        <v>1</v>
      </c>
      <c r="W24">
        <f>_xlfn.IFNA(VLOOKUP(W9,'positive tweets'!$G$6:$J$18,4,FALSE)+1,1)</f>
        <v>1</v>
      </c>
      <c r="X24">
        <f>_xlfn.IFNA(VLOOKUP(X9,'positive tweets'!$G$6:$J$18,4,FALSE)+1,1)</f>
        <v>1</v>
      </c>
      <c r="Y24">
        <f>_xlfn.IFNA(VLOOKUP(Y9,'positive tweets'!$G$6:$J$18,4,FALSE)+1,1)</f>
        <v>1</v>
      </c>
      <c r="Z24">
        <f>_xlfn.IFNA(VLOOKUP(Z9,'positive tweets'!$G$6:$J$18,4,FALSE)+1,1)</f>
        <v>1</v>
      </c>
      <c r="AA24">
        <f>_xlfn.IFNA(VLOOKUP(AA9,'positive tweets'!$G$6:$J$18,4,FALSE)+1,1)</f>
        <v>1</v>
      </c>
      <c r="AB24">
        <f>_xlfn.IFNA(VLOOKUP(AB9,'positive tweets'!$G$6:$J$18,4,FALSE)+1,1)</f>
        <v>1</v>
      </c>
      <c r="AC24">
        <f>_xlfn.IFNA(VLOOKUP(AC9,'positive tweets'!$G$6:$J$18,4,FALSE)+1,1)</f>
        <v>1</v>
      </c>
      <c r="AD24">
        <f>_xlfn.IFNA(VLOOKUP(AD9,'positive tweets'!$G$6:$J$18,4,FALSE)+1,1)</f>
        <v>1</v>
      </c>
      <c r="AE24">
        <f>_xlfn.IFNA(VLOOKUP(AE9,'positive tweets'!$G$6:$J$18,4,FALSE)+1,1)</f>
        <v>1</v>
      </c>
      <c r="AF24">
        <f>_xlfn.IFNA(VLOOKUP(AF9,'positive tweets'!$G$6:$J$18,4,FALSE)+1,1)</f>
        <v>1</v>
      </c>
      <c r="AG24">
        <f>_xlfn.IFNA(VLOOKUP(AG9,'positive tweets'!$G$6:$J$18,4,FALSE)+1,1)</f>
        <v>1</v>
      </c>
      <c r="AH24">
        <f>_xlfn.IFNA(VLOOKUP(AH9,'positive tweets'!$G$6:$J$18,4,FALSE)+1,1)</f>
        <v>1</v>
      </c>
      <c r="AI24">
        <f>_xlfn.IFNA(VLOOKUP(AI9,'positive tweets'!$G$6:$J$18,4,FALSE)+1,1)</f>
        <v>1</v>
      </c>
      <c r="AJ24">
        <f>_xlfn.IFNA(VLOOKUP(AJ9,'positive tweets'!$G$6:$J$18,4,FALSE)+1,1)</f>
        <v>1</v>
      </c>
      <c r="AK24">
        <f>_xlfn.IFNA(VLOOKUP(AK9,'positive tweets'!$G$6:$J$18,4,FALSE)+1,1)</f>
        <v>1</v>
      </c>
      <c r="AL24">
        <f>_xlfn.IFNA(VLOOKUP(AL9,'positive tweets'!$G$6:$J$18,4,FALSE)+1,1)</f>
        <v>1</v>
      </c>
      <c r="AM24">
        <f>_xlfn.IFNA(VLOOKUP(AM9,'positive tweets'!$G$6:$J$18,4,FALSE)+1,1)</f>
        <v>1</v>
      </c>
      <c r="AN24">
        <f>_xlfn.IFNA(VLOOKUP(AN9,'positive tweets'!$G$6:$J$18,4,FALSE)+1,1)</f>
        <v>1</v>
      </c>
      <c r="AO24">
        <f>_xlfn.IFNA(VLOOKUP(AO9,'positive tweets'!$G$6:$J$18,4,FALSE)+1,1)</f>
        <v>1</v>
      </c>
      <c r="AP24">
        <f>_xlfn.IFNA(VLOOKUP(AP9,'positive tweets'!$G$6:$J$18,4,FALSE)+1,1)</f>
        <v>1</v>
      </c>
      <c r="AQ24">
        <f>_xlfn.IFNA(VLOOKUP(AQ9,'positive tweets'!$G$6:$J$18,4,FALSE)+1,1)</f>
        <v>1</v>
      </c>
      <c r="AR24">
        <f>_xlfn.IFNA(VLOOKUP(AR9,'positive tweets'!$G$6:$J$18,4,FALSE)+1,1)</f>
        <v>1</v>
      </c>
      <c r="AS24">
        <f>_xlfn.IFNA(VLOOKUP(AS9,'positive tweets'!$G$6:$J$18,4,FALSE)+1,1)</f>
        <v>1</v>
      </c>
      <c r="AT24">
        <f>_xlfn.IFNA(VLOOKUP(AT9,'positive tweets'!$G$6:$J$18,4,FALSE)+1,1)</f>
        <v>1</v>
      </c>
      <c r="AU24">
        <f>_xlfn.IFNA(VLOOKUP(AU9,'positive tweets'!$G$6:$J$18,4,FALSE)+1,1)</f>
        <v>1</v>
      </c>
    </row>
    <row r="25" spans="3:47" x14ac:dyDescent="0.25">
      <c r="C25">
        <f t="shared" si="2"/>
        <v>1.1333333333333333</v>
      </c>
      <c r="D25">
        <v>0.5</v>
      </c>
      <c r="E25">
        <f>_xlfn.IFNA(VLOOKUP(E10,'positive tweets'!$G$6:$J$18,4,FALSE)+1,1)</f>
        <v>1</v>
      </c>
      <c r="F25">
        <f>_xlfn.IFNA(VLOOKUP(F10,'positive tweets'!$G$6:$J$18,4,FALSE)+1,1)</f>
        <v>1</v>
      </c>
      <c r="G25">
        <f>_xlfn.IFNA(VLOOKUP(G10,'positive tweets'!$G$6:$J$18,4,FALSE)+1,1)</f>
        <v>1</v>
      </c>
      <c r="H25">
        <f>_xlfn.IFNA(VLOOKUP(H10,'positive tweets'!$G$6:$J$18,4,FALSE)+1,1)</f>
        <v>1</v>
      </c>
      <c r="I25">
        <f>_xlfn.IFNA(VLOOKUP(I10,'positive tweets'!$G$6:$J$18,4,FALSE)+1,1)</f>
        <v>1</v>
      </c>
      <c r="J25">
        <f>_xlfn.IFNA(VLOOKUP(J10,'positive tweets'!$G$6:$J$18,4,FALSE)+1,1)</f>
        <v>1</v>
      </c>
      <c r="K25">
        <f>_xlfn.IFNA(VLOOKUP(K10,'positive tweets'!$G$6:$J$18,4,FALSE)+1,1)</f>
        <v>1</v>
      </c>
      <c r="L25">
        <f>_xlfn.IFNA(VLOOKUP(L10,'positive tweets'!$G$6:$J$18,4,FALSE)+1,1)</f>
        <v>1</v>
      </c>
      <c r="M25">
        <f>_xlfn.IFNA(VLOOKUP(M10,'positive tweets'!$G$6:$J$18,4,FALSE)+1,1)</f>
        <v>1</v>
      </c>
      <c r="N25">
        <f>_xlfn.IFNA(VLOOKUP(N10,'positive tweets'!$G$6:$J$18,4,FALSE)+1,1)</f>
        <v>1</v>
      </c>
      <c r="O25">
        <f>_xlfn.IFNA(VLOOKUP(O10,'positive tweets'!$G$6:$J$18,4,FALSE)+1,1)</f>
        <v>1</v>
      </c>
      <c r="P25">
        <f>_xlfn.IFNA(VLOOKUP(P10,'positive tweets'!$G$6:$J$18,4,FALSE)+1,1)</f>
        <v>1</v>
      </c>
      <c r="Q25">
        <f>_xlfn.IFNA(VLOOKUP(Q10,'positive tweets'!$G$6:$J$18,4,FALSE)+1,1)</f>
        <v>1</v>
      </c>
      <c r="R25">
        <f>_xlfn.IFNA(VLOOKUP(R10,'positive tweets'!$G$6:$J$18,4,FALSE)+1,1)</f>
        <v>1.1333333333333333</v>
      </c>
      <c r="S25">
        <f>_xlfn.IFNA(VLOOKUP(S10,'positive tweets'!$G$6:$J$18,4,FALSE)+1,1)</f>
        <v>1</v>
      </c>
      <c r="T25">
        <f>_xlfn.IFNA(VLOOKUP(T10,'positive tweets'!$G$6:$J$18,4,FALSE)+1,1)</f>
        <v>1</v>
      </c>
      <c r="U25">
        <f>_xlfn.IFNA(VLOOKUP(U10,'positive tweets'!$G$6:$J$18,4,FALSE)+1,1)</f>
        <v>1</v>
      </c>
      <c r="V25">
        <f>_xlfn.IFNA(VLOOKUP(V10,'positive tweets'!$G$6:$J$18,4,FALSE)+1,1)</f>
        <v>1</v>
      </c>
      <c r="W25">
        <f>_xlfn.IFNA(VLOOKUP(W10,'positive tweets'!$G$6:$J$18,4,FALSE)+1,1)</f>
        <v>1</v>
      </c>
      <c r="X25">
        <f>_xlfn.IFNA(VLOOKUP(X10,'positive tweets'!$G$6:$J$18,4,FALSE)+1,1)</f>
        <v>1</v>
      </c>
      <c r="Y25">
        <f>_xlfn.IFNA(VLOOKUP(Y10,'positive tweets'!$G$6:$J$18,4,FALSE)+1,1)</f>
        <v>1</v>
      </c>
      <c r="Z25">
        <f>_xlfn.IFNA(VLOOKUP(Z10,'positive tweets'!$G$6:$J$18,4,FALSE)+1,1)</f>
        <v>1</v>
      </c>
      <c r="AA25">
        <f>_xlfn.IFNA(VLOOKUP(AA10,'positive tweets'!$G$6:$J$18,4,FALSE)+1,1)</f>
        <v>1</v>
      </c>
      <c r="AB25">
        <f>_xlfn.IFNA(VLOOKUP(AB10,'positive tweets'!$G$6:$J$18,4,FALSE)+1,1)</f>
        <v>1</v>
      </c>
      <c r="AC25">
        <f>_xlfn.IFNA(VLOOKUP(AC10,'positive tweets'!$G$6:$J$18,4,FALSE)+1,1)</f>
        <v>1</v>
      </c>
      <c r="AD25">
        <f>_xlfn.IFNA(VLOOKUP(AD10,'positive tweets'!$G$6:$J$18,4,FALSE)+1,1)</f>
        <v>1</v>
      </c>
      <c r="AE25">
        <f>_xlfn.IFNA(VLOOKUP(AE10,'positive tweets'!$G$6:$J$18,4,FALSE)+1,1)</f>
        <v>1</v>
      </c>
      <c r="AF25">
        <f>_xlfn.IFNA(VLOOKUP(AF10,'positive tweets'!$G$6:$J$18,4,FALSE)+1,1)</f>
        <v>1</v>
      </c>
      <c r="AG25">
        <f>_xlfn.IFNA(VLOOKUP(AG10,'positive tweets'!$G$6:$J$18,4,FALSE)+1,1)</f>
        <v>1</v>
      </c>
      <c r="AH25">
        <f>_xlfn.IFNA(VLOOKUP(AH10,'positive tweets'!$G$6:$J$18,4,FALSE)+1,1)</f>
        <v>1</v>
      </c>
      <c r="AI25">
        <f>_xlfn.IFNA(VLOOKUP(AI10,'positive tweets'!$G$6:$J$18,4,FALSE)+1,1)</f>
        <v>1</v>
      </c>
      <c r="AJ25">
        <f>_xlfn.IFNA(VLOOKUP(AJ10,'positive tweets'!$G$6:$J$18,4,FALSE)+1,1)</f>
        <v>1</v>
      </c>
      <c r="AK25">
        <f>_xlfn.IFNA(VLOOKUP(AK10,'positive tweets'!$G$6:$J$18,4,FALSE)+1,1)</f>
        <v>1</v>
      </c>
      <c r="AL25">
        <f>_xlfn.IFNA(VLOOKUP(AL10,'positive tweets'!$G$6:$J$18,4,FALSE)+1,1)</f>
        <v>1</v>
      </c>
      <c r="AM25">
        <f>_xlfn.IFNA(VLOOKUP(AM10,'positive tweets'!$G$6:$J$18,4,FALSE)+1,1)</f>
        <v>1</v>
      </c>
      <c r="AN25">
        <f>_xlfn.IFNA(VLOOKUP(AN10,'positive tweets'!$G$6:$J$18,4,FALSE)+1,1)</f>
        <v>1</v>
      </c>
      <c r="AO25">
        <f>_xlfn.IFNA(VLOOKUP(AO10,'positive tweets'!$G$6:$J$18,4,FALSE)+1,1)</f>
        <v>1</v>
      </c>
      <c r="AP25">
        <f>_xlfn.IFNA(VLOOKUP(AP10,'positive tweets'!$G$6:$J$18,4,FALSE)+1,1)</f>
        <v>1</v>
      </c>
      <c r="AQ25">
        <f>_xlfn.IFNA(VLOOKUP(AQ10,'positive tweets'!$G$6:$J$18,4,FALSE)+1,1)</f>
        <v>1</v>
      </c>
      <c r="AR25">
        <f>_xlfn.IFNA(VLOOKUP(AR10,'positive tweets'!$G$6:$J$18,4,FALSE)+1,1)</f>
        <v>1</v>
      </c>
      <c r="AS25">
        <f>_xlfn.IFNA(VLOOKUP(AS10,'positive tweets'!$G$6:$J$18,4,FALSE)+1,1)</f>
        <v>1</v>
      </c>
      <c r="AT25">
        <f>_xlfn.IFNA(VLOOKUP(AT10,'positive tweets'!$G$6:$J$18,4,FALSE)+1,1)</f>
        <v>1</v>
      </c>
      <c r="AU25">
        <f>_xlfn.IFNA(VLOOKUP(AU10,'positive tweets'!$G$6:$J$18,4,FALSE)+1,1)</f>
        <v>1</v>
      </c>
    </row>
    <row r="26" spans="3:47" x14ac:dyDescent="0.25">
      <c r="C26">
        <f t="shared" si="2"/>
        <v>1.1333333333333333</v>
      </c>
      <c r="D26">
        <v>0.5</v>
      </c>
      <c r="E26">
        <f>_xlfn.IFNA(VLOOKUP(E11,'positive tweets'!$G$6:$J$18,4,FALSE)+1,1)</f>
        <v>1</v>
      </c>
      <c r="F26">
        <f>_xlfn.IFNA(VLOOKUP(F11,'positive tweets'!$G$6:$J$18,4,FALSE)+1,1)</f>
        <v>1</v>
      </c>
      <c r="G26">
        <f>_xlfn.IFNA(VLOOKUP(G11,'positive tweets'!$G$6:$J$18,4,FALSE)+1,1)</f>
        <v>1</v>
      </c>
      <c r="H26">
        <f>_xlfn.IFNA(VLOOKUP(H11,'positive tweets'!$G$6:$J$18,4,FALSE)+1,1)</f>
        <v>1</v>
      </c>
      <c r="I26">
        <f>_xlfn.IFNA(VLOOKUP(I11,'positive tweets'!$G$6:$J$18,4,FALSE)+1,1)</f>
        <v>1</v>
      </c>
      <c r="J26">
        <f>_xlfn.IFNA(VLOOKUP(J11,'positive tweets'!$G$6:$J$18,4,FALSE)+1,1)</f>
        <v>1</v>
      </c>
      <c r="K26">
        <f>_xlfn.IFNA(VLOOKUP(K11,'positive tweets'!$G$6:$J$18,4,FALSE)+1,1)</f>
        <v>1</v>
      </c>
      <c r="L26">
        <f>_xlfn.IFNA(VLOOKUP(L11,'positive tweets'!$G$6:$J$18,4,FALSE)+1,1)</f>
        <v>1</v>
      </c>
      <c r="M26">
        <f>_xlfn.IFNA(VLOOKUP(M11,'positive tweets'!$G$6:$J$18,4,FALSE)+1,1)</f>
        <v>1</v>
      </c>
      <c r="N26">
        <f>_xlfn.IFNA(VLOOKUP(N11,'positive tweets'!$G$6:$J$18,4,FALSE)+1,1)</f>
        <v>1</v>
      </c>
      <c r="O26">
        <f>_xlfn.IFNA(VLOOKUP(O11,'positive tweets'!$G$6:$J$18,4,FALSE)+1,1)</f>
        <v>1</v>
      </c>
      <c r="P26">
        <f>_xlfn.IFNA(VLOOKUP(P11,'positive tweets'!$G$6:$J$18,4,FALSE)+1,1)</f>
        <v>1</v>
      </c>
      <c r="Q26">
        <f>_xlfn.IFNA(VLOOKUP(Q11,'positive tweets'!$G$6:$J$18,4,FALSE)+1,1)</f>
        <v>1</v>
      </c>
      <c r="R26">
        <f>_xlfn.IFNA(VLOOKUP(R11,'positive tweets'!$G$6:$J$18,4,FALSE)+1,1)</f>
        <v>1</v>
      </c>
      <c r="S26">
        <f>_xlfn.IFNA(VLOOKUP(S11,'positive tweets'!$G$6:$J$18,4,FALSE)+1,1)</f>
        <v>1</v>
      </c>
      <c r="T26">
        <f>_xlfn.IFNA(VLOOKUP(T11,'positive tweets'!$G$6:$J$18,4,FALSE)+1,1)</f>
        <v>1.1333333333333333</v>
      </c>
      <c r="U26">
        <f>_xlfn.IFNA(VLOOKUP(U11,'positive tweets'!$G$6:$J$18,4,FALSE)+1,1)</f>
        <v>1</v>
      </c>
      <c r="V26">
        <f>_xlfn.IFNA(VLOOKUP(V11,'positive tweets'!$G$6:$J$18,4,FALSE)+1,1)</f>
        <v>1</v>
      </c>
      <c r="W26">
        <f>_xlfn.IFNA(VLOOKUP(W11,'positive tweets'!$G$6:$J$18,4,FALSE)+1,1)</f>
        <v>1</v>
      </c>
      <c r="X26">
        <f>_xlfn.IFNA(VLOOKUP(X11,'positive tweets'!$G$6:$J$18,4,FALSE)+1,1)</f>
        <v>1</v>
      </c>
      <c r="Y26">
        <f>_xlfn.IFNA(VLOOKUP(Y11,'positive tweets'!$G$6:$J$18,4,FALSE)+1,1)</f>
        <v>1</v>
      </c>
      <c r="Z26">
        <f>_xlfn.IFNA(VLOOKUP(Z11,'positive tweets'!$G$6:$J$18,4,FALSE)+1,1)</f>
        <v>1</v>
      </c>
      <c r="AA26">
        <f>_xlfn.IFNA(VLOOKUP(AA11,'positive tweets'!$G$6:$J$18,4,FALSE)+1,1)</f>
        <v>1</v>
      </c>
      <c r="AB26">
        <f>_xlfn.IFNA(VLOOKUP(AB11,'positive tweets'!$G$6:$J$18,4,FALSE)+1,1)</f>
        <v>1</v>
      </c>
      <c r="AC26">
        <f>_xlfn.IFNA(VLOOKUP(AC11,'positive tweets'!$G$6:$J$18,4,FALSE)+1,1)</f>
        <v>1</v>
      </c>
      <c r="AD26">
        <f>_xlfn.IFNA(VLOOKUP(AD11,'positive tweets'!$G$6:$J$18,4,FALSE)+1,1)</f>
        <v>1</v>
      </c>
      <c r="AE26">
        <f>_xlfn.IFNA(VLOOKUP(AE11,'positive tweets'!$G$6:$J$18,4,FALSE)+1,1)</f>
        <v>1</v>
      </c>
      <c r="AF26">
        <f>_xlfn.IFNA(VLOOKUP(AF11,'positive tweets'!$G$6:$J$18,4,FALSE)+1,1)</f>
        <v>1</v>
      </c>
      <c r="AG26">
        <f>_xlfn.IFNA(VLOOKUP(AG11,'positive tweets'!$G$6:$J$18,4,FALSE)+1,1)</f>
        <v>1</v>
      </c>
      <c r="AH26">
        <f>_xlfn.IFNA(VLOOKUP(AH11,'positive tweets'!$G$6:$J$18,4,FALSE)+1,1)</f>
        <v>1</v>
      </c>
      <c r="AI26">
        <f>_xlfn.IFNA(VLOOKUP(AI11,'positive tweets'!$G$6:$J$18,4,FALSE)+1,1)</f>
        <v>1</v>
      </c>
      <c r="AJ26">
        <f>_xlfn.IFNA(VLOOKUP(AJ11,'positive tweets'!$G$6:$J$18,4,FALSE)+1,1)</f>
        <v>1</v>
      </c>
      <c r="AK26">
        <f>_xlfn.IFNA(VLOOKUP(AK11,'positive tweets'!$G$6:$J$18,4,FALSE)+1,1)</f>
        <v>1</v>
      </c>
      <c r="AL26">
        <f>_xlfn.IFNA(VLOOKUP(AL11,'positive tweets'!$G$6:$J$18,4,FALSE)+1,1)</f>
        <v>1</v>
      </c>
      <c r="AM26">
        <f>_xlfn.IFNA(VLOOKUP(AM11,'positive tweets'!$G$6:$J$18,4,FALSE)+1,1)</f>
        <v>1</v>
      </c>
      <c r="AN26">
        <f>_xlfn.IFNA(VLOOKUP(AN11,'positive tweets'!$G$6:$J$18,4,FALSE)+1,1)</f>
        <v>1</v>
      </c>
      <c r="AO26">
        <f>_xlfn.IFNA(VLOOKUP(AO11,'positive tweets'!$G$6:$J$18,4,FALSE)+1,1)</f>
        <v>1</v>
      </c>
      <c r="AP26">
        <f>_xlfn.IFNA(VLOOKUP(AP11,'positive tweets'!$G$6:$J$18,4,FALSE)+1,1)</f>
        <v>1</v>
      </c>
      <c r="AQ26">
        <f>_xlfn.IFNA(VLOOKUP(AQ11,'positive tweets'!$G$6:$J$18,4,FALSE)+1,1)</f>
        <v>1</v>
      </c>
      <c r="AR26">
        <f>_xlfn.IFNA(VLOOKUP(AR11,'positive tweets'!$G$6:$J$18,4,FALSE)+1,1)</f>
        <v>1</v>
      </c>
      <c r="AS26">
        <f>_xlfn.IFNA(VLOOKUP(AS11,'positive tweets'!$G$6:$J$18,4,FALSE)+1,1)</f>
        <v>1</v>
      </c>
      <c r="AT26">
        <f>_xlfn.IFNA(VLOOKUP(AT11,'positive tweets'!$G$6:$J$18,4,FALSE)+1,1)</f>
        <v>1</v>
      </c>
      <c r="AU26">
        <f>_xlfn.IFNA(VLOOKUP(AU11,'positive tweets'!$G$6:$J$18,4,FALSE)+1,1)</f>
        <v>1</v>
      </c>
    </row>
    <row r="27" spans="3:47" x14ac:dyDescent="0.25">
      <c r="C27" t="s">
        <v>6900</v>
      </c>
    </row>
    <row r="28" spans="3:47" x14ac:dyDescent="0.25">
      <c r="C28" t="s">
        <v>6901</v>
      </c>
      <c r="D28" t="s">
        <v>6902</v>
      </c>
      <c r="E28" t="s">
        <v>6727</v>
      </c>
    </row>
    <row r="29" spans="3:47" x14ac:dyDescent="0.25">
      <c r="C29">
        <f>PRODUCT(E29:AU29)</f>
        <v>1.0625</v>
      </c>
      <c r="D29">
        <v>0.5</v>
      </c>
      <c r="E29">
        <f>_xlfn.IFNA(VLOOKUP(E2,'negative tweets'!$G$6:$J$19,4,FALSE)+1,1)</f>
        <v>1</v>
      </c>
      <c r="F29">
        <f>_xlfn.IFNA(VLOOKUP(F2,'negative tweets'!$G$6:$J$19,4,FALSE)+1,1)</f>
        <v>1</v>
      </c>
      <c r="G29">
        <f>_xlfn.IFNA(VLOOKUP(G2,'negative tweets'!$G$6:$J$19,4,FALSE)+1,1)</f>
        <v>1</v>
      </c>
      <c r="H29">
        <f>_xlfn.IFNA(VLOOKUP(H2,'negative tweets'!$G$6:$J$19,4,FALSE)+1,1)</f>
        <v>1</v>
      </c>
      <c r="I29">
        <f>_xlfn.IFNA(VLOOKUP(I2,'negative tweets'!$G$6:$J$19,4,FALSE)+1,1)</f>
        <v>1</v>
      </c>
      <c r="J29">
        <f>_xlfn.IFNA(VLOOKUP(J2,'negative tweets'!$G$6:$J$19,4,FALSE)+1,1)</f>
        <v>1</v>
      </c>
      <c r="K29">
        <f>_xlfn.IFNA(VLOOKUP(K2,'negative tweets'!$G$6:$J$19,4,FALSE)+1,1)</f>
        <v>1</v>
      </c>
      <c r="L29">
        <f>_xlfn.IFNA(VLOOKUP(L2,'negative tweets'!$G$6:$J$19,4,FALSE)+1,1)</f>
        <v>1</v>
      </c>
      <c r="M29">
        <f>_xlfn.IFNA(VLOOKUP(M2,'negative tweets'!$G$6:$J$19,4,FALSE)+1,1)</f>
        <v>1</v>
      </c>
      <c r="N29">
        <f>_xlfn.IFNA(VLOOKUP(N2,'negative tweets'!$G$6:$J$19,4,FALSE)+1,1)</f>
        <v>1</v>
      </c>
      <c r="O29">
        <f>_xlfn.IFNA(VLOOKUP(O2,'negative tweets'!$G$6:$J$19,4,FALSE)+1,1)</f>
        <v>1</v>
      </c>
      <c r="P29">
        <f>_xlfn.IFNA(VLOOKUP(P2,'negative tweets'!$G$6:$J$19,4,FALSE)+1,1)</f>
        <v>1</v>
      </c>
      <c r="Q29">
        <f>_xlfn.IFNA(VLOOKUP(Q2,'negative tweets'!$G$6:$J$19,4,FALSE)+1,1)</f>
        <v>1</v>
      </c>
      <c r="R29">
        <f>_xlfn.IFNA(VLOOKUP(R2,'negative tweets'!$G$6:$J$19,4,FALSE)+1,1)</f>
        <v>1</v>
      </c>
      <c r="S29">
        <f>_xlfn.IFNA(VLOOKUP(S2,'negative tweets'!$G$6:$J$19,4,FALSE)+1,1)</f>
        <v>1</v>
      </c>
      <c r="T29">
        <f>_xlfn.IFNA(VLOOKUP(T2,'negative tweets'!$G$6:$J$19,4,FALSE)+1,1)</f>
        <v>1</v>
      </c>
      <c r="U29">
        <f>_xlfn.IFNA(VLOOKUP(U2,'negative tweets'!$G$6:$J$19,4,FALSE)+1,1)</f>
        <v>1</v>
      </c>
      <c r="V29">
        <f>_xlfn.IFNA(VLOOKUP(V2,'negative tweets'!$G$6:$J$19,4,FALSE)+1,1)</f>
        <v>1</v>
      </c>
      <c r="W29">
        <f>_xlfn.IFNA(VLOOKUP(W2,'negative tweets'!$G$6:$J$19,4,FALSE)+1,1)</f>
        <v>1</v>
      </c>
      <c r="X29">
        <f>_xlfn.IFNA(VLOOKUP(X2,'negative tweets'!$G$6:$J$19,4,FALSE)+1,1)</f>
        <v>1</v>
      </c>
      <c r="Y29">
        <f>_xlfn.IFNA(VLOOKUP(Y2,'negative tweets'!$G$6:$J$19,4,FALSE)+1,1)</f>
        <v>1</v>
      </c>
      <c r="Z29">
        <f>_xlfn.IFNA(VLOOKUP(Z2,'negative tweets'!$G$6:$J$19,4,FALSE)+1,1)</f>
        <v>1</v>
      </c>
      <c r="AA29">
        <f>_xlfn.IFNA(VLOOKUP(AA2,'negative tweets'!$G$6:$J$19,4,FALSE)+1,1)</f>
        <v>1</v>
      </c>
      <c r="AB29">
        <f>_xlfn.IFNA(VLOOKUP(AB2,'negative tweets'!$G$6:$J$19,4,FALSE)+1,1)</f>
        <v>1</v>
      </c>
      <c r="AC29">
        <f>_xlfn.IFNA(VLOOKUP(AC2,'negative tweets'!$G$6:$J$19,4,FALSE)+1,1)</f>
        <v>1</v>
      </c>
      <c r="AD29">
        <f>_xlfn.IFNA(VLOOKUP(AD2,'negative tweets'!$G$6:$J$19,4,FALSE)+1,1)</f>
        <v>1</v>
      </c>
      <c r="AE29">
        <f>_xlfn.IFNA(VLOOKUP(AE2,'negative tweets'!$G$6:$J$19,4,FALSE)+1,1)</f>
        <v>1</v>
      </c>
      <c r="AF29">
        <f>_xlfn.IFNA(VLOOKUP(AF2,'negative tweets'!$G$6:$J$19,4,FALSE)+1,1)</f>
        <v>1</v>
      </c>
      <c r="AG29">
        <f>_xlfn.IFNA(VLOOKUP(AG2,'negative tweets'!$G$6:$J$19,4,FALSE)+1,1)</f>
        <v>1.0625</v>
      </c>
      <c r="AH29">
        <f>_xlfn.IFNA(VLOOKUP(AH2,'negative tweets'!$G$6:$J$19,4,FALSE)+1,1)</f>
        <v>1</v>
      </c>
      <c r="AI29">
        <f>_xlfn.IFNA(VLOOKUP(AI2,'negative tweets'!$G$6:$J$19,4,FALSE)+1,1)</f>
        <v>1</v>
      </c>
      <c r="AJ29">
        <f>_xlfn.IFNA(VLOOKUP(AJ2,'negative tweets'!$G$6:$J$19,4,FALSE)+1,1)</f>
        <v>1</v>
      </c>
      <c r="AK29">
        <f>_xlfn.IFNA(VLOOKUP(AK2,'negative tweets'!$G$6:$J$19,4,FALSE)+1,1)</f>
        <v>1</v>
      </c>
      <c r="AL29">
        <f>_xlfn.IFNA(VLOOKUP(AL2,'negative tweets'!$G$6:$J$19,4,FALSE)+1,1)</f>
        <v>1</v>
      </c>
      <c r="AM29">
        <f>_xlfn.IFNA(VLOOKUP(AM2,'negative tweets'!$G$6:$J$19,4,FALSE)+1,1)</f>
        <v>1</v>
      </c>
      <c r="AN29">
        <f>_xlfn.IFNA(VLOOKUP(AN2,'negative tweets'!$G$6:$J$19,4,FALSE)+1,1)</f>
        <v>1</v>
      </c>
      <c r="AO29">
        <f>_xlfn.IFNA(VLOOKUP(AO2,'negative tweets'!$G$6:$J$19,4,FALSE)+1,1)</f>
        <v>1</v>
      </c>
      <c r="AP29">
        <f>_xlfn.IFNA(VLOOKUP(AP2,'negative tweets'!$G$6:$J$19,4,FALSE)+1,1)</f>
        <v>1</v>
      </c>
      <c r="AQ29">
        <f>_xlfn.IFNA(VLOOKUP(AQ2,'negative tweets'!$G$6:$J$19,4,FALSE)+1,1)</f>
        <v>1</v>
      </c>
      <c r="AR29">
        <f>_xlfn.IFNA(VLOOKUP(AR2,'negative tweets'!$G$6:$J$19,4,FALSE)+1,1)</f>
        <v>1</v>
      </c>
      <c r="AS29">
        <f>_xlfn.IFNA(VLOOKUP(AS2,'negative tweets'!$G$6:$J$19,4,FALSE)+1,1)</f>
        <v>1</v>
      </c>
      <c r="AT29">
        <f>_xlfn.IFNA(VLOOKUP(AT2,'negative tweets'!$G$6:$J$19,4,FALSE)+1,1)</f>
        <v>1</v>
      </c>
      <c r="AU29">
        <f>_xlfn.IFNA(VLOOKUP(AU2,'negative tweets'!$G$6:$J$19,4,FALSE)+1,1)</f>
        <v>1</v>
      </c>
    </row>
    <row r="30" spans="3:47" x14ac:dyDescent="0.25">
      <c r="C30">
        <f t="shared" ref="C30:C38" si="3">PRODUCT(E30:AU30)</f>
        <v>1.0625</v>
      </c>
      <c r="D30">
        <v>0.5</v>
      </c>
      <c r="E30">
        <f>_xlfn.IFNA(VLOOKUP(E3,'negative tweets'!$G$6:$J$19,4,FALSE)+1,1)</f>
        <v>1</v>
      </c>
      <c r="F30">
        <f>_xlfn.IFNA(VLOOKUP(F3,'negative tweets'!$G$6:$J$19,4,FALSE)+1,1)</f>
        <v>1</v>
      </c>
      <c r="G30">
        <f>_xlfn.IFNA(VLOOKUP(G3,'negative tweets'!$G$6:$J$19,4,FALSE)+1,1)</f>
        <v>1.0625</v>
      </c>
      <c r="H30">
        <f>_xlfn.IFNA(VLOOKUP(H3,'negative tweets'!$G$6:$J$19,4,FALSE)+1,1)</f>
        <v>1</v>
      </c>
      <c r="I30">
        <f>_xlfn.IFNA(VLOOKUP(I3,'negative tweets'!$G$6:$J$19,4,FALSE)+1,1)</f>
        <v>1</v>
      </c>
      <c r="J30">
        <f>_xlfn.IFNA(VLOOKUP(J3,'negative tweets'!$G$6:$J$19,4,FALSE)+1,1)</f>
        <v>1</v>
      </c>
      <c r="K30">
        <f>_xlfn.IFNA(VLOOKUP(K3,'negative tweets'!$G$6:$J$19,4,FALSE)+1,1)</f>
        <v>1</v>
      </c>
      <c r="L30">
        <f>_xlfn.IFNA(VLOOKUP(L3,'negative tweets'!$G$6:$J$19,4,FALSE)+1,1)</f>
        <v>1</v>
      </c>
      <c r="M30">
        <f>_xlfn.IFNA(VLOOKUP(M3,'negative tweets'!$G$6:$J$19,4,FALSE)+1,1)</f>
        <v>1</v>
      </c>
      <c r="N30">
        <f>_xlfn.IFNA(VLOOKUP(N3,'negative tweets'!$G$6:$J$19,4,FALSE)+1,1)</f>
        <v>1</v>
      </c>
      <c r="O30">
        <f>_xlfn.IFNA(VLOOKUP(O3,'negative tweets'!$G$6:$J$19,4,FALSE)+1,1)</f>
        <v>1</v>
      </c>
      <c r="P30">
        <f>_xlfn.IFNA(VLOOKUP(P3,'negative tweets'!$G$6:$J$19,4,FALSE)+1,1)</f>
        <v>1</v>
      </c>
      <c r="Q30">
        <f>_xlfn.IFNA(VLOOKUP(Q3,'negative tweets'!$G$6:$J$19,4,FALSE)+1,1)</f>
        <v>1</v>
      </c>
      <c r="R30">
        <f>_xlfn.IFNA(VLOOKUP(R3,'negative tweets'!$G$6:$J$19,4,FALSE)+1,1)</f>
        <v>1</v>
      </c>
      <c r="S30">
        <f>_xlfn.IFNA(VLOOKUP(S3,'negative tweets'!$G$6:$J$19,4,FALSE)+1,1)</f>
        <v>1</v>
      </c>
      <c r="T30">
        <f>_xlfn.IFNA(VLOOKUP(T3,'negative tweets'!$G$6:$J$19,4,FALSE)+1,1)</f>
        <v>1</v>
      </c>
      <c r="U30">
        <f>_xlfn.IFNA(VLOOKUP(U3,'negative tweets'!$G$6:$J$19,4,FALSE)+1,1)</f>
        <v>1</v>
      </c>
      <c r="V30">
        <f>_xlfn.IFNA(VLOOKUP(V3,'negative tweets'!$G$6:$J$19,4,FALSE)+1,1)</f>
        <v>1</v>
      </c>
      <c r="W30">
        <f>_xlfn.IFNA(VLOOKUP(W3,'negative tweets'!$G$6:$J$19,4,FALSE)+1,1)</f>
        <v>1</v>
      </c>
      <c r="X30">
        <f>_xlfn.IFNA(VLOOKUP(X3,'negative tweets'!$G$6:$J$19,4,FALSE)+1,1)</f>
        <v>1</v>
      </c>
      <c r="Y30">
        <f>_xlfn.IFNA(VLOOKUP(Y3,'negative tweets'!$G$6:$J$19,4,FALSE)+1,1)</f>
        <v>1</v>
      </c>
      <c r="Z30">
        <f>_xlfn.IFNA(VLOOKUP(Z3,'negative tweets'!$G$6:$J$19,4,FALSE)+1,1)</f>
        <v>1</v>
      </c>
      <c r="AA30">
        <f>_xlfn.IFNA(VLOOKUP(AA3,'negative tweets'!$G$6:$J$19,4,FALSE)+1,1)</f>
        <v>1</v>
      </c>
      <c r="AB30">
        <f>_xlfn.IFNA(VLOOKUP(AB3,'negative tweets'!$G$6:$J$19,4,FALSE)+1,1)</f>
        <v>1</v>
      </c>
      <c r="AC30">
        <f>_xlfn.IFNA(VLOOKUP(AC3,'negative tweets'!$G$6:$J$19,4,FALSE)+1,1)</f>
        <v>1</v>
      </c>
      <c r="AD30">
        <f>_xlfn.IFNA(VLOOKUP(AD3,'negative tweets'!$G$6:$J$19,4,FALSE)+1,1)</f>
        <v>1</v>
      </c>
      <c r="AE30">
        <f>_xlfn.IFNA(VLOOKUP(AE3,'negative tweets'!$G$6:$J$19,4,FALSE)+1,1)</f>
        <v>1</v>
      </c>
      <c r="AF30">
        <f>_xlfn.IFNA(VLOOKUP(AF3,'negative tweets'!$G$6:$J$19,4,FALSE)+1,1)</f>
        <v>1</v>
      </c>
      <c r="AG30">
        <f>_xlfn.IFNA(VLOOKUP(AG3,'negative tweets'!$G$6:$J$19,4,FALSE)+1,1)</f>
        <v>1</v>
      </c>
      <c r="AH30">
        <f>_xlfn.IFNA(VLOOKUP(AH3,'negative tweets'!$G$6:$J$19,4,FALSE)+1,1)</f>
        <v>1</v>
      </c>
      <c r="AI30">
        <f>_xlfn.IFNA(VLOOKUP(AI3,'negative tweets'!$G$6:$J$19,4,FALSE)+1,1)</f>
        <v>1</v>
      </c>
      <c r="AJ30">
        <f>_xlfn.IFNA(VLOOKUP(AJ3,'negative tweets'!$G$6:$J$19,4,FALSE)+1,1)</f>
        <v>1</v>
      </c>
      <c r="AK30">
        <f>_xlfn.IFNA(VLOOKUP(AK3,'negative tweets'!$G$6:$J$19,4,FALSE)+1,1)</f>
        <v>1</v>
      </c>
      <c r="AL30">
        <f>_xlfn.IFNA(VLOOKUP(AL3,'negative tweets'!$G$6:$J$19,4,FALSE)+1,1)</f>
        <v>1</v>
      </c>
      <c r="AM30">
        <f>_xlfn.IFNA(VLOOKUP(AM3,'negative tweets'!$G$6:$J$19,4,FALSE)+1,1)</f>
        <v>1</v>
      </c>
      <c r="AN30">
        <f>_xlfn.IFNA(VLOOKUP(AN3,'negative tweets'!$G$6:$J$19,4,FALSE)+1,1)</f>
        <v>1</v>
      </c>
      <c r="AO30">
        <f>_xlfn.IFNA(VLOOKUP(AO3,'negative tweets'!$G$6:$J$19,4,FALSE)+1,1)</f>
        <v>1</v>
      </c>
      <c r="AP30">
        <f>_xlfn.IFNA(VLOOKUP(AP3,'negative tweets'!$G$6:$J$19,4,FALSE)+1,1)</f>
        <v>1</v>
      </c>
      <c r="AQ30">
        <f>_xlfn.IFNA(VLOOKUP(AQ3,'negative tweets'!$G$6:$J$19,4,FALSE)+1,1)</f>
        <v>1</v>
      </c>
      <c r="AR30">
        <f>_xlfn.IFNA(VLOOKUP(AR3,'negative tweets'!$G$6:$J$19,4,FALSE)+1,1)</f>
        <v>1</v>
      </c>
      <c r="AS30">
        <f>_xlfn.IFNA(VLOOKUP(AS3,'negative tweets'!$G$6:$J$19,4,FALSE)+1,1)</f>
        <v>1</v>
      </c>
      <c r="AT30">
        <f>_xlfn.IFNA(VLOOKUP(AT3,'negative tweets'!$G$6:$J$19,4,FALSE)+1,1)</f>
        <v>1</v>
      </c>
      <c r="AU30">
        <f>_xlfn.IFNA(VLOOKUP(AU3,'negative tweets'!$G$6:$J$19,4,FALSE)+1,1)</f>
        <v>1</v>
      </c>
    </row>
    <row r="31" spans="3:47" x14ac:dyDescent="0.25">
      <c r="C31">
        <f t="shared" si="3"/>
        <v>1.340576171875</v>
      </c>
      <c r="D31">
        <v>0.5</v>
      </c>
      <c r="E31">
        <f>_xlfn.IFNA(VLOOKUP(E4,'negative tweets'!$G$6:$J$19,4,FALSE)+1,1)</f>
        <v>1.0625</v>
      </c>
      <c r="F31">
        <f>_xlfn.IFNA(VLOOKUP(F4,'negative tweets'!$G$6:$J$19,4,FALSE)+1,1)</f>
        <v>1.1875</v>
      </c>
      <c r="G31">
        <f>_xlfn.IFNA(VLOOKUP(G4,'negative tweets'!$G$6:$J$19,4,FALSE)+1,1)</f>
        <v>1</v>
      </c>
      <c r="H31">
        <f>_xlfn.IFNA(VLOOKUP(H4,'negative tweets'!$G$6:$J$19,4,FALSE)+1,1)</f>
        <v>1</v>
      </c>
      <c r="I31">
        <f>_xlfn.IFNA(VLOOKUP(I4,'negative tweets'!$G$6:$J$19,4,FALSE)+1,1)</f>
        <v>1</v>
      </c>
      <c r="J31">
        <f>_xlfn.IFNA(VLOOKUP(J4,'negative tweets'!$G$6:$J$19,4,FALSE)+1,1)</f>
        <v>1</v>
      </c>
      <c r="K31">
        <f>_xlfn.IFNA(VLOOKUP(K4,'negative tweets'!$G$6:$J$19,4,FALSE)+1,1)</f>
        <v>1</v>
      </c>
      <c r="L31">
        <f>_xlfn.IFNA(VLOOKUP(L4,'negative tweets'!$G$6:$J$19,4,FALSE)+1,1)</f>
        <v>1</v>
      </c>
      <c r="M31">
        <f>_xlfn.IFNA(VLOOKUP(M4,'negative tweets'!$G$6:$J$19,4,FALSE)+1,1)</f>
        <v>1</v>
      </c>
      <c r="N31">
        <f>_xlfn.IFNA(VLOOKUP(N4,'negative tweets'!$G$6:$J$19,4,FALSE)+1,1)</f>
        <v>1</v>
      </c>
      <c r="O31">
        <f>_xlfn.IFNA(VLOOKUP(O4,'negative tweets'!$G$6:$J$19,4,FALSE)+1,1)</f>
        <v>1</v>
      </c>
      <c r="P31">
        <f>_xlfn.IFNA(VLOOKUP(P4,'negative tweets'!$G$6:$J$19,4,FALSE)+1,1)</f>
        <v>1</v>
      </c>
      <c r="Q31">
        <f>_xlfn.IFNA(VLOOKUP(Q4,'negative tweets'!$G$6:$J$19,4,FALSE)+1,1)</f>
        <v>1</v>
      </c>
      <c r="R31">
        <f>_xlfn.IFNA(VLOOKUP(R4,'negative tweets'!$G$6:$J$19,4,FALSE)+1,1)</f>
        <v>1</v>
      </c>
      <c r="S31">
        <f>_xlfn.IFNA(VLOOKUP(S4,'negative tweets'!$G$6:$J$19,4,FALSE)+1,1)</f>
        <v>1</v>
      </c>
      <c r="T31">
        <f>_xlfn.IFNA(VLOOKUP(T4,'negative tweets'!$G$6:$J$19,4,FALSE)+1,1)</f>
        <v>1.0625</v>
      </c>
      <c r="U31">
        <f>_xlfn.IFNA(VLOOKUP(U4,'negative tweets'!$G$6:$J$19,4,FALSE)+1,1)</f>
        <v>1</v>
      </c>
      <c r="V31">
        <f>_xlfn.IFNA(VLOOKUP(V4,'negative tweets'!$G$6:$J$19,4,FALSE)+1,1)</f>
        <v>1</v>
      </c>
      <c r="W31">
        <f>_xlfn.IFNA(VLOOKUP(W4,'negative tweets'!$G$6:$J$19,4,FALSE)+1,1)</f>
        <v>1</v>
      </c>
      <c r="X31">
        <f>_xlfn.IFNA(VLOOKUP(X4,'negative tweets'!$G$6:$J$19,4,FALSE)+1,1)</f>
        <v>1</v>
      </c>
      <c r="Y31">
        <f>_xlfn.IFNA(VLOOKUP(Y4,'negative tweets'!$G$6:$J$19,4,FALSE)+1,1)</f>
        <v>1</v>
      </c>
      <c r="Z31">
        <f>_xlfn.IFNA(VLOOKUP(Z4,'negative tweets'!$G$6:$J$19,4,FALSE)+1,1)</f>
        <v>1</v>
      </c>
      <c r="AA31">
        <f>_xlfn.IFNA(VLOOKUP(AA4,'negative tweets'!$G$6:$J$19,4,FALSE)+1,1)</f>
        <v>1</v>
      </c>
      <c r="AB31">
        <f>_xlfn.IFNA(VLOOKUP(AB4,'negative tweets'!$G$6:$J$19,4,FALSE)+1,1)</f>
        <v>1</v>
      </c>
      <c r="AC31">
        <f>_xlfn.IFNA(VLOOKUP(AC4,'negative tweets'!$G$6:$J$19,4,FALSE)+1,1)</f>
        <v>1</v>
      </c>
      <c r="AD31">
        <f>_xlfn.IFNA(VLOOKUP(AD4,'negative tweets'!$G$6:$J$19,4,FALSE)+1,1)</f>
        <v>1</v>
      </c>
      <c r="AE31">
        <f>_xlfn.IFNA(VLOOKUP(AE4,'negative tweets'!$G$6:$J$19,4,FALSE)+1,1)</f>
        <v>1</v>
      </c>
      <c r="AF31">
        <f>_xlfn.IFNA(VLOOKUP(AF4,'negative tweets'!$G$6:$J$19,4,FALSE)+1,1)</f>
        <v>1</v>
      </c>
      <c r="AG31">
        <f>_xlfn.IFNA(VLOOKUP(AG4,'negative tweets'!$G$6:$J$19,4,FALSE)+1,1)</f>
        <v>1</v>
      </c>
      <c r="AH31">
        <f>_xlfn.IFNA(VLOOKUP(AH4,'negative tweets'!$G$6:$J$19,4,FALSE)+1,1)</f>
        <v>1</v>
      </c>
      <c r="AI31">
        <f>_xlfn.IFNA(VLOOKUP(AI4,'negative tweets'!$G$6:$J$19,4,FALSE)+1,1)</f>
        <v>1</v>
      </c>
      <c r="AJ31">
        <f>_xlfn.IFNA(VLOOKUP(AJ4,'negative tweets'!$G$6:$J$19,4,FALSE)+1,1)</f>
        <v>1</v>
      </c>
      <c r="AK31">
        <f>_xlfn.IFNA(VLOOKUP(AK4,'negative tweets'!$G$6:$J$19,4,FALSE)+1,1)</f>
        <v>1</v>
      </c>
      <c r="AL31">
        <f>_xlfn.IFNA(VLOOKUP(AL4,'negative tweets'!$G$6:$J$19,4,FALSE)+1,1)</f>
        <v>1</v>
      </c>
      <c r="AM31">
        <f>_xlfn.IFNA(VLOOKUP(AM4,'negative tweets'!$G$6:$J$19,4,FALSE)+1,1)</f>
        <v>1</v>
      </c>
      <c r="AN31">
        <f>_xlfn.IFNA(VLOOKUP(AN4,'negative tweets'!$G$6:$J$19,4,FALSE)+1,1)</f>
        <v>1</v>
      </c>
      <c r="AO31">
        <f>_xlfn.IFNA(VLOOKUP(AO4,'negative tweets'!$G$6:$J$19,4,FALSE)+1,1)</f>
        <v>1</v>
      </c>
      <c r="AP31">
        <f>_xlfn.IFNA(VLOOKUP(AP4,'negative tweets'!$G$6:$J$19,4,FALSE)+1,1)</f>
        <v>1</v>
      </c>
      <c r="AQ31">
        <f>_xlfn.IFNA(VLOOKUP(AQ4,'negative tweets'!$G$6:$J$19,4,FALSE)+1,1)</f>
        <v>1</v>
      </c>
      <c r="AR31">
        <f>_xlfn.IFNA(VLOOKUP(AR4,'negative tweets'!$G$6:$J$19,4,FALSE)+1,1)</f>
        <v>1</v>
      </c>
      <c r="AS31">
        <f>_xlfn.IFNA(VLOOKUP(AS4,'negative tweets'!$G$6:$J$19,4,FALSE)+1,1)</f>
        <v>1</v>
      </c>
      <c r="AT31">
        <f>_xlfn.IFNA(VLOOKUP(AT4,'negative tweets'!$G$6:$J$19,4,FALSE)+1,1)</f>
        <v>1</v>
      </c>
      <c r="AU31">
        <f>_xlfn.IFNA(VLOOKUP(AU4,'negative tweets'!$G$6:$J$19,4,FALSE)+1,1)</f>
        <v>1</v>
      </c>
    </row>
    <row r="32" spans="3:47" x14ac:dyDescent="0.25">
      <c r="C32">
        <f t="shared" si="3"/>
        <v>1</v>
      </c>
      <c r="D32">
        <v>0.5</v>
      </c>
      <c r="E32">
        <f>_xlfn.IFNA(VLOOKUP(E5,'negative tweets'!$G$6:$J$19,4,FALSE)+1,1)</f>
        <v>1</v>
      </c>
      <c r="F32">
        <f>_xlfn.IFNA(VLOOKUP(F5,'negative tweets'!$G$6:$J$19,4,FALSE)+1,1)</f>
        <v>1</v>
      </c>
      <c r="G32">
        <f>_xlfn.IFNA(VLOOKUP(G5,'negative tweets'!$G$6:$J$19,4,FALSE)+1,1)</f>
        <v>1</v>
      </c>
      <c r="H32">
        <f>_xlfn.IFNA(VLOOKUP(H5,'negative tweets'!$G$6:$J$19,4,FALSE)+1,1)</f>
        <v>1</v>
      </c>
      <c r="I32">
        <f>_xlfn.IFNA(VLOOKUP(I5,'negative tweets'!$G$6:$J$19,4,FALSE)+1,1)</f>
        <v>1</v>
      </c>
      <c r="J32">
        <f>_xlfn.IFNA(VLOOKUP(J5,'negative tweets'!$G$6:$J$19,4,FALSE)+1,1)</f>
        <v>1</v>
      </c>
      <c r="K32">
        <f>_xlfn.IFNA(VLOOKUP(K5,'negative tweets'!$G$6:$J$19,4,FALSE)+1,1)</f>
        <v>1</v>
      </c>
      <c r="L32">
        <f>_xlfn.IFNA(VLOOKUP(L5,'negative tweets'!$G$6:$J$19,4,FALSE)+1,1)</f>
        <v>1</v>
      </c>
      <c r="M32">
        <f>_xlfn.IFNA(VLOOKUP(M5,'negative tweets'!$G$6:$J$19,4,FALSE)+1,1)</f>
        <v>1</v>
      </c>
      <c r="N32">
        <f>_xlfn.IFNA(VLOOKUP(N5,'negative tweets'!$G$6:$J$19,4,FALSE)+1,1)</f>
        <v>1</v>
      </c>
      <c r="O32">
        <f>_xlfn.IFNA(VLOOKUP(O5,'negative tweets'!$G$6:$J$19,4,FALSE)+1,1)</f>
        <v>1</v>
      </c>
      <c r="P32">
        <f>_xlfn.IFNA(VLOOKUP(P5,'negative tweets'!$G$6:$J$19,4,FALSE)+1,1)</f>
        <v>1</v>
      </c>
      <c r="Q32">
        <f>_xlfn.IFNA(VLOOKUP(Q5,'negative tweets'!$G$6:$J$19,4,FALSE)+1,1)</f>
        <v>1</v>
      </c>
      <c r="R32">
        <f>_xlfn.IFNA(VLOOKUP(R5,'negative tweets'!$G$6:$J$19,4,FALSE)+1,1)</f>
        <v>1</v>
      </c>
      <c r="S32">
        <f>_xlfn.IFNA(VLOOKUP(S5,'negative tweets'!$G$6:$J$19,4,FALSE)+1,1)</f>
        <v>1</v>
      </c>
      <c r="T32">
        <f>_xlfn.IFNA(VLOOKUP(T5,'negative tweets'!$G$6:$J$19,4,FALSE)+1,1)</f>
        <v>1</v>
      </c>
      <c r="U32">
        <f>_xlfn.IFNA(VLOOKUP(U5,'negative tweets'!$G$6:$J$19,4,FALSE)+1,1)</f>
        <v>1</v>
      </c>
      <c r="V32">
        <f>_xlfn.IFNA(VLOOKUP(V5,'negative tweets'!$G$6:$J$19,4,FALSE)+1,1)</f>
        <v>1</v>
      </c>
      <c r="W32">
        <f>_xlfn.IFNA(VLOOKUP(W5,'negative tweets'!$G$6:$J$19,4,FALSE)+1,1)</f>
        <v>1</v>
      </c>
      <c r="X32">
        <f>_xlfn.IFNA(VLOOKUP(X5,'negative tweets'!$G$6:$J$19,4,FALSE)+1,1)</f>
        <v>1</v>
      </c>
      <c r="Y32">
        <f>_xlfn.IFNA(VLOOKUP(Y5,'negative tweets'!$G$6:$J$19,4,FALSE)+1,1)</f>
        <v>1</v>
      </c>
      <c r="Z32">
        <f>_xlfn.IFNA(VLOOKUP(Z5,'negative tweets'!$G$6:$J$19,4,FALSE)+1,1)</f>
        <v>1</v>
      </c>
      <c r="AA32">
        <f>_xlfn.IFNA(VLOOKUP(AA5,'negative tweets'!$G$6:$J$19,4,FALSE)+1,1)</f>
        <v>1</v>
      </c>
      <c r="AB32">
        <f>_xlfn.IFNA(VLOOKUP(AB5,'negative tweets'!$G$6:$J$19,4,FALSE)+1,1)</f>
        <v>1</v>
      </c>
      <c r="AC32">
        <f>_xlfn.IFNA(VLOOKUP(AC5,'negative tweets'!$G$6:$J$19,4,FALSE)+1,1)</f>
        <v>1</v>
      </c>
      <c r="AD32">
        <f>_xlfn.IFNA(VLOOKUP(AD5,'negative tweets'!$G$6:$J$19,4,FALSE)+1,1)</f>
        <v>1</v>
      </c>
      <c r="AE32">
        <f>_xlfn.IFNA(VLOOKUP(AE5,'negative tweets'!$G$6:$J$19,4,FALSE)+1,1)</f>
        <v>1</v>
      </c>
      <c r="AF32">
        <f>_xlfn.IFNA(VLOOKUP(AF5,'negative tweets'!$G$6:$J$19,4,FALSE)+1,1)</f>
        <v>1</v>
      </c>
      <c r="AG32">
        <f>_xlfn.IFNA(VLOOKUP(AG5,'negative tweets'!$G$6:$J$19,4,FALSE)+1,1)</f>
        <v>1</v>
      </c>
      <c r="AH32">
        <f>_xlfn.IFNA(VLOOKUP(AH5,'negative tweets'!$G$6:$J$19,4,FALSE)+1,1)</f>
        <v>1</v>
      </c>
      <c r="AI32">
        <f>_xlfn.IFNA(VLOOKUP(AI5,'negative tweets'!$G$6:$J$19,4,FALSE)+1,1)</f>
        <v>1</v>
      </c>
      <c r="AJ32">
        <f>_xlfn.IFNA(VLOOKUP(AJ5,'negative tweets'!$G$6:$J$19,4,FALSE)+1,1)</f>
        <v>1</v>
      </c>
      <c r="AK32">
        <f>_xlfn.IFNA(VLOOKUP(AK5,'negative tweets'!$G$6:$J$19,4,FALSE)+1,1)</f>
        <v>1</v>
      </c>
      <c r="AL32">
        <f>_xlfn.IFNA(VLOOKUP(AL5,'negative tweets'!$G$6:$J$19,4,FALSE)+1,1)</f>
        <v>1</v>
      </c>
      <c r="AM32">
        <f>_xlfn.IFNA(VLOOKUP(AM5,'negative tweets'!$G$6:$J$19,4,FALSE)+1,1)</f>
        <v>1</v>
      </c>
      <c r="AN32">
        <f>_xlfn.IFNA(VLOOKUP(AN5,'negative tweets'!$G$6:$J$19,4,FALSE)+1,1)</f>
        <v>1</v>
      </c>
      <c r="AO32">
        <f>_xlfn.IFNA(VLOOKUP(AO5,'negative tweets'!$G$6:$J$19,4,FALSE)+1,1)</f>
        <v>1</v>
      </c>
      <c r="AP32">
        <f>_xlfn.IFNA(VLOOKUP(AP5,'negative tweets'!$G$6:$J$19,4,FALSE)+1,1)</f>
        <v>1</v>
      </c>
      <c r="AQ32">
        <f>_xlfn.IFNA(VLOOKUP(AQ5,'negative tweets'!$G$6:$J$19,4,FALSE)+1,1)</f>
        <v>1</v>
      </c>
      <c r="AR32">
        <f>_xlfn.IFNA(VLOOKUP(AR5,'negative tweets'!$G$6:$J$19,4,FALSE)+1,1)</f>
        <v>1</v>
      </c>
      <c r="AS32">
        <f>_xlfn.IFNA(VLOOKUP(AS5,'negative tweets'!$G$6:$J$19,4,FALSE)+1,1)</f>
        <v>1</v>
      </c>
      <c r="AT32">
        <f>_xlfn.IFNA(VLOOKUP(AT5,'negative tweets'!$G$6:$J$19,4,FALSE)+1,1)</f>
        <v>1</v>
      </c>
      <c r="AU32">
        <f>_xlfn.IFNA(VLOOKUP(AU5,'negative tweets'!$G$6:$J$19,4,FALSE)+1,1)</f>
        <v>1</v>
      </c>
    </row>
    <row r="33" spans="3:47" x14ac:dyDescent="0.25">
      <c r="C33">
        <f t="shared" si="3"/>
        <v>1</v>
      </c>
      <c r="D33">
        <v>0.5</v>
      </c>
      <c r="E33">
        <f>_xlfn.IFNA(VLOOKUP(E6,'negative tweets'!$G$6:$J$19,4,FALSE)+1,1)</f>
        <v>1</v>
      </c>
      <c r="F33">
        <f>_xlfn.IFNA(VLOOKUP(F6,'negative tweets'!$G$6:$J$19,4,FALSE)+1,1)</f>
        <v>1</v>
      </c>
      <c r="G33">
        <f>_xlfn.IFNA(VLOOKUP(G6,'negative tweets'!$G$6:$J$19,4,FALSE)+1,1)</f>
        <v>1</v>
      </c>
      <c r="H33">
        <f>_xlfn.IFNA(VLOOKUP(H6,'negative tweets'!$G$6:$J$19,4,FALSE)+1,1)</f>
        <v>1</v>
      </c>
      <c r="I33">
        <f>_xlfn.IFNA(VLOOKUP(I6,'negative tweets'!$G$6:$J$19,4,FALSE)+1,1)</f>
        <v>1</v>
      </c>
      <c r="J33">
        <f>_xlfn.IFNA(VLOOKUP(J6,'negative tweets'!$G$6:$J$19,4,FALSE)+1,1)</f>
        <v>1</v>
      </c>
      <c r="K33">
        <f>_xlfn.IFNA(VLOOKUP(K6,'negative tweets'!$G$6:$J$19,4,FALSE)+1,1)</f>
        <v>1</v>
      </c>
      <c r="L33">
        <f>_xlfn.IFNA(VLOOKUP(L6,'negative tweets'!$G$6:$J$19,4,FALSE)+1,1)</f>
        <v>1</v>
      </c>
      <c r="M33">
        <f>_xlfn.IFNA(VLOOKUP(M6,'negative tweets'!$G$6:$J$19,4,FALSE)+1,1)</f>
        <v>1</v>
      </c>
      <c r="N33">
        <f>_xlfn.IFNA(VLOOKUP(N6,'negative tweets'!$G$6:$J$19,4,FALSE)+1,1)</f>
        <v>1</v>
      </c>
      <c r="O33">
        <f>_xlfn.IFNA(VLOOKUP(O6,'negative tweets'!$G$6:$J$19,4,FALSE)+1,1)</f>
        <v>1</v>
      </c>
      <c r="P33">
        <f>_xlfn.IFNA(VLOOKUP(P6,'negative tweets'!$G$6:$J$19,4,FALSE)+1,1)</f>
        <v>1</v>
      </c>
      <c r="Q33">
        <f>_xlfn.IFNA(VLOOKUP(Q6,'negative tweets'!$G$6:$J$19,4,FALSE)+1,1)</f>
        <v>1</v>
      </c>
      <c r="R33">
        <f>_xlfn.IFNA(VLOOKUP(R6,'negative tweets'!$G$6:$J$19,4,FALSE)+1,1)</f>
        <v>1</v>
      </c>
      <c r="S33">
        <f>_xlfn.IFNA(VLOOKUP(S6,'negative tweets'!$G$6:$J$19,4,FALSE)+1,1)</f>
        <v>1</v>
      </c>
      <c r="T33">
        <f>_xlfn.IFNA(VLOOKUP(T6,'negative tweets'!$G$6:$J$19,4,FALSE)+1,1)</f>
        <v>1</v>
      </c>
      <c r="U33">
        <f>_xlfn.IFNA(VLOOKUP(U6,'negative tweets'!$G$6:$J$19,4,FALSE)+1,1)</f>
        <v>1</v>
      </c>
      <c r="V33">
        <f>_xlfn.IFNA(VLOOKUP(V6,'negative tweets'!$G$6:$J$19,4,FALSE)+1,1)</f>
        <v>1</v>
      </c>
      <c r="W33">
        <f>_xlfn.IFNA(VLOOKUP(W6,'negative tweets'!$G$6:$J$19,4,FALSE)+1,1)</f>
        <v>1</v>
      </c>
      <c r="X33">
        <f>_xlfn.IFNA(VLOOKUP(X6,'negative tweets'!$G$6:$J$19,4,FALSE)+1,1)</f>
        <v>1</v>
      </c>
      <c r="Y33">
        <f>_xlfn.IFNA(VLOOKUP(Y6,'negative tweets'!$G$6:$J$19,4,FALSE)+1,1)</f>
        <v>1</v>
      </c>
      <c r="Z33">
        <f>_xlfn.IFNA(VLOOKUP(Z6,'negative tweets'!$G$6:$J$19,4,FALSE)+1,1)</f>
        <v>1</v>
      </c>
      <c r="AA33">
        <f>_xlfn.IFNA(VLOOKUP(AA6,'negative tweets'!$G$6:$J$19,4,FALSE)+1,1)</f>
        <v>1</v>
      </c>
      <c r="AB33">
        <f>_xlfn.IFNA(VLOOKUP(AB6,'negative tweets'!$G$6:$J$19,4,FALSE)+1,1)</f>
        <v>1</v>
      </c>
      <c r="AC33">
        <f>_xlfn.IFNA(VLOOKUP(AC6,'negative tweets'!$G$6:$J$19,4,FALSE)+1,1)</f>
        <v>1</v>
      </c>
      <c r="AD33">
        <f>_xlfn.IFNA(VLOOKUP(AD6,'negative tweets'!$G$6:$J$19,4,FALSE)+1,1)</f>
        <v>1</v>
      </c>
      <c r="AE33">
        <f>_xlfn.IFNA(VLOOKUP(AE6,'negative tweets'!$G$6:$J$19,4,FALSE)+1,1)</f>
        <v>1</v>
      </c>
      <c r="AF33">
        <f>_xlfn.IFNA(VLOOKUP(AF6,'negative tweets'!$G$6:$J$19,4,FALSE)+1,1)</f>
        <v>1</v>
      </c>
      <c r="AG33">
        <f>_xlfn.IFNA(VLOOKUP(AG6,'negative tweets'!$G$6:$J$19,4,FALSE)+1,1)</f>
        <v>1</v>
      </c>
      <c r="AH33">
        <f>_xlfn.IFNA(VLOOKUP(AH6,'negative tweets'!$G$6:$J$19,4,FALSE)+1,1)</f>
        <v>1</v>
      </c>
      <c r="AI33">
        <f>_xlfn.IFNA(VLOOKUP(AI6,'negative tweets'!$G$6:$J$19,4,FALSE)+1,1)</f>
        <v>1</v>
      </c>
      <c r="AJ33">
        <f>_xlfn.IFNA(VLOOKUP(AJ6,'negative tweets'!$G$6:$J$19,4,FALSE)+1,1)</f>
        <v>1</v>
      </c>
      <c r="AK33">
        <f>_xlfn.IFNA(VLOOKUP(AK6,'negative tweets'!$G$6:$J$19,4,FALSE)+1,1)</f>
        <v>1</v>
      </c>
      <c r="AL33">
        <f>_xlfn.IFNA(VLOOKUP(AL6,'negative tweets'!$G$6:$J$19,4,FALSE)+1,1)</f>
        <v>1</v>
      </c>
      <c r="AM33">
        <f>_xlfn.IFNA(VLOOKUP(AM6,'negative tweets'!$G$6:$J$19,4,FALSE)+1,1)</f>
        <v>1</v>
      </c>
      <c r="AN33">
        <f>_xlfn.IFNA(VLOOKUP(AN6,'negative tweets'!$G$6:$J$19,4,FALSE)+1,1)</f>
        <v>1</v>
      </c>
      <c r="AO33">
        <f>_xlfn.IFNA(VLOOKUP(AO6,'negative tweets'!$G$6:$J$19,4,FALSE)+1,1)</f>
        <v>1</v>
      </c>
      <c r="AP33">
        <f>_xlfn.IFNA(VLOOKUP(AP6,'negative tweets'!$G$6:$J$19,4,FALSE)+1,1)</f>
        <v>1</v>
      </c>
      <c r="AQ33">
        <f>_xlfn.IFNA(VLOOKUP(AQ6,'negative tweets'!$G$6:$J$19,4,FALSE)+1,1)</f>
        <v>1</v>
      </c>
      <c r="AR33">
        <f>_xlfn.IFNA(VLOOKUP(AR6,'negative tweets'!$G$6:$J$19,4,FALSE)+1,1)</f>
        <v>1</v>
      </c>
      <c r="AS33">
        <f>_xlfn.IFNA(VLOOKUP(AS6,'negative tweets'!$G$6:$J$19,4,FALSE)+1,1)</f>
        <v>1</v>
      </c>
      <c r="AT33">
        <f>_xlfn.IFNA(VLOOKUP(AT6,'negative tweets'!$G$6:$J$19,4,FALSE)+1,1)</f>
        <v>1</v>
      </c>
      <c r="AU33">
        <f>_xlfn.IFNA(VLOOKUP(AU6,'negative tweets'!$G$6:$J$19,4,FALSE)+1,1)</f>
        <v>1</v>
      </c>
    </row>
    <row r="34" spans="3:47" x14ac:dyDescent="0.25">
      <c r="C34">
        <f t="shared" si="3"/>
        <v>1</v>
      </c>
      <c r="D34">
        <v>0.5</v>
      </c>
      <c r="E34">
        <f>_xlfn.IFNA(VLOOKUP(E7,'negative tweets'!$G$6:$J$19,4,FALSE)+1,1)</f>
        <v>1</v>
      </c>
      <c r="F34">
        <f>_xlfn.IFNA(VLOOKUP(F7,'negative tweets'!$G$6:$J$19,4,FALSE)+1,1)</f>
        <v>1</v>
      </c>
      <c r="G34">
        <f>_xlfn.IFNA(VLOOKUP(G7,'negative tweets'!$G$6:$J$19,4,FALSE)+1,1)</f>
        <v>1</v>
      </c>
      <c r="H34">
        <f>_xlfn.IFNA(VLOOKUP(H7,'negative tweets'!$G$6:$J$19,4,FALSE)+1,1)</f>
        <v>1</v>
      </c>
      <c r="I34">
        <f>_xlfn.IFNA(VLOOKUP(I7,'negative tweets'!$G$6:$J$19,4,FALSE)+1,1)</f>
        <v>1</v>
      </c>
      <c r="J34">
        <f>_xlfn.IFNA(VLOOKUP(J7,'negative tweets'!$G$6:$J$19,4,FALSE)+1,1)</f>
        <v>1</v>
      </c>
      <c r="K34">
        <f>_xlfn.IFNA(VLOOKUP(K7,'negative tweets'!$G$6:$J$19,4,FALSE)+1,1)</f>
        <v>1</v>
      </c>
      <c r="L34">
        <f>_xlfn.IFNA(VLOOKUP(L7,'negative tweets'!$G$6:$J$19,4,FALSE)+1,1)</f>
        <v>1</v>
      </c>
      <c r="M34">
        <f>_xlfn.IFNA(VLOOKUP(M7,'negative tweets'!$G$6:$J$19,4,FALSE)+1,1)</f>
        <v>1</v>
      </c>
      <c r="N34">
        <f>_xlfn.IFNA(VLOOKUP(N7,'negative tweets'!$G$6:$J$19,4,FALSE)+1,1)</f>
        <v>1</v>
      </c>
      <c r="O34">
        <f>_xlfn.IFNA(VLOOKUP(O7,'negative tweets'!$G$6:$J$19,4,FALSE)+1,1)</f>
        <v>1</v>
      </c>
      <c r="P34">
        <f>_xlfn.IFNA(VLOOKUP(P7,'negative tweets'!$G$6:$J$19,4,FALSE)+1,1)</f>
        <v>1</v>
      </c>
      <c r="Q34">
        <f>_xlfn.IFNA(VLOOKUP(Q7,'negative tweets'!$G$6:$J$19,4,FALSE)+1,1)</f>
        <v>1</v>
      </c>
      <c r="R34">
        <f>_xlfn.IFNA(VLOOKUP(R7,'negative tweets'!$G$6:$J$19,4,FALSE)+1,1)</f>
        <v>1</v>
      </c>
      <c r="S34">
        <f>_xlfn.IFNA(VLOOKUP(S7,'negative tweets'!$G$6:$J$19,4,FALSE)+1,1)</f>
        <v>1</v>
      </c>
      <c r="T34">
        <f>_xlfn.IFNA(VLOOKUP(T7,'negative tweets'!$G$6:$J$19,4,FALSE)+1,1)</f>
        <v>1</v>
      </c>
      <c r="U34">
        <f>_xlfn.IFNA(VLOOKUP(U7,'negative tweets'!$G$6:$J$19,4,FALSE)+1,1)</f>
        <v>1</v>
      </c>
      <c r="V34">
        <f>_xlfn.IFNA(VLOOKUP(V7,'negative tweets'!$G$6:$J$19,4,FALSE)+1,1)</f>
        <v>1</v>
      </c>
      <c r="W34">
        <f>_xlfn.IFNA(VLOOKUP(W7,'negative tweets'!$G$6:$J$19,4,FALSE)+1,1)</f>
        <v>1</v>
      </c>
      <c r="X34">
        <f>_xlfn.IFNA(VLOOKUP(X7,'negative tweets'!$G$6:$J$19,4,FALSE)+1,1)</f>
        <v>1</v>
      </c>
      <c r="Y34">
        <f>_xlfn.IFNA(VLOOKUP(Y7,'negative tweets'!$G$6:$J$19,4,FALSE)+1,1)</f>
        <v>1</v>
      </c>
      <c r="Z34">
        <f>_xlfn.IFNA(VLOOKUP(Z7,'negative tweets'!$G$6:$J$19,4,FALSE)+1,1)</f>
        <v>1</v>
      </c>
      <c r="AA34">
        <f>_xlfn.IFNA(VLOOKUP(AA7,'negative tweets'!$G$6:$J$19,4,FALSE)+1,1)</f>
        <v>1</v>
      </c>
      <c r="AB34">
        <f>_xlfn.IFNA(VLOOKUP(AB7,'negative tweets'!$G$6:$J$19,4,FALSE)+1,1)</f>
        <v>1</v>
      </c>
      <c r="AC34">
        <f>_xlfn.IFNA(VLOOKUP(AC7,'negative tweets'!$G$6:$J$19,4,FALSE)+1,1)</f>
        <v>1</v>
      </c>
      <c r="AD34">
        <f>_xlfn.IFNA(VLOOKUP(AD7,'negative tweets'!$G$6:$J$19,4,FALSE)+1,1)</f>
        <v>1</v>
      </c>
      <c r="AE34">
        <f>_xlfn.IFNA(VLOOKUP(AE7,'negative tweets'!$G$6:$J$19,4,FALSE)+1,1)</f>
        <v>1</v>
      </c>
      <c r="AF34">
        <f>_xlfn.IFNA(VLOOKUP(AF7,'negative tweets'!$G$6:$J$19,4,FALSE)+1,1)</f>
        <v>1</v>
      </c>
      <c r="AG34">
        <f>_xlfn.IFNA(VLOOKUP(AG7,'negative tweets'!$G$6:$J$19,4,FALSE)+1,1)</f>
        <v>1</v>
      </c>
      <c r="AH34">
        <f>_xlfn.IFNA(VLOOKUP(AH7,'negative tweets'!$G$6:$J$19,4,FALSE)+1,1)</f>
        <v>1</v>
      </c>
      <c r="AI34">
        <f>_xlfn.IFNA(VLOOKUP(AI7,'negative tweets'!$G$6:$J$19,4,FALSE)+1,1)</f>
        <v>1</v>
      </c>
      <c r="AJ34">
        <f>_xlfn.IFNA(VLOOKUP(AJ7,'negative tweets'!$G$6:$J$19,4,FALSE)+1,1)</f>
        <v>1</v>
      </c>
      <c r="AK34">
        <f>_xlfn.IFNA(VLOOKUP(AK7,'negative tweets'!$G$6:$J$19,4,FALSE)+1,1)</f>
        <v>1</v>
      </c>
      <c r="AL34">
        <f>_xlfn.IFNA(VLOOKUP(AL7,'negative tweets'!$G$6:$J$19,4,FALSE)+1,1)</f>
        <v>1</v>
      </c>
      <c r="AM34">
        <f>_xlfn.IFNA(VLOOKUP(AM7,'negative tweets'!$G$6:$J$19,4,FALSE)+1,1)</f>
        <v>1</v>
      </c>
      <c r="AN34">
        <f>_xlfn.IFNA(VLOOKUP(AN7,'negative tweets'!$G$6:$J$19,4,FALSE)+1,1)</f>
        <v>1</v>
      </c>
      <c r="AO34">
        <f>_xlfn.IFNA(VLOOKUP(AO7,'negative tweets'!$G$6:$J$19,4,FALSE)+1,1)</f>
        <v>1</v>
      </c>
      <c r="AP34">
        <f>_xlfn.IFNA(VLOOKUP(AP7,'negative tweets'!$G$6:$J$19,4,FALSE)+1,1)</f>
        <v>1</v>
      </c>
      <c r="AQ34">
        <f>_xlfn.IFNA(VLOOKUP(AQ7,'negative tweets'!$G$6:$J$19,4,FALSE)+1,1)</f>
        <v>1</v>
      </c>
      <c r="AR34">
        <f>_xlfn.IFNA(VLOOKUP(AR7,'negative tweets'!$G$6:$J$19,4,FALSE)+1,1)</f>
        <v>1</v>
      </c>
      <c r="AS34">
        <f>_xlfn.IFNA(VLOOKUP(AS7,'negative tweets'!$G$6:$J$19,4,FALSE)+1,1)</f>
        <v>1</v>
      </c>
      <c r="AT34">
        <f>_xlfn.IFNA(VLOOKUP(AT7,'negative tweets'!$G$6:$J$19,4,FALSE)+1,1)</f>
        <v>1</v>
      </c>
      <c r="AU34">
        <f>_xlfn.IFNA(VLOOKUP(AU7,'negative tweets'!$G$6:$J$19,4,FALSE)+1,1)</f>
        <v>1</v>
      </c>
    </row>
    <row r="35" spans="3:47" x14ac:dyDescent="0.25">
      <c r="C35">
        <f t="shared" si="3"/>
        <v>1</v>
      </c>
      <c r="D35">
        <v>0.5</v>
      </c>
      <c r="E35">
        <f>_xlfn.IFNA(VLOOKUP(E8,'negative tweets'!$G$6:$J$19,4,FALSE)+1,1)</f>
        <v>1</v>
      </c>
      <c r="F35">
        <f>_xlfn.IFNA(VLOOKUP(F8,'negative tweets'!$G$6:$J$19,4,FALSE)+1,1)</f>
        <v>1</v>
      </c>
      <c r="G35">
        <f>_xlfn.IFNA(VLOOKUP(G8,'negative tweets'!$G$6:$J$19,4,FALSE)+1,1)</f>
        <v>1</v>
      </c>
      <c r="H35">
        <f>_xlfn.IFNA(VLOOKUP(H8,'negative tweets'!$G$6:$J$19,4,FALSE)+1,1)</f>
        <v>1</v>
      </c>
      <c r="I35">
        <f>_xlfn.IFNA(VLOOKUP(I8,'negative tweets'!$G$6:$J$19,4,FALSE)+1,1)</f>
        <v>1</v>
      </c>
      <c r="J35">
        <f>_xlfn.IFNA(VLOOKUP(J8,'negative tweets'!$G$6:$J$19,4,FALSE)+1,1)</f>
        <v>1</v>
      </c>
      <c r="K35">
        <f>_xlfn.IFNA(VLOOKUP(K8,'negative tweets'!$G$6:$J$19,4,FALSE)+1,1)</f>
        <v>1</v>
      </c>
      <c r="L35">
        <f>_xlfn.IFNA(VLOOKUP(L8,'negative tweets'!$G$6:$J$19,4,FALSE)+1,1)</f>
        <v>1</v>
      </c>
      <c r="M35">
        <f>_xlfn.IFNA(VLOOKUP(M8,'negative tweets'!$G$6:$J$19,4,FALSE)+1,1)</f>
        <v>1</v>
      </c>
      <c r="N35">
        <f>_xlfn.IFNA(VLOOKUP(N8,'negative tweets'!$G$6:$J$19,4,FALSE)+1,1)</f>
        <v>1</v>
      </c>
      <c r="O35">
        <f>_xlfn.IFNA(VLOOKUP(O8,'negative tweets'!$G$6:$J$19,4,FALSE)+1,1)</f>
        <v>1</v>
      </c>
      <c r="P35">
        <f>_xlfn.IFNA(VLOOKUP(P8,'negative tweets'!$G$6:$J$19,4,FALSE)+1,1)</f>
        <v>1</v>
      </c>
      <c r="Q35">
        <f>_xlfn.IFNA(VLOOKUP(Q8,'negative tweets'!$G$6:$J$19,4,FALSE)+1,1)</f>
        <v>1</v>
      </c>
      <c r="R35">
        <f>_xlfn.IFNA(VLOOKUP(R8,'negative tweets'!$G$6:$J$19,4,FALSE)+1,1)</f>
        <v>1</v>
      </c>
      <c r="S35">
        <f>_xlfn.IFNA(VLOOKUP(S8,'negative tweets'!$G$6:$J$19,4,FALSE)+1,1)</f>
        <v>1</v>
      </c>
      <c r="T35">
        <f>_xlfn.IFNA(VLOOKUP(T8,'negative tweets'!$G$6:$J$19,4,FALSE)+1,1)</f>
        <v>1</v>
      </c>
      <c r="U35">
        <f>_xlfn.IFNA(VLOOKUP(U8,'negative tweets'!$G$6:$J$19,4,FALSE)+1,1)</f>
        <v>1</v>
      </c>
      <c r="V35">
        <f>_xlfn.IFNA(VLOOKUP(V8,'negative tweets'!$G$6:$J$19,4,FALSE)+1,1)</f>
        <v>1</v>
      </c>
      <c r="W35">
        <f>_xlfn.IFNA(VLOOKUP(W8,'negative tweets'!$G$6:$J$19,4,FALSE)+1,1)</f>
        <v>1</v>
      </c>
      <c r="X35">
        <f>_xlfn.IFNA(VLOOKUP(X8,'negative tweets'!$G$6:$J$19,4,FALSE)+1,1)</f>
        <v>1</v>
      </c>
      <c r="Y35">
        <f>_xlfn.IFNA(VLOOKUP(Y8,'negative tweets'!$G$6:$J$19,4,FALSE)+1,1)</f>
        <v>1</v>
      </c>
      <c r="Z35">
        <f>_xlfn.IFNA(VLOOKUP(Z8,'negative tweets'!$G$6:$J$19,4,FALSE)+1,1)</f>
        <v>1</v>
      </c>
      <c r="AA35">
        <f>_xlfn.IFNA(VLOOKUP(AA8,'negative tweets'!$G$6:$J$19,4,FALSE)+1,1)</f>
        <v>1</v>
      </c>
      <c r="AB35">
        <f>_xlfn.IFNA(VLOOKUP(AB8,'negative tweets'!$G$6:$J$19,4,FALSE)+1,1)</f>
        <v>1</v>
      </c>
      <c r="AC35">
        <f>_xlfn.IFNA(VLOOKUP(AC8,'negative tweets'!$G$6:$J$19,4,FALSE)+1,1)</f>
        <v>1</v>
      </c>
      <c r="AD35">
        <f>_xlfn.IFNA(VLOOKUP(AD8,'negative tweets'!$G$6:$J$19,4,FALSE)+1,1)</f>
        <v>1</v>
      </c>
      <c r="AE35">
        <f>_xlfn.IFNA(VLOOKUP(AE8,'negative tweets'!$G$6:$J$19,4,FALSE)+1,1)</f>
        <v>1</v>
      </c>
      <c r="AF35">
        <f>_xlfn.IFNA(VLOOKUP(AF8,'negative tweets'!$G$6:$J$19,4,FALSE)+1,1)</f>
        <v>1</v>
      </c>
      <c r="AG35">
        <f>_xlfn.IFNA(VLOOKUP(AG8,'negative tweets'!$G$6:$J$19,4,FALSE)+1,1)</f>
        <v>1</v>
      </c>
      <c r="AH35">
        <f>_xlfn.IFNA(VLOOKUP(AH8,'negative tweets'!$G$6:$J$19,4,FALSE)+1,1)</f>
        <v>1</v>
      </c>
      <c r="AI35">
        <f>_xlfn.IFNA(VLOOKUP(AI8,'negative tweets'!$G$6:$J$19,4,FALSE)+1,1)</f>
        <v>1</v>
      </c>
      <c r="AJ35">
        <f>_xlfn.IFNA(VLOOKUP(AJ8,'negative tweets'!$G$6:$J$19,4,FALSE)+1,1)</f>
        <v>1</v>
      </c>
      <c r="AK35">
        <f>_xlfn.IFNA(VLOOKUP(AK8,'negative tweets'!$G$6:$J$19,4,FALSE)+1,1)</f>
        <v>1</v>
      </c>
      <c r="AL35">
        <f>_xlfn.IFNA(VLOOKUP(AL8,'negative tweets'!$G$6:$J$19,4,FALSE)+1,1)</f>
        <v>1</v>
      </c>
      <c r="AM35">
        <f>_xlfn.IFNA(VLOOKUP(AM8,'negative tweets'!$G$6:$J$19,4,FALSE)+1,1)</f>
        <v>1</v>
      </c>
      <c r="AN35">
        <f>_xlfn.IFNA(VLOOKUP(AN8,'negative tweets'!$G$6:$J$19,4,FALSE)+1,1)</f>
        <v>1</v>
      </c>
      <c r="AO35">
        <f>_xlfn.IFNA(VLOOKUP(AO8,'negative tweets'!$G$6:$J$19,4,FALSE)+1,1)</f>
        <v>1</v>
      </c>
      <c r="AP35">
        <f>_xlfn.IFNA(VLOOKUP(AP8,'negative tweets'!$G$6:$J$19,4,FALSE)+1,1)</f>
        <v>1</v>
      </c>
      <c r="AQ35">
        <f>_xlfn.IFNA(VLOOKUP(AQ8,'negative tweets'!$G$6:$J$19,4,FALSE)+1,1)</f>
        <v>1</v>
      </c>
      <c r="AR35">
        <f>_xlfn.IFNA(VLOOKUP(AR8,'negative tweets'!$G$6:$J$19,4,FALSE)+1,1)</f>
        <v>1</v>
      </c>
      <c r="AS35">
        <f>_xlfn.IFNA(VLOOKUP(AS8,'negative tweets'!$G$6:$J$19,4,FALSE)+1,1)</f>
        <v>1</v>
      </c>
      <c r="AT35">
        <f>_xlfn.IFNA(VLOOKUP(AT8,'negative tweets'!$G$6:$J$19,4,FALSE)+1,1)</f>
        <v>1</v>
      </c>
      <c r="AU35">
        <f>_xlfn.IFNA(VLOOKUP(AU8,'negative tweets'!$G$6:$J$19,4,FALSE)+1,1)</f>
        <v>1</v>
      </c>
    </row>
    <row r="36" spans="3:47" x14ac:dyDescent="0.25">
      <c r="C36">
        <f t="shared" si="3"/>
        <v>1</v>
      </c>
      <c r="D36">
        <v>0.5</v>
      </c>
      <c r="E36">
        <f>_xlfn.IFNA(VLOOKUP(E9,'negative tweets'!$G$6:$J$19,4,FALSE)+1,1)</f>
        <v>1</v>
      </c>
      <c r="F36">
        <f>_xlfn.IFNA(VLOOKUP(F9,'negative tweets'!$G$6:$J$19,4,FALSE)+1,1)</f>
        <v>1</v>
      </c>
      <c r="G36">
        <f>_xlfn.IFNA(VLOOKUP(G9,'negative tweets'!$G$6:$J$19,4,FALSE)+1,1)</f>
        <v>1</v>
      </c>
      <c r="H36">
        <f>_xlfn.IFNA(VLOOKUP(H9,'negative tweets'!$G$6:$J$19,4,FALSE)+1,1)</f>
        <v>1</v>
      </c>
      <c r="I36">
        <f>_xlfn.IFNA(VLOOKUP(I9,'negative tweets'!$G$6:$J$19,4,FALSE)+1,1)</f>
        <v>1</v>
      </c>
      <c r="J36">
        <f>_xlfn.IFNA(VLOOKUP(J9,'negative tweets'!$G$6:$J$19,4,FALSE)+1,1)</f>
        <v>1</v>
      </c>
      <c r="K36">
        <f>_xlfn.IFNA(VLOOKUP(K9,'negative tweets'!$G$6:$J$19,4,FALSE)+1,1)</f>
        <v>1</v>
      </c>
      <c r="L36">
        <f>_xlfn.IFNA(VLOOKUP(L9,'negative tweets'!$G$6:$J$19,4,FALSE)+1,1)</f>
        <v>1</v>
      </c>
      <c r="M36">
        <f>_xlfn.IFNA(VLOOKUP(M9,'negative tweets'!$G$6:$J$19,4,FALSE)+1,1)</f>
        <v>1</v>
      </c>
      <c r="N36">
        <f>_xlfn.IFNA(VLOOKUP(N9,'negative tweets'!$G$6:$J$19,4,FALSE)+1,1)</f>
        <v>1</v>
      </c>
      <c r="O36">
        <f>_xlfn.IFNA(VLOOKUP(O9,'negative tweets'!$G$6:$J$19,4,FALSE)+1,1)</f>
        <v>1</v>
      </c>
      <c r="P36">
        <f>_xlfn.IFNA(VLOOKUP(P9,'negative tweets'!$G$6:$J$19,4,FALSE)+1,1)</f>
        <v>1</v>
      </c>
      <c r="Q36">
        <f>_xlfn.IFNA(VLOOKUP(Q9,'negative tweets'!$G$6:$J$19,4,FALSE)+1,1)</f>
        <v>1</v>
      </c>
      <c r="R36">
        <f>_xlfn.IFNA(VLOOKUP(R9,'negative tweets'!$G$6:$J$19,4,FALSE)+1,1)</f>
        <v>1</v>
      </c>
      <c r="S36">
        <f>_xlfn.IFNA(VLOOKUP(S9,'negative tweets'!$G$6:$J$19,4,FALSE)+1,1)</f>
        <v>1</v>
      </c>
      <c r="T36">
        <f>_xlfn.IFNA(VLOOKUP(T9,'negative tweets'!$G$6:$J$19,4,FALSE)+1,1)</f>
        <v>1</v>
      </c>
      <c r="U36">
        <f>_xlfn.IFNA(VLOOKUP(U9,'negative tweets'!$G$6:$J$19,4,FALSE)+1,1)</f>
        <v>1</v>
      </c>
      <c r="V36">
        <f>_xlfn.IFNA(VLOOKUP(V9,'negative tweets'!$G$6:$J$19,4,FALSE)+1,1)</f>
        <v>1</v>
      </c>
      <c r="W36">
        <f>_xlfn.IFNA(VLOOKUP(W9,'negative tweets'!$G$6:$J$19,4,FALSE)+1,1)</f>
        <v>1</v>
      </c>
      <c r="X36">
        <f>_xlfn.IFNA(VLOOKUP(X9,'negative tweets'!$G$6:$J$19,4,FALSE)+1,1)</f>
        <v>1</v>
      </c>
      <c r="Y36">
        <f>_xlfn.IFNA(VLOOKUP(Y9,'negative tweets'!$G$6:$J$19,4,FALSE)+1,1)</f>
        <v>1</v>
      </c>
      <c r="Z36">
        <f>_xlfn.IFNA(VLOOKUP(Z9,'negative tweets'!$G$6:$J$19,4,FALSE)+1,1)</f>
        <v>1</v>
      </c>
      <c r="AA36">
        <f>_xlfn.IFNA(VLOOKUP(AA9,'negative tweets'!$G$6:$J$19,4,FALSE)+1,1)</f>
        <v>1</v>
      </c>
      <c r="AB36">
        <f>_xlfn.IFNA(VLOOKUP(AB9,'negative tweets'!$G$6:$J$19,4,FALSE)+1,1)</f>
        <v>1</v>
      </c>
      <c r="AC36">
        <f>_xlfn.IFNA(VLOOKUP(AC9,'negative tweets'!$G$6:$J$19,4,FALSE)+1,1)</f>
        <v>1</v>
      </c>
      <c r="AD36">
        <f>_xlfn.IFNA(VLOOKUP(AD9,'negative tweets'!$G$6:$J$19,4,FALSE)+1,1)</f>
        <v>1</v>
      </c>
      <c r="AE36">
        <f>_xlfn.IFNA(VLOOKUP(AE9,'negative tweets'!$G$6:$J$19,4,FALSE)+1,1)</f>
        <v>1</v>
      </c>
      <c r="AF36">
        <f>_xlfn.IFNA(VLOOKUP(AF9,'negative tweets'!$G$6:$J$19,4,FALSE)+1,1)</f>
        <v>1</v>
      </c>
      <c r="AG36">
        <f>_xlfn.IFNA(VLOOKUP(AG9,'negative tweets'!$G$6:$J$19,4,FALSE)+1,1)</f>
        <v>1</v>
      </c>
      <c r="AH36">
        <f>_xlfn.IFNA(VLOOKUP(AH9,'negative tweets'!$G$6:$J$19,4,FALSE)+1,1)</f>
        <v>1</v>
      </c>
      <c r="AI36">
        <f>_xlfn.IFNA(VLOOKUP(AI9,'negative tweets'!$G$6:$J$19,4,FALSE)+1,1)</f>
        <v>1</v>
      </c>
      <c r="AJ36">
        <f>_xlfn.IFNA(VLOOKUP(AJ9,'negative tweets'!$G$6:$J$19,4,FALSE)+1,1)</f>
        <v>1</v>
      </c>
      <c r="AK36">
        <f>_xlfn.IFNA(VLOOKUP(AK9,'negative tweets'!$G$6:$J$19,4,FALSE)+1,1)</f>
        <v>1</v>
      </c>
      <c r="AL36">
        <f>_xlfn.IFNA(VLOOKUP(AL9,'negative tweets'!$G$6:$J$19,4,FALSE)+1,1)</f>
        <v>1</v>
      </c>
      <c r="AM36">
        <f>_xlfn.IFNA(VLOOKUP(AM9,'negative tweets'!$G$6:$J$19,4,FALSE)+1,1)</f>
        <v>1</v>
      </c>
      <c r="AN36">
        <f>_xlfn.IFNA(VLOOKUP(AN9,'negative tweets'!$G$6:$J$19,4,FALSE)+1,1)</f>
        <v>1</v>
      </c>
      <c r="AO36">
        <f>_xlfn.IFNA(VLOOKUP(AO9,'negative tweets'!$G$6:$J$19,4,FALSE)+1,1)</f>
        <v>1</v>
      </c>
      <c r="AP36">
        <f>_xlfn.IFNA(VLOOKUP(AP9,'negative tweets'!$G$6:$J$19,4,FALSE)+1,1)</f>
        <v>1</v>
      </c>
      <c r="AQ36">
        <f>_xlfn.IFNA(VLOOKUP(AQ9,'negative tweets'!$G$6:$J$19,4,FALSE)+1,1)</f>
        <v>1</v>
      </c>
      <c r="AR36">
        <f>_xlfn.IFNA(VLOOKUP(AR9,'negative tweets'!$G$6:$J$19,4,FALSE)+1,1)</f>
        <v>1</v>
      </c>
      <c r="AS36">
        <f>_xlfn.IFNA(VLOOKUP(AS9,'negative tweets'!$G$6:$J$19,4,FALSE)+1,1)</f>
        <v>1</v>
      </c>
      <c r="AT36">
        <f>_xlfn.IFNA(VLOOKUP(AT9,'negative tweets'!$G$6:$J$19,4,FALSE)+1,1)</f>
        <v>1</v>
      </c>
      <c r="AU36">
        <f>_xlfn.IFNA(VLOOKUP(AU9,'negative tweets'!$G$6:$J$19,4,FALSE)+1,1)</f>
        <v>1</v>
      </c>
    </row>
    <row r="37" spans="3:47" x14ac:dyDescent="0.25">
      <c r="C37">
        <f t="shared" si="3"/>
        <v>1</v>
      </c>
      <c r="D37">
        <v>0.5</v>
      </c>
      <c r="E37">
        <f>_xlfn.IFNA(VLOOKUP(E10,'negative tweets'!$G$6:$J$19,4,FALSE)+1,1)</f>
        <v>1</v>
      </c>
      <c r="F37">
        <f>_xlfn.IFNA(VLOOKUP(F10,'negative tweets'!$G$6:$J$19,4,FALSE)+1,1)</f>
        <v>1</v>
      </c>
      <c r="G37">
        <f>_xlfn.IFNA(VLOOKUP(G10,'negative tweets'!$G$6:$J$19,4,FALSE)+1,1)</f>
        <v>1</v>
      </c>
      <c r="H37">
        <f>_xlfn.IFNA(VLOOKUP(H10,'negative tweets'!$G$6:$J$19,4,FALSE)+1,1)</f>
        <v>1</v>
      </c>
      <c r="I37">
        <f>_xlfn.IFNA(VLOOKUP(I10,'negative tweets'!$G$6:$J$19,4,FALSE)+1,1)</f>
        <v>1</v>
      </c>
      <c r="J37">
        <f>_xlfn.IFNA(VLOOKUP(J10,'negative tweets'!$G$6:$J$19,4,FALSE)+1,1)</f>
        <v>1</v>
      </c>
      <c r="K37">
        <f>_xlfn.IFNA(VLOOKUP(K10,'negative tweets'!$G$6:$J$19,4,FALSE)+1,1)</f>
        <v>1</v>
      </c>
      <c r="L37">
        <f>_xlfn.IFNA(VLOOKUP(L10,'negative tweets'!$G$6:$J$19,4,FALSE)+1,1)</f>
        <v>1</v>
      </c>
      <c r="M37">
        <f>_xlfn.IFNA(VLOOKUP(M10,'negative tweets'!$G$6:$J$19,4,FALSE)+1,1)</f>
        <v>1</v>
      </c>
      <c r="N37">
        <f>_xlfn.IFNA(VLOOKUP(N10,'negative tweets'!$G$6:$J$19,4,FALSE)+1,1)</f>
        <v>1</v>
      </c>
      <c r="O37">
        <f>_xlfn.IFNA(VLOOKUP(O10,'negative tweets'!$G$6:$J$19,4,FALSE)+1,1)</f>
        <v>1</v>
      </c>
      <c r="P37">
        <f>_xlfn.IFNA(VLOOKUP(P10,'negative tweets'!$G$6:$J$19,4,FALSE)+1,1)</f>
        <v>1</v>
      </c>
      <c r="Q37">
        <f>_xlfn.IFNA(VLOOKUP(Q10,'negative tweets'!$G$6:$J$19,4,FALSE)+1,1)</f>
        <v>1</v>
      </c>
      <c r="R37">
        <f>_xlfn.IFNA(VLOOKUP(R10,'negative tweets'!$G$6:$J$19,4,FALSE)+1,1)</f>
        <v>1</v>
      </c>
      <c r="S37">
        <f>_xlfn.IFNA(VLOOKUP(S10,'negative tweets'!$G$6:$J$19,4,FALSE)+1,1)</f>
        <v>1</v>
      </c>
      <c r="T37">
        <f>_xlfn.IFNA(VLOOKUP(T10,'negative tweets'!$G$6:$J$19,4,FALSE)+1,1)</f>
        <v>1</v>
      </c>
      <c r="U37">
        <f>_xlfn.IFNA(VLOOKUP(U10,'negative tweets'!$G$6:$J$19,4,FALSE)+1,1)</f>
        <v>1</v>
      </c>
      <c r="V37">
        <f>_xlfn.IFNA(VLOOKUP(V10,'negative tweets'!$G$6:$J$19,4,FALSE)+1,1)</f>
        <v>1</v>
      </c>
      <c r="W37">
        <f>_xlfn.IFNA(VLOOKUP(W10,'negative tweets'!$G$6:$J$19,4,FALSE)+1,1)</f>
        <v>1</v>
      </c>
      <c r="X37">
        <f>_xlfn.IFNA(VLOOKUP(X10,'negative tweets'!$G$6:$J$19,4,FALSE)+1,1)</f>
        <v>1</v>
      </c>
      <c r="Y37">
        <f>_xlfn.IFNA(VLOOKUP(Y10,'negative tweets'!$G$6:$J$19,4,FALSE)+1,1)</f>
        <v>1</v>
      </c>
      <c r="Z37">
        <f>_xlfn.IFNA(VLOOKUP(Z10,'negative tweets'!$G$6:$J$19,4,FALSE)+1,1)</f>
        <v>1</v>
      </c>
      <c r="AA37">
        <f>_xlfn.IFNA(VLOOKUP(AA10,'negative tweets'!$G$6:$J$19,4,FALSE)+1,1)</f>
        <v>1</v>
      </c>
      <c r="AB37">
        <f>_xlfn.IFNA(VLOOKUP(AB10,'negative tweets'!$G$6:$J$19,4,FALSE)+1,1)</f>
        <v>1</v>
      </c>
      <c r="AC37">
        <f>_xlfn.IFNA(VLOOKUP(AC10,'negative tweets'!$G$6:$J$19,4,FALSE)+1,1)</f>
        <v>1</v>
      </c>
      <c r="AD37">
        <f>_xlfn.IFNA(VLOOKUP(AD10,'negative tweets'!$G$6:$J$19,4,FALSE)+1,1)</f>
        <v>1</v>
      </c>
      <c r="AE37">
        <f>_xlfn.IFNA(VLOOKUP(AE10,'negative tweets'!$G$6:$J$19,4,FALSE)+1,1)</f>
        <v>1</v>
      </c>
      <c r="AF37">
        <f>_xlfn.IFNA(VLOOKUP(AF10,'negative tweets'!$G$6:$J$19,4,FALSE)+1,1)</f>
        <v>1</v>
      </c>
      <c r="AG37">
        <f>_xlfn.IFNA(VLOOKUP(AG10,'negative tweets'!$G$6:$J$19,4,FALSE)+1,1)</f>
        <v>1</v>
      </c>
      <c r="AH37">
        <f>_xlfn.IFNA(VLOOKUP(AH10,'negative tweets'!$G$6:$J$19,4,FALSE)+1,1)</f>
        <v>1</v>
      </c>
      <c r="AI37">
        <f>_xlfn.IFNA(VLOOKUP(AI10,'negative tweets'!$G$6:$J$19,4,FALSE)+1,1)</f>
        <v>1</v>
      </c>
      <c r="AJ37">
        <f>_xlfn.IFNA(VLOOKUP(AJ10,'negative tweets'!$G$6:$J$19,4,FALSE)+1,1)</f>
        <v>1</v>
      </c>
      <c r="AK37">
        <f>_xlfn.IFNA(VLOOKUP(AK10,'negative tweets'!$G$6:$J$19,4,FALSE)+1,1)</f>
        <v>1</v>
      </c>
      <c r="AL37">
        <f>_xlfn.IFNA(VLOOKUP(AL10,'negative tweets'!$G$6:$J$19,4,FALSE)+1,1)</f>
        <v>1</v>
      </c>
      <c r="AM37">
        <f>_xlfn.IFNA(VLOOKUP(AM10,'negative tweets'!$G$6:$J$19,4,FALSE)+1,1)</f>
        <v>1</v>
      </c>
      <c r="AN37">
        <f>_xlfn.IFNA(VLOOKUP(AN10,'negative tweets'!$G$6:$J$19,4,FALSE)+1,1)</f>
        <v>1</v>
      </c>
      <c r="AO37">
        <f>_xlfn.IFNA(VLOOKUP(AO10,'negative tweets'!$G$6:$J$19,4,FALSE)+1,1)</f>
        <v>1</v>
      </c>
      <c r="AP37">
        <f>_xlfn.IFNA(VLOOKUP(AP10,'negative tweets'!$G$6:$J$19,4,FALSE)+1,1)</f>
        <v>1</v>
      </c>
      <c r="AQ37">
        <f>_xlfn.IFNA(VLOOKUP(AQ10,'negative tweets'!$G$6:$J$19,4,FALSE)+1,1)</f>
        <v>1</v>
      </c>
      <c r="AR37">
        <f>_xlfn.IFNA(VLOOKUP(AR10,'negative tweets'!$G$6:$J$19,4,FALSE)+1,1)</f>
        <v>1</v>
      </c>
      <c r="AS37">
        <f>_xlfn.IFNA(VLOOKUP(AS10,'negative tweets'!$G$6:$J$19,4,FALSE)+1,1)</f>
        <v>1</v>
      </c>
      <c r="AT37">
        <f>_xlfn.IFNA(VLOOKUP(AT10,'negative tweets'!$G$6:$J$19,4,FALSE)+1,1)</f>
        <v>1</v>
      </c>
      <c r="AU37">
        <f>_xlfn.IFNA(VLOOKUP(AU10,'negative tweets'!$G$6:$J$19,4,FALSE)+1,1)</f>
        <v>1</v>
      </c>
    </row>
    <row r="38" spans="3:47" x14ac:dyDescent="0.25">
      <c r="C38">
        <f t="shared" si="3"/>
        <v>1</v>
      </c>
      <c r="D38">
        <v>0.5</v>
      </c>
      <c r="E38">
        <f>_xlfn.IFNA(VLOOKUP(E11,'negative tweets'!$G$6:$J$19,4,FALSE)+1,1)</f>
        <v>1</v>
      </c>
      <c r="F38">
        <f>_xlfn.IFNA(VLOOKUP(F11,'negative tweets'!$G$6:$J$19,4,FALSE)+1,1)</f>
        <v>1</v>
      </c>
      <c r="G38">
        <f>_xlfn.IFNA(VLOOKUP(G11,'negative tweets'!$G$6:$J$19,4,FALSE)+1,1)</f>
        <v>1</v>
      </c>
      <c r="H38">
        <f>_xlfn.IFNA(VLOOKUP(H11,'negative tweets'!$G$6:$J$19,4,FALSE)+1,1)</f>
        <v>1</v>
      </c>
      <c r="I38">
        <f>_xlfn.IFNA(VLOOKUP(I11,'negative tweets'!$G$6:$J$19,4,FALSE)+1,1)</f>
        <v>1</v>
      </c>
      <c r="J38">
        <f>_xlfn.IFNA(VLOOKUP(J11,'negative tweets'!$G$6:$J$19,4,FALSE)+1,1)</f>
        <v>1</v>
      </c>
      <c r="K38">
        <f>_xlfn.IFNA(VLOOKUP(K11,'negative tweets'!$G$6:$J$19,4,FALSE)+1,1)</f>
        <v>1</v>
      </c>
      <c r="L38">
        <f>_xlfn.IFNA(VLOOKUP(L11,'negative tweets'!$G$6:$J$19,4,FALSE)+1,1)</f>
        <v>1</v>
      </c>
      <c r="M38">
        <f>_xlfn.IFNA(VLOOKUP(M11,'negative tweets'!$G$6:$J$19,4,FALSE)+1,1)</f>
        <v>1</v>
      </c>
      <c r="N38">
        <f>_xlfn.IFNA(VLOOKUP(N11,'negative tweets'!$G$6:$J$19,4,FALSE)+1,1)</f>
        <v>1</v>
      </c>
      <c r="O38">
        <f>_xlfn.IFNA(VLOOKUP(O11,'negative tweets'!$G$6:$J$19,4,FALSE)+1,1)</f>
        <v>1</v>
      </c>
      <c r="P38">
        <f>_xlfn.IFNA(VLOOKUP(P11,'negative tweets'!$G$6:$J$19,4,FALSE)+1,1)</f>
        <v>1</v>
      </c>
      <c r="Q38">
        <f>_xlfn.IFNA(VLOOKUP(Q11,'negative tweets'!$G$6:$J$19,4,FALSE)+1,1)</f>
        <v>1</v>
      </c>
      <c r="R38">
        <f>_xlfn.IFNA(VLOOKUP(R11,'negative tweets'!$G$6:$J$19,4,FALSE)+1,1)</f>
        <v>1</v>
      </c>
      <c r="S38">
        <f>_xlfn.IFNA(VLOOKUP(S11,'negative tweets'!$G$6:$J$19,4,FALSE)+1,1)</f>
        <v>1</v>
      </c>
      <c r="T38">
        <f>_xlfn.IFNA(VLOOKUP(T11,'negative tweets'!$G$6:$J$19,4,FALSE)+1,1)</f>
        <v>1</v>
      </c>
      <c r="U38">
        <f>_xlfn.IFNA(VLOOKUP(U11,'negative tweets'!$G$6:$J$19,4,FALSE)+1,1)</f>
        <v>1</v>
      </c>
      <c r="V38">
        <f>_xlfn.IFNA(VLOOKUP(V11,'negative tweets'!$G$6:$J$19,4,FALSE)+1,1)</f>
        <v>1</v>
      </c>
      <c r="W38">
        <f>_xlfn.IFNA(VLOOKUP(W11,'negative tweets'!$G$6:$J$19,4,FALSE)+1,1)</f>
        <v>1</v>
      </c>
      <c r="X38">
        <f>_xlfn.IFNA(VLOOKUP(X11,'negative tweets'!$G$6:$J$19,4,FALSE)+1,1)</f>
        <v>1</v>
      </c>
      <c r="Y38">
        <f>_xlfn.IFNA(VLOOKUP(Y11,'negative tweets'!$G$6:$J$19,4,FALSE)+1,1)</f>
        <v>1</v>
      </c>
      <c r="Z38">
        <f>_xlfn.IFNA(VLOOKUP(Z11,'negative tweets'!$G$6:$J$19,4,FALSE)+1,1)</f>
        <v>1</v>
      </c>
      <c r="AA38">
        <f>_xlfn.IFNA(VLOOKUP(AA11,'negative tweets'!$G$6:$J$19,4,FALSE)+1,1)</f>
        <v>1</v>
      </c>
      <c r="AB38">
        <f>_xlfn.IFNA(VLOOKUP(AB11,'negative tweets'!$G$6:$J$19,4,FALSE)+1,1)</f>
        <v>1</v>
      </c>
      <c r="AC38">
        <f>_xlfn.IFNA(VLOOKUP(AC11,'negative tweets'!$G$6:$J$19,4,FALSE)+1,1)</f>
        <v>1</v>
      </c>
      <c r="AD38">
        <f>_xlfn.IFNA(VLOOKUP(AD11,'negative tweets'!$G$6:$J$19,4,FALSE)+1,1)</f>
        <v>1</v>
      </c>
      <c r="AE38">
        <f>_xlfn.IFNA(VLOOKUP(AE11,'negative tweets'!$G$6:$J$19,4,FALSE)+1,1)</f>
        <v>1</v>
      </c>
      <c r="AF38">
        <f>_xlfn.IFNA(VLOOKUP(AF11,'negative tweets'!$G$6:$J$19,4,FALSE)+1,1)</f>
        <v>1</v>
      </c>
      <c r="AG38">
        <f>_xlfn.IFNA(VLOOKUP(AG11,'negative tweets'!$G$6:$J$19,4,FALSE)+1,1)</f>
        <v>1</v>
      </c>
      <c r="AH38">
        <f>_xlfn.IFNA(VLOOKUP(AH11,'negative tweets'!$G$6:$J$19,4,FALSE)+1,1)</f>
        <v>1</v>
      </c>
      <c r="AI38">
        <f>_xlfn.IFNA(VLOOKUP(AI11,'negative tweets'!$G$6:$J$19,4,FALSE)+1,1)</f>
        <v>1</v>
      </c>
      <c r="AJ38">
        <f>_xlfn.IFNA(VLOOKUP(AJ11,'negative tweets'!$G$6:$J$19,4,FALSE)+1,1)</f>
        <v>1</v>
      </c>
      <c r="AK38">
        <f>_xlfn.IFNA(VLOOKUP(AK11,'negative tweets'!$G$6:$J$19,4,FALSE)+1,1)</f>
        <v>1</v>
      </c>
      <c r="AL38">
        <f>_xlfn.IFNA(VLOOKUP(AL11,'negative tweets'!$G$6:$J$19,4,FALSE)+1,1)</f>
        <v>1</v>
      </c>
      <c r="AM38">
        <f>_xlfn.IFNA(VLOOKUP(AM11,'negative tweets'!$G$6:$J$19,4,FALSE)+1,1)</f>
        <v>1</v>
      </c>
      <c r="AN38">
        <f>_xlfn.IFNA(VLOOKUP(AN11,'negative tweets'!$G$6:$J$19,4,FALSE)+1,1)</f>
        <v>1</v>
      </c>
      <c r="AO38">
        <f>_xlfn.IFNA(VLOOKUP(AO11,'negative tweets'!$G$6:$J$19,4,FALSE)+1,1)</f>
        <v>1</v>
      </c>
      <c r="AP38">
        <f>_xlfn.IFNA(VLOOKUP(AP11,'negative tweets'!$G$6:$J$19,4,FALSE)+1,1)</f>
        <v>1</v>
      </c>
      <c r="AQ38">
        <f>_xlfn.IFNA(VLOOKUP(AQ11,'negative tweets'!$G$6:$J$19,4,FALSE)+1,1)</f>
        <v>1</v>
      </c>
      <c r="AR38">
        <f>_xlfn.IFNA(VLOOKUP(AR11,'negative tweets'!$G$6:$J$19,4,FALSE)+1,1)</f>
        <v>1</v>
      </c>
      <c r="AS38">
        <f>_xlfn.IFNA(VLOOKUP(AS11,'negative tweets'!$G$6:$J$19,4,FALSE)+1,1)</f>
        <v>1</v>
      </c>
      <c r="AT38">
        <f>_xlfn.IFNA(VLOOKUP(AT11,'negative tweets'!$G$6:$J$19,4,FALSE)+1,1)</f>
        <v>1</v>
      </c>
      <c r="AU38">
        <f>_xlfn.IFNA(VLOOKUP(AU11,'negative tweets'!$G$6:$J$19,4,FALSE)+1,1)</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tweets_classifying </vt:lpstr>
      <vt:lpstr>clean tweets</vt:lpstr>
      <vt:lpstr>sort tweets</vt:lpstr>
      <vt:lpstr>positive tweets</vt:lpstr>
      <vt:lpstr>negative tweets</vt:lpstr>
      <vt:lpstr>predict_sentiment_results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dc:creator>
  <cp:lastModifiedBy>Lara White</cp:lastModifiedBy>
  <dcterms:created xsi:type="dcterms:W3CDTF">2023-10-13T00:06:47Z</dcterms:created>
  <dcterms:modified xsi:type="dcterms:W3CDTF">2024-01-01T23:03:08Z</dcterms:modified>
</cp:coreProperties>
</file>