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EC2014\FASE2\Report\"/>
    </mc:Choice>
  </mc:AlternateContent>
  <xr:revisionPtr revIDLastSave="0" documentId="13_ncr:1_{9774A917-C7BC-4AFC-83E2-52D5DC79A973}" xr6:coauthVersionLast="45" xr6:coauthVersionMax="45" xr10:uidLastSave="{00000000-0000-0000-0000-000000000000}"/>
  <bookViews>
    <workbookView xWindow="-120" yWindow="-120" windowWidth="24240" windowHeight="13140" tabRatio="574" activeTab="9" xr2:uid="{7A6436CA-2D26-474F-AD4C-FCE1285CB0F2}"/>
  </bookViews>
  <sheets>
    <sheet name="DE_r1_10" sheetId="7" r:id="rId1"/>
    <sheet name="DE_b2_10" sheetId="3" r:id="rId2"/>
    <sheet name="PSO_10" sheetId="8" r:id="rId3"/>
    <sheet name="ED_mod_10" sheetId="9" r:id="rId4"/>
    <sheet name="DE_r1_30" sheetId="4" r:id="rId5"/>
    <sheet name="DE_b2_30" sheetId="5" r:id="rId6"/>
    <sheet name="PSO_30" sheetId="2" r:id="rId7"/>
    <sheet name="ACO_5" sheetId="6" state="hidden" r:id="rId8"/>
    <sheet name="ED_mod_30" sheetId="10" r:id="rId9"/>
    <sheet name="Overview" sheetId="1" r:id="rId10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F53" i="1"/>
  <c r="G53" i="1"/>
  <c r="H53" i="1"/>
  <c r="I53" i="1"/>
  <c r="E53" i="1"/>
  <c r="H35" i="1"/>
  <c r="H36" i="1"/>
  <c r="H37" i="1"/>
  <c r="H38" i="1"/>
  <c r="H39" i="1"/>
  <c r="H40" i="1"/>
  <c r="H41" i="1"/>
  <c r="H42" i="1"/>
  <c r="H43" i="1"/>
  <c r="H44" i="1"/>
  <c r="H45" i="1"/>
  <c r="H46" i="1"/>
  <c r="H34" i="1"/>
  <c r="AD18" i="10"/>
  <c r="AB18" i="10"/>
  <c r="AD17" i="10"/>
  <c r="AB17" i="10"/>
  <c r="AD16" i="10"/>
  <c r="AB16" i="10"/>
  <c r="AD15" i="10"/>
  <c r="AB15" i="10"/>
  <c r="AD14" i="10"/>
  <c r="AB14" i="10"/>
  <c r="AD13" i="10"/>
  <c r="AB13" i="10"/>
  <c r="AD12" i="10"/>
  <c r="AB12" i="10"/>
  <c r="AD11" i="10"/>
  <c r="AB11" i="10"/>
  <c r="AD10" i="10"/>
  <c r="AB10" i="10"/>
  <c r="AD9" i="10"/>
  <c r="AB9" i="10"/>
  <c r="AD8" i="10"/>
  <c r="AB8" i="10"/>
  <c r="AD7" i="10"/>
  <c r="AB7" i="10"/>
  <c r="AD6" i="10"/>
  <c r="AB6" i="10"/>
  <c r="AF4" i="10"/>
  <c r="AF3" i="10"/>
  <c r="AF2" i="10"/>
  <c r="H21" i="10"/>
  <c r="G21" i="10"/>
  <c r="F21" i="10"/>
  <c r="E21" i="10"/>
  <c r="D21" i="10"/>
  <c r="J26" i="1"/>
  <c r="F26" i="1"/>
  <c r="G26" i="1"/>
  <c r="H26" i="1"/>
  <c r="I26" i="1"/>
  <c r="E26" i="1"/>
  <c r="H8" i="1"/>
  <c r="H9" i="1"/>
  <c r="H10" i="1"/>
  <c r="H11" i="1"/>
  <c r="H12" i="1"/>
  <c r="H13" i="1"/>
  <c r="H14" i="1"/>
  <c r="H15" i="1"/>
  <c r="H16" i="1"/>
  <c r="H17" i="1"/>
  <c r="H18" i="1"/>
  <c r="H19" i="1"/>
  <c r="H7" i="1"/>
  <c r="AD18" i="9"/>
  <c r="AB18" i="9"/>
  <c r="AD17" i="9"/>
  <c r="AB17" i="9"/>
  <c r="AD16" i="9"/>
  <c r="AB16" i="9"/>
  <c r="AD15" i="9"/>
  <c r="AB15" i="9"/>
  <c r="AD14" i="9"/>
  <c r="AB14" i="9"/>
  <c r="AD13" i="9"/>
  <c r="AB13" i="9"/>
  <c r="AD12" i="9"/>
  <c r="AB12" i="9"/>
  <c r="AD11" i="9"/>
  <c r="AB11" i="9"/>
  <c r="AD10" i="9"/>
  <c r="AB10" i="9"/>
  <c r="AD9" i="9"/>
  <c r="AB9" i="9"/>
  <c r="AD8" i="9"/>
  <c r="AB8" i="9"/>
  <c r="AD7" i="9"/>
  <c r="AB7" i="9"/>
  <c r="AD6" i="9"/>
  <c r="AB6" i="9"/>
  <c r="AF4" i="9"/>
  <c r="AF3" i="9"/>
  <c r="AF2" i="9"/>
  <c r="H21" i="9"/>
  <c r="G21" i="9"/>
  <c r="F21" i="9"/>
  <c r="E21" i="9"/>
  <c r="D21" i="9"/>
  <c r="J50" i="1" l="1"/>
  <c r="J52" i="1"/>
  <c r="J51" i="1"/>
  <c r="J23" i="1"/>
  <c r="J25" i="1"/>
  <c r="J24" i="1"/>
  <c r="AD8" i="7"/>
  <c r="AF4" i="4"/>
  <c r="B35" i="1"/>
  <c r="B36" i="1"/>
  <c r="B37" i="1"/>
  <c r="B38" i="1"/>
  <c r="B39" i="1"/>
  <c r="B40" i="1"/>
  <c r="B41" i="1"/>
  <c r="B42" i="1"/>
  <c r="B43" i="1"/>
  <c r="B44" i="1"/>
  <c r="B45" i="1"/>
  <c r="B46" i="1"/>
  <c r="B34" i="1"/>
  <c r="H21" i="8" l="1"/>
  <c r="I23" i="1" s="1"/>
  <c r="G21" i="8"/>
  <c r="H23" i="1" s="1"/>
  <c r="F21" i="8"/>
  <c r="G23" i="1" s="1"/>
  <c r="E21" i="8"/>
  <c r="F23" i="1" s="1"/>
  <c r="D21" i="8"/>
  <c r="E23" i="1" s="1"/>
  <c r="AD18" i="8"/>
  <c r="G19" i="1" s="1"/>
  <c r="AB18" i="8"/>
  <c r="AD17" i="8"/>
  <c r="G18" i="1" s="1"/>
  <c r="AB17" i="8"/>
  <c r="AD16" i="8"/>
  <c r="G17" i="1" s="1"/>
  <c r="AB16" i="8"/>
  <c r="AD15" i="8"/>
  <c r="G16" i="1" s="1"/>
  <c r="AB15" i="8"/>
  <c r="AD14" i="8"/>
  <c r="G15" i="1" s="1"/>
  <c r="AB14" i="8"/>
  <c r="AD13" i="8"/>
  <c r="G14" i="1" s="1"/>
  <c r="AB13" i="8"/>
  <c r="AD12" i="8"/>
  <c r="G13" i="1" s="1"/>
  <c r="AB12" i="8"/>
  <c r="AD11" i="8"/>
  <c r="G12" i="1" s="1"/>
  <c r="AB11" i="8"/>
  <c r="AD10" i="8"/>
  <c r="G11" i="1" s="1"/>
  <c r="AB10" i="8"/>
  <c r="AD9" i="8"/>
  <c r="G10" i="1" s="1"/>
  <c r="AB9" i="8"/>
  <c r="AD8" i="8"/>
  <c r="G9" i="1" s="1"/>
  <c r="AB8" i="8"/>
  <c r="AD7" i="8"/>
  <c r="G8" i="1" s="1"/>
  <c r="AB7" i="8"/>
  <c r="AD6" i="8"/>
  <c r="G7" i="1" s="1"/>
  <c r="AB6" i="8"/>
  <c r="AF4" i="8"/>
  <c r="AF3" i="8"/>
  <c r="AF2" i="8"/>
  <c r="H21" i="7"/>
  <c r="I24" i="1" s="1"/>
  <c r="G21" i="7"/>
  <c r="H24" i="1" s="1"/>
  <c r="F21" i="7"/>
  <c r="G24" i="1" s="1"/>
  <c r="E21" i="7"/>
  <c r="F24" i="1" s="1"/>
  <c r="D21" i="7"/>
  <c r="E24" i="1" s="1"/>
  <c r="AD18" i="7"/>
  <c r="E19" i="1" s="1"/>
  <c r="AB18" i="7"/>
  <c r="AD17" i="7"/>
  <c r="E18" i="1" s="1"/>
  <c r="AB17" i="7"/>
  <c r="AD16" i="7"/>
  <c r="E17" i="1" s="1"/>
  <c r="AB16" i="7"/>
  <c r="AD15" i="7"/>
  <c r="E16" i="1" s="1"/>
  <c r="AB15" i="7"/>
  <c r="AD14" i="7"/>
  <c r="E15" i="1" s="1"/>
  <c r="AB14" i="7"/>
  <c r="AD13" i="7"/>
  <c r="E14" i="1" s="1"/>
  <c r="AB13" i="7"/>
  <c r="AD12" i="7"/>
  <c r="E13" i="1" s="1"/>
  <c r="AB12" i="7"/>
  <c r="AD11" i="7"/>
  <c r="E12" i="1" s="1"/>
  <c r="AB11" i="7"/>
  <c r="AD10" i="7"/>
  <c r="E11" i="1" s="1"/>
  <c r="AB10" i="7"/>
  <c r="AD9" i="7"/>
  <c r="E10" i="1" s="1"/>
  <c r="AB9" i="7"/>
  <c r="E9" i="1"/>
  <c r="AB8" i="7"/>
  <c r="AD7" i="7"/>
  <c r="E8" i="1" s="1"/>
  <c r="AB7" i="7"/>
  <c r="AD6" i="7"/>
  <c r="E7" i="1" s="1"/>
  <c r="AB6" i="7"/>
  <c r="AF4" i="7"/>
  <c r="AF3" i="7"/>
  <c r="AF2" i="7"/>
  <c r="AF23" i="6"/>
  <c r="AE23" i="6"/>
  <c r="AD23" i="6"/>
  <c r="AC23" i="6"/>
  <c r="AB23" i="6"/>
  <c r="AD21" i="6"/>
  <c r="AB21" i="6"/>
  <c r="AD20" i="6"/>
  <c r="AB20" i="6"/>
  <c r="AD19" i="6"/>
  <c r="AB19" i="6"/>
  <c r="AD18" i="6"/>
  <c r="AB18" i="6"/>
  <c r="AD17" i="6"/>
  <c r="AB17" i="6"/>
  <c r="AD16" i="6"/>
  <c r="AB16" i="6"/>
  <c r="AD15" i="6"/>
  <c r="AB15" i="6"/>
  <c r="AD14" i="6"/>
  <c r="AB14" i="6"/>
  <c r="AD13" i="6"/>
  <c r="AB13" i="6"/>
  <c r="AD12" i="6"/>
  <c r="AB12" i="6"/>
  <c r="AD11" i="6"/>
  <c r="AB11" i="6"/>
  <c r="AD10" i="6"/>
  <c r="AB10" i="6"/>
  <c r="AD9" i="6"/>
  <c r="AB9" i="6"/>
  <c r="AF6" i="6"/>
  <c r="AF5" i="6"/>
  <c r="AF4" i="6"/>
  <c r="AF3" i="6"/>
  <c r="AF2" i="6"/>
  <c r="H21" i="5"/>
  <c r="I52" i="1" s="1"/>
  <c r="G21" i="5"/>
  <c r="H52" i="1" s="1"/>
  <c r="F21" i="5"/>
  <c r="G52" i="1" s="1"/>
  <c r="E21" i="5"/>
  <c r="F52" i="1" s="1"/>
  <c r="D21" i="5"/>
  <c r="E52" i="1" s="1"/>
  <c r="AD18" i="5"/>
  <c r="F46" i="1" s="1"/>
  <c r="AB18" i="5"/>
  <c r="AD17" i="5"/>
  <c r="F45" i="1" s="1"/>
  <c r="AB17" i="5"/>
  <c r="AD16" i="5"/>
  <c r="F44" i="1" s="1"/>
  <c r="AB16" i="5"/>
  <c r="AD15" i="5"/>
  <c r="F43" i="1" s="1"/>
  <c r="AB15" i="5"/>
  <c r="AD14" i="5"/>
  <c r="F42" i="1" s="1"/>
  <c r="AB14" i="5"/>
  <c r="AD13" i="5"/>
  <c r="F41" i="1" s="1"/>
  <c r="AB13" i="5"/>
  <c r="AD12" i="5"/>
  <c r="F40" i="1" s="1"/>
  <c r="AB12" i="5"/>
  <c r="AD11" i="5"/>
  <c r="F39" i="1" s="1"/>
  <c r="AB11" i="5"/>
  <c r="AD10" i="5"/>
  <c r="F38" i="1" s="1"/>
  <c r="AB10" i="5"/>
  <c r="AD9" i="5"/>
  <c r="F37" i="1" s="1"/>
  <c r="AB9" i="5"/>
  <c r="AD8" i="5"/>
  <c r="F36" i="1" s="1"/>
  <c r="AB8" i="5"/>
  <c r="AD7" i="5"/>
  <c r="F35" i="1" s="1"/>
  <c r="AB7" i="5"/>
  <c r="AD6" i="5"/>
  <c r="F34" i="1" s="1"/>
  <c r="AB6" i="5"/>
  <c r="AF4" i="5"/>
  <c r="AF3" i="5"/>
  <c r="AF2" i="5"/>
  <c r="H21" i="4"/>
  <c r="I51" i="1" s="1"/>
  <c r="G21" i="4"/>
  <c r="H51" i="1" s="1"/>
  <c r="F21" i="4"/>
  <c r="G51" i="1" s="1"/>
  <c r="E21" i="4"/>
  <c r="F51" i="1" s="1"/>
  <c r="D21" i="4"/>
  <c r="E51" i="1" s="1"/>
  <c r="AD18" i="4"/>
  <c r="E46" i="1" s="1"/>
  <c r="AB18" i="4"/>
  <c r="AD17" i="4"/>
  <c r="E45" i="1" s="1"/>
  <c r="AB17" i="4"/>
  <c r="AD16" i="4"/>
  <c r="E44" i="1" s="1"/>
  <c r="AB16" i="4"/>
  <c r="AD15" i="4"/>
  <c r="E43" i="1" s="1"/>
  <c r="AB15" i="4"/>
  <c r="AD14" i="4"/>
  <c r="E42" i="1" s="1"/>
  <c r="AB14" i="4"/>
  <c r="AD13" i="4"/>
  <c r="E41" i="1" s="1"/>
  <c r="AB13" i="4"/>
  <c r="AD12" i="4"/>
  <c r="E40" i="1" s="1"/>
  <c r="AB12" i="4"/>
  <c r="AD11" i="4"/>
  <c r="E39" i="1" s="1"/>
  <c r="AB11" i="4"/>
  <c r="AD10" i="4"/>
  <c r="E38" i="1" s="1"/>
  <c r="AB10" i="4"/>
  <c r="AD9" i="4"/>
  <c r="E37" i="1" s="1"/>
  <c r="AB9" i="4"/>
  <c r="AD8" i="4"/>
  <c r="E36" i="1" s="1"/>
  <c r="AB8" i="4"/>
  <c r="AD7" i="4"/>
  <c r="E35" i="1" s="1"/>
  <c r="AB7" i="4"/>
  <c r="AD6" i="4"/>
  <c r="E34" i="1" s="1"/>
  <c r="AB6" i="4"/>
  <c r="AF3" i="4"/>
  <c r="AF2" i="4"/>
  <c r="H21" i="3"/>
  <c r="I25" i="1" s="1"/>
  <c r="G21" i="3"/>
  <c r="H25" i="1" s="1"/>
  <c r="F21" i="3"/>
  <c r="G25" i="1" s="1"/>
  <c r="E21" i="3"/>
  <c r="F25" i="1" s="1"/>
  <c r="D21" i="3"/>
  <c r="E25" i="1" s="1"/>
  <c r="AD18" i="3"/>
  <c r="F19" i="1" s="1"/>
  <c r="AB18" i="3"/>
  <c r="AD17" i="3"/>
  <c r="F18" i="1" s="1"/>
  <c r="AB17" i="3"/>
  <c r="AD16" i="3"/>
  <c r="F17" i="1" s="1"/>
  <c r="AB16" i="3"/>
  <c r="AD15" i="3"/>
  <c r="F16" i="1" s="1"/>
  <c r="AB15" i="3"/>
  <c r="AD14" i="3"/>
  <c r="F15" i="1" s="1"/>
  <c r="AB14" i="3"/>
  <c r="AD13" i="3"/>
  <c r="F14" i="1" s="1"/>
  <c r="AB13" i="3"/>
  <c r="AD12" i="3"/>
  <c r="F13" i="1" s="1"/>
  <c r="AB12" i="3"/>
  <c r="AD11" i="3"/>
  <c r="F12" i="1" s="1"/>
  <c r="AB11" i="3"/>
  <c r="AD10" i="3"/>
  <c r="F11" i="1" s="1"/>
  <c r="AB10" i="3"/>
  <c r="AD9" i="3"/>
  <c r="F10" i="1" s="1"/>
  <c r="AB9" i="3"/>
  <c r="AD8" i="3"/>
  <c r="F9" i="1" s="1"/>
  <c r="AB8" i="3"/>
  <c r="AD7" i="3"/>
  <c r="F8" i="1" s="1"/>
  <c r="AB7" i="3"/>
  <c r="AD6" i="3"/>
  <c r="F7" i="1" s="1"/>
  <c r="AB6" i="3"/>
  <c r="AF4" i="3"/>
  <c r="AF3" i="3"/>
  <c r="AF2" i="3"/>
  <c r="H21" i="2"/>
  <c r="I50" i="1" s="1"/>
  <c r="G21" i="2"/>
  <c r="H50" i="1" s="1"/>
  <c r="F21" i="2"/>
  <c r="G50" i="1" s="1"/>
  <c r="E21" i="2"/>
  <c r="F50" i="1" s="1"/>
  <c r="D21" i="2"/>
  <c r="E50" i="1" s="1"/>
  <c r="AD18" i="2"/>
  <c r="G46" i="1" s="1"/>
  <c r="AB18" i="2"/>
  <c r="AD17" i="2"/>
  <c r="G45" i="1" s="1"/>
  <c r="AB17" i="2"/>
  <c r="AD16" i="2"/>
  <c r="G44" i="1" s="1"/>
  <c r="AB16" i="2"/>
  <c r="AD15" i="2"/>
  <c r="G43" i="1" s="1"/>
  <c r="AB15" i="2"/>
  <c r="AD14" i="2"/>
  <c r="G42" i="1" s="1"/>
  <c r="AB14" i="2"/>
  <c r="AD13" i="2"/>
  <c r="G41" i="1" s="1"/>
  <c r="AB13" i="2"/>
  <c r="AD12" i="2"/>
  <c r="G40" i="1" s="1"/>
  <c r="AB12" i="2"/>
  <c r="AD11" i="2"/>
  <c r="G39" i="1" s="1"/>
  <c r="AB11" i="2"/>
  <c r="AD10" i="2"/>
  <c r="G38" i="1" s="1"/>
  <c r="AB10" i="2"/>
  <c r="AD9" i="2"/>
  <c r="G37" i="1" s="1"/>
  <c r="AB9" i="2"/>
  <c r="AD8" i="2"/>
  <c r="G36" i="1" s="1"/>
  <c r="AB8" i="2"/>
  <c r="AD7" i="2"/>
  <c r="G35" i="1" s="1"/>
  <c r="AB7" i="2"/>
  <c r="AD6" i="2"/>
  <c r="G34" i="1" s="1"/>
  <c r="AB6" i="2"/>
  <c r="AF4" i="2"/>
  <c r="AF3" i="2"/>
  <c r="AF2" i="2"/>
</calcChain>
</file>

<file path=xl/sharedStrings.xml><?xml version="1.0" encoding="utf-8"?>
<sst xmlns="http://schemas.openxmlformats.org/spreadsheetml/2006/main" count="268" uniqueCount="40">
  <si>
    <t>RUN nº</t>
  </si>
  <si>
    <t>Best</t>
  </si>
  <si>
    <t>Closed in run</t>
  </si>
  <si>
    <t>Worst</t>
  </si>
  <si>
    <t>Best result</t>
  </si>
  <si>
    <t>Mean</t>
  </si>
  <si>
    <t>Worst result</t>
  </si>
  <si>
    <t>stdv</t>
  </si>
  <si>
    <t>Mean result</t>
  </si>
  <si>
    <t>median</t>
  </si>
  <si>
    <t>Median result</t>
  </si>
  <si>
    <t>Parcials</t>
  </si>
  <si>
    <t>Erro para FES=0,0*MaxFES</t>
  </si>
  <si>
    <t>Erro para FES=0,001*MaxFES</t>
  </si>
  <si>
    <t>Erro para FES=0,01*MaxFES</t>
  </si>
  <si>
    <t>Erro para FES=0,1*MaxFES</t>
  </si>
  <si>
    <t>Erro para FES=0,2*MaxFES</t>
  </si>
  <si>
    <t>Erro para FES=0,3*MaxFES</t>
  </si>
  <si>
    <t>Erro para FES=0,4*MaxFES</t>
  </si>
  <si>
    <t>Erro para FES=0,5*MaxFES</t>
  </si>
  <si>
    <t>Erro para FES=0,6*MaxFES</t>
  </si>
  <si>
    <t>Erro para FES=0,7*MaxFES</t>
  </si>
  <si>
    <t>Erro para FES=0,8*MaxFES</t>
  </si>
  <si>
    <t>Erro para FES=0,9*MaxFES</t>
  </si>
  <si>
    <t>Erro para FES=1,0*MaxFES</t>
  </si>
  <si>
    <t>Success rate</t>
  </si>
  <si>
    <t>PSO</t>
  </si>
  <si>
    <t>D = 10</t>
  </si>
  <si>
    <t>D = 30</t>
  </si>
  <si>
    <t>DE_r1_10</t>
  </si>
  <si>
    <t>DE_b2_10</t>
  </si>
  <si>
    <t>PSO_10</t>
  </si>
  <si>
    <t>DE_r1_30</t>
  </si>
  <si>
    <t>DE_b2_30</t>
  </si>
  <si>
    <t>PSO_30</t>
  </si>
  <si>
    <t>Succes rate</t>
  </si>
  <si>
    <t>Sucesso</t>
  </si>
  <si>
    <t>ED/rand/1</t>
  </si>
  <si>
    <t>ED/best/2</t>
  </si>
  <si>
    <t>ED_mod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</si>
</sst>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2"/>
      <color theme="1"/>
      <name val="Fonte do Corpo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" fillId="0" borderId="0" xfId="1" applyFill="1" applyBorder="1" applyAlignment="1" applyProtection="1"/>
    <xf numFmtId="164" fontId="1" fillId="0" borderId="0" xfId="1" applyNumberForma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11" fontId="2" fillId="0" borderId="0" xfId="0" applyNumberFormat="1" applyFont="1"/>
    <xf numFmtId="0" fontId="4" fillId="0" borderId="0" xfId="1" applyFont="1" applyFill="1" applyBorder="1" applyAlignment="1" applyProtection="1"/>
    <xf numFmtId="0" fontId="4" fillId="0" borderId="0" xfId="1" applyFont="1"/>
    <xf numFmtId="164" fontId="4" fillId="0" borderId="0" xfId="1" applyNumberFormat="1" applyFont="1"/>
    <xf numFmtId="0" fontId="1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4588D2C5-E001-4978-9791-A23046949086}"/>
  </cellStyles>
  <dxfs count="0"/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Função 14 - 10 D</a:t>
            </a:r>
          </a:p>
          <a:p>
            <a:pPr>
              <a:defRPr sz="1800"/>
            </a:pPr>
            <a:r>
              <a:rPr lang="en-US" sz="1800"/>
              <a:t>(</a:t>
            </a:r>
            <a:r>
              <a:rPr lang="en-US" sz="1800" b="0" i="1" u="none" strike="noStrike" baseline="0">
                <a:effectLst/>
              </a:rPr>
              <a:t>Shifted and Rotated HGBat Function</a:t>
            </a:r>
            <a:r>
              <a:rPr lang="en-US" sz="1800"/>
              <a:t>)</a:t>
            </a:r>
          </a:p>
        </c:rich>
      </c:tx>
      <c:layout>
        <c:manualLayout>
          <c:xMode val="edge"/>
          <c:yMode val="edge"/>
          <c:x val="0.25043001968431072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Overview!$E$6</c:f>
              <c:strCache>
                <c:ptCount val="1"/>
                <c:pt idx="0">
                  <c:v>ED/rand/1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Overview!$E$7:$E$19</c:f>
              <c:numCache>
                <c:formatCode>0.000E+00</c:formatCode>
                <c:ptCount val="13"/>
                <c:pt idx="0">
                  <c:v>54.15429545777377</c:v>
                </c:pt>
                <c:pt idx="1">
                  <c:v>49.88876948675609</c:v>
                </c:pt>
                <c:pt idx="2">
                  <c:v>14.929846854684238</c:v>
                </c:pt>
                <c:pt idx="3">
                  <c:v>0.32458599864156895</c:v>
                </c:pt>
                <c:pt idx="4">
                  <c:v>0.27197977439676835</c:v>
                </c:pt>
                <c:pt idx="5">
                  <c:v>0.24210703244378237</c:v>
                </c:pt>
                <c:pt idx="6">
                  <c:v>0.23095749313642044</c:v>
                </c:pt>
                <c:pt idx="7">
                  <c:v>0.22214315461566911</c:v>
                </c:pt>
                <c:pt idx="8">
                  <c:v>0.20797786646901842</c:v>
                </c:pt>
                <c:pt idx="9">
                  <c:v>0.20410152200508491</c:v>
                </c:pt>
                <c:pt idx="10">
                  <c:v>0.19353858668090651</c:v>
                </c:pt>
                <c:pt idx="11">
                  <c:v>0.18221309083826781</c:v>
                </c:pt>
                <c:pt idx="12">
                  <c:v>0.17795558508330941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A36-AFCA-ED028649A83C}"/>
            </c:ext>
          </c:extLst>
        </c:ser>
        <c:ser>
          <c:idx val="1"/>
          <c:order val="1"/>
          <c:tx>
            <c:strRef>
              <c:f>Overview!$F$6</c:f>
              <c:strCache>
                <c:ptCount val="1"/>
                <c:pt idx="0">
                  <c:v>ED/best/2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Overview!$F$7:$F$19</c:f>
              <c:numCache>
                <c:formatCode>0.000E+00</c:formatCode>
                <c:ptCount val="13"/>
                <c:pt idx="0">
                  <c:v>64.511174458877633</c:v>
                </c:pt>
                <c:pt idx="1">
                  <c:v>46.221525407413537</c:v>
                </c:pt>
                <c:pt idx="2">
                  <c:v>1.1563557997573934</c:v>
                </c:pt>
                <c:pt idx="3">
                  <c:v>0.3119712917390734</c:v>
                </c:pt>
                <c:pt idx="4">
                  <c:v>0.24600648153307703</c:v>
                </c:pt>
                <c:pt idx="5">
                  <c:v>0.22066541144645271</c:v>
                </c:pt>
                <c:pt idx="6">
                  <c:v>0.20595934755944653</c:v>
                </c:pt>
                <c:pt idx="7">
                  <c:v>0.19549678675803078</c:v>
                </c:pt>
                <c:pt idx="8">
                  <c:v>0.18464556621942393</c:v>
                </c:pt>
                <c:pt idx="9">
                  <c:v>0.1724266566485676</c:v>
                </c:pt>
                <c:pt idx="10">
                  <c:v>0.15993139580578827</c:v>
                </c:pt>
                <c:pt idx="11">
                  <c:v>0.15508256853283456</c:v>
                </c:pt>
                <c:pt idx="12">
                  <c:v>0.13873516036548608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2-4A36-AFCA-ED028649A83C}"/>
            </c:ext>
          </c:extLst>
        </c:ser>
        <c:ser>
          <c:idx val="2"/>
          <c:order val="2"/>
          <c:tx>
            <c:strRef>
              <c:f>Overview!$G$6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Overview!$G$7:$G$19</c:f>
              <c:numCache>
                <c:formatCode>0.000E+00</c:formatCode>
                <c:ptCount val="13"/>
                <c:pt idx="0">
                  <c:v>50.297934610138171</c:v>
                </c:pt>
                <c:pt idx="1">
                  <c:v>27.806264309978413</c:v>
                </c:pt>
                <c:pt idx="2">
                  <c:v>1.4616262481504054</c:v>
                </c:pt>
                <c:pt idx="3">
                  <c:v>0.62343444644718149</c:v>
                </c:pt>
                <c:pt idx="4">
                  <c:v>0.5151950276451589</c:v>
                </c:pt>
                <c:pt idx="5">
                  <c:v>0.36893476260360331</c:v>
                </c:pt>
                <c:pt idx="6">
                  <c:v>0.25228984824922918</c:v>
                </c:pt>
                <c:pt idx="7">
                  <c:v>0.21232391094587</c:v>
                </c:pt>
                <c:pt idx="8">
                  <c:v>0.20763150553902052</c:v>
                </c:pt>
                <c:pt idx="9">
                  <c:v>0.20733004281856665</c:v>
                </c:pt>
                <c:pt idx="10">
                  <c:v>0.20732518154341961</c:v>
                </c:pt>
                <c:pt idx="11">
                  <c:v>0.20732515072596469</c:v>
                </c:pt>
                <c:pt idx="12">
                  <c:v>0.20732515072596469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2-4A36-AFCA-ED028649A83C}"/>
            </c:ext>
          </c:extLst>
        </c:ser>
        <c:ser>
          <c:idx val="6"/>
          <c:order val="3"/>
          <c:tx>
            <c:strRef>
              <c:f>Overview!$D$6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Overview!$D$7:$D$19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9-42AA-A197-4DFEE25D1381}"/>
            </c:ext>
          </c:extLst>
        </c:ser>
        <c:ser>
          <c:idx val="3"/>
          <c:order val="4"/>
          <c:tx>
            <c:strRef>
              <c:f>Overview!$H$6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Overview!$H$7:$H$19</c:f>
              <c:numCache>
                <c:formatCode>0.000E+00</c:formatCode>
                <c:ptCount val="13"/>
                <c:pt idx="0">
                  <c:v>48.586570845197549</c:v>
                </c:pt>
                <c:pt idx="1">
                  <c:v>29.29482898380088</c:v>
                </c:pt>
                <c:pt idx="2">
                  <c:v>1.357717937508669</c:v>
                </c:pt>
                <c:pt idx="3">
                  <c:v>0.32616621609930008</c:v>
                </c:pt>
                <c:pt idx="4">
                  <c:v>0.27441107456497776</c:v>
                </c:pt>
                <c:pt idx="5">
                  <c:v>0.24643487673301934</c:v>
                </c:pt>
                <c:pt idx="6">
                  <c:v>0.23143391165174762</c:v>
                </c:pt>
                <c:pt idx="7">
                  <c:v>0.20888565360844041</c:v>
                </c:pt>
                <c:pt idx="8">
                  <c:v>0.19953056347340861</c:v>
                </c:pt>
                <c:pt idx="9">
                  <c:v>0.18826508452138113</c:v>
                </c:pt>
                <c:pt idx="10">
                  <c:v>0.17617201333206139</c:v>
                </c:pt>
                <c:pt idx="11">
                  <c:v>0.16195765674819085</c:v>
                </c:pt>
                <c:pt idx="12">
                  <c:v>0.15939484000959056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8-4E9D-A8CB-73189A47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Número de Iterações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Evolução do Erro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51106421603405"/>
          <c:y val="0.14394824245043866"/>
          <c:w val="0.53551056345175363"/>
          <c:h val="0.1147368444505610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Função 14 - 30 D</a:t>
            </a:r>
          </a:p>
          <a:p>
            <a:pPr>
              <a:defRPr sz="1800"/>
            </a:pPr>
            <a:r>
              <a:rPr lang="en-US"/>
              <a:t>(Shifted and Rotated HGBat Function)</a:t>
            </a:r>
          </a:p>
        </c:rich>
      </c:tx>
      <c:layout>
        <c:manualLayout>
          <c:xMode val="edge"/>
          <c:yMode val="edge"/>
          <c:x val="0.32776550476776789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Overview!$E$33</c:f>
              <c:strCache>
                <c:ptCount val="1"/>
                <c:pt idx="0">
                  <c:v>ED/rand/1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Overview!$E$34:$E$46</c:f>
              <c:numCache>
                <c:formatCode>0.000E+00</c:formatCode>
                <c:ptCount val="13"/>
                <c:pt idx="0">
                  <c:v>408.74683728664922</c:v>
                </c:pt>
                <c:pt idx="1">
                  <c:v>369.65976598007137</c:v>
                </c:pt>
                <c:pt idx="2">
                  <c:v>77.138224679953225</c:v>
                </c:pt>
                <c:pt idx="3">
                  <c:v>0.3876784280318043</c:v>
                </c:pt>
                <c:pt idx="4">
                  <c:v>0.33512965364704539</c:v>
                </c:pt>
                <c:pt idx="5">
                  <c:v>0.32023216182779835</c:v>
                </c:pt>
                <c:pt idx="6">
                  <c:v>0.31493302605569623</c:v>
                </c:pt>
                <c:pt idx="7">
                  <c:v>0.30880071398118164</c:v>
                </c:pt>
                <c:pt idx="8">
                  <c:v>0.301011784698685</c:v>
                </c:pt>
                <c:pt idx="9">
                  <c:v>0.29297623415714952</c:v>
                </c:pt>
                <c:pt idx="10">
                  <c:v>0.28793288977778503</c:v>
                </c:pt>
                <c:pt idx="11">
                  <c:v>0.27879735737154987</c:v>
                </c:pt>
                <c:pt idx="12">
                  <c:v>0.27164668765995886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0-4476-975C-668B09119B0C}"/>
            </c:ext>
          </c:extLst>
        </c:ser>
        <c:ser>
          <c:idx val="4"/>
          <c:order val="1"/>
          <c:tx>
            <c:strRef>
              <c:f>Overview!$F$33</c:f>
              <c:strCache>
                <c:ptCount val="1"/>
                <c:pt idx="0">
                  <c:v>ED/best/2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Overview!$F$34:$F$46</c:f>
              <c:numCache>
                <c:formatCode>0.000E+00</c:formatCode>
                <c:ptCount val="13"/>
                <c:pt idx="0">
                  <c:v>461.06567221842414</c:v>
                </c:pt>
                <c:pt idx="1">
                  <c:v>256.21025689670375</c:v>
                </c:pt>
                <c:pt idx="2">
                  <c:v>17.677910469866919</c:v>
                </c:pt>
                <c:pt idx="3">
                  <c:v>0.68687185489005964</c:v>
                </c:pt>
                <c:pt idx="4">
                  <c:v>0.65412227329758021</c:v>
                </c:pt>
                <c:pt idx="5">
                  <c:v>0.63953572256994451</c:v>
                </c:pt>
                <c:pt idx="6">
                  <c:v>0.62465967297319369</c:v>
                </c:pt>
                <c:pt idx="7">
                  <c:v>0.6026138850244479</c:v>
                </c:pt>
                <c:pt idx="8">
                  <c:v>0.59218692689267305</c:v>
                </c:pt>
                <c:pt idx="9">
                  <c:v>0.57786414120633711</c:v>
                </c:pt>
                <c:pt idx="10">
                  <c:v>0.56616665120324794</c:v>
                </c:pt>
                <c:pt idx="11">
                  <c:v>0.55758460394055875</c:v>
                </c:pt>
                <c:pt idx="12">
                  <c:v>0.55070114949417981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0-4476-975C-668B09119B0C}"/>
            </c:ext>
          </c:extLst>
        </c:ser>
        <c:ser>
          <c:idx val="5"/>
          <c:order val="2"/>
          <c:tx>
            <c:strRef>
              <c:f>Overview!$G$33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Overview!$G$34:$G$46</c:f>
              <c:numCache>
                <c:formatCode>0.000E+00</c:formatCode>
                <c:ptCount val="13"/>
                <c:pt idx="0">
                  <c:v>400.02199033027796</c:v>
                </c:pt>
                <c:pt idx="1">
                  <c:v>188.52719946597878</c:v>
                </c:pt>
                <c:pt idx="2">
                  <c:v>5.9439816596716719</c:v>
                </c:pt>
                <c:pt idx="3">
                  <c:v>1.7874915075536228</c:v>
                </c:pt>
                <c:pt idx="4">
                  <c:v>0.90457135606760852</c:v>
                </c:pt>
                <c:pt idx="5">
                  <c:v>0.61193363906374543</c:v>
                </c:pt>
                <c:pt idx="6">
                  <c:v>0.33360508008761824</c:v>
                </c:pt>
                <c:pt idx="7">
                  <c:v>0.28334793946036368</c:v>
                </c:pt>
                <c:pt idx="8">
                  <c:v>0.28238161638655584</c:v>
                </c:pt>
                <c:pt idx="9">
                  <c:v>0.28238122174564523</c:v>
                </c:pt>
                <c:pt idx="10">
                  <c:v>0.28238122174564523</c:v>
                </c:pt>
                <c:pt idx="11">
                  <c:v>0.28238122174564523</c:v>
                </c:pt>
                <c:pt idx="12">
                  <c:v>0.28238122174564523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B0-4476-975C-668B09119B0C}"/>
            </c:ext>
          </c:extLst>
        </c:ser>
        <c:ser>
          <c:idx val="6"/>
          <c:order val="3"/>
          <c:tx>
            <c:strRef>
              <c:f>Overview!$D$33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Overview!$D$34:$D$46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B0-4476-975C-668B09119B0C}"/>
            </c:ext>
          </c:extLst>
        </c:ser>
        <c:ser>
          <c:idx val="0"/>
          <c:order val="4"/>
          <c:tx>
            <c:strRef>
              <c:f>Overview!$H$33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Overview!$H$34:$H$46</c:f>
              <c:numCache>
                <c:formatCode>0.000E+00</c:formatCode>
                <c:ptCount val="13"/>
                <c:pt idx="0">
                  <c:v>399.49141284260941</c:v>
                </c:pt>
                <c:pt idx="1">
                  <c:v>272.85724114885079</c:v>
                </c:pt>
                <c:pt idx="2">
                  <c:v>2.9600813005372402</c:v>
                </c:pt>
                <c:pt idx="3">
                  <c:v>0.39428071663047376</c:v>
                </c:pt>
                <c:pt idx="4">
                  <c:v>0.36980889494561781</c:v>
                </c:pt>
                <c:pt idx="5">
                  <c:v>0.35944729467450998</c:v>
                </c:pt>
                <c:pt idx="6">
                  <c:v>0.3502243717153124</c:v>
                </c:pt>
                <c:pt idx="7">
                  <c:v>0.33694673617181253</c:v>
                </c:pt>
                <c:pt idx="8">
                  <c:v>0.33173174808699513</c:v>
                </c:pt>
                <c:pt idx="9">
                  <c:v>0.32905614534319283</c:v>
                </c:pt>
                <c:pt idx="10">
                  <c:v>0.32237211889610079</c:v>
                </c:pt>
                <c:pt idx="11">
                  <c:v>0.31041523609396793</c:v>
                </c:pt>
                <c:pt idx="12">
                  <c:v>0.30491917027521592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4-47A2-9D9D-1FBACA03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3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baseline="0">
                    <a:effectLst/>
                  </a:rPr>
                  <a:t>Número de Iterações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baseline="0">
                    <a:effectLst/>
                  </a:rPr>
                  <a:t>Evolução do Erro Médio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86362567189458"/>
          <c:y val="0.15047809303683127"/>
          <c:w val="0.5157975966657744"/>
          <c:h val="0.1256199287612153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6801</xdr:colOff>
      <xdr:row>3</xdr:row>
      <xdr:rowOff>84366</xdr:rowOff>
    </xdr:from>
    <xdr:to>
      <xdr:col>22</xdr:col>
      <xdr:colOff>-1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F2D65-C279-480B-A5FC-E991D8FA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13607</xdr:rowOff>
    </xdr:from>
    <xdr:to>
      <xdr:col>21</xdr:col>
      <xdr:colOff>755198</xdr:colOff>
      <xdr:row>62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FF9A8-FEFE-4961-80B6-EA6FD886C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D9D-3C54-40EE-A6AC-563C06780001}">
  <sheetPr>
    <tabColor rgb="FFFF0000"/>
    <outlinePr summaryBelow="0" summaryRight="0"/>
  </sheetPr>
  <dimension ref="B2:AF21"/>
  <sheetViews>
    <sheetView zoomScale="85" zoomScaleNormal="85" workbookViewId="0">
      <selection activeCell="J33" sqref="J33"/>
    </sheetView>
  </sheetViews>
  <sheetFormatPr defaultRowHeight="12.75"/>
  <cols>
    <col min="1" max="1" width="8.88671875" style="9"/>
    <col min="2" max="2" width="20.109375" style="9" customWidth="1"/>
    <col min="3" max="16384" width="8.88671875" style="9"/>
  </cols>
  <sheetData>
    <row r="2" spans="2:32">
      <c r="B2" s="8" t="s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11">
        <v>100000</v>
      </c>
      <c r="D3" s="11">
        <v>100000</v>
      </c>
      <c r="E3" s="11">
        <v>100000</v>
      </c>
      <c r="F3" s="11">
        <v>100000</v>
      </c>
      <c r="G3" s="11">
        <v>100000</v>
      </c>
      <c r="H3" s="11">
        <v>100000</v>
      </c>
      <c r="I3" s="11">
        <v>100000</v>
      </c>
      <c r="J3" s="11">
        <v>100000</v>
      </c>
      <c r="K3" s="11">
        <v>100000</v>
      </c>
      <c r="L3" s="11">
        <v>100000</v>
      </c>
      <c r="M3" s="11">
        <v>100000</v>
      </c>
      <c r="N3" s="11">
        <v>100000</v>
      </c>
      <c r="O3" s="11">
        <v>100000</v>
      </c>
      <c r="P3" s="11">
        <v>100000</v>
      </c>
      <c r="Q3" s="11">
        <v>100000</v>
      </c>
      <c r="R3" s="11">
        <v>100000</v>
      </c>
      <c r="S3" s="11">
        <v>100000</v>
      </c>
      <c r="T3" s="11">
        <v>100000</v>
      </c>
      <c r="U3" s="11">
        <v>100000</v>
      </c>
      <c r="V3" s="11">
        <v>100000</v>
      </c>
      <c r="W3" s="11">
        <v>100000</v>
      </c>
      <c r="X3" s="11">
        <v>100000</v>
      </c>
      <c r="Y3" s="11">
        <v>100000</v>
      </c>
      <c r="Z3" s="11">
        <v>100000</v>
      </c>
      <c r="AA3" s="11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11">
        <v>0.14726039015954484</v>
      </c>
      <c r="D4" s="11">
        <v>0.19152878051522748</v>
      </c>
      <c r="E4" s="11">
        <v>0.19625873882000633</v>
      </c>
      <c r="F4" s="11">
        <v>0.19066954834124772</v>
      </c>
      <c r="G4" s="11">
        <v>0.17114002335006262</v>
      </c>
      <c r="H4" s="11">
        <v>0.17937599651804703</v>
      </c>
      <c r="I4" s="11">
        <v>0.13928285407791918</v>
      </c>
      <c r="J4" s="11">
        <v>0.25183574209722792</v>
      </c>
      <c r="K4" s="11">
        <v>0.22950314012041417</v>
      </c>
      <c r="L4" s="11">
        <v>0.16166357307179169</v>
      </c>
      <c r="M4" s="11">
        <v>0.16282866933238438</v>
      </c>
      <c r="N4" s="11">
        <v>0.26871294479633434</v>
      </c>
      <c r="O4" s="11">
        <v>0.11986209936230807</v>
      </c>
      <c r="P4" s="11">
        <v>0.17051781434997793</v>
      </c>
      <c r="Q4" s="11">
        <v>0.11749897356526162</v>
      </c>
      <c r="R4" s="11">
        <v>0.17936849406873989</v>
      </c>
      <c r="S4" s="11">
        <v>0.18719673034979678</v>
      </c>
      <c r="T4" s="11">
        <v>0.19939328891791774</v>
      </c>
      <c r="U4" s="11">
        <v>0.1287300633518953</v>
      </c>
      <c r="V4" s="11">
        <v>0.14565579446093579</v>
      </c>
      <c r="W4" s="11">
        <v>0.25005311579229783</v>
      </c>
      <c r="X4" s="11">
        <v>0.14727604101540237</v>
      </c>
      <c r="Y4" s="11">
        <v>0.19935176602689353</v>
      </c>
      <c r="Z4" s="11">
        <v>0.12054978925266369</v>
      </c>
      <c r="AA4" s="11">
        <v>0.19337525536843714</v>
      </c>
      <c r="AB4" s="8"/>
      <c r="AC4" s="8"/>
      <c r="AD4" s="8"/>
      <c r="AE4" s="9" t="s">
        <v>5</v>
      </c>
      <c r="AF4" s="9">
        <f>AVERAGE(B3:AA3)</f>
        <v>100000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68.177804836453788</v>
      </c>
      <c r="D6" s="11">
        <v>64.001050150368656</v>
      </c>
      <c r="E6" s="11">
        <v>58.097049460403468</v>
      </c>
      <c r="F6" s="11">
        <v>67.105923275800023</v>
      </c>
      <c r="G6" s="11">
        <v>82.42391239113249</v>
      </c>
      <c r="H6" s="11">
        <v>48.576258854930074</v>
      </c>
      <c r="I6" s="11">
        <v>47.81800380599293</v>
      </c>
      <c r="J6" s="11">
        <v>57.804438555947627</v>
      </c>
      <c r="K6" s="11">
        <v>27.389792441741747</v>
      </c>
      <c r="L6" s="11">
        <v>69.557470012842487</v>
      </c>
      <c r="M6" s="11">
        <v>67.895129284988798</v>
      </c>
      <c r="N6" s="11">
        <v>48.800461431380654</v>
      </c>
      <c r="O6" s="11">
        <v>56.76648685714872</v>
      </c>
      <c r="P6" s="11">
        <v>31.383766637099143</v>
      </c>
      <c r="Q6" s="11">
        <v>41.802567362877198</v>
      </c>
      <c r="R6" s="11">
        <v>53.614145597704692</v>
      </c>
      <c r="S6" s="11">
        <v>61.342388903806523</v>
      </c>
      <c r="T6" s="11">
        <v>36.906310844109157</v>
      </c>
      <c r="U6" s="11">
        <v>60.493732610797906</v>
      </c>
      <c r="V6" s="11">
        <v>49.574018347565016</v>
      </c>
      <c r="W6" s="11">
        <v>58.102829850660555</v>
      </c>
      <c r="X6" s="11">
        <v>54.835047409318804</v>
      </c>
      <c r="Y6" s="11">
        <v>34.114014731876978</v>
      </c>
      <c r="Z6" s="11">
        <v>56.740697655952545</v>
      </c>
      <c r="AA6" s="11">
        <v>50.53408513344425</v>
      </c>
      <c r="AB6" s="8">
        <f t="shared" ref="AB6:AB18" si="0">AC6*$AD$2</f>
        <v>0</v>
      </c>
      <c r="AC6" s="8">
        <v>0</v>
      </c>
      <c r="AD6" s="8">
        <f t="shared" ref="AD6:AD18" si="1">AVERAGE(C6:AA6)</f>
        <v>54.15429545777377</v>
      </c>
    </row>
    <row r="7" spans="2:32">
      <c r="B7" s="8" t="s">
        <v>13</v>
      </c>
      <c r="C7" s="11">
        <v>66.46305803693258</v>
      </c>
      <c r="D7" s="11">
        <v>52.674632418054898</v>
      </c>
      <c r="E7" s="11">
        <v>58.097049460403468</v>
      </c>
      <c r="F7" s="11">
        <v>36.346896501231868</v>
      </c>
      <c r="G7" s="11">
        <v>82.42391239113249</v>
      </c>
      <c r="H7" s="11">
        <v>39.101102713139426</v>
      </c>
      <c r="I7" s="11">
        <v>47.81800380599293</v>
      </c>
      <c r="J7" s="11">
        <v>41.202971839791871</v>
      </c>
      <c r="K7" s="11">
        <v>27.389792441741747</v>
      </c>
      <c r="L7" s="11">
        <v>69.557470012842487</v>
      </c>
      <c r="M7" s="11">
        <v>55.320454179185163</v>
      </c>
      <c r="N7" s="11">
        <v>41.370455805274332</v>
      </c>
      <c r="O7" s="11">
        <v>56.76648685714872</v>
      </c>
      <c r="P7" s="11">
        <v>31.383766637099143</v>
      </c>
      <c r="Q7" s="11">
        <v>41.802567362877198</v>
      </c>
      <c r="R7" s="11">
        <v>53.614145597704692</v>
      </c>
      <c r="S7" s="11">
        <v>61.342388903806523</v>
      </c>
      <c r="T7" s="11">
        <v>36.906310844109157</v>
      </c>
      <c r="U7" s="11">
        <v>46.951125493210611</v>
      </c>
      <c r="V7" s="11">
        <v>49.574018347565016</v>
      </c>
      <c r="W7" s="11">
        <v>55.762113173909711</v>
      </c>
      <c r="X7" s="11">
        <v>54.835047409318804</v>
      </c>
      <c r="Y7" s="11">
        <v>34.114014731876978</v>
      </c>
      <c r="Z7" s="11">
        <v>55.86736707110822</v>
      </c>
      <c r="AA7" s="11">
        <v>50.53408513344425</v>
      </c>
      <c r="AB7" s="8">
        <f t="shared" si="0"/>
        <v>100</v>
      </c>
      <c r="AC7" s="8">
        <v>1E-3</v>
      </c>
      <c r="AD7" s="8">
        <f t="shared" si="1"/>
        <v>49.88876948675609</v>
      </c>
    </row>
    <row r="8" spans="2:32">
      <c r="B8" s="8" t="s">
        <v>14</v>
      </c>
      <c r="C8" s="11">
        <v>16.873251257865377</v>
      </c>
      <c r="D8" s="11">
        <v>9.8714260907920561</v>
      </c>
      <c r="E8" s="11">
        <v>10.325951219517037</v>
      </c>
      <c r="F8" s="11">
        <v>16.037777876517339</v>
      </c>
      <c r="G8" s="11">
        <v>17.772480735641238</v>
      </c>
      <c r="H8" s="11">
        <v>8.7745891943625338</v>
      </c>
      <c r="I8" s="11">
        <v>6.3548842019058611</v>
      </c>
      <c r="J8" s="11">
        <v>15.683204998094425</v>
      </c>
      <c r="K8" s="11">
        <v>10.174579000868107</v>
      </c>
      <c r="L8" s="11">
        <v>16.854318870663747</v>
      </c>
      <c r="M8" s="11">
        <v>20.878437350331978</v>
      </c>
      <c r="N8" s="11">
        <v>23.133667288204151</v>
      </c>
      <c r="O8" s="11">
        <v>16.608158458858043</v>
      </c>
      <c r="P8" s="11">
        <v>11.846423600536127</v>
      </c>
      <c r="Q8" s="11">
        <v>11.972787729018819</v>
      </c>
      <c r="R8" s="11">
        <v>11.307565041418002</v>
      </c>
      <c r="S8" s="11">
        <v>21.191422649988908</v>
      </c>
      <c r="T8" s="11">
        <v>20.00830881615866</v>
      </c>
      <c r="U8" s="11">
        <v>7.7726228633719074</v>
      </c>
      <c r="V8" s="11">
        <v>15.831201576866079</v>
      </c>
      <c r="W8" s="11">
        <v>18.645367528666384</v>
      </c>
      <c r="X8" s="11">
        <v>10.11444660607458</v>
      </c>
      <c r="Y8" s="11">
        <v>12.754648650023228</v>
      </c>
      <c r="Z8" s="11">
        <v>20.377357221018428</v>
      </c>
      <c r="AA8" s="11">
        <v>22.081292540342929</v>
      </c>
      <c r="AB8" s="8">
        <f t="shared" si="0"/>
        <v>1000</v>
      </c>
      <c r="AC8" s="8">
        <v>0.01</v>
      </c>
      <c r="AD8" s="8">
        <f>AVERAGE(C8:AA8)</f>
        <v>14.929846854684238</v>
      </c>
    </row>
    <row r="9" spans="2:32">
      <c r="B9" s="8" t="s">
        <v>15</v>
      </c>
      <c r="C9" s="11">
        <v>0.34424077399512498</v>
      </c>
      <c r="D9" s="11">
        <v>0.29950923729666101</v>
      </c>
      <c r="E9" s="11">
        <v>0.30607958910195521</v>
      </c>
      <c r="F9" s="11">
        <v>0.26891880494008547</v>
      </c>
      <c r="G9" s="11">
        <v>0.28272801584603258</v>
      </c>
      <c r="H9" s="11">
        <v>0.3704108482038464</v>
      </c>
      <c r="I9" s="11">
        <v>0.37419755908672414</v>
      </c>
      <c r="J9" s="11">
        <v>0.35096482085396019</v>
      </c>
      <c r="K9" s="11">
        <v>0.37487347074284116</v>
      </c>
      <c r="L9" s="11">
        <v>0.26178102648896129</v>
      </c>
      <c r="M9" s="11">
        <v>0.28575170592830546</v>
      </c>
      <c r="N9" s="11">
        <v>0.3698540839634461</v>
      </c>
      <c r="O9" s="11">
        <v>0.3232534085111638</v>
      </c>
      <c r="P9" s="11">
        <v>0.22528814693009735</v>
      </c>
      <c r="Q9" s="11">
        <v>0.25152744503475333</v>
      </c>
      <c r="R9" s="11">
        <v>0.33911283516863477</v>
      </c>
      <c r="S9" s="11">
        <v>0.32277635770901725</v>
      </c>
      <c r="T9" s="11">
        <v>0.26439546190704277</v>
      </c>
      <c r="U9" s="11">
        <v>0.39012312687350459</v>
      </c>
      <c r="V9" s="11">
        <v>0.31914178894771794</v>
      </c>
      <c r="W9" s="11">
        <v>0.40774560180943809</v>
      </c>
      <c r="X9" s="11">
        <v>0.34816899180304972</v>
      </c>
      <c r="Y9" s="11">
        <v>0.34636501469913128</v>
      </c>
      <c r="Z9" s="11">
        <v>0.37939016097539024</v>
      </c>
      <c r="AA9" s="11">
        <v>0.30805168922233861</v>
      </c>
      <c r="AB9" s="8">
        <f t="shared" si="0"/>
        <v>10000</v>
      </c>
      <c r="AC9" s="8">
        <v>0.1</v>
      </c>
      <c r="AD9" s="8">
        <f t="shared" si="1"/>
        <v>0.32458599864156895</v>
      </c>
    </row>
    <row r="10" spans="2:32">
      <c r="B10" s="8" t="s">
        <v>16</v>
      </c>
      <c r="C10" s="11">
        <v>0.28208108334843018</v>
      </c>
      <c r="D10" s="11">
        <v>0.19533470826581834</v>
      </c>
      <c r="E10" s="11">
        <v>0.26269324773033986</v>
      </c>
      <c r="F10" s="11">
        <v>0.26891880494008547</v>
      </c>
      <c r="G10" s="11">
        <v>0.23486462580831358</v>
      </c>
      <c r="H10" s="11">
        <v>0.25083884076775576</v>
      </c>
      <c r="I10" s="11">
        <v>0.34964090270659653</v>
      </c>
      <c r="J10" s="11">
        <v>0.35096482085396019</v>
      </c>
      <c r="K10" s="11">
        <v>0.28932764709020375</v>
      </c>
      <c r="L10" s="11">
        <v>0.21348942857412112</v>
      </c>
      <c r="M10" s="11">
        <v>0.28575170592830546</v>
      </c>
      <c r="N10" s="11">
        <v>0.30655311307032207</v>
      </c>
      <c r="O10" s="11">
        <v>0.20727119308276087</v>
      </c>
      <c r="P10" s="11">
        <v>0.22528814693009735</v>
      </c>
      <c r="Q10" s="11">
        <v>0.20101243377803257</v>
      </c>
      <c r="R10" s="11">
        <v>0.26950551876939244</v>
      </c>
      <c r="S10" s="11">
        <v>0.32277635770901725</v>
      </c>
      <c r="T10" s="11">
        <v>0.26439546190704277</v>
      </c>
      <c r="U10" s="11">
        <v>0.26968556416954925</v>
      </c>
      <c r="V10" s="11">
        <v>0.28553469619305361</v>
      </c>
      <c r="W10" s="11">
        <v>0.35909178899146355</v>
      </c>
      <c r="X10" s="11">
        <v>0.33991516375226638</v>
      </c>
      <c r="Y10" s="11">
        <v>0.3062062508327017</v>
      </c>
      <c r="Z10" s="11">
        <v>0.15030116549723971</v>
      </c>
      <c r="AA10" s="11">
        <v>0.30805168922233861</v>
      </c>
      <c r="AB10" s="8">
        <f t="shared" si="0"/>
        <v>20000</v>
      </c>
      <c r="AC10" s="8">
        <v>0.2</v>
      </c>
      <c r="AD10" s="8">
        <f t="shared" si="1"/>
        <v>0.27197977439676835</v>
      </c>
    </row>
    <row r="11" spans="2:32">
      <c r="B11" s="8" t="s">
        <v>17</v>
      </c>
      <c r="C11" s="11">
        <v>0.28208108334843018</v>
      </c>
      <c r="D11" s="11">
        <v>0.19533470826581834</v>
      </c>
      <c r="E11" s="11">
        <v>0.23234210259852262</v>
      </c>
      <c r="F11" s="11">
        <v>0.26891880494008547</v>
      </c>
      <c r="G11" s="11">
        <v>0.23486462580831358</v>
      </c>
      <c r="H11" s="11">
        <v>0.25083884076775576</v>
      </c>
      <c r="I11" s="11">
        <v>0.28958601020349306</v>
      </c>
      <c r="J11" s="11">
        <v>0.31764935814430828</v>
      </c>
      <c r="K11" s="11">
        <v>0.27819427010263098</v>
      </c>
      <c r="L11" s="11">
        <v>0.21348942857412112</v>
      </c>
      <c r="M11" s="11">
        <v>0.23511594525848523</v>
      </c>
      <c r="N11" s="11">
        <v>0.29051278551469295</v>
      </c>
      <c r="O11" s="11">
        <v>0.19793139666353454</v>
      </c>
      <c r="P11" s="11">
        <v>0.22528814693009735</v>
      </c>
      <c r="Q11" s="11">
        <v>0.18909768244679981</v>
      </c>
      <c r="R11" s="11">
        <v>0.25068544356440725</v>
      </c>
      <c r="S11" s="11">
        <v>0.25199383818903698</v>
      </c>
      <c r="T11" s="11">
        <v>0.26439546190704277</v>
      </c>
      <c r="U11" s="11">
        <v>0.20709932615227444</v>
      </c>
      <c r="V11" s="11">
        <v>0.21192580616161649</v>
      </c>
      <c r="W11" s="11">
        <v>0.25446808930860243</v>
      </c>
      <c r="X11" s="11">
        <v>0.2401354235139479</v>
      </c>
      <c r="Y11" s="11">
        <v>0.3062062508327017</v>
      </c>
      <c r="Z11" s="11">
        <v>0.15030116549723971</v>
      </c>
      <c r="AA11" s="11">
        <v>0.21421981640060039</v>
      </c>
      <c r="AB11" s="8">
        <f t="shared" si="0"/>
        <v>30000</v>
      </c>
      <c r="AC11" s="8">
        <v>0.3</v>
      </c>
      <c r="AD11" s="8">
        <f t="shared" si="1"/>
        <v>0.24210703244378237</v>
      </c>
    </row>
    <row r="12" spans="2:32">
      <c r="B12" s="8" t="s">
        <v>18</v>
      </c>
      <c r="C12" s="11">
        <v>0.28208108334843018</v>
      </c>
      <c r="D12" s="11">
        <v>0.19533470826581834</v>
      </c>
      <c r="E12" s="11">
        <v>0.23234210259852262</v>
      </c>
      <c r="F12" s="11">
        <v>0.19066954834124772</v>
      </c>
      <c r="G12" s="11">
        <v>0.23486462580831358</v>
      </c>
      <c r="H12" s="11">
        <v>0.25083884076775576</v>
      </c>
      <c r="I12" s="11">
        <v>0.28958601020349306</v>
      </c>
      <c r="J12" s="11">
        <v>0.29397234844122977</v>
      </c>
      <c r="K12" s="11">
        <v>0.27819427010263098</v>
      </c>
      <c r="L12" s="11">
        <v>0.20125979064459898</v>
      </c>
      <c r="M12" s="11">
        <v>0.20558839559384978</v>
      </c>
      <c r="N12" s="11">
        <v>0.26871294479633434</v>
      </c>
      <c r="O12" s="11">
        <v>0.19793139666353454</v>
      </c>
      <c r="P12" s="11">
        <v>0.22528814693009735</v>
      </c>
      <c r="Q12" s="11">
        <v>0.18909768244679981</v>
      </c>
      <c r="R12" s="11">
        <v>0.25068544356440725</v>
      </c>
      <c r="S12" s="11">
        <v>0.25199383818903698</v>
      </c>
      <c r="T12" s="11">
        <v>0.22409402374523779</v>
      </c>
      <c r="U12" s="11">
        <v>0.20709932615227444</v>
      </c>
      <c r="V12" s="11">
        <v>0.14565579446093579</v>
      </c>
      <c r="W12" s="11">
        <v>0.25446808930860243</v>
      </c>
      <c r="X12" s="11">
        <v>0.2401354235139479</v>
      </c>
      <c r="Y12" s="11">
        <v>0.29952251262557184</v>
      </c>
      <c r="Z12" s="11">
        <v>0.15030116549723971</v>
      </c>
      <c r="AA12" s="11">
        <v>0.21421981640060039</v>
      </c>
      <c r="AB12" s="8">
        <f t="shared" si="0"/>
        <v>40000</v>
      </c>
      <c r="AC12" s="8">
        <v>0.4</v>
      </c>
      <c r="AD12" s="8">
        <f t="shared" si="1"/>
        <v>0.23095749313642044</v>
      </c>
    </row>
    <row r="13" spans="2:32">
      <c r="B13" s="8" t="s">
        <v>19</v>
      </c>
      <c r="C13" s="11">
        <v>0.28208108334843018</v>
      </c>
      <c r="D13" s="11">
        <v>0.19533470826581834</v>
      </c>
      <c r="E13" s="11">
        <v>0.23234210259852262</v>
      </c>
      <c r="F13" s="11">
        <v>0.19066954834124772</v>
      </c>
      <c r="G13" s="11">
        <v>0.17114002335006262</v>
      </c>
      <c r="H13" s="11">
        <v>0.25083884076775576</v>
      </c>
      <c r="I13" s="11">
        <v>0.28958601020349306</v>
      </c>
      <c r="J13" s="11">
        <v>0.29397234844122977</v>
      </c>
      <c r="K13" s="11">
        <v>0.27819427010263098</v>
      </c>
      <c r="L13" s="11">
        <v>0.20125979064459898</v>
      </c>
      <c r="M13" s="11">
        <v>0.20558839559384978</v>
      </c>
      <c r="N13" s="11">
        <v>0.26871294479633434</v>
      </c>
      <c r="O13" s="11">
        <v>0.19793139666353454</v>
      </c>
      <c r="P13" s="11">
        <v>0.22528814693009735</v>
      </c>
      <c r="Q13" s="11">
        <v>0.18909768244679981</v>
      </c>
      <c r="R13" s="11">
        <v>0.21444338744140623</v>
      </c>
      <c r="S13" s="11">
        <v>0.24478850663922458</v>
      </c>
      <c r="T13" s="11">
        <v>0.22409402374523779</v>
      </c>
      <c r="U13" s="11">
        <v>0.20014872792989991</v>
      </c>
      <c r="V13" s="11">
        <v>0.14565579446093579</v>
      </c>
      <c r="W13" s="11">
        <v>0.25005311579229783</v>
      </c>
      <c r="X13" s="11">
        <v>0.2401354235139479</v>
      </c>
      <c r="Y13" s="11">
        <v>0.19935176602689353</v>
      </c>
      <c r="Z13" s="11">
        <v>0.14865101094687816</v>
      </c>
      <c r="AA13" s="11">
        <v>0.21421981640060039</v>
      </c>
      <c r="AB13" s="8">
        <f t="shared" si="0"/>
        <v>50000</v>
      </c>
      <c r="AC13" s="8">
        <v>0.5</v>
      </c>
      <c r="AD13" s="8">
        <f t="shared" si="1"/>
        <v>0.22214315461566911</v>
      </c>
    </row>
    <row r="14" spans="2:32">
      <c r="B14" s="8" t="s">
        <v>20</v>
      </c>
      <c r="C14" s="11">
        <v>0.26773398852037644</v>
      </c>
      <c r="D14" s="11">
        <v>0.19533470826581834</v>
      </c>
      <c r="E14" s="11">
        <v>0.19625873882000633</v>
      </c>
      <c r="F14" s="11">
        <v>0.19066954834124772</v>
      </c>
      <c r="G14" s="11">
        <v>0.17114002335006262</v>
      </c>
      <c r="H14" s="11">
        <v>0.24423133073378267</v>
      </c>
      <c r="I14" s="11">
        <v>0.23491182479619965</v>
      </c>
      <c r="J14" s="11">
        <v>0.27217059293388957</v>
      </c>
      <c r="K14" s="11">
        <v>0.27819427010263098</v>
      </c>
      <c r="L14" s="11">
        <v>0.20125979064459898</v>
      </c>
      <c r="M14" s="11">
        <v>0.19444722888692922</v>
      </c>
      <c r="N14" s="11">
        <v>0.26871294479633434</v>
      </c>
      <c r="O14" s="11">
        <v>0.19793139666353454</v>
      </c>
      <c r="P14" s="11">
        <v>0.22528814693009735</v>
      </c>
      <c r="Q14" s="11">
        <v>0.17703914851017544</v>
      </c>
      <c r="R14" s="11">
        <v>0.17936849406873989</v>
      </c>
      <c r="S14" s="11">
        <v>0.22135116346316863</v>
      </c>
      <c r="T14" s="11">
        <v>0.22409402374523779</v>
      </c>
      <c r="U14" s="11">
        <v>0.15410175350962163</v>
      </c>
      <c r="V14" s="11">
        <v>0.14565579446093579</v>
      </c>
      <c r="W14" s="11">
        <v>0.25005311579229783</v>
      </c>
      <c r="X14" s="11">
        <v>0.14727604101540237</v>
      </c>
      <c r="Y14" s="11">
        <v>0.19935176602689353</v>
      </c>
      <c r="Z14" s="11">
        <v>0.14865101094687816</v>
      </c>
      <c r="AA14" s="11">
        <v>0.21421981640060039</v>
      </c>
      <c r="AB14" s="8">
        <f t="shared" si="0"/>
        <v>60000</v>
      </c>
      <c r="AC14" s="8">
        <v>0.6</v>
      </c>
      <c r="AD14" s="8">
        <f t="shared" si="1"/>
        <v>0.20797786646901842</v>
      </c>
    </row>
    <row r="15" spans="2:32">
      <c r="B15" s="8" t="s">
        <v>21</v>
      </c>
      <c r="C15" s="11">
        <v>0.26773398852037644</v>
      </c>
      <c r="D15" s="11">
        <v>0.19533470826581834</v>
      </c>
      <c r="E15" s="11">
        <v>0.19625873882000633</v>
      </c>
      <c r="F15" s="11">
        <v>0.19066954834124772</v>
      </c>
      <c r="G15" s="11">
        <v>0.17114002335006262</v>
      </c>
      <c r="H15" s="11">
        <v>0.24423133073378267</v>
      </c>
      <c r="I15" s="11">
        <v>0.18231579715688895</v>
      </c>
      <c r="J15" s="11">
        <v>0.27217059293388957</v>
      </c>
      <c r="K15" s="11">
        <v>0.27819427010263098</v>
      </c>
      <c r="L15" s="11">
        <v>0.20125979064459898</v>
      </c>
      <c r="M15" s="11">
        <v>0.19444722888692922</v>
      </c>
      <c r="N15" s="11">
        <v>0.26871294479633434</v>
      </c>
      <c r="O15" s="11">
        <v>0.19793139666353454</v>
      </c>
      <c r="P15" s="11">
        <v>0.20664540510347251</v>
      </c>
      <c r="Q15" s="11">
        <v>0.17703914851017544</v>
      </c>
      <c r="R15" s="11">
        <v>0.17936849406873989</v>
      </c>
      <c r="S15" s="11">
        <v>0.22135116346316863</v>
      </c>
      <c r="T15" s="11">
        <v>0.22409402374523779</v>
      </c>
      <c r="U15" s="11">
        <v>0.15410175350962163</v>
      </c>
      <c r="V15" s="11">
        <v>0.14565579446093579</v>
      </c>
      <c r="W15" s="11">
        <v>0.25005311579229783</v>
      </c>
      <c r="X15" s="11">
        <v>0.14727604101540237</v>
      </c>
      <c r="Y15" s="11">
        <v>0.19935176602689353</v>
      </c>
      <c r="Z15" s="11">
        <v>0.14382572984663966</v>
      </c>
      <c r="AA15" s="11">
        <v>0.19337525536843714</v>
      </c>
      <c r="AB15" s="8">
        <f t="shared" si="0"/>
        <v>70000</v>
      </c>
      <c r="AC15" s="8">
        <v>0.7</v>
      </c>
      <c r="AD15" s="8">
        <f t="shared" si="1"/>
        <v>0.20410152200508491</v>
      </c>
    </row>
    <row r="16" spans="2:32">
      <c r="B16" s="8" t="s">
        <v>22</v>
      </c>
      <c r="C16" s="11">
        <v>0.2426569860328982</v>
      </c>
      <c r="D16" s="11">
        <v>0.19533470826581834</v>
      </c>
      <c r="E16" s="11">
        <v>0.19625873882000633</v>
      </c>
      <c r="F16" s="11">
        <v>0.19066954834124772</v>
      </c>
      <c r="G16" s="11">
        <v>0.17114002335006262</v>
      </c>
      <c r="H16" s="11">
        <v>0.24423133073378267</v>
      </c>
      <c r="I16" s="11">
        <v>0.1430181041994274</v>
      </c>
      <c r="J16" s="11">
        <v>0.25183574209722792</v>
      </c>
      <c r="K16" s="11">
        <v>0.2579843462719964</v>
      </c>
      <c r="L16" s="11">
        <v>0.18351599934248952</v>
      </c>
      <c r="M16" s="11">
        <v>0.19444722888692922</v>
      </c>
      <c r="N16" s="11">
        <v>0.26871294479633434</v>
      </c>
      <c r="O16" s="11">
        <v>0.11986209936230807</v>
      </c>
      <c r="P16" s="11">
        <v>0.18688669414018477</v>
      </c>
      <c r="Q16" s="11">
        <v>0.15882872524230152</v>
      </c>
      <c r="R16" s="11">
        <v>0.17936849406873989</v>
      </c>
      <c r="S16" s="11">
        <v>0.22135116346316863</v>
      </c>
      <c r="T16" s="11">
        <v>0.22409402374523779</v>
      </c>
      <c r="U16" s="11">
        <v>0.1287300633518953</v>
      </c>
      <c r="V16" s="11">
        <v>0.14565579446093579</v>
      </c>
      <c r="W16" s="11">
        <v>0.25005311579229783</v>
      </c>
      <c r="X16" s="11">
        <v>0.14727604101540237</v>
      </c>
      <c r="Y16" s="11">
        <v>0.19935176602689353</v>
      </c>
      <c r="Z16" s="11">
        <v>0.14382572984663966</v>
      </c>
      <c r="AA16" s="11">
        <v>0.19337525536843714</v>
      </c>
      <c r="AB16" s="8">
        <f t="shared" si="0"/>
        <v>80000</v>
      </c>
      <c r="AC16" s="8">
        <v>0.8</v>
      </c>
      <c r="AD16" s="8">
        <f t="shared" si="1"/>
        <v>0.19353858668090651</v>
      </c>
    </row>
    <row r="17" spans="2:30">
      <c r="B17" s="8" t="s">
        <v>23</v>
      </c>
      <c r="C17" s="11">
        <v>0.14726039015954484</v>
      </c>
      <c r="D17" s="11">
        <v>0.19533470826581834</v>
      </c>
      <c r="E17" s="11">
        <v>0.19625873882000633</v>
      </c>
      <c r="F17" s="11">
        <v>0.19066954834124772</v>
      </c>
      <c r="G17" s="11">
        <v>0.17114002335006262</v>
      </c>
      <c r="H17" s="11">
        <v>0.17937599651804703</v>
      </c>
      <c r="I17" s="11">
        <v>0.13928285407791918</v>
      </c>
      <c r="J17" s="11">
        <v>0.25183574209722792</v>
      </c>
      <c r="K17" s="11">
        <v>0.23759425580101379</v>
      </c>
      <c r="L17" s="11">
        <v>0.18351599934248952</v>
      </c>
      <c r="M17" s="11">
        <v>0.19444722888692922</v>
      </c>
      <c r="N17" s="11">
        <v>0.26871294479633434</v>
      </c>
      <c r="O17" s="11">
        <v>0.11986209936230807</v>
      </c>
      <c r="P17" s="11">
        <v>0.18688669414018477</v>
      </c>
      <c r="Q17" s="11">
        <v>0.11749897356526162</v>
      </c>
      <c r="R17" s="11">
        <v>0.17936849406873989</v>
      </c>
      <c r="S17" s="11">
        <v>0.18719673034979678</v>
      </c>
      <c r="T17" s="11">
        <v>0.22409402374523779</v>
      </c>
      <c r="U17" s="11">
        <v>0.1287300633518953</v>
      </c>
      <c r="V17" s="11">
        <v>0.14565579446093579</v>
      </c>
      <c r="W17" s="11">
        <v>0.25005311579229783</v>
      </c>
      <c r="X17" s="11">
        <v>0.14727604101540237</v>
      </c>
      <c r="Y17" s="11">
        <v>0.19935176602689353</v>
      </c>
      <c r="Z17" s="11">
        <v>0.12054978925266369</v>
      </c>
      <c r="AA17" s="11">
        <v>0.19337525536843714</v>
      </c>
      <c r="AB17" s="8">
        <f t="shared" si="0"/>
        <v>90000</v>
      </c>
      <c r="AC17" s="8">
        <v>0.9</v>
      </c>
      <c r="AD17" s="8">
        <f t="shared" si="1"/>
        <v>0.18221309083826781</v>
      </c>
    </row>
    <row r="18" spans="2:30">
      <c r="B18" s="8" t="s">
        <v>24</v>
      </c>
      <c r="C18" s="11">
        <v>0.14726039015954484</v>
      </c>
      <c r="D18" s="11">
        <v>0.19152878051522748</v>
      </c>
      <c r="E18" s="11">
        <v>0.19625873882000633</v>
      </c>
      <c r="F18" s="11">
        <v>0.19066954834124772</v>
      </c>
      <c r="G18" s="11">
        <v>0.17114002335006262</v>
      </c>
      <c r="H18" s="11">
        <v>0.17937599651804703</v>
      </c>
      <c r="I18" s="11">
        <v>0.13928285407791918</v>
      </c>
      <c r="J18" s="11">
        <v>0.25183574209722792</v>
      </c>
      <c r="K18" s="11">
        <v>0.22950314012041417</v>
      </c>
      <c r="L18" s="11">
        <v>0.16166357307179169</v>
      </c>
      <c r="M18" s="11">
        <v>0.16282866933238438</v>
      </c>
      <c r="N18" s="11">
        <v>0.26871294479633434</v>
      </c>
      <c r="O18" s="11">
        <v>0.11986209936230807</v>
      </c>
      <c r="P18" s="11">
        <v>0.17051781434997793</v>
      </c>
      <c r="Q18" s="11">
        <v>0.11749897356526162</v>
      </c>
      <c r="R18" s="11">
        <v>0.17936849406873989</v>
      </c>
      <c r="S18" s="11">
        <v>0.18719673034979678</v>
      </c>
      <c r="T18" s="11">
        <v>0.19939328891791774</v>
      </c>
      <c r="U18" s="11">
        <v>0.1287300633518953</v>
      </c>
      <c r="V18" s="11">
        <v>0.14565579446093579</v>
      </c>
      <c r="W18" s="11">
        <v>0.25005311579229783</v>
      </c>
      <c r="X18" s="11">
        <v>0.14727604101540237</v>
      </c>
      <c r="Y18" s="11">
        <v>0.19935176602689353</v>
      </c>
      <c r="Z18" s="11">
        <v>0.12054978925266369</v>
      </c>
      <c r="AA18" s="11">
        <v>0.19337525536843714</v>
      </c>
      <c r="AB18" s="8">
        <f t="shared" si="0"/>
        <v>100000</v>
      </c>
      <c r="AC18" s="8">
        <v>1</v>
      </c>
      <c r="AD18" s="8">
        <f t="shared" si="1"/>
        <v>0.17795558508330941</v>
      </c>
    </row>
    <row r="19" spans="2:30" ht="15">
      <c r="B19" s="8" t="s">
        <v>25</v>
      </c>
      <c r="C19" s="11">
        <v>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0.11749897356526162</v>
      </c>
      <c r="E21" s="10">
        <f>MAX(C18:AA18)</f>
        <v>0.26871294479633434</v>
      </c>
      <c r="F21" s="10">
        <f>MEDIAN(C18:AA18)</f>
        <v>0.17936849406873989</v>
      </c>
      <c r="G21" s="10">
        <f>AVERAGE(C18:AA18)</f>
        <v>0.17795558508330941</v>
      </c>
      <c r="H21" s="10">
        <f>_xlfn.STDEV.S(C18:AA18)</f>
        <v>4.1454069327090601E-2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8553-E70C-4B55-A1C7-99311E5995E6}">
  <dimension ref="B5:J53"/>
  <sheetViews>
    <sheetView tabSelected="1" zoomScale="70" zoomScaleNormal="70" workbookViewId="0">
      <selection activeCell="H7" sqref="H7:H19"/>
    </sheetView>
  </sheetViews>
  <sheetFormatPr defaultRowHeight="15.75"/>
  <cols>
    <col min="1" max="1" width="8.88671875" style="4"/>
    <col min="2" max="3" width="9" style="4" bestFit="1" customWidth="1"/>
    <col min="4" max="4" width="9" style="4" customWidth="1"/>
    <col min="5" max="9" width="10.21875" style="4" customWidth="1"/>
    <col min="10" max="10" width="11.6640625" style="4" bestFit="1" customWidth="1"/>
    <col min="11" max="16384" width="8.88671875" style="4"/>
  </cols>
  <sheetData>
    <row r="5" spans="2:8">
      <c r="E5" s="13" t="s">
        <v>27</v>
      </c>
      <c r="F5" s="13"/>
      <c r="G5" s="13"/>
    </row>
    <row r="6" spans="2:8">
      <c r="D6" s="4" t="s">
        <v>36</v>
      </c>
      <c r="E6" s="4" t="s">
        <v>37</v>
      </c>
      <c r="F6" s="4" t="s">
        <v>38</v>
      </c>
      <c r="G6" s="4" t="s">
        <v>26</v>
      </c>
      <c r="H6" s="4" t="s">
        <v>39</v>
      </c>
    </row>
    <row r="7" spans="2:8">
      <c r="B7" s="4">
        <v>0</v>
      </c>
      <c r="C7" s="4">
        <v>0</v>
      </c>
      <c r="D7" s="7">
        <v>1E-8</v>
      </c>
      <c r="E7" s="6">
        <f>DE_r1_10!AD6</f>
        <v>54.15429545777377</v>
      </c>
      <c r="F7" s="6">
        <f>DE_b2_10!AD6</f>
        <v>64.511174458877633</v>
      </c>
      <c r="G7" s="6">
        <f>PSO_10!AD6</f>
        <v>50.297934610138171</v>
      </c>
      <c r="H7" s="6">
        <f>ED_mod_10!AD6</f>
        <v>48.586570845197549</v>
      </c>
    </row>
    <row r="8" spans="2:8">
      <c r="B8" s="4">
        <v>100</v>
      </c>
      <c r="C8" s="4">
        <v>1E-3</v>
      </c>
      <c r="D8" s="7">
        <v>1E-8</v>
      </c>
      <c r="E8" s="6">
        <f>DE_r1_10!AD7</f>
        <v>49.88876948675609</v>
      </c>
      <c r="F8" s="6">
        <f>DE_b2_10!AD7</f>
        <v>46.221525407413537</v>
      </c>
      <c r="G8" s="6">
        <f>PSO_10!AD7</f>
        <v>27.806264309978413</v>
      </c>
      <c r="H8" s="6">
        <f>ED_mod_10!AD7</f>
        <v>29.29482898380088</v>
      </c>
    </row>
    <row r="9" spans="2:8">
      <c r="B9" s="4">
        <v>1000</v>
      </c>
      <c r="C9" s="4">
        <v>0.01</v>
      </c>
      <c r="D9" s="7">
        <v>1E-8</v>
      </c>
      <c r="E9" s="6">
        <f>DE_r1_10!AD8</f>
        <v>14.929846854684238</v>
      </c>
      <c r="F9" s="6">
        <f>DE_b2_10!AD8</f>
        <v>1.1563557997573934</v>
      </c>
      <c r="G9" s="6">
        <f>PSO_10!AD8</f>
        <v>1.4616262481504054</v>
      </c>
      <c r="H9" s="6">
        <f>ED_mod_10!AD8</f>
        <v>1.357717937508669</v>
      </c>
    </row>
    <row r="10" spans="2:8">
      <c r="B10" s="4">
        <v>10000</v>
      </c>
      <c r="C10" s="4">
        <v>0.1</v>
      </c>
      <c r="D10" s="7">
        <v>1E-8</v>
      </c>
      <c r="E10" s="6">
        <f>DE_r1_10!AD9</f>
        <v>0.32458599864156895</v>
      </c>
      <c r="F10" s="6">
        <f>DE_b2_10!AD9</f>
        <v>0.3119712917390734</v>
      </c>
      <c r="G10" s="6">
        <f>PSO_10!AD9</f>
        <v>0.62343444644718149</v>
      </c>
      <c r="H10" s="6">
        <f>ED_mod_10!AD9</f>
        <v>0.32616621609930008</v>
      </c>
    </row>
    <row r="11" spans="2:8">
      <c r="B11" s="4">
        <v>20000</v>
      </c>
      <c r="C11" s="4">
        <v>0.2</v>
      </c>
      <c r="D11" s="7">
        <v>1E-8</v>
      </c>
      <c r="E11" s="6">
        <f>DE_r1_10!AD10</f>
        <v>0.27197977439676835</v>
      </c>
      <c r="F11" s="6">
        <f>DE_b2_10!AD10</f>
        <v>0.24600648153307703</v>
      </c>
      <c r="G11" s="6">
        <f>PSO_10!AD10</f>
        <v>0.5151950276451589</v>
      </c>
      <c r="H11" s="6">
        <f>ED_mod_10!AD10</f>
        <v>0.27441107456497776</v>
      </c>
    </row>
    <row r="12" spans="2:8">
      <c r="B12" s="4">
        <v>30000</v>
      </c>
      <c r="C12" s="4">
        <v>0.3</v>
      </c>
      <c r="D12" s="7">
        <v>1E-8</v>
      </c>
      <c r="E12" s="6">
        <f>DE_r1_10!AD11</f>
        <v>0.24210703244378237</v>
      </c>
      <c r="F12" s="6">
        <f>DE_b2_10!AD11</f>
        <v>0.22066541144645271</v>
      </c>
      <c r="G12" s="6">
        <f>PSO_10!AD11</f>
        <v>0.36893476260360331</v>
      </c>
      <c r="H12" s="6">
        <f>ED_mod_10!AD11</f>
        <v>0.24643487673301934</v>
      </c>
    </row>
    <row r="13" spans="2:8">
      <c r="B13" s="4">
        <v>40000</v>
      </c>
      <c r="C13" s="4">
        <v>0.4</v>
      </c>
      <c r="D13" s="7">
        <v>1E-8</v>
      </c>
      <c r="E13" s="6">
        <f>DE_r1_10!AD12</f>
        <v>0.23095749313642044</v>
      </c>
      <c r="F13" s="6">
        <f>DE_b2_10!AD12</f>
        <v>0.20595934755944653</v>
      </c>
      <c r="G13" s="6">
        <f>PSO_10!AD12</f>
        <v>0.25228984824922918</v>
      </c>
      <c r="H13" s="6">
        <f>ED_mod_10!AD12</f>
        <v>0.23143391165174762</v>
      </c>
    </row>
    <row r="14" spans="2:8">
      <c r="B14" s="4">
        <v>50000</v>
      </c>
      <c r="C14" s="4">
        <v>0.5</v>
      </c>
      <c r="D14" s="7">
        <v>1E-8</v>
      </c>
      <c r="E14" s="6">
        <f>DE_r1_10!AD13</f>
        <v>0.22214315461566911</v>
      </c>
      <c r="F14" s="6">
        <f>DE_b2_10!AD13</f>
        <v>0.19549678675803078</v>
      </c>
      <c r="G14" s="6">
        <f>PSO_10!AD13</f>
        <v>0.21232391094587</v>
      </c>
      <c r="H14" s="6">
        <f>ED_mod_10!AD13</f>
        <v>0.20888565360844041</v>
      </c>
    </row>
    <row r="15" spans="2:8">
      <c r="B15" s="4">
        <v>60000</v>
      </c>
      <c r="C15" s="4">
        <v>0.6</v>
      </c>
      <c r="D15" s="7">
        <v>1E-8</v>
      </c>
      <c r="E15" s="6">
        <f>DE_r1_10!AD14</f>
        <v>0.20797786646901842</v>
      </c>
      <c r="F15" s="6">
        <f>DE_b2_10!AD14</f>
        <v>0.18464556621942393</v>
      </c>
      <c r="G15" s="6">
        <f>PSO_10!AD14</f>
        <v>0.20763150553902052</v>
      </c>
      <c r="H15" s="6">
        <f>ED_mod_10!AD14</f>
        <v>0.19953056347340861</v>
      </c>
    </row>
    <row r="16" spans="2:8">
      <c r="B16" s="4">
        <v>70000</v>
      </c>
      <c r="C16" s="4">
        <v>0.7</v>
      </c>
      <c r="D16" s="7">
        <v>1E-8</v>
      </c>
      <c r="E16" s="6">
        <f>DE_r1_10!AD15</f>
        <v>0.20410152200508491</v>
      </c>
      <c r="F16" s="6">
        <f>DE_b2_10!AD15</f>
        <v>0.1724266566485676</v>
      </c>
      <c r="G16" s="6">
        <f>PSO_10!AD15</f>
        <v>0.20733004281856665</v>
      </c>
      <c r="H16" s="6">
        <f>ED_mod_10!AD15</f>
        <v>0.18826508452138113</v>
      </c>
    </row>
    <row r="17" spans="2:10">
      <c r="B17" s="4">
        <v>80000</v>
      </c>
      <c r="C17" s="4">
        <v>0.8</v>
      </c>
      <c r="D17" s="7">
        <v>1E-8</v>
      </c>
      <c r="E17" s="6">
        <f>DE_r1_10!AD16</f>
        <v>0.19353858668090651</v>
      </c>
      <c r="F17" s="6">
        <f>DE_b2_10!AD16</f>
        <v>0.15993139580578827</v>
      </c>
      <c r="G17" s="6">
        <f>PSO_10!AD16</f>
        <v>0.20732518154341961</v>
      </c>
      <c r="H17" s="6">
        <f>ED_mod_10!AD16</f>
        <v>0.17617201333206139</v>
      </c>
    </row>
    <row r="18" spans="2:10">
      <c r="B18" s="4">
        <v>90000</v>
      </c>
      <c r="C18" s="4">
        <v>0.9</v>
      </c>
      <c r="D18" s="7">
        <v>1E-8</v>
      </c>
      <c r="E18" s="6">
        <f>DE_r1_10!AD17</f>
        <v>0.18221309083826781</v>
      </c>
      <c r="F18" s="6">
        <f>DE_b2_10!AD17</f>
        <v>0.15508256853283456</v>
      </c>
      <c r="G18" s="6">
        <f>PSO_10!AD17</f>
        <v>0.20732515072596469</v>
      </c>
      <c r="H18" s="6">
        <f>ED_mod_10!AD17</f>
        <v>0.16195765674819085</v>
      </c>
    </row>
    <row r="19" spans="2:10">
      <c r="B19" s="4">
        <v>100000</v>
      </c>
      <c r="C19" s="4">
        <v>1</v>
      </c>
      <c r="D19" s="7">
        <v>1E-8</v>
      </c>
      <c r="E19" s="6">
        <f>DE_r1_10!AD18</f>
        <v>0.17795558508330941</v>
      </c>
      <c r="F19" s="6">
        <f>DE_b2_10!AD18</f>
        <v>0.13873516036548608</v>
      </c>
      <c r="G19" s="6">
        <f>PSO_10!AD18</f>
        <v>0.20732515072596469</v>
      </c>
      <c r="H19" s="6">
        <f>ED_mod_10!AD18</f>
        <v>0.15939484000959056</v>
      </c>
    </row>
    <row r="22" spans="2:10">
      <c r="E22" s="5" t="s">
        <v>1</v>
      </c>
      <c r="F22" s="5" t="s">
        <v>3</v>
      </c>
      <c r="G22" s="5" t="s">
        <v>9</v>
      </c>
      <c r="H22" s="5" t="s">
        <v>5</v>
      </c>
      <c r="I22" s="5" t="s">
        <v>7</v>
      </c>
      <c r="J22" s="4" t="s">
        <v>35</v>
      </c>
    </row>
    <row r="23" spans="2:10">
      <c r="C23" s="4" t="s">
        <v>27</v>
      </c>
      <c r="D23" s="4" t="s">
        <v>31</v>
      </c>
      <c r="E23" s="6">
        <f>PSO_10!D21</f>
        <v>7.8615476411869167E-2</v>
      </c>
      <c r="F23" s="6">
        <f>PSO_10!E21</f>
        <v>0.32906084973615179</v>
      </c>
      <c r="G23" s="6">
        <f>PSO_10!F21</f>
        <v>0.23058148553900537</v>
      </c>
      <c r="H23" s="6">
        <f>PSO_10!G21</f>
        <v>0.20732515072596469</v>
      </c>
      <c r="I23" s="6">
        <f>PSO_10!H21</f>
        <v>7.9104654247260972E-2</v>
      </c>
      <c r="J23" s="12">
        <f>PSO_10!C19</f>
        <v>0</v>
      </c>
    </row>
    <row r="24" spans="2:10">
      <c r="D24" s="4" t="s">
        <v>29</v>
      </c>
      <c r="E24" s="6">
        <f>DE_r1_10!D21</f>
        <v>0.11749897356526162</v>
      </c>
      <c r="F24" s="6">
        <f>DE_r1_10!E21</f>
        <v>0.26871294479633434</v>
      </c>
      <c r="G24" s="6">
        <f>DE_r1_10!F21</f>
        <v>0.17936849406873989</v>
      </c>
      <c r="H24" s="6">
        <f>DE_r1_10!G21</f>
        <v>0.17795558508330941</v>
      </c>
      <c r="I24" s="6">
        <f>DE_r1_10!H21</f>
        <v>4.1454069327090601E-2</v>
      </c>
      <c r="J24" s="12">
        <f>DE_r1_10!C19</f>
        <v>0</v>
      </c>
    </row>
    <row r="25" spans="2:10">
      <c r="D25" s="4" t="s">
        <v>30</v>
      </c>
      <c r="E25" s="6">
        <f>DE_b2_10!D21</f>
        <v>6.8642271641010666E-2</v>
      </c>
      <c r="F25" s="6">
        <f>DE_b2_10!E21</f>
        <v>0.23159051333846037</v>
      </c>
      <c r="G25" s="6">
        <f>DE_b2_10!F21</f>
        <v>0.1251674195295891</v>
      </c>
      <c r="H25" s="6">
        <f>DE_b2_10!G21</f>
        <v>0.13873516036548608</v>
      </c>
      <c r="I25" s="6">
        <f>DE_b2_10!H21</f>
        <v>4.4423215790768522E-2</v>
      </c>
      <c r="J25" s="12">
        <f>DE_b2_10!C19</f>
        <v>0</v>
      </c>
    </row>
    <row r="26" spans="2:10">
      <c r="D26" s="4" t="s">
        <v>39</v>
      </c>
      <c r="E26" s="6">
        <f>ED_mod_10!D21</f>
        <v>6.1675705611833109E-2</v>
      </c>
      <c r="F26" s="6">
        <f>ED_mod_10!E21</f>
        <v>0.40613237957063575</v>
      </c>
      <c r="G26" s="6">
        <f>ED_mod_10!F21</f>
        <v>0.1431899208505456</v>
      </c>
      <c r="H26" s="6">
        <f>ED_mod_10!G21</f>
        <v>0.15939484000959056</v>
      </c>
      <c r="I26" s="6">
        <f>ED_mod_10!H21</f>
        <v>7.2555773213327249E-2</v>
      </c>
      <c r="J26" s="12">
        <f>ED_mod_10!C19</f>
        <v>0</v>
      </c>
    </row>
    <row r="29" spans="2:10">
      <c r="F29" s="6"/>
      <c r="G29" s="6"/>
      <c r="H29" s="6"/>
      <c r="I29" s="6"/>
      <c r="J29" s="6"/>
    </row>
    <row r="32" spans="2:10">
      <c r="E32" s="13" t="s">
        <v>28</v>
      </c>
      <c r="F32" s="13"/>
      <c r="G32" s="13"/>
    </row>
    <row r="33" spans="2:8">
      <c r="D33" s="4" t="s">
        <v>36</v>
      </c>
      <c r="E33" s="4" t="s">
        <v>37</v>
      </c>
      <c r="F33" s="4" t="s">
        <v>38</v>
      </c>
      <c r="G33" s="4" t="s">
        <v>26</v>
      </c>
      <c r="H33" s="4" t="s">
        <v>39</v>
      </c>
    </row>
    <row r="34" spans="2:8">
      <c r="B34" s="4">
        <f>C34*300000</f>
        <v>0</v>
      </c>
      <c r="C34" s="4">
        <v>0</v>
      </c>
      <c r="D34" s="7">
        <v>1E-8</v>
      </c>
      <c r="E34" s="6">
        <f>DE_r1_30!AD6</f>
        <v>408.74683728664922</v>
      </c>
      <c r="F34" s="6">
        <f>DE_b2_30!AD6</f>
        <v>461.06567221842414</v>
      </c>
      <c r="G34" s="6">
        <f>PSO_30!AD6</f>
        <v>400.02199033027796</v>
      </c>
      <c r="H34" s="6">
        <f>ED_mod_30!AD6</f>
        <v>399.49141284260941</v>
      </c>
    </row>
    <row r="35" spans="2:8">
      <c r="B35" s="4">
        <f t="shared" ref="B35:B46" si="0">C35*300000</f>
        <v>300</v>
      </c>
      <c r="C35" s="4">
        <v>1E-3</v>
      </c>
      <c r="D35" s="7">
        <v>1E-8</v>
      </c>
      <c r="E35" s="6">
        <f>DE_r1_30!AD7</f>
        <v>369.65976598007137</v>
      </c>
      <c r="F35" s="6">
        <f>DE_b2_30!AD7</f>
        <v>256.21025689670375</v>
      </c>
      <c r="G35" s="6">
        <f>PSO_30!AD7</f>
        <v>188.52719946597878</v>
      </c>
      <c r="H35" s="6">
        <f>ED_mod_30!AD7</f>
        <v>272.85724114885079</v>
      </c>
    </row>
    <row r="36" spans="2:8">
      <c r="B36" s="4">
        <f t="shared" si="0"/>
        <v>3000</v>
      </c>
      <c r="C36" s="4">
        <v>0.01</v>
      </c>
      <c r="D36" s="7">
        <v>1E-8</v>
      </c>
      <c r="E36" s="6">
        <f>DE_r1_30!AD8</f>
        <v>77.138224679953225</v>
      </c>
      <c r="F36" s="6">
        <f>DE_b2_30!AD8</f>
        <v>17.677910469866919</v>
      </c>
      <c r="G36" s="6">
        <f>PSO_30!AD8</f>
        <v>5.9439816596716719</v>
      </c>
      <c r="H36" s="6">
        <f>ED_mod_30!AD8</f>
        <v>2.9600813005372402</v>
      </c>
    </row>
    <row r="37" spans="2:8">
      <c r="B37" s="4">
        <f t="shared" si="0"/>
        <v>30000</v>
      </c>
      <c r="C37" s="4">
        <v>0.1</v>
      </c>
      <c r="D37" s="7">
        <v>1E-8</v>
      </c>
      <c r="E37" s="6">
        <f>DE_r1_30!AD9</f>
        <v>0.3876784280318043</v>
      </c>
      <c r="F37" s="6">
        <f>DE_b2_30!AD9</f>
        <v>0.68687185489005964</v>
      </c>
      <c r="G37" s="6">
        <f>PSO_30!AD9</f>
        <v>1.7874915075536228</v>
      </c>
      <c r="H37" s="6">
        <f>ED_mod_30!AD9</f>
        <v>0.39428071663047376</v>
      </c>
    </row>
    <row r="38" spans="2:8">
      <c r="B38" s="4">
        <f t="shared" si="0"/>
        <v>60000</v>
      </c>
      <c r="C38" s="4">
        <v>0.2</v>
      </c>
      <c r="D38" s="7">
        <v>1E-8</v>
      </c>
      <c r="E38" s="6">
        <f>DE_r1_30!AD10</f>
        <v>0.33512965364704539</v>
      </c>
      <c r="F38" s="6">
        <f>DE_b2_30!AD10</f>
        <v>0.65412227329758021</v>
      </c>
      <c r="G38" s="6">
        <f>PSO_30!AD10</f>
        <v>0.90457135606760852</v>
      </c>
      <c r="H38" s="6">
        <f>ED_mod_30!AD10</f>
        <v>0.36980889494561781</v>
      </c>
    </row>
    <row r="39" spans="2:8">
      <c r="B39" s="4">
        <f t="shared" si="0"/>
        <v>90000</v>
      </c>
      <c r="C39" s="4">
        <v>0.3</v>
      </c>
      <c r="D39" s="7">
        <v>1E-8</v>
      </c>
      <c r="E39" s="6">
        <f>DE_r1_30!AD11</f>
        <v>0.32023216182779835</v>
      </c>
      <c r="F39" s="6">
        <f>DE_b2_30!AD11</f>
        <v>0.63953572256994451</v>
      </c>
      <c r="G39" s="6">
        <f>PSO_30!AD11</f>
        <v>0.61193363906374543</v>
      </c>
      <c r="H39" s="6">
        <f>ED_mod_30!AD11</f>
        <v>0.35944729467450998</v>
      </c>
    </row>
    <row r="40" spans="2:8">
      <c r="B40" s="4">
        <f t="shared" si="0"/>
        <v>120000</v>
      </c>
      <c r="C40" s="4">
        <v>0.4</v>
      </c>
      <c r="D40" s="7">
        <v>1E-8</v>
      </c>
      <c r="E40" s="6">
        <f>DE_r1_30!AD12</f>
        <v>0.31493302605569623</v>
      </c>
      <c r="F40" s="6">
        <f>DE_b2_30!AD12</f>
        <v>0.62465967297319369</v>
      </c>
      <c r="G40" s="6">
        <f>PSO_30!AD12</f>
        <v>0.33360508008761824</v>
      </c>
      <c r="H40" s="6">
        <f>ED_mod_30!AD12</f>
        <v>0.3502243717153124</v>
      </c>
    </row>
    <row r="41" spans="2:8">
      <c r="B41" s="4">
        <f t="shared" si="0"/>
        <v>150000</v>
      </c>
      <c r="C41" s="4">
        <v>0.5</v>
      </c>
      <c r="D41" s="7">
        <v>1E-8</v>
      </c>
      <c r="E41" s="6">
        <f>DE_r1_30!AD13</f>
        <v>0.30880071398118164</v>
      </c>
      <c r="F41" s="6">
        <f>DE_b2_30!AD13</f>
        <v>0.6026138850244479</v>
      </c>
      <c r="G41" s="6">
        <f>PSO_30!AD13</f>
        <v>0.28334793946036368</v>
      </c>
      <c r="H41" s="6">
        <f>ED_mod_30!AD13</f>
        <v>0.33694673617181253</v>
      </c>
    </row>
    <row r="42" spans="2:8">
      <c r="B42" s="4">
        <f t="shared" si="0"/>
        <v>180000</v>
      </c>
      <c r="C42" s="4">
        <v>0.6</v>
      </c>
      <c r="D42" s="7">
        <v>1E-8</v>
      </c>
      <c r="E42" s="6">
        <f>DE_r1_30!AD14</f>
        <v>0.301011784698685</v>
      </c>
      <c r="F42" s="6">
        <f>DE_b2_30!AD14</f>
        <v>0.59218692689267305</v>
      </c>
      <c r="G42" s="6">
        <f>PSO_30!AD14</f>
        <v>0.28238161638655584</v>
      </c>
      <c r="H42" s="6">
        <f>ED_mod_30!AD14</f>
        <v>0.33173174808699513</v>
      </c>
    </row>
    <row r="43" spans="2:8">
      <c r="B43" s="4">
        <f t="shared" si="0"/>
        <v>210000</v>
      </c>
      <c r="C43" s="4">
        <v>0.7</v>
      </c>
      <c r="D43" s="7">
        <v>1E-8</v>
      </c>
      <c r="E43" s="6">
        <f>DE_r1_30!AD15</f>
        <v>0.29297623415714952</v>
      </c>
      <c r="F43" s="6">
        <f>DE_b2_30!AD15</f>
        <v>0.57786414120633711</v>
      </c>
      <c r="G43" s="6">
        <f>PSO_30!AD15</f>
        <v>0.28238122174564523</v>
      </c>
      <c r="H43" s="6">
        <f>ED_mod_30!AD15</f>
        <v>0.32905614534319283</v>
      </c>
    </row>
    <row r="44" spans="2:8">
      <c r="B44" s="4">
        <f t="shared" si="0"/>
        <v>240000</v>
      </c>
      <c r="C44" s="4">
        <v>0.8</v>
      </c>
      <c r="D44" s="7">
        <v>1E-8</v>
      </c>
      <c r="E44" s="6">
        <f>DE_r1_30!AD16</f>
        <v>0.28793288977778503</v>
      </c>
      <c r="F44" s="6">
        <f>DE_b2_30!AD16</f>
        <v>0.56616665120324794</v>
      </c>
      <c r="G44" s="6">
        <f>PSO_30!AD16</f>
        <v>0.28238122174564523</v>
      </c>
      <c r="H44" s="6">
        <f>ED_mod_30!AD16</f>
        <v>0.32237211889610079</v>
      </c>
    </row>
    <row r="45" spans="2:8">
      <c r="B45" s="4">
        <f t="shared" si="0"/>
        <v>270000</v>
      </c>
      <c r="C45" s="4">
        <v>0.9</v>
      </c>
      <c r="D45" s="7">
        <v>1E-8</v>
      </c>
      <c r="E45" s="6">
        <f>DE_r1_30!AD17</f>
        <v>0.27879735737154987</v>
      </c>
      <c r="F45" s="6">
        <f>DE_b2_30!AD17</f>
        <v>0.55758460394055875</v>
      </c>
      <c r="G45" s="6">
        <f>PSO_30!AD17</f>
        <v>0.28238122174564523</v>
      </c>
      <c r="H45" s="6">
        <f>ED_mod_30!AD17</f>
        <v>0.31041523609396793</v>
      </c>
    </row>
    <row r="46" spans="2:8">
      <c r="B46" s="4">
        <f t="shared" si="0"/>
        <v>300000</v>
      </c>
      <c r="C46" s="4">
        <v>1</v>
      </c>
      <c r="D46" s="7">
        <v>1E-8</v>
      </c>
      <c r="E46" s="6">
        <f>DE_r1_30!AD18</f>
        <v>0.27164668765995886</v>
      </c>
      <c r="F46" s="6">
        <f>DE_b2_30!AD18</f>
        <v>0.55070114949417981</v>
      </c>
      <c r="G46" s="6">
        <f>PSO_30!AD18</f>
        <v>0.28238122174564523</v>
      </c>
      <c r="H46" s="6">
        <f>ED_mod_30!AD18</f>
        <v>0.30491917027521592</v>
      </c>
    </row>
    <row r="49" spans="3:10">
      <c r="J49" s="4" t="s">
        <v>35</v>
      </c>
    </row>
    <row r="50" spans="3:10">
      <c r="C50" s="4" t="s">
        <v>28</v>
      </c>
      <c r="D50" s="4" t="s">
        <v>34</v>
      </c>
      <c r="E50" s="6">
        <f>PSO_30!D21</f>
        <v>0.16508563866568693</v>
      </c>
      <c r="F50" s="6">
        <f>PSO_30!E21</f>
        <v>0.95135307865234608</v>
      </c>
      <c r="G50" s="6">
        <f>PSO_30!F21</f>
        <v>0.27376650641826927</v>
      </c>
      <c r="H50" s="6">
        <f>PSO_30!G21</f>
        <v>0.28238122174564523</v>
      </c>
      <c r="I50" s="6">
        <f>PSO_30!H21</f>
        <v>0.14810306862135314</v>
      </c>
      <c r="J50" s="12">
        <f>PSO_30!C19</f>
        <v>0</v>
      </c>
    </row>
    <row r="51" spans="3:10">
      <c r="D51" s="4" t="s">
        <v>32</v>
      </c>
      <c r="E51" s="6">
        <f>DE_r1_30!D21</f>
        <v>0.21768960503891321</v>
      </c>
      <c r="F51" s="6">
        <f>DE_r1_30!E21</f>
        <v>0.3067608783412652</v>
      </c>
      <c r="G51" s="6">
        <f>DE_r1_30!F21</f>
        <v>0.27052329297498545</v>
      </c>
      <c r="H51" s="6">
        <f>DE_r1_30!G21</f>
        <v>0.27164668765995886</v>
      </c>
      <c r="I51" s="6">
        <f>DE_r1_30!H21</f>
        <v>2.4556241923219941E-2</v>
      </c>
      <c r="J51" s="12">
        <f>DE_r1_30!C19</f>
        <v>0</v>
      </c>
    </row>
    <row r="52" spans="3:10">
      <c r="D52" s="4" t="s">
        <v>33</v>
      </c>
      <c r="E52" s="6">
        <f>DE_b2_30!D21</f>
        <v>0.17949074224634387</v>
      </c>
      <c r="F52" s="6">
        <f>DE_b2_30!E21</f>
        <v>0.93905132499912725</v>
      </c>
      <c r="G52" s="6">
        <f>DE_b2_30!F21</f>
        <v>0.6610054680520534</v>
      </c>
      <c r="H52" s="6">
        <f>DE_b2_30!G21</f>
        <v>0.55070114949417981</v>
      </c>
      <c r="I52" s="6">
        <f>DE_b2_30!H21</f>
        <v>0.26408828947089374</v>
      </c>
      <c r="J52" s="12">
        <f>DE_b2_30!C19</f>
        <v>0</v>
      </c>
    </row>
    <row r="53" spans="3:10">
      <c r="D53" s="4" t="s">
        <v>39</v>
      </c>
      <c r="E53" s="6">
        <f>ED_mod_30!D21</f>
        <v>0.18211166655032685</v>
      </c>
      <c r="F53" s="6">
        <f>ED_mod_30!E21</f>
        <v>0.61218770204663997</v>
      </c>
      <c r="G53" s="6">
        <f>ED_mod_30!F21</f>
        <v>0.27955409516016516</v>
      </c>
      <c r="H53" s="6">
        <f>ED_mod_30!G21</f>
        <v>0.30491917027521592</v>
      </c>
      <c r="I53" s="6">
        <f>ED_mod_30!H21</f>
        <v>9.2943506048059732E-2</v>
      </c>
      <c r="J53" s="12">
        <f>ED_mod_30!C19</f>
        <v>0</v>
      </c>
    </row>
  </sheetData>
  <mergeCells count="2">
    <mergeCell ref="E5:G5"/>
    <mergeCell ref="E32:G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FA39-43D3-4FCA-A130-438011252BEE}">
  <sheetPr>
    <tabColor rgb="FFFF0000"/>
    <outlinePr summaryBelow="0" summaryRight="0"/>
  </sheetPr>
  <dimension ref="B2:AF21"/>
  <sheetViews>
    <sheetView zoomScale="85" zoomScaleNormal="85" workbookViewId="0">
      <selection activeCell="E38" sqref="E38"/>
    </sheetView>
  </sheetViews>
  <sheetFormatPr defaultRowHeight="12.75"/>
  <cols>
    <col min="1" max="1" width="8.88671875" style="9"/>
    <col min="2" max="2" width="18.664062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0.11829166948155034</v>
      </c>
      <c r="D4" s="8">
        <v>0.1019874842900208</v>
      </c>
      <c r="E4" s="8">
        <v>8.8257132763601476E-2</v>
      </c>
      <c r="F4" s="8">
        <v>0.23159051333846037</v>
      </c>
      <c r="G4" s="8">
        <v>9.94939198578777E-2</v>
      </c>
      <c r="H4" s="8">
        <v>0.21108995256258822</v>
      </c>
      <c r="I4" s="8">
        <v>0.18747677980923072</v>
      </c>
      <c r="J4" s="8">
        <v>0.20418896369915274</v>
      </c>
      <c r="K4" s="8">
        <v>0.14881918631317603</v>
      </c>
      <c r="L4" s="8">
        <v>0.1251674195295891</v>
      </c>
      <c r="M4" s="8">
        <v>0.20076178101089681</v>
      </c>
      <c r="N4" s="8">
        <v>0.10730081179690387</v>
      </c>
      <c r="O4" s="8">
        <v>7.396914971991464E-2</v>
      </c>
      <c r="P4" s="8">
        <v>0.11981227270121053</v>
      </c>
      <c r="Q4" s="8">
        <v>0.11890982355498636</v>
      </c>
      <c r="R4" s="8">
        <v>0.12423395647306279</v>
      </c>
      <c r="S4" s="8">
        <v>6.8642271641010666E-2</v>
      </c>
      <c r="T4" s="8">
        <v>0.18547406886136741</v>
      </c>
      <c r="U4" s="8">
        <v>0.11265417650042764</v>
      </c>
      <c r="V4" s="8">
        <v>0.16665911724476246</v>
      </c>
      <c r="W4" s="8">
        <v>9.7603366725252272E-2</v>
      </c>
      <c r="X4" s="8">
        <v>0.13399818606399094</v>
      </c>
      <c r="Y4" s="8">
        <v>0.13731761359281336</v>
      </c>
      <c r="Z4" s="8">
        <v>0.15814670523468521</v>
      </c>
      <c r="AA4" s="8">
        <v>0.14653268637061956</v>
      </c>
      <c r="AB4" s="8"/>
      <c r="AC4" s="8"/>
      <c r="AD4" s="8"/>
      <c r="AE4" s="9" t="s">
        <v>5</v>
      </c>
      <c r="AF4" s="9">
        <f>AVERAGE(B3:AA3)</f>
        <v>100000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92.426687970156536</v>
      </c>
      <c r="D6" s="8">
        <v>48.373198917742911</v>
      </c>
      <c r="E6" s="8">
        <v>37.209791581272384</v>
      </c>
      <c r="F6" s="8">
        <v>58.507975565038578</v>
      </c>
      <c r="G6" s="8">
        <v>102.18616194591959</v>
      </c>
      <c r="H6" s="8">
        <v>77.915181379177739</v>
      </c>
      <c r="I6" s="8">
        <v>54.925180923235757</v>
      </c>
      <c r="J6" s="8">
        <v>47.067407619639653</v>
      </c>
      <c r="K6" s="8">
        <v>77.772549098363015</v>
      </c>
      <c r="L6" s="8">
        <v>43.506989819373302</v>
      </c>
      <c r="M6" s="8">
        <v>80.287665275761356</v>
      </c>
      <c r="N6" s="8">
        <v>76.819310292824412</v>
      </c>
      <c r="O6" s="8">
        <v>89.732175432077383</v>
      </c>
      <c r="P6" s="8">
        <v>54.586392648544461</v>
      </c>
      <c r="Q6" s="8">
        <v>86.47226154373152</v>
      </c>
      <c r="R6" s="8">
        <v>57.909518360927223</v>
      </c>
      <c r="S6" s="8">
        <v>45.304489648132176</v>
      </c>
      <c r="T6" s="8">
        <v>55.708083860424949</v>
      </c>
      <c r="U6" s="8">
        <v>65.960314528562549</v>
      </c>
      <c r="V6" s="8">
        <v>64.420741490625915</v>
      </c>
      <c r="W6" s="8">
        <v>62.980637068136957</v>
      </c>
      <c r="X6" s="8">
        <v>26.892763889797379</v>
      </c>
      <c r="Y6" s="8">
        <v>44.703002119239272</v>
      </c>
      <c r="Z6" s="8">
        <v>96.663471849330563</v>
      </c>
      <c r="AA6" s="8">
        <v>64.447408643905192</v>
      </c>
      <c r="AB6" s="8">
        <f t="shared" ref="AB6:AB18" si="0">AC6*$AD$2</f>
        <v>0</v>
      </c>
      <c r="AC6" s="8">
        <v>0</v>
      </c>
      <c r="AD6" s="8">
        <f t="shared" ref="AD6:AD18" si="1">AVERAGE(C6:AA6)</f>
        <v>64.511174458877633</v>
      </c>
    </row>
    <row r="7" spans="2:32">
      <c r="B7" s="8" t="s">
        <v>13</v>
      </c>
      <c r="C7" s="8">
        <v>48.486832824248495</v>
      </c>
      <c r="D7" s="8">
        <v>26.116839550311852</v>
      </c>
      <c r="E7" s="8">
        <v>37.209791581272384</v>
      </c>
      <c r="F7" s="8">
        <v>58.507975565038578</v>
      </c>
      <c r="G7" s="8">
        <v>21.524132531545547</v>
      </c>
      <c r="H7" s="8">
        <v>21.742997609122312</v>
      </c>
      <c r="I7" s="8">
        <v>26.063254427147513</v>
      </c>
      <c r="J7" s="8">
        <v>47.067407619639653</v>
      </c>
      <c r="K7" s="8">
        <v>73.36913727836054</v>
      </c>
      <c r="L7" s="8">
        <v>20.572681022982351</v>
      </c>
      <c r="M7" s="8">
        <v>65.491953418268622</v>
      </c>
      <c r="N7" s="8">
        <v>76.819310292824412</v>
      </c>
      <c r="O7" s="8">
        <v>86.616613782563718</v>
      </c>
      <c r="P7" s="8">
        <v>42.249641932439317</v>
      </c>
      <c r="Q7" s="8">
        <v>65.154612002056638</v>
      </c>
      <c r="R7" s="8">
        <v>34.721256059956431</v>
      </c>
      <c r="S7" s="8">
        <v>24.749236278966464</v>
      </c>
      <c r="T7" s="8">
        <v>55.708083860424949</v>
      </c>
      <c r="U7" s="8">
        <v>29.664634675082425</v>
      </c>
      <c r="V7" s="8">
        <v>64.420741490625915</v>
      </c>
      <c r="W7" s="8">
        <v>37.805228969227983</v>
      </c>
      <c r="X7" s="8">
        <v>26.892763889797379</v>
      </c>
      <c r="Y7" s="8">
        <v>44.703002119239272</v>
      </c>
      <c r="Z7" s="8">
        <v>63.399344869934339</v>
      </c>
      <c r="AA7" s="8">
        <v>56.480661534261344</v>
      </c>
      <c r="AB7" s="8">
        <f t="shared" si="0"/>
        <v>100</v>
      </c>
      <c r="AC7" s="8">
        <v>1E-3</v>
      </c>
      <c r="AD7" s="8">
        <f t="shared" si="1"/>
        <v>46.221525407413537</v>
      </c>
    </row>
    <row r="8" spans="2:32">
      <c r="B8" s="8" t="s">
        <v>14</v>
      </c>
      <c r="C8" s="8">
        <v>1.2328329621109333</v>
      </c>
      <c r="D8" s="8">
        <v>0.47000566876272387</v>
      </c>
      <c r="E8" s="8">
        <v>0.452518033105207</v>
      </c>
      <c r="F8" s="8">
        <v>2.2990795141806757</v>
      </c>
      <c r="G8" s="8">
        <v>1.0960832038706485</v>
      </c>
      <c r="H8" s="8">
        <v>0.58698607388919299</v>
      </c>
      <c r="I8" s="8">
        <v>0.83009582773638613</v>
      </c>
      <c r="J8" s="8">
        <v>0.70135118535472429</v>
      </c>
      <c r="K8" s="8">
        <v>0.76118866178103417</v>
      </c>
      <c r="L8" s="8">
        <v>0.56408958018732847</v>
      </c>
      <c r="M8" s="8">
        <v>1.7657567365358773</v>
      </c>
      <c r="N8" s="8">
        <v>1.862410560087028</v>
      </c>
      <c r="O8" s="8">
        <v>1.7397974282298492</v>
      </c>
      <c r="P8" s="8">
        <v>0.86749273213422384</v>
      </c>
      <c r="Q8" s="8">
        <v>1.2003385892999177</v>
      </c>
      <c r="R8" s="8">
        <v>1.6753192374317223</v>
      </c>
      <c r="S8" s="8">
        <v>1.1964747399554199</v>
      </c>
      <c r="T8" s="8">
        <v>1.1255831192474943</v>
      </c>
      <c r="U8" s="8">
        <v>1.2412631531233274</v>
      </c>
      <c r="V8" s="8">
        <v>0.68841902341637251</v>
      </c>
      <c r="W8" s="8">
        <v>1.7176517814712042</v>
      </c>
      <c r="X8" s="8">
        <v>0.79587627316823273</v>
      </c>
      <c r="Y8" s="8">
        <v>1.4985512019241014</v>
      </c>
      <c r="Z8" s="8">
        <v>1.3147997795956599</v>
      </c>
      <c r="AA8" s="8">
        <v>1.2249299273355518</v>
      </c>
      <c r="AB8" s="8">
        <f t="shared" si="0"/>
        <v>1000</v>
      </c>
      <c r="AC8" s="8">
        <v>0.01</v>
      </c>
      <c r="AD8" s="8">
        <f t="shared" si="1"/>
        <v>1.1563557997573934</v>
      </c>
    </row>
    <row r="9" spans="2:32">
      <c r="B9" s="8" t="s">
        <v>15</v>
      </c>
      <c r="C9" s="8">
        <v>0.28193293113781692</v>
      </c>
      <c r="D9" s="8">
        <v>0.25543901445144002</v>
      </c>
      <c r="E9" s="8">
        <v>0.34234938200120268</v>
      </c>
      <c r="F9" s="8">
        <v>0.76991298507709871</v>
      </c>
      <c r="G9" s="8">
        <v>0.16466641281135708</v>
      </c>
      <c r="H9" s="8">
        <v>0.25429577125737524</v>
      </c>
      <c r="I9" s="8">
        <v>0.3409093930522431</v>
      </c>
      <c r="J9" s="8">
        <v>0.35622802277362098</v>
      </c>
      <c r="K9" s="8">
        <v>0.28804580182259087</v>
      </c>
      <c r="L9" s="8">
        <v>0.34910277729682093</v>
      </c>
      <c r="M9" s="8">
        <v>0.26625108814187115</v>
      </c>
      <c r="N9" s="8">
        <v>0.24789434731542315</v>
      </c>
      <c r="O9" s="8">
        <v>0.34023037502129228</v>
      </c>
      <c r="P9" s="8">
        <v>0.36430518736142403</v>
      </c>
      <c r="Q9" s="8">
        <v>0.20997796051688056</v>
      </c>
      <c r="R9" s="8">
        <v>0.25162401807710921</v>
      </c>
      <c r="S9" s="8">
        <v>0.32108461953976075</v>
      </c>
      <c r="T9" s="8">
        <v>0.35163737517905247</v>
      </c>
      <c r="U9" s="8">
        <v>0.24437210900646278</v>
      </c>
      <c r="V9" s="8">
        <v>0.32630742337346419</v>
      </c>
      <c r="W9" s="8">
        <v>0.23183564026135173</v>
      </c>
      <c r="X9" s="8">
        <v>0.24555624107392759</v>
      </c>
      <c r="Y9" s="8">
        <v>0.28748783084779461</v>
      </c>
      <c r="Z9" s="8">
        <v>0.36312264989692267</v>
      </c>
      <c r="AA9" s="8">
        <v>0.34471293618253185</v>
      </c>
      <c r="AB9" s="8">
        <f t="shared" si="0"/>
        <v>10000</v>
      </c>
      <c r="AC9" s="8">
        <v>0.1</v>
      </c>
      <c r="AD9" s="8">
        <f t="shared" si="1"/>
        <v>0.3119712917390734</v>
      </c>
    </row>
    <row r="10" spans="2:32">
      <c r="B10" s="8" t="s">
        <v>16</v>
      </c>
      <c r="C10" s="8">
        <v>0.27419043418285582</v>
      </c>
      <c r="D10" s="8">
        <v>0.24928151508197516</v>
      </c>
      <c r="E10" s="8">
        <v>0.23545605040771989</v>
      </c>
      <c r="F10" s="8">
        <v>0.40848437557019679</v>
      </c>
      <c r="G10" s="8">
        <v>0.16466641281135708</v>
      </c>
      <c r="H10" s="8">
        <v>0.25429577125737524</v>
      </c>
      <c r="I10" s="8">
        <v>0.21941962326127395</v>
      </c>
      <c r="J10" s="8">
        <v>0.21051231476803878</v>
      </c>
      <c r="K10" s="8">
        <v>0.23116257656283778</v>
      </c>
      <c r="L10" s="8">
        <v>0.21862161555759485</v>
      </c>
      <c r="M10" s="8">
        <v>0.20283277302928582</v>
      </c>
      <c r="N10" s="8">
        <v>0.23705118145767301</v>
      </c>
      <c r="O10" s="8">
        <v>0.20588015632415591</v>
      </c>
      <c r="P10" s="8">
        <v>0.31299050373900172</v>
      </c>
      <c r="Q10" s="8">
        <v>0.17798358144932536</v>
      </c>
      <c r="R10" s="8">
        <v>0.19797893114582621</v>
      </c>
      <c r="S10" s="8">
        <v>0.19696279152003626</v>
      </c>
      <c r="T10" s="8">
        <v>0.32956254675309538</v>
      </c>
      <c r="U10" s="8">
        <v>0.1761791195490332</v>
      </c>
      <c r="V10" s="8">
        <v>0.30432469510174087</v>
      </c>
      <c r="W10" s="8">
        <v>0.21965141364307783</v>
      </c>
      <c r="X10" s="8">
        <v>0.24555624107392759</v>
      </c>
      <c r="Y10" s="8">
        <v>0.28748783084779461</v>
      </c>
      <c r="Z10" s="8">
        <v>0.33555171353873448</v>
      </c>
      <c r="AA10" s="8">
        <v>0.25407786969299195</v>
      </c>
      <c r="AB10" s="8">
        <f t="shared" si="0"/>
        <v>20000</v>
      </c>
      <c r="AC10" s="8">
        <v>0.2</v>
      </c>
      <c r="AD10" s="8">
        <f t="shared" si="1"/>
        <v>0.24600648153307703</v>
      </c>
    </row>
    <row r="11" spans="2:32">
      <c r="B11" s="8" t="s">
        <v>17</v>
      </c>
      <c r="C11" s="8">
        <v>0.24717592662750576</v>
      </c>
      <c r="D11" s="8">
        <v>0.24928151508197516</v>
      </c>
      <c r="E11" s="8">
        <v>0.19105689599678044</v>
      </c>
      <c r="F11" s="8">
        <v>0.34139809323596637</v>
      </c>
      <c r="G11" s="8">
        <v>9.94939198578777E-2</v>
      </c>
      <c r="H11" s="8">
        <v>0.25429577125737524</v>
      </c>
      <c r="I11" s="8">
        <v>0.20720306875045935</v>
      </c>
      <c r="J11" s="8">
        <v>0.21051231476803878</v>
      </c>
      <c r="K11" s="8">
        <v>0.19317969108601574</v>
      </c>
      <c r="L11" s="8">
        <v>0.21862161555759485</v>
      </c>
      <c r="M11" s="8">
        <v>0.20283277302928582</v>
      </c>
      <c r="N11" s="8">
        <v>0.23060530900374943</v>
      </c>
      <c r="O11" s="8">
        <v>0.20588015632415591</v>
      </c>
      <c r="P11" s="8">
        <v>0.31299050373900172</v>
      </c>
      <c r="Q11" s="8">
        <v>0.17585995682543398</v>
      </c>
      <c r="R11" s="8">
        <v>0.17216103760279111</v>
      </c>
      <c r="S11" s="8">
        <v>0.19003113803682936</v>
      </c>
      <c r="T11" s="8">
        <v>0.26628557598223779</v>
      </c>
      <c r="U11" s="8">
        <v>0.15514228370875571</v>
      </c>
      <c r="V11" s="8">
        <v>0.2792473135345972</v>
      </c>
      <c r="W11" s="8">
        <v>0.16396285510563757</v>
      </c>
      <c r="X11" s="8">
        <v>0.24555624107392759</v>
      </c>
      <c r="Y11" s="8">
        <v>0.27549278417950518</v>
      </c>
      <c r="Z11" s="8">
        <v>0.20234185636286384</v>
      </c>
      <c r="AA11" s="8">
        <v>0.22602668943295612</v>
      </c>
      <c r="AB11" s="8">
        <f t="shared" si="0"/>
        <v>30000</v>
      </c>
      <c r="AC11" s="8">
        <v>0.3</v>
      </c>
      <c r="AD11" s="8">
        <f t="shared" si="1"/>
        <v>0.22066541144645271</v>
      </c>
    </row>
    <row r="12" spans="2:32">
      <c r="B12" s="8" t="s">
        <v>18</v>
      </c>
      <c r="C12" s="8">
        <v>0.19521888166491408</v>
      </c>
      <c r="D12" s="8">
        <v>0.20829232608161874</v>
      </c>
      <c r="E12" s="8">
        <v>0.12405724218933756</v>
      </c>
      <c r="F12" s="8">
        <v>0.3023923633522827</v>
      </c>
      <c r="G12" s="8">
        <v>9.94939198578777E-2</v>
      </c>
      <c r="H12" s="8">
        <v>0.25429577125737524</v>
      </c>
      <c r="I12" s="8">
        <v>0.20720306875045935</v>
      </c>
      <c r="J12" s="8">
        <v>0.21051231476803878</v>
      </c>
      <c r="K12" s="8">
        <v>0.1667877795637196</v>
      </c>
      <c r="L12" s="8">
        <v>0.21862161555759485</v>
      </c>
      <c r="M12" s="8">
        <v>0.20283277302928582</v>
      </c>
      <c r="N12" s="8">
        <v>0.23060530900374943</v>
      </c>
      <c r="O12" s="8">
        <v>0.19321791534139265</v>
      </c>
      <c r="P12" s="8">
        <v>0.31299050373900172</v>
      </c>
      <c r="Q12" s="8">
        <v>0.17585995682543398</v>
      </c>
      <c r="R12" s="8">
        <v>0.13215509290239424</v>
      </c>
      <c r="S12" s="8">
        <v>0.17187878210120289</v>
      </c>
      <c r="T12" s="8">
        <v>0.23739709750429938</v>
      </c>
      <c r="U12" s="8">
        <v>0.15514228370875571</v>
      </c>
      <c r="V12" s="8">
        <v>0.26467119465428368</v>
      </c>
      <c r="W12" s="8">
        <v>0.16396285510563757</v>
      </c>
      <c r="X12" s="8">
        <v>0.24555624107392759</v>
      </c>
      <c r="Y12" s="8">
        <v>0.27549278417950518</v>
      </c>
      <c r="Z12" s="8">
        <v>0.20234185636286384</v>
      </c>
      <c r="AA12" s="8">
        <v>0.19800376041121126</v>
      </c>
      <c r="AB12" s="8">
        <f t="shared" si="0"/>
        <v>40000</v>
      </c>
      <c r="AC12" s="8">
        <v>0.4</v>
      </c>
      <c r="AD12" s="8">
        <f t="shared" si="1"/>
        <v>0.20595934755944653</v>
      </c>
    </row>
    <row r="13" spans="2:32">
      <c r="B13" s="8" t="s">
        <v>19</v>
      </c>
      <c r="C13" s="8">
        <v>0.19521888166491408</v>
      </c>
      <c r="D13" s="8">
        <v>0.19580148337240644</v>
      </c>
      <c r="E13" s="8">
        <v>0.12405724218933756</v>
      </c>
      <c r="F13" s="8">
        <v>0.3023923633522827</v>
      </c>
      <c r="G13" s="8">
        <v>9.94939198578777E-2</v>
      </c>
      <c r="H13" s="8">
        <v>0.25429577125737524</v>
      </c>
      <c r="I13" s="8">
        <v>0.20720306875045935</v>
      </c>
      <c r="J13" s="8">
        <v>0.21051231476803878</v>
      </c>
      <c r="K13" s="8">
        <v>0.1667877795637196</v>
      </c>
      <c r="L13" s="8">
        <v>0.18831375270724493</v>
      </c>
      <c r="M13" s="8">
        <v>0.20283277302928582</v>
      </c>
      <c r="N13" s="8">
        <v>0.20606902523923054</v>
      </c>
      <c r="O13" s="8">
        <v>0.1829003796217421</v>
      </c>
      <c r="P13" s="8">
        <v>0.31299050373900172</v>
      </c>
      <c r="Q13" s="8">
        <v>0.14405367360632226</v>
      </c>
      <c r="R13" s="8">
        <v>0.13215509290239424</v>
      </c>
      <c r="S13" s="8">
        <v>0.17187878210120289</v>
      </c>
      <c r="T13" s="8">
        <v>0.23739709750429938</v>
      </c>
      <c r="U13" s="8">
        <v>0.13108487362478627</v>
      </c>
      <c r="V13" s="8">
        <v>0.26467119465428368</v>
      </c>
      <c r="W13" s="8">
        <v>0.16396285510563757</v>
      </c>
      <c r="X13" s="8">
        <v>0.24555624107392759</v>
      </c>
      <c r="Y13" s="8">
        <v>0.19891605653151601</v>
      </c>
      <c r="Z13" s="8">
        <v>0.20234185636286384</v>
      </c>
      <c r="AA13" s="8">
        <v>0.14653268637061956</v>
      </c>
      <c r="AB13" s="8">
        <f t="shared" si="0"/>
        <v>50000</v>
      </c>
      <c r="AC13" s="8">
        <v>0.5</v>
      </c>
      <c r="AD13" s="8">
        <f t="shared" si="1"/>
        <v>0.19549678675803078</v>
      </c>
    </row>
    <row r="14" spans="2:32">
      <c r="B14" s="8" t="s">
        <v>20</v>
      </c>
      <c r="C14" s="8">
        <v>0.19521888166491408</v>
      </c>
      <c r="D14" s="8">
        <v>0.19580148337240644</v>
      </c>
      <c r="E14" s="8">
        <v>0.11560501320673211</v>
      </c>
      <c r="F14" s="8">
        <v>0.29314221595336676</v>
      </c>
      <c r="G14" s="8">
        <v>9.94939198578777E-2</v>
      </c>
      <c r="H14" s="8">
        <v>0.2329763725435896</v>
      </c>
      <c r="I14" s="8">
        <v>0.20720306875045935</v>
      </c>
      <c r="J14" s="8">
        <v>0.21051231476803878</v>
      </c>
      <c r="K14" s="8">
        <v>0.1667877795637196</v>
      </c>
      <c r="L14" s="8">
        <v>0.13658422758953748</v>
      </c>
      <c r="M14" s="8">
        <v>0.20283277302928582</v>
      </c>
      <c r="N14" s="8">
        <v>0.19621773457743075</v>
      </c>
      <c r="O14" s="8">
        <v>0.13037267416621034</v>
      </c>
      <c r="P14" s="8">
        <v>0.30774088440716696</v>
      </c>
      <c r="Q14" s="8">
        <v>0.12842338513155482</v>
      </c>
      <c r="R14" s="8">
        <v>0.13215509290239424</v>
      </c>
      <c r="S14" s="8">
        <v>0.17187878210120289</v>
      </c>
      <c r="T14" s="8">
        <v>0.22310694730867908</v>
      </c>
      <c r="U14" s="8">
        <v>0.13108487362478627</v>
      </c>
      <c r="V14" s="8">
        <v>0.24620787418530199</v>
      </c>
      <c r="W14" s="8">
        <v>0.16396285510563757</v>
      </c>
      <c r="X14" s="8">
        <v>0.24555624107392759</v>
      </c>
      <c r="Y14" s="8">
        <v>0.13731761359281336</v>
      </c>
      <c r="Z14" s="8">
        <v>0.19942346063794503</v>
      </c>
      <c r="AA14" s="8">
        <v>0.14653268637061956</v>
      </c>
      <c r="AB14" s="8">
        <f t="shared" si="0"/>
        <v>60000</v>
      </c>
      <c r="AC14" s="8">
        <v>0.6</v>
      </c>
      <c r="AD14" s="8">
        <f t="shared" si="1"/>
        <v>0.18464556621942393</v>
      </c>
    </row>
    <row r="15" spans="2:32">
      <c r="B15" s="8" t="s">
        <v>21</v>
      </c>
      <c r="C15" s="8">
        <v>0.19521888166491408</v>
      </c>
      <c r="D15" s="8">
        <v>0.15644890001567546</v>
      </c>
      <c r="E15" s="8">
        <v>0.11560501320673211</v>
      </c>
      <c r="F15" s="8">
        <v>0.29314221595336676</v>
      </c>
      <c r="G15" s="8">
        <v>9.94939198578777E-2</v>
      </c>
      <c r="H15" s="8">
        <v>0.21108995256258822</v>
      </c>
      <c r="I15" s="8">
        <v>0.20720306875045935</v>
      </c>
      <c r="J15" s="8">
        <v>0.21051231476803878</v>
      </c>
      <c r="K15" s="8">
        <v>0.1667877795637196</v>
      </c>
      <c r="L15" s="8">
        <v>0.13658422758953748</v>
      </c>
      <c r="M15" s="8">
        <v>0.20076178101089681</v>
      </c>
      <c r="N15" s="8">
        <v>0.10730081179690387</v>
      </c>
      <c r="O15" s="8">
        <v>8.8424572370740862E-2</v>
      </c>
      <c r="P15" s="8">
        <v>0.28535215764236455</v>
      </c>
      <c r="Q15" s="8">
        <v>0.12842338513155482</v>
      </c>
      <c r="R15" s="8">
        <v>0.13215509290239424</v>
      </c>
      <c r="S15" s="8">
        <v>0.17187878210120289</v>
      </c>
      <c r="T15" s="8">
        <v>0.22310694730867908</v>
      </c>
      <c r="U15" s="8">
        <v>0.11602612054662131</v>
      </c>
      <c r="V15" s="8">
        <v>0.21363439009223839</v>
      </c>
      <c r="W15" s="8">
        <v>0.16396285510563757</v>
      </c>
      <c r="X15" s="8">
        <v>0.24555624107392759</v>
      </c>
      <c r="Y15" s="8">
        <v>0.13731761359281336</v>
      </c>
      <c r="Z15" s="8">
        <v>0.15814670523468521</v>
      </c>
      <c r="AA15" s="8">
        <v>0.14653268637061956</v>
      </c>
      <c r="AB15" s="8">
        <f t="shared" si="0"/>
        <v>70000</v>
      </c>
      <c r="AC15" s="8">
        <v>0.7</v>
      </c>
      <c r="AD15" s="8">
        <f t="shared" si="1"/>
        <v>0.1724266566485676</v>
      </c>
    </row>
    <row r="16" spans="2:32">
      <c r="B16" s="8" t="s">
        <v>22</v>
      </c>
      <c r="C16" s="8">
        <v>0.19521888166491408</v>
      </c>
      <c r="D16" s="8">
        <v>0.1019874842900208</v>
      </c>
      <c r="E16" s="8">
        <v>0.11560501320673211</v>
      </c>
      <c r="F16" s="8">
        <v>0.25944658826983868</v>
      </c>
      <c r="G16" s="8">
        <v>9.94939198578777E-2</v>
      </c>
      <c r="H16" s="8">
        <v>0.21108995256258822</v>
      </c>
      <c r="I16" s="8">
        <v>0.20720306875045935</v>
      </c>
      <c r="J16" s="8">
        <v>0.21051231476803878</v>
      </c>
      <c r="K16" s="8">
        <v>0.1667877795637196</v>
      </c>
      <c r="L16" s="8">
        <v>0.13658422758953748</v>
      </c>
      <c r="M16" s="8">
        <v>0.20076178101089681</v>
      </c>
      <c r="N16" s="8">
        <v>0.10730081179690387</v>
      </c>
      <c r="O16" s="8">
        <v>8.1269503711837388E-2</v>
      </c>
      <c r="P16" s="8">
        <v>0.28535215764236455</v>
      </c>
      <c r="Q16" s="8">
        <v>0.12842338513155482</v>
      </c>
      <c r="R16" s="8">
        <v>0.13215509290239424</v>
      </c>
      <c r="S16" s="8">
        <v>0.11990676663958766</v>
      </c>
      <c r="T16" s="8">
        <v>0.22310694730867908</v>
      </c>
      <c r="U16" s="8">
        <v>0.11265417650042764</v>
      </c>
      <c r="V16" s="8">
        <v>0.18452728852480504</v>
      </c>
      <c r="W16" s="8">
        <v>0.14290256218941977</v>
      </c>
      <c r="X16" s="8">
        <v>0.13399818606399094</v>
      </c>
      <c r="Y16" s="8">
        <v>0.13731761359281336</v>
      </c>
      <c r="Z16" s="8">
        <v>0.15814670523468521</v>
      </c>
      <c r="AA16" s="8">
        <v>0.14653268637061956</v>
      </c>
      <c r="AB16" s="8">
        <f t="shared" si="0"/>
        <v>80000</v>
      </c>
      <c r="AC16" s="8">
        <v>0.8</v>
      </c>
      <c r="AD16" s="8">
        <f t="shared" si="1"/>
        <v>0.15993139580578827</v>
      </c>
    </row>
    <row r="17" spans="2:30">
      <c r="B17" s="8" t="s">
        <v>23</v>
      </c>
      <c r="C17" s="8">
        <v>0.17073777625523689</v>
      </c>
      <c r="D17" s="8">
        <v>0.1019874842900208</v>
      </c>
      <c r="E17" s="8">
        <v>0.11560501320673211</v>
      </c>
      <c r="F17" s="8">
        <v>0.25944658826983868</v>
      </c>
      <c r="G17" s="8">
        <v>9.94939198578777E-2</v>
      </c>
      <c r="H17" s="8">
        <v>0.21108995256258822</v>
      </c>
      <c r="I17" s="8">
        <v>0.20720306875045935</v>
      </c>
      <c r="J17" s="8">
        <v>0.21051231476803878</v>
      </c>
      <c r="K17" s="8">
        <v>0.14881918631317603</v>
      </c>
      <c r="L17" s="8">
        <v>0.1251674195295891</v>
      </c>
      <c r="M17" s="8">
        <v>0.20076178101089681</v>
      </c>
      <c r="N17" s="8">
        <v>0.10730081179690387</v>
      </c>
      <c r="O17" s="8">
        <v>8.1269503711837388E-2</v>
      </c>
      <c r="P17" s="8">
        <v>0.25563086098600252</v>
      </c>
      <c r="Q17" s="8">
        <v>0.12842338513155482</v>
      </c>
      <c r="R17" s="8">
        <v>0.13215509290239424</v>
      </c>
      <c r="S17" s="8">
        <v>0.11990676663958766</v>
      </c>
      <c r="T17" s="8">
        <v>0.18547406886136741</v>
      </c>
      <c r="U17" s="8">
        <v>0.11265417650042764</v>
      </c>
      <c r="V17" s="8">
        <v>0.18452728852480504</v>
      </c>
      <c r="W17" s="8">
        <v>0.14290256218941977</v>
      </c>
      <c r="X17" s="8">
        <v>0.13399818606399094</v>
      </c>
      <c r="Y17" s="8">
        <v>0.13731761359281336</v>
      </c>
      <c r="Z17" s="8">
        <v>0.15814670523468521</v>
      </c>
      <c r="AA17" s="8">
        <v>0.14653268637061956</v>
      </c>
      <c r="AB17" s="8">
        <f t="shared" si="0"/>
        <v>90000</v>
      </c>
      <c r="AC17" s="8">
        <v>0.9</v>
      </c>
      <c r="AD17" s="8">
        <f t="shared" si="1"/>
        <v>0.15508256853283456</v>
      </c>
    </row>
    <row r="18" spans="2:30">
      <c r="B18" s="8" t="s">
        <v>24</v>
      </c>
      <c r="C18" s="8">
        <v>0.11829166948155034</v>
      </c>
      <c r="D18" s="8">
        <v>0.1019874842900208</v>
      </c>
      <c r="E18" s="8">
        <v>8.8257132763601476E-2</v>
      </c>
      <c r="F18" s="8">
        <v>0.23159051333846037</v>
      </c>
      <c r="G18" s="8">
        <v>9.94939198578777E-2</v>
      </c>
      <c r="H18" s="8">
        <v>0.21108995256258822</v>
      </c>
      <c r="I18" s="8">
        <v>0.18747677980923072</v>
      </c>
      <c r="J18" s="8">
        <v>0.20418896369915274</v>
      </c>
      <c r="K18" s="8">
        <v>0.14881918631317603</v>
      </c>
      <c r="L18" s="8">
        <v>0.1251674195295891</v>
      </c>
      <c r="M18" s="8">
        <v>0.20076178101089681</v>
      </c>
      <c r="N18" s="8">
        <v>0.10730081179690387</v>
      </c>
      <c r="O18" s="8">
        <v>7.396914971991464E-2</v>
      </c>
      <c r="P18" s="8">
        <v>0.11981227270121053</v>
      </c>
      <c r="Q18" s="8">
        <v>0.11890982355498636</v>
      </c>
      <c r="R18" s="8">
        <v>0.12423395647306279</v>
      </c>
      <c r="S18" s="8">
        <v>6.8642271641010666E-2</v>
      </c>
      <c r="T18" s="8">
        <v>0.18547406886136741</v>
      </c>
      <c r="U18" s="8">
        <v>0.11265417650042764</v>
      </c>
      <c r="V18" s="8">
        <v>0.16665911724476246</v>
      </c>
      <c r="W18" s="8">
        <v>9.7603366725252272E-2</v>
      </c>
      <c r="X18" s="8">
        <v>0.13399818606399094</v>
      </c>
      <c r="Y18" s="8">
        <v>0.13731761359281336</v>
      </c>
      <c r="Z18" s="8">
        <v>0.15814670523468521</v>
      </c>
      <c r="AA18" s="8">
        <v>0.14653268637061956</v>
      </c>
      <c r="AB18" s="8">
        <f t="shared" si="0"/>
        <v>100000</v>
      </c>
      <c r="AC18" s="8">
        <v>1</v>
      </c>
      <c r="AD18" s="8">
        <f t="shared" si="1"/>
        <v>0.13873516036548608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6.8642271641010666E-2</v>
      </c>
      <c r="E21" s="10">
        <f>MAX(C18:AA18)</f>
        <v>0.23159051333846037</v>
      </c>
      <c r="F21" s="10">
        <f>MEDIAN(C18:AA18)</f>
        <v>0.1251674195295891</v>
      </c>
      <c r="G21" s="10">
        <f>AVERAGE(C18:AA18)</f>
        <v>0.13873516036548608</v>
      </c>
      <c r="H21" s="10">
        <f>_xlfn.STDEV.S(C18:AA18)</f>
        <v>4.4423215790768522E-2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553F-2BD7-44DC-9FC3-38ED127502C2}">
  <sheetPr>
    <tabColor rgb="FFFF0000"/>
    <outlinePr summaryBelow="0" summaryRight="0"/>
  </sheetPr>
  <dimension ref="B2:AF21"/>
  <sheetViews>
    <sheetView topLeftCell="K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20.21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0.23058148553900537</v>
      </c>
      <c r="D4" s="8">
        <v>0.26403875959726975</v>
      </c>
      <c r="E4" s="8">
        <v>0.23182932243480536</v>
      </c>
      <c r="F4" s="8">
        <v>0.28642534958271426</v>
      </c>
      <c r="G4" s="8">
        <v>9.440947813936873E-2</v>
      </c>
      <c r="H4" s="8">
        <v>8.0617255971901614E-2</v>
      </c>
      <c r="I4" s="8">
        <v>0.27089266174698423</v>
      </c>
      <c r="J4" s="8">
        <v>0.25517164243819934</v>
      </c>
      <c r="K4" s="8">
        <v>0.20619476014212523</v>
      </c>
      <c r="L4" s="8">
        <v>0.32887434697590834</v>
      </c>
      <c r="M4" s="8">
        <v>0.28399952787503935</v>
      </c>
      <c r="N4" s="8">
        <v>0.10025021006254065</v>
      </c>
      <c r="O4" s="8">
        <v>0.126021011740022</v>
      </c>
      <c r="P4" s="8">
        <v>0.23682303676901029</v>
      </c>
      <c r="Q4" s="8">
        <v>0.20322882091409156</v>
      </c>
      <c r="R4" s="8">
        <v>0.10577441769828511</v>
      </c>
      <c r="S4" s="8">
        <v>0.23572704852517745</v>
      </c>
      <c r="T4" s="8">
        <v>0.18639907639067133</v>
      </c>
      <c r="U4" s="8">
        <v>0.20360115431549275</v>
      </c>
      <c r="V4" s="8">
        <v>0.10390013095707218</v>
      </c>
      <c r="W4" s="8">
        <v>7.8615476411869167E-2</v>
      </c>
      <c r="X4" s="8">
        <v>0.32906084973615179</v>
      </c>
      <c r="Y4" s="8">
        <v>0.18131691031226183</v>
      </c>
      <c r="Z4" s="8">
        <v>0.28215110228234153</v>
      </c>
      <c r="AA4" s="8">
        <v>0.27722493159080841</v>
      </c>
      <c r="AB4" s="8"/>
      <c r="AC4" s="8"/>
      <c r="AD4" s="8"/>
      <c r="AE4" s="9" t="s">
        <v>5</v>
      </c>
      <c r="AF4" s="9">
        <f>AVERAGE(B3:AA3)</f>
        <v>100000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39.998244780103732</v>
      </c>
      <c r="D6" s="8">
        <v>75.519060446529238</v>
      </c>
      <c r="E6" s="8">
        <v>59.681226256611581</v>
      </c>
      <c r="F6" s="8">
        <v>58.737905864673166</v>
      </c>
      <c r="G6" s="8">
        <v>50.875718912443745</v>
      </c>
      <c r="H6" s="8">
        <v>56.325470950765975</v>
      </c>
      <c r="I6" s="8">
        <v>31.226888306833189</v>
      </c>
      <c r="J6" s="8">
        <v>41.858065223767198</v>
      </c>
      <c r="K6" s="8">
        <v>77.153084248759797</v>
      </c>
      <c r="L6" s="8">
        <v>41.924598666302018</v>
      </c>
      <c r="M6" s="8">
        <v>44.768080459497469</v>
      </c>
      <c r="N6" s="8">
        <v>32.807471364410276</v>
      </c>
      <c r="O6" s="8">
        <v>47.10610348464229</v>
      </c>
      <c r="P6" s="8">
        <v>51.7091676571074</v>
      </c>
      <c r="Q6" s="8">
        <v>58.114952367698379</v>
      </c>
      <c r="R6" s="8">
        <v>51.287862896124125</v>
      </c>
      <c r="S6" s="8">
        <v>57.880524688416244</v>
      </c>
      <c r="T6" s="8">
        <v>54.267414317663224</v>
      </c>
      <c r="U6" s="8">
        <v>58.012891265619146</v>
      </c>
      <c r="V6" s="8">
        <v>40.206697953654384</v>
      </c>
      <c r="W6" s="8">
        <v>56.357287281786739</v>
      </c>
      <c r="X6" s="8">
        <v>17.16896816389476</v>
      </c>
      <c r="Y6" s="8">
        <v>56.995433921426184</v>
      </c>
      <c r="Z6" s="8">
        <v>55.861901300340151</v>
      </c>
      <c r="AA6" s="8">
        <v>41.603344474383903</v>
      </c>
      <c r="AB6" s="8">
        <f t="shared" ref="AB6:AB18" si="0">AC6*$AD$2</f>
        <v>0</v>
      </c>
      <c r="AC6" s="8">
        <v>0</v>
      </c>
      <c r="AD6" s="8">
        <f t="shared" ref="AD6:AD18" si="1">AVERAGE(C6:AA6)</f>
        <v>50.297934610138171</v>
      </c>
    </row>
    <row r="7" spans="2:32">
      <c r="B7" s="8" t="s">
        <v>13</v>
      </c>
      <c r="C7" s="8">
        <v>38.368167535310931</v>
      </c>
      <c r="D7" s="8">
        <v>27.600365689044111</v>
      </c>
      <c r="E7" s="8">
        <v>27.485941442273543</v>
      </c>
      <c r="F7" s="8">
        <v>32.708688108688193</v>
      </c>
      <c r="G7" s="8">
        <v>24.610884868814765</v>
      </c>
      <c r="H7" s="8">
        <v>30.16328610518849</v>
      </c>
      <c r="I7" s="8">
        <v>20.335754609166543</v>
      </c>
      <c r="J7" s="8">
        <v>18.104202298699192</v>
      </c>
      <c r="K7" s="8">
        <v>34.377977746289389</v>
      </c>
      <c r="L7" s="8">
        <v>37.634014697842531</v>
      </c>
      <c r="M7" s="8">
        <v>21.059510389310844</v>
      </c>
      <c r="N7" s="8">
        <v>30.788558329249781</v>
      </c>
      <c r="O7" s="8">
        <v>27.501130217203809</v>
      </c>
      <c r="P7" s="8">
        <v>19.516120078413451</v>
      </c>
      <c r="Q7" s="8">
        <v>26.198030723938928</v>
      </c>
      <c r="R7" s="8">
        <v>29.831434733254582</v>
      </c>
      <c r="S7" s="8">
        <v>31.478540348857223</v>
      </c>
      <c r="T7" s="8">
        <v>14.676627359589929</v>
      </c>
      <c r="U7" s="8">
        <v>27.191802977235739</v>
      </c>
      <c r="V7" s="8">
        <v>33.486246731136816</v>
      </c>
      <c r="W7" s="8">
        <v>42.53240144212964</v>
      </c>
      <c r="X7" s="8">
        <v>17.671773882280604</v>
      </c>
      <c r="Y7" s="8">
        <v>29.113528225685513</v>
      </c>
      <c r="Z7" s="8">
        <v>30.348132496202652</v>
      </c>
      <c r="AA7" s="8">
        <v>22.373486713653165</v>
      </c>
      <c r="AB7" s="8">
        <f t="shared" si="0"/>
        <v>100</v>
      </c>
      <c r="AC7" s="8">
        <v>1E-3</v>
      </c>
      <c r="AD7" s="8">
        <f t="shared" si="1"/>
        <v>27.806264309978413</v>
      </c>
    </row>
    <row r="8" spans="2:32">
      <c r="B8" s="8" t="s">
        <v>14</v>
      </c>
      <c r="C8" s="8">
        <v>0.91575577936600894</v>
      </c>
      <c r="D8" s="8">
        <v>3.2339975595493797</v>
      </c>
      <c r="E8" s="8">
        <v>1.3802939028696528</v>
      </c>
      <c r="F8" s="8">
        <v>2.5101444176832501</v>
      </c>
      <c r="G8" s="8">
        <v>2.8478490396817051</v>
      </c>
      <c r="H8" s="8">
        <v>3.2461755815138531</v>
      </c>
      <c r="I8" s="8">
        <v>0.82156150560899732</v>
      </c>
      <c r="J8" s="8">
        <v>1.0697563202463698</v>
      </c>
      <c r="K8" s="8">
        <v>1.3117717303073277</v>
      </c>
      <c r="L8" s="8">
        <v>1.055743890892245</v>
      </c>
      <c r="M8" s="8">
        <v>2.8215323223275846</v>
      </c>
      <c r="N8" s="8">
        <v>2.0762251193707471</v>
      </c>
      <c r="O8" s="8">
        <v>1.0582956953567191</v>
      </c>
      <c r="P8" s="8">
        <v>0.48198142270462085</v>
      </c>
      <c r="Q8" s="8">
        <v>1.1127635315133375</v>
      </c>
      <c r="R8" s="8">
        <v>0.6850904354598697</v>
      </c>
      <c r="S8" s="8">
        <v>1.6167095083690128</v>
      </c>
      <c r="T8" s="8">
        <v>0.80147017190120096</v>
      </c>
      <c r="U8" s="8">
        <v>0.71905115768026917</v>
      </c>
      <c r="V8" s="8">
        <v>0.61955362934736513</v>
      </c>
      <c r="W8" s="8">
        <v>0.99551427074106869</v>
      </c>
      <c r="X8" s="8">
        <v>1.2636465184057215</v>
      </c>
      <c r="Y8" s="8">
        <v>0.83995168705746437</v>
      </c>
      <c r="Z8" s="8">
        <v>1.1851683530551327</v>
      </c>
      <c r="AA8" s="8">
        <v>1.8706526527512324</v>
      </c>
      <c r="AB8" s="8">
        <f t="shared" si="0"/>
        <v>1000</v>
      </c>
      <c r="AC8" s="8">
        <v>0.01</v>
      </c>
      <c r="AD8" s="8">
        <f t="shared" si="1"/>
        <v>1.4616262481504054</v>
      </c>
    </row>
    <row r="9" spans="2:32">
      <c r="B9" s="8" t="s">
        <v>15</v>
      </c>
      <c r="C9" s="8">
        <v>0.89575726816610768</v>
      </c>
      <c r="D9" s="8">
        <v>0.46003994010152383</v>
      </c>
      <c r="E9" s="8">
        <v>0.5750025163963528</v>
      </c>
      <c r="F9" s="8">
        <v>0.78485584861618918</v>
      </c>
      <c r="G9" s="8">
        <v>0.73121906326105091</v>
      </c>
      <c r="H9" s="8">
        <v>0.45234514441017382</v>
      </c>
      <c r="I9" s="8">
        <v>0.61281959440634637</v>
      </c>
      <c r="J9" s="8">
        <v>0.69307983490398328</v>
      </c>
      <c r="K9" s="8">
        <v>0.46348633353545665</v>
      </c>
      <c r="L9" s="8">
        <v>0.59379001100887763</v>
      </c>
      <c r="M9" s="8">
        <v>0.39132338558897573</v>
      </c>
      <c r="N9" s="8">
        <v>0.74462658238212498</v>
      </c>
      <c r="O9" s="8">
        <v>0.74611942588944657</v>
      </c>
      <c r="P9" s="8">
        <v>0.88166109889471045</v>
      </c>
      <c r="Q9" s="8">
        <v>0.23745068847938455</v>
      </c>
      <c r="R9" s="8">
        <v>0.64069986248341593</v>
      </c>
      <c r="S9" s="8">
        <v>0.27813214579509804</v>
      </c>
      <c r="T9" s="8">
        <v>0.74730584080862172</v>
      </c>
      <c r="U9" s="8">
        <v>0.58253961230229834</v>
      </c>
      <c r="V9" s="8">
        <v>0.92558238643141522</v>
      </c>
      <c r="W9" s="8">
        <v>0.6989021021508961</v>
      </c>
      <c r="X9" s="8">
        <v>0.62072589891704411</v>
      </c>
      <c r="Y9" s="8">
        <v>0.72059096230600517</v>
      </c>
      <c r="Z9" s="8">
        <v>0.52478852368562912</v>
      </c>
      <c r="AA9" s="8">
        <v>0.58301709025840864</v>
      </c>
      <c r="AB9" s="8">
        <f t="shared" si="0"/>
        <v>10000</v>
      </c>
      <c r="AC9" s="8">
        <v>0.1</v>
      </c>
      <c r="AD9" s="8">
        <f t="shared" si="1"/>
        <v>0.62343444644718149</v>
      </c>
    </row>
    <row r="10" spans="2:32">
      <c r="B10" s="8" t="s">
        <v>16</v>
      </c>
      <c r="C10" s="8">
        <v>0.55103512414007128</v>
      </c>
      <c r="D10" s="8">
        <v>0.49328416751245641</v>
      </c>
      <c r="E10" s="8">
        <v>0.40380431996982225</v>
      </c>
      <c r="F10" s="8">
        <v>0.53144470384859233</v>
      </c>
      <c r="G10" s="8">
        <v>0.30808802604929042</v>
      </c>
      <c r="H10" s="8">
        <v>0.83184123483329131</v>
      </c>
      <c r="I10" s="8">
        <v>0.59654081626081279</v>
      </c>
      <c r="J10" s="8">
        <v>0.64181101860322087</v>
      </c>
      <c r="K10" s="8">
        <v>0.15670069856992086</v>
      </c>
      <c r="L10" s="8">
        <v>0.48405613771865319</v>
      </c>
      <c r="M10" s="8">
        <v>0.30514841301192064</v>
      </c>
      <c r="N10" s="8">
        <v>0.3202872608060261</v>
      </c>
      <c r="O10" s="8">
        <v>0.33784266834618393</v>
      </c>
      <c r="P10" s="8">
        <v>0.642843304835651</v>
      </c>
      <c r="Q10" s="8">
        <v>0.62817096917933668</v>
      </c>
      <c r="R10" s="8">
        <v>0.72310120502584141</v>
      </c>
      <c r="S10" s="8">
        <v>0.36917548103383524</v>
      </c>
      <c r="T10" s="8">
        <v>0.87617333431649058</v>
      </c>
      <c r="U10" s="8">
        <v>0.50308920216730257</v>
      </c>
      <c r="V10" s="8">
        <v>0.31462881577363078</v>
      </c>
      <c r="W10" s="8">
        <v>0.64898401763366564</v>
      </c>
      <c r="X10" s="8">
        <v>0.59548851962858862</v>
      </c>
      <c r="Y10" s="8">
        <v>0.45171199946821616</v>
      </c>
      <c r="Z10" s="8">
        <v>0.3422479234873208</v>
      </c>
      <c r="AA10" s="8">
        <v>0.82237632890883106</v>
      </c>
      <c r="AB10" s="8">
        <f t="shared" si="0"/>
        <v>20000</v>
      </c>
      <c r="AC10" s="8">
        <v>0.2</v>
      </c>
      <c r="AD10" s="8">
        <f t="shared" si="1"/>
        <v>0.5151950276451589</v>
      </c>
    </row>
    <row r="11" spans="2:32">
      <c r="B11" s="8" t="s">
        <v>17</v>
      </c>
      <c r="C11" s="8">
        <v>0.26823154542944394</v>
      </c>
      <c r="D11" s="8">
        <v>0.49387368789325592</v>
      </c>
      <c r="E11" s="8">
        <v>0.27137300741310355</v>
      </c>
      <c r="F11" s="8">
        <v>0.46511480789195048</v>
      </c>
      <c r="G11" s="8">
        <v>0.30355397985931631</v>
      </c>
      <c r="H11" s="8">
        <v>0.1815738963387048</v>
      </c>
      <c r="I11" s="8">
        <v>0.33335831176100328</v>
      </c>
      <c r="J11" s="8">
        <v>0.34663322124060869</v>
      </c>
      <c r="K11" s="8">
        <v>0.30884751747589689</v>
      </c>
      <c r="L11" s="8">
        <v>0.54507682270923397</v>
      </c>
      <c r="M11" s="8">
        <v>0.90541352274476594</v>
      </c>
      <c r="N11" s="8">
        <v>0.23456945665566309</v>
      </c>
      <c r="O11" s="8">
        <v>0.16791173955652994</v>
      </c>
      <c r="P11" s="8">
        <v>0.4900434503233555</v>
      </c>
      <c r="Q11" s="8">
        <v>0.23787182181422395</v>
      </c>
      <c r="R11" s="8">
        <v>0.59860788389391928</v>
      </c>
      <c r="S11" s="8">
        <v>0.41668772070943305</v>
      </c>
      <c r="T11" s="8">
        <v>0.39383112220366456</v>
      </c>
      <c r="U11" s="8">
        <v>0.32157571300831478</v>
      </c>
      <c r="V11" s="8">
        <v>0.28471781328471479</v>
      </c>
      <c r="W11" s="8">
        <v>0.13758851415400386</v>
      </c>
      <c r="X11" s="8">
        <v>0.5285548165459204</v>
      </c>
      <c r="Y11" s="8">
        <v>0.2949862318284886</v>
      </c>
      <c r="Z11" s="8">
        <v>0.41895575155945153</v>
      </c>
      <c r="AA11" s="8">
        <v>0.27441670879511548</v>
      </c>
      <c r="AB11" s="8">
        <f t="shared" si="0"/>
        <v>30000</v>
      </c>
      <c r="AC11" s="8">
        <v>0.3</v>
      </c>
      <c r="AD11" s="8">
        <f t="shared" si="1"/>
        <v>0.36893476260360331</v>
      </c>
    </row>
    <row r="12" spans="2:32">
      <c r="B12" s="8" t="s">
        <v>18</v>
      </c>
      <c r="C12" s="8">
        <v>0.23179488263508574</v>
      </c>
      <c r="D12" s="8">
        <v>0.3219772359716444</v>
      </c>
      <c r="E12" s="8">
        <v>0.24126358223770694</v>
      </c>
      <c r="F12" s="8">
        <v>0.3034380561434773</v>
      </c>
      <c r="G12" s="8">
        <v>0.12348752283196518</v>
      </c>
      <c r="H12" s="8">
        <v>0.10365517784543954</v>
      </c>
      <c r="I12" s="8">
        <v>0.27741240119689792</v>
      </c>
      <c r="J12" s="8">
        <v>0.26101619471319282</v>
      </c>
      <c r="K12" s="8">
        <v>0.22632336373112594</v>
      </c>
      <c r="L12" s="8">
        <v>0.3957970523649692</v>
      </c>
      <c r="M12" s="8">
        <v>0.33530276791043434</v>
      </c>
      <c r="N12" s="8">
        <v>0.11136459746853689</v>
      </c>
      <c r="O12" s="8">
        <v>0.19097938447112028</v>
      </c>
      <c r="P12" s="8">
        <v>0.3703300097056399</v>
      </c>
      <c r="Q12" s="8">
        <v>0.22468494875306533</v>
      </c>
      <c r="R12" s="8">
        <v>0.31734533642452334</v>
      </c>
      <c r="S12" s="8">
        <v>0.32661821173951466</v>
      </c>
      <c r="T12" s="8">
        <v>0.18993455298391382</v>
      </c>
      <c r="U12" s="8">
        <v>0.212378596814915</v>
      </c>
      <c r="V12" s="8">
        <v>0.1898992219628326</v>
      </c>
      <c r="W12" s="8">
        <v>0.11857731028749185</v>
      </c>
      <c r="X12" s="8">
        <v>0.40935193832547156</v>
      </c>
      <c r="Y12" s="8">
        <v>0.21024673803594851</v>
      </c>
      <c r="Z12" s="8">
        <v>0.3079829389716906</v>
      </c>
      <c r="AA12" s="8">
        <v>0.30608418270412585</v>
      </c>
      <c r="AB12" s="8">
        <f t="shared" si="0"/>
        <v>40000</v>
      </c>
      <c r="AC12" s="8">
        <v>0.4</v>
      </c>
      <c r="AD12" s="8">
        <f t="shared" si="1"/>
        <v>0.25228984824922918</v>
      </c>
    </row>
    <row r="13" spans="2:32">
      <c r="B13" s="8" t="s">
        <v>19</v>
      </c>
      <c r="C13" s="8">
        <v>0.23089790442486446</v>
      </c>
      <c r="D13" s="8">
        <v>0.27391669976850608</v>
      </c>
      <c r="E13" s="8">
        <v>0.23322840702417125</v>
      </c>
      <c r="F13" s="8">
        <v>0.28944550920800793</v>
      </c>
      <c r="G13" s="8">
        <v>9.6925796881805582E-2</v>
      </c>
      <c r="H13" s="8">
        <v>9.9595258229328465E-2</v>
      </c>
      <c r="I13" s="8">
        <v>0.27177204038093805</v>
      </c>
      <c r="J13" s="8">
        <v>0.26157587957709438</v>
      </c>
      <c r="K13" s="8">
        <v>0.20894049008438742</v>
      </c>
      <c r="L13" s="8">
        <v>0.33732801908354304</v>
      </c>
      <c r="M13" s="8">
        <v>0.28506066993668355</v>
      </c>
      <c r="N13" s="8">
        <v>0.10193578540861381</v>
      </c>
      <c r="O13" s="8">
        <v>0.14783256356554375</v>
      </c>
      <c r="P13" s="8">
        <v>0.24892842303302132</v>
      </c>
      <c r="Q13" s="8">
        <v>0.20491150386692425</v>
      </c>
      <c r="R13" s="8">
        <v>0.10691978286331505</v>
      </c>
      <c r="S13" s="8">
        <v>0.24326947208146521</v>
      </c>
      <c r="T13" s="8">
        <v>0.19139771581308196</v>
      </c>
      <c r="U13" s="8">
        <v>0.20468731687151376</v>
      </c>
      <c r="V13" s="8">
        <v>0.10545556347165075</v>
      </c>
      <c r="W13" s="8">
        <v>8.0280839836404994E-2</v>
      </c>
      <c r="X13" s="8">
        <v>0.33687429144129055</v>
      </c>
      <c r="Y13" s="8">
        <v>0.18236644763305776</v>
      </c>
      <c r="Z13" s="8">
        <v>0.2837242320099449</v>
      </c>
      <c r="AA13" s="8">
        <v>0.28082716115159201</v>
      </c>
      <c r="AB13" s="8">
        <f t="shared" si="0"/>
        <v>50000</v>
      </c>
      <c r="AC13" s="8">
        <v>0.5</v>
      </c>
      <c r="AD13" s="8">
        <f t="shared" si="1"/>
        <v>0.21232391094587</v>
      </c>
    </row>
    <row r="14" spans="2:32">
      <c r="B14" s="8" t="s">
        <v>20</v>
      </c>
      <c r="C14" s="8">
        <v>0.23058501222976702</v>
      </c>
      <c r="D14" s="8">
        <v>0.26491505532635529</v>
      </c>
      <c r="E14" s="8">
        <v>0.23196157441179821</v>
      </c>
      <c r="F14" s="8">
        <v>0.28822467324948775</v>
      </c>
      <c r="G14" s="8">
        <v>9.4464344244670428E-2</v>
      </c>
      <c r="H14" s="8">
        <v>8.0934264274674206E-2</v>
      </c>
      <c r="I14" s="8">
        <v>0.27099451856952328</v>
      </c>
      <c r="J14" s="8">
        <v>0.25575361752066783</v>
      </c>
      <c r="K14" s="8">
        <v>0.20708036789596918</v>
      </c>
      <c r="L14" s="8">
        <v>0.32902730597902519</v>
      </c>
      <c r="M14" s="8">
        <v>0.28414662655291067</v>
      </c>
      <c r="N14" s="8">
        <v>0.10033912266294465</v>
      </c>
      <c r="O14" s="8">
        <v>0.12664509228147836</v>
      </c>
      <c r="P14" s="8">
        <v>0.23712862517936628</v>
      </c>
      <c r="Q14" s="8">
        <v>0.20324644041147621</v>
      </c>
      <c r="R14" s="8">
        <v>0.10607980847908038</v>
      </c>
      <c r="S14" s="8">
        <v>0.2361716726263694</v>
      </c>
      <c r="T14" s="8">
        <v>0.18641725372890505</v>
      </c>
      <c r="U14" s="8">
        <v>0.20360283875015739</v>
      </c>
      <c r="V14" s="8">
        <v>0.10419898758118507</v>
      </c>
      <c r="W14" s="8">
        <v>7.8686191879569378E-2</v>
      </c>
      <c r="X14" s="8">
        <v>0.32916371297483238</v>
      </c>
      <c r="Y14" s="8">
        <v>0.18147984298070696</v>
      </c>
      <c r="Z14" s="8">
        <v>0.28224670672375396</v>
      </c>
      <c r="AA14" s="8">
        <v>0.27729398196083821</v>
      </c>
      <c r="AB14" s="8">
        <f t="shared" si="0"/>
        <v>60000</v>
      </c>
      <c r="AC14" s="8">
        <v>0.6</v>
      </c>
      <c r="AD14" s="8">
        <f t="shared" si="1"/>
        <v>0.20763150553902052</v>
      </c>
    </row>
    <row r="15" spans="2:32">
      <c r="B15" s="8" t="s">
        <v>21</v>
      </c>
      <c r="C15" s="8">
        <v>0.23058156983279332</v>
      </c>
      <c r="D15" s="8">
        <v>0.26405682966992572</v>
      </c>
      <c r="E15" s="8">
        <v>0.23183150921113338</v>
      </c>
      <c r="F15" s="8">
        <v>0.2864391723164772</v>
      </c>
      <c r="G15" s="8">
        <v>9.4409770134461724E-2</v>
      </c>
      <c r="H15" s="8">
        <v>8.0623210436442605E-2</v>
      </c>
      <c r="I15" s="8">
        <v>0.27089491019933121</v>
      </c>
      <c r="J15" s="8">
        <v>0.25518624972073667</v>
      </c>
      <c r="K15" s="8">
        <v>0.20620400706502551</v>
      </c>
      <c r="L15" s="8">
        <v>0.32887611364481018</v>
      </c>
      <c r="M15" s="8">
        <v>0.28400324017093226</v>
      </c>
      <c r="N15" s="8">
        <v>0.1002510445275675</v>
      </c>
      <c r="O15" s="8">
        <v>0.12602690780386183</v>
      </c>
      <c r="P15" s="8">
        <v>0.23682625984361039</v>
      </c>
      <c r="Q15" s="8">
        <v>0.20323000703160687</v>
      </c>
      <c r="R15" s="8">
        <v>0.10578647792272022</v>
      </c>
      <c r="S15" s="8">
        <v>0.23572939814698657</v>
      </c>
      <c r="T15" s="8">
        <v>0.18640082027104654</v>
      </c>
      <c r="U15" s="8">
        <v>0.20360140719662922</v>
      </c>
      <c r="V15" s="8">
        <v>0.10390294816102141</v>
      </c>
      <c r="W15" s="8">
        <v>7.8624280977692251E-2</v>
      </c>
      <c r="X15" s="8">
        <v>0.32906179122801404</v>
      </c>
      <c r="Y15" s="8">
        <v>0.18132579601751786</v>
      </c>
      <c r="Z15" s="8">
        <v>0.28215205971582691</v>
      </c>
      <c r="AA15" s="8">
        <v>0.27722528921799494</v>
      </c>
      <c r="AB15" s="8">
        <f t="shared" si="0"/>
        <v>70000</v>
      </c>
      <c r="AC15" s="8">
        <v>0.7</v>
      </c>
      <c r="AD15" s="8">
        <f t="shared" si="1"/>
        <v>0.20733004281856665</v>
      </c>
    </row>
    <row r="16" spans="2:32">
      <c r="B16" s="8" t="s">
        <v>22</v>
      </c>
      <c r="C16" s="8">
        <v>0.23058148553900537</v>
      </c>
      <c r="D16" s="8">
        <v>0.26403875959726975</v>
      </c>
      <c r="E16" s="8">
        <v>0.23182932243480536</v>
      </c>
      <c r="F16" s="8">
        <v>0.28642543387650221</v>
      </c>
      <c r="G16" s="8">
        <v>9.440947813936873E-2</v>
      </c>
      <c r="H16" s="8">
        <v>8.0617255971901614E-2</v>
      </c>
      <c r="I16" s="8">
        <v>0.27089266174698423</v>
      </c>
      <c r="J16" s="8">
        <v>0.25517164243819934</v>
      </c>
      <c r="K16" s="8">
        <v>0.20619476014212523</v>
      </c>
      <c r="L16" s="8">
        <v>0.32887434697590834</v>
      </c>
      <c r="M16" s="8">
        <v>0.2839996121688273</v>
      </c>
      <c r="N16" s="8">
        <v>0.10025021006254065</v>
      </c>
      <c r="O16" s="8">
        <v>0.12602121821646506</v>
      </c>
      <c r="P16" s="8">
        <v>0.23682303676901029</v>
      </c>
      <c r="Q16" s="8">
        <v>0.20322882091409156</v>
      </c>
      <c r="R16" s="8">
        <v>0.10577481307063863</v>
      </c>
      <c r="S16" s="8">
        <v>0.23572704852517745</v>
      </c>
      <c r="T16" s="8">
        <v>0.18639907639067133</v>
      </c>
      <c r="U16" s="8">
        <v>0.20360115431549275</v>
      </c>
      <c r="V16" s="8">
        <v>0.10390013095707218</v>
      </c>
      <c r="W16" s="8">
        <v>7.8615476411869167E-2</v>
      </c>
      <c r="X16" s="8">
        <v>0.32906084973615179</v>
      </c>
      <c r="Y16" s="8">
        <v>0.18131691031226183</v>
      </c>
      <c r="Z16" s="8">
        <v>0.28215110228234153</v>
      </c>
      <c r="AA16" s="8">
        <v>0.27722493159080841</v>
      </c>
      <c r="AB16" s="8">
        <f t="shared" si="0"/>
        <v>80000</v>
      </c>
      <c r="AC16" s="8">
        <v>0.8</v>
      </c>
      <c r="AD16" s="8">
        <f t="shared" si="1"/>
        <v>0.20732518154341961</v>
      </c>
    </row>
    <row r="17" spans="2:30">
      <c r="B17" s="8" t="s">
        <v>23</v>
      </c>
      <c r="C17" s="8">
        <v>0.23058148553900537</v>
      </c>
      <c r="D17" s="8">
        <v>0.26403875959726975</v>
      </c>
      <c r="E17" s="8">
        <v>0.23182932243480536</v>
      </c>
      <c r="F17" s="8">
        <v>0.28642534958271426</v>
      </c>
      <c r="G17" s="8">
        <v>9.440947813936873E-2</v>
      </c>
      <c r="H17" s="8">
        <v>8.0617255971901614E-2</v>
      </c>
      <c r="I17" s="8">
        <v>0.27089266174698423</v>
      </c>
      <c r="J17" s="8">
        <v>0.25517164243819934</v>
      </c>
      <c r="K17" s="8">
        <v>0.20619476014212523</v>
      </c>
      <c r="L17" s="8">
        <v>0.32887434697590834</v>
      </c>
      <c r="M17" s="8">
        <v>0.28399952787503935</v>
      </c>
      <c r="N17" s="8">
        <v>0.10025021006254065</v>
      </c>
      <c r="O17" s="8">
        <v>0.126021011740022</v>
      </c>
      <c r="P17" s="8">
        <v>0.23682303676901029</v>
      </c>
      <c r="Q17" s="8">
        <v>0.20322882091409156</v>
      </c>
      <c r="R17" s="8">
        <v>0.10577441769828511</v>
      </c>
      <c r="S17" s="8">
        <v>0.23572704852517745</v>
      </c>
      <c r="T17" s="8">
        <v>0.18639907639067133</v>
      </c>
      <c r="U17" s="8">
        <v>0.20360115431549275</v>
      </c>
      <c r="V17" s="8">
        <v>0.10390013095707218</v>
      </c>
      <c r="W17" s="8">
        <v>7.8615476411869167E-2</v>
      </c>
      <c r="X17" s="8">
        <v>0.32906084973615179</v>
      </c>
      <c r="Y17" s="8">
        <v>0.18131691031226183</v>
      </c>
      <c r="Z17" s="8">
        <v>0.28215110228234153</v>
      </c>
      <c r="AA17" s="8">
        <v>0.27722493159080841</v>
      </c>
      <c r="AB17" s="8">
        <f t="shared" si="0"/>
        <v>90000</v>
      </c>
      <c r="AC17" s="8">
        <v>0.9</v>
      </c>
      <c r="AD17" s="8">
        <f t="shared" si="1"/>
        <v>0.20732515072596469</v>
      </c>
    </row>
    <row r="18" spans="2:30">
      <c r="B18" s="8" t="s">
        <v>24</v>
      </c>
      <c r="C18" s="8">
        <v>0.23058148553900537</v>
      </c>
      <c r="D18" s="8">
        <v>0.26403875959726975</v>
      </c>
      <c r="E18" s="8">
        <v>0.23182932243480536</v>
      </c>
      <c r="F18" s="8">
        <v>0.28642534958271426</v>
      </c>
      <c r="G18" s="8">
        <v>9.440947813936873E-2</v>
      </c>
      <c r="H18" s="8">
        <v>8.0617255971901614E-2</v>
      </c>
      <c r="I18" s="8">
        <v>0.27089266174698423</v>
      </c>
      <c r="J18" s="8">
        <v>0.25517164243819934</v>
      </c>
      <c r="K18" s="8">
        <v>0.20619476014212523</v>
      </c>
      <c r="L18" s="8">
        <v>0.32887434697590834</v>
      </c>
      <c r="M18" s="8">
        <v>0.28399952787503935</v>
      </c>
      <c r="N18" s="8">
        <v>0.10025021006254065</v>
      </c>
      <c r="O18" s="8">
        <v>0.126021011740022</v>
      </c>
      <c r="P18" s="8">
        <v>0.23682303676901029</v>
      </c>
      <c r="Q18" s="8">
        <v>0.20322882091409156</v>
      </c>
      <c r="R18" s="8">
        <v>0.10577441769828511</v>
      </c>
      <c r="S18" s="8">
        <v>0.23572704852517745</v>
      </c>
      <c r="T18" s="8">
        <v>0.18639907639067133</v>
      </c>
      <c r="U18" s="8">
        <v>0.20360115431549275</v>
      </c>
      <c r="V18" s="8">
        <v>0.10390013095707218</v>
      </c>
      <c r="W18" s="8">
        <v>7.8615476411869167E-2</v>
      </c>
      <c r="X18" s="8">
        <v>0.32906084973615179</v>
      </c>
      <c r="Y18" s="8">
        <v>0.18131691031226183</v>
      </c>
      <c r="Z18" s="8">
        <v>0.28215110228234153</v>
      </c>
      <c r="AA18" s="8">
        <v>0.27722493159080841</v>
      </c>
      <c r="AB18" s="8">
        <f t="shared" si="0"/>
        <v>100000</v>
      </c>
      <c r="AC18" s="8">
        <v>1</v>
      </c>
      <c r="AD18" s="8">
        <f t="shared" si="1"/>
        <v>0.20732515072596469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7.8615476411869167E-2</v>
      </c>
      <c r="E21" s="10">
        <f>MAX(C18:AA18)</f>
        <v>0.32906084973615179</v>
      </c>
      <c r="F21" s="10">
        <f>MEDIAN(C18:AA18)</f>
        <v>0.23058148553900537</v>
      </c>
      <c r="G21" s="10">
        <f>AVERAGE(C18:AA18)</f>
        <v>0.20732515072596469</v>
      </c>
      <c r="H21" s="10">
        <f>_xlfn.STDEV.S(C18:AA18)</f>
        <v>7.9104654247260972E-2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5238-900B-4519-9AFA-4D71F150F508}">
  <sheetPr>
    <outlinePr summaryBelow="0" summaryRight="0"/>
  </sheetPr>
  <dimension ref="B2:AF21"/>
  <sheetViews>
    <sheetView zoomScale="85" zoomScaleNormal="85" workbookViewId="0">
      <selection activeCell="AH18" sqref="AH18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2" t="s">
        <v>2</v>
      </c>
      <c r="C3" s="2">
        <v>100000</v>
      </c>
      <c r="D3" s="2">
        <v>100000</v>
      </c>
      <c r="E3" s="2">
        <v>100000</v>
      </c>
      <c r="F3" s="2">
        <v>100000</v>
      </c>
      <c r="G3" s="2">
        <v>100000</v>
      </c>
      <c r="H3" s="2">
        <v>100000</v>
      </c>
      <c r="I3" s="2">
        <v>100000</v>
      </c>
      <c r="J3" s="2">
        <v>100000</v>
      </c>
      <c r="K3" s="2">
        <v>100000</v>
      </c>
      <c r="L3" s="2">
        <v>100000</v>
      </c>
      <c r="M3" s="2">
        <v>100000</v>
      </c>
      <c r="N3" s="2">
        <v>100000</v>
      </c>
      <c r="O3" s="2">
        <v>100000</v>
      </c>
      <c r="P3" s="2">
        <v>100000</v>
      </c>
      <c r="Q3" s="2">
        <v>100000</v>
      </c>
      <c r="R3" s="2">
        <v>100000</v>
      </c>
      <c r="S3" s="2">
        <v>100000</v>
      </c>
      <c r="T3" s="2">
        <v>100000</v>
      </c>
      <c r="U3" s="2">
        <v>100000</v>
      </c>
      <c r="V3" s="2">
        <v>100000</v>
      </c>
      <c r="W3" s="2">
        <v>100000</v>
      </c>
      <c r="X3" s="2">
        <v>100000</v>
      </c>
      <c r="Y3" s="2">
        <v>100000</v>
      </c>
      <c r="Z3" s="2">
        <v>100000</v>
      </c>
      <c r="AA3" s="2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2" t="s">
        <v>4</v>
      </c>
      <c r="C4" s="2">
        <v>0.10975972634150821</v>
      </c>
      <c r="D4" s="2">
        <v>0.17171736227692236</v>
      </c>
      <c r="E4" s="2">
        <v>0.2158121209733963</v>
      </c>
      <c r="F4" s="2">
        <v>0.13896807690002788</v>
      </c>
      <c r="G4" s="2">
        <v>0.17727034224981253</v>
      </c>
      <c r="H4" s="2">
        <v>0.14233445132595079</v>
      </c>
      <c r="I4" s="2">
        <v>0.14785963835811344</v>
      </c>
      <c r="J4" s="2">
        <v>7.1809634063356498E-2</v>
      </c>
      <c r="K4" s="2">
        <v>0.1228708171602193</v>
      </c>
      <c r="L4" s="2">
        <v>0.22325675174010939</v>
      </c>
      <c r="M4" s="2">
        <v>0.19423145689756893</v>
      </c>
      <c r="N4" s="2">
        <v>7.1644190177266864E-2</v>
      </c>
      <c r="O4" s="2">
        <v>0.1683124556805069</v>
      </c>
      <c r="P4" s="2">
        <v>0.25765011777707514</v>
      </c>
      <c r="Q4" s="2">
        <v>0.12676815199370139</v>
      </c>
      <c r="R4" s="2">
        <v>0.40613237957063575</v>
      </c>
      <c r="S4" s="2">
        <v>0.1396357465764595</v>
      </c>
      <c r="T4" s="2">
        <v>0.10678135932744226</v>
      </c>
      <c r="U4" s="2">
        <v>0.17046312814159137</v>
      </c>
      <c r="V4" s="2">
        <v>0.1431899208505456</v>
      </c>
      <c r="W4" s="2">
        <v>0.13457389001291631</v>
      </c>
      <c r="X4" s="2">
        <v>6.1675705611833109E-2</v>
      </c>
      <c r="Y4" s="2">
        <v>0.23493694030912593</v>
      </c>
      <c r="Z4" s="2">
        <v>8.0403758931197444E-2</v>
      </c>
      <c r="AA4" s="2">
        <v>0.1668128769924806</v>
      </c>
      <c r="AB4" s="8"/>
      <c r="AC4" s="8"/>
      <c r="AD4" s="8"/>
      <c r="AE4" s="9" t="s">
        <v>5</v>
      </c>
      <c r="AF4" s="9">
        <f>AVERAGE(B3:AA3)</f>
        <v>100000</v>
      </c>
    </row>
    <row r="5" spans="2:32">
      <c r="B5" s="2" t="s">
        <v>11</v>
      </c>
      <c r="AB5" s="9"/>
      <c r="AC5" s="8"/>
      <c r="AD5" s="8"/>
      <c r="AE5" s="9"/>
      <c r="AF5" s="9"/>
    </row>
    <row r="6" spans="2:32">
      <c r="B6" s="2" t="s">
        <v>12</v>
      </c>
      <c r="C6" s="2">
        <v>38.552386996349014</v>
      </c>
      <c r="D6" s="2">
        <v>42.443522440835068</v>
      </c>
      <c r="E6" s="2">
        <v>66.113998741428532</v>
      </c>
      <c r="F6" s="2">
        <v>41.517792463031356</v>
      </c>
      <c r="G6" s="2">
        <v>63.020703393339772</v>
      </c>
      <c r="H6" s="2">
        <v>31.066512923493747</v>
      </c>
      <c r="I6" s="2">
        <v>35.78681708765771</v>
      </c>
      <c r="J6" s="2">
        <v>48.594305956984726</v>
      </c>
      <c r="K6" s="2">
        <v>66.113998741428532</v>
      </c>
      <c r="L6" s="2">
        <v>34.012814039955174</v>
      </c>
      <c r="M6" s="2">
        <v>21.095627413636976</v>
      </c>
      <c r="N6" s="2">
        <v>47.734971872633423</v>
      </c>
      <c r="O6" s="2">
        <v>56.300436367121392</v>
      </c>
      <c r="P6" s="2">
        <v>42.983220011299863</v>
      </c>
      <c r="Q6" s="2">
        <v>46.572617531472588</v>
      </c>
      <c r="R6" s="2">
        <v>55.196451421987376</v>
      </c>
      <c r="S6" s="2">
        <v>66.113998741428532</v>
      </c>
      <c r="T6" s="2">
        <v>39.530822599349676</v>
      </c>
      <c r="U6" s="2">
        <v>66.113998741428532</v>
      </c>
      <c r="V6" s="2">
        <v>46.766338822935268</v>
      </c>
      <c r="W6" s="2">
        <v>66.113998741428532</v>
      </c>
      <c r="X6" s="2">
        <v>37.903077690472173</v>
      </c>
      <c r="Y6" s="2">
        <v>57.292940295336166</v>
      </c>
      <c r="Z6" s="2">
        <v>31.60891935347604</v>
      </c>
      <c r="AA6" s="2">
        <v>66.113998741428532</v>
      </c>
      <c r="AB6" s="8">
        <f t="shared" ref="AB6:AB18" si="0">AC6*$AD$2</f>
        <v>0</v>
      </c>
      <c r="AC6" s="8">
        <v>0</v>
      </c>
      <c r="AD6" s="8">
        <f t="shared" ref="AD6:AD18" si="1">AVERAGE(C6:AA6)</f>
        <v>48.586570845197549</v>
      </c>
      <c r="AE6" s="9"/>
      <c r="AF6" s="9"/>
    </row>
    <row r="7" spans="2:32">
      <c r="B7" s="2" t="s">
        <v>13</v>
      </c>
      <c r="C7" s="2">
        <v>38.552386996349014</v>
      </c>
      <c r="D7" s="2">
        <v>25.506346003136059</v>
      </c>
      <c r="E7" s="2">
        <v>22.223075365038312</v>
      </c>
      <c r="F7" s="2">
        <v>41.517792463031356</v>
      </c>
      <c r="G7" s="2">
        <v>47.3556999137204</v>
      </c>
      <c r="H7" s="2">
        <v>31.066512923493747</v>
      </c>
      <c r="I7" s="2">
        <v>35.78681708765771</v>
      </c>
      <c r="J7" s="2">
        <v>35.187569348850275</v>
      </c>
      <c r="K7" s="2">
        <v>19.524648668946611</v>
      </c>
      <c r="L7" s="2">
        <v>22.315594194594723</v>
      </c>
      <c r="M7" s="2">
        <v>19.337277180838555</v>
      </c>
      <c r="N7" s="2">
        <v>10.217426567882057</v>
      </c>
      <c r="O7" s="2">
        <v>32.574940924136854</v>
      </c>
      <c r="P7" s="2">
        <v>27.45339745285969</v>
      </c>
      <c r="Q7" s="2">
        <v>28.47805942862442</v>
      </c>
      <c r="R7" s="2">
        <v>39.507965461198182</v>
      </c>
      <c r="S7" s="2">
        <v>33.46203781608574</v>
      </c>
      <c r="T7" s="2">
        <v>29.444509450117948</v>
      </c>
      <c r="U7" s="2">
        <v>29.317806163381874</v>
      </c>
      <c r="V7" s="2">
        <v>36.77565560879134</v>
      </c>
      <c r="W7" s="2">
        <v>20.142984701730256</v>
      </c>
      <c r="X7" s="2">
        <v>7.4269111055298254</v>
      </c>
      <c r="Y7" s="2">
        <v>19.116076091150489</v>
      </c>
      <c r="Z7" s="2">
        <v>31.60891935347604</v>
      </c>
      <c r="AA7" s="2">
        <v>48.470314324400533</v>
      </c>
      <c r="AB7" s="8">
        <f t="shared" si="0"/>
        <v>100</v>
      </c>
      <c r="AC7" s="8">
        <v>1E-3</v>
      </c>
      <c r="AD7" s="8">
        <f t="shared" si="1"/>
        <v>29.29482898380088</v>
      </c>
      <c r="AE7" s="9"/>
      <c r="AF7" s="9"/>
    </row>
    <row r="8" spans="2:32">
      <c r="B8" s="2" t="s">
        <v>14</v>
      </c>
      <c r="C8" s="2">
        <v>1.1047283027824051</v>
      </c>
      <c r="D8" s="2">
        <v>1.3067151516345348</v>
      </c>
      <c r="E8" s="2">
        <v>1.5400563463781509</v>
      </c>
      <c r="F8" s="2">
        <v>0.7957708603150877</v>
      </c>
      <c r="G8" s="2">
        <v>2.08190722941481</v>
      </c>
      <c r="H8" s="2">
        <v>3.5898028404224078</v>
      </c>
      <c r="I8" s="2">
        <v>0.98821842234247015</v>
      </c>
      <c r="J8" s="2">
        <v>0.87112583383486708</v>
      </c>
      <c r="K8" s="2">
        <v>1.4628767607473492</v>
      </c>
      <c r="L8" s="2">
        <v>0.5415364021816913</v>
      </c>
      <c r="M8" s="2">
        <v>0.64221817966790695</v>
      </c>
      <c r="N8" s="2">
        <v>0.77839336665306291</v>
      </c>
      <c r="O8" s="2">
        <v>1.308721405256847</v>
      </c>
      <c r="P8" s="2">
        <v>1.0875244495919105</v>
      </c>
      <c r="Q8" s="2">
        <v>1.2588889251530873</v>
      </c>
      <c r="R8" s="2">
        <v>1.0146076953062675</v>
      </c>
      <c r="S8" s="2">
        <v>1.2684060265896733</v>
      </c>
      <c r="T8" s="2">
        <v>1.6965950191518004</v>
      </c>
      <c r="U8" s="2">
        <v>1.9785968496610167</v>
      </c>
      <c r="V8" s="2">
        <v>1.4136062574777952</v>
      </c>
      <c r="W8" s="2">
        <v>1.1134651650629621</v>
      </c>
      <c r="X8" s="2">
        <v>0.8817743843039807</v>
      </c>
      <c r="Y8" s="2">
        <v>1.4202368950961954</v>
      </c>
      <c r="Z8" s="2">
        <v>0.67698018579085328</v>
      </c>
      <c r="AA8" s="2">
        <v>3.1201954828995895</v>
      </c>
      <c r="AB8" s="8">
        <f t="shared" si="0"/>
        <v>1000</v>
      </c>
      <c r="AC8" s="8">
        <v>0.01</v>
      </c>
      <c r="AD8" s="8">
        <f t="shared" si="1"/>
        <v>1.357717937508669</v>
      </c>
      <c r="AE8" s="9"/>
      <c r="AF8" s="9"/>
    </row>
    <row r="9" spans="2:32">
      <c r="B9" s="2" t="s">
        <v>15</v>
      </c>
      <c r="C9" s="2">
        <v>0.22883468651889416</v>
      </c>
      <c r="D9" s="2">
        <v>0.26634190550794301</v>
      </c>
      <c r="E9" s="2">
        <v>0.41893382124067102</v>
      </c>
      <c r="F9" s="2">
        <v>0.32733644623613145</v>
      </c>
      <c r="G9" s="2">
        <v>0.23236190725856432</v>
      </c>
      <c r="H9" s="2">
        <v>0.29911209380725268</v>
      </c>
      <c r="I9" s="2">
        <v>0.38314138323562474</v>
      </c>
      <c r="J9" s="2">
        <v>0.37224621761038179</v>
      </c>
      <c r="K9" s="2">
        <v>0.23728159696884177</v>
      </c>
      <c r="L9" s="2">
        <v>0.32689419077564708</v>
      </c>
      <c r="M9" s="2">
        <v>0.38258283913887681</v>
      </c>
      <c r="N9" s="2">
        <v>0.32036734802431965</v>
      </c>
      <c r="O9" s="2">
        <v>0.25096734454200487</v>
      </c>
      <c r="P9" s="2">
        <v>0.46781489473664806</v>
      </c>
      <c r="Q9" s="2">
        <v>0.35817683734126149</v>
      </c>
      <c r="R9" s="2">
        <v>0.47024120120431689</v>
      </c>
      <c r="S9" s="2">
        <v>0.34656690582619376</v>
      </c>
      <c r="T9" s="2">
        <v>0.37375559227893973</v>
      </c>
      <c r="U9" s="2">
        <v>0.29575806437287611</v>
      </c>
      <c r="V9" s="2">
        <v>0.25910816363148115</v>
      </c>
      <c r="W9" s="2">
        <v>0.35604482525741332</v>
      </c>
      <c r="X9" s="2">
        <v>0.16819824174353926</v>
      </c>
      <c r="Y9" s="2">
        <v>0.38380245136022495</v>
      </c>
      <c r="Z9" s="2">
        <v>0.27002232446216112</v>
      </c>
      <c r="AA9" s="2">
        <v>0.35826411940229264</v>
      </c>
      <c r="AB9" s="8">
        <f t="shared" si="0"/>
        <v>10000</v>
      </c>
      <c r="AC9" s="8">
        <v>0.1</v>
      </c>
      <c r="AD9" s="8">
        <f t="shared" si="1"/>
        <v>0.32616621609930008</v>
      </c>
      <c r="AE9" s="9"/>
      <c r="AF9" s="9"/>
    </row>
    <row r="10" spans="2:32">
      <c r="B10" s="2" t="s">
        <v>16</v>
      </c>
      <c r="C10" s="2">
        <v>0.17165106823858878</v>
      </c>
      <c r="D10" s="2">
        <v>0.26634190550794301</v>
      </c>
      <c r="E10" s="2">
        <v>0.38412656868149497</v>
      </c>
      <c r="F10" s="2">
        <v>0.14128091000861787</v>
      </c>
      <c r="G10" s="2">
        <v>0.19657127994901202</v>
      </c>
      <c r="H10" s="2">
        <v>0.29911209380725268</v>
      </c>
      <c r="I10" s="2">
        <v>0.26527893308480088</v>
      </c>
      <c r="J10" s="2">
        <v>0.32066174107285406</v>
      </c>
      <c r="K10" s="2">
        <v>0.23728159696884177</v>
      </c>
      <c r="L10" s="2">
        <v>0.31381649775357801</v>
      </c>
      <c r="M10" s="2">
        <v>0.38258283913887681</v>
      </c>
      <c r="N10" s="2">
        <v>0.27735904633186692</v>
      </c>
      <c r="O10" s="2">
        <v>0.23943266472338109</v>
      </c>
      <c r="P10" s="2">
        <v>0.39409678833976614</v>
      </c>
      <c r="Q10" s="2">
        <v>0.34429865395441084</v>
      </c>
      <c r="R10" s="2">
        <v>0.46969103777519194</v>
      </c>
      <c r="S10" s="2">
        <v>0.26938684661786283</v>
      </c>
      <c r="T10" s="2">
        <v>0.22197649330360036</v>
      </c>
      <c r="U10" s="2">
        <v>0.22758110285667499</v>
      </c>
      <c r="V10" s="2">
        <v>0.25910816363148115</v>
      </c>
      <c r="W10" s="2">
        <v>0.27225932677765741</v>
      </c>
      <c r="X10" s="2">
        <v>0.1572847839656788</v>
      </c>
      <c r="Y10" s="2">
        <v>0.36542275308875105</v>
      </c>
      <c r="Z10" s="2">
        <v>0.13911767832155419</v>
      </c>
      <c r="AA10" s="2">
        <v>0.24455609022470526</v>
      </c>
      <c r="AB10" s="8">
        <f t="shared" si="0"/>
        <v>20000</v>
      </c>
      <c r="AC10" s="8">
        <v>0.2</v>
      </c>
      <c r="AD10" s="8">
        <f t="shared" si="1"/>
        <v>0.27441107456497776</v>
      </c>
      <c r="AE10" s="9"/>
      <c r="AF10" s="9"/>
    </row>
    <row r="11" spans="2:32">
      <c r="B11" s="2" t="s">
        <v>17</v>
      </c>
      <c r="C11" s="2">
        <v>0.17165106823858878</v>
      </c>
      <c r="D11" s="2">
        <v>0.26634190550794301</v>
      </c>
      <c r="E11" s="2">
        <v>0.29747697389530003</v>
      </c>
      <c r="F11" s="2">
        <v>0.13896807690002788</v>
      </c>
      <c r="G11" s="2">
        <v>0.19657127994901202</v>
      </c>
      <c r="H11" s="2">
        <v>0.27835753944987118</v>
      </c>
      <c r="I11" s="2">
        <v>0.21089761497546533</v>
      </c>
      <c r="J11" s="2">
        <v>0.23490277291989514</v>
      </c>
      <c r="K11" s="2">
        <v>0.1967149101387804</v>
      </c>
      <c r="L11" s="2">
        <v>0.31381649775357801</v>
      </c>
      <c r="M11" s="2">
        <v>0.36039018167093673</v>
      </c>
      <c r="N11" s="2">
        <v>7.1644190177266864E-2</v>
      </c>
      <c r="O11" s="2">
        <v>0.23943266472338109</v>
      </c>
      <c r="P11" s="2">
        <v>0.38784999268386855</v>
      </c>
      <c r="Q11" s="2">
        <v>0.31592769191342995</v>
      </c>
      <c r="R11" s="2">
        <v>0.4600706976436868</v>
      </c>
      <c r="S11" s="2">
        <v>0.26938684661786283</v>
      </c>
      <c r="T11" s="2">
        <v>0.22197649330360036</v>
      </c>
      <c r="U11" s="2">
        <v>0.19930377203172611</v>
      </c>
      <c r="V11" s="2">
        <v>0.24290171644656766</v>
      </c>
      <c r="W11" s="2">
        <v>0.24756682524412099</v>
      </c>
      <c r="X11" s="2">
        <v>0.11398529828034043</v>
      </c>
      <c r="Y11" s="2">
        <v>0.34106313931397381</v>
      </c>
      <c r="Z11" s="2">
        <v>0.13911767832155419</v>
      </c>
      <c r="AA11" s="2">
        <v>0.24455609022470526</v>
      </c>
      <c r="AB11" s="8">
        <f t="shared" si="0"/>
        <v>30000</v>
      </c>
      <c r="AC11" s="8">
        <v>0.3</v>
      </c>
      <c r="AD11" s="8">
        <f t="shared" si="1"/>
        <v>0.24643487673301934</v>
      </c>
      <c r="AE11" s="9"/>
      <c r="AF11" s="9"/>
    </row>
    <row r="12" spans="2:32">
      <c r="B12" s="2" t="s">
        <v>18</v>
      </c>
      <c r="C12" s="2">
        <v>0.17165106823858878</v>
      </c>
      <c r="D12" s="2">
        <v>0.26634190550794301</v>
      </c>
      <c r="E12" s="2">
        <v>0.29167394680712277</v>
      </c>
      <c r="F12" s="2">
        <v>0.13896807690002788</v>
      </c>
      <c r="G12" s="2">
        <v>0.19657127994901202</v>
      </c>
      <c r="H12" s="2">
        <v>0.25257089745218764</v>
      </c>
      <c r="I12" s="2">
        <v>0.19405139121568027</v>
      </c>
      <c r="J12" s="2">
        <v>0.23490277291989514</v>
      </c>
      <c r="K12" s="2">
        <v>0.16919234902093194</v>
      </c>
      <c r="L12" s="2">
        <v>0.30266203363271416</v>
      </c>
      <c r="M12" s="2">
        <v>0.26240147971020633</v>
      </c>
      <c r="N12" s="2">
        <v>7.1644190177266864E-2</v>
      </c>
      <c r="O12" s="2">
        <v>0.23943266472338109</v>
      </c>
      <c r="P12" s="2">
        <v>0.33399342203165361</v>
      </c>
      <c r="Q12" s="2">
        <v>0.29991484584911632</v>
      </c>
      <c r="R12" s="2">
        <v>0.4600706976436868</v>
      </c>
      <c r="S12" s="2">
        <v>0.22908956749529352</v>
      </c>
      <c r="T12" s="2">
        <v>0.22197649330360036</v>
      </c>
      <c r="U12" s="2">
        <v>0.19930377203172611</v>
      </c>
      <c r="V12" s="2">
        <v>0.24290171644656766</v>
      </c>
      <c r="W12" s="2">
        <v>0.24756682524412099</v>
      </c>
      <c r="X12" s="2">
        <v>0.11398529828034043</v>
      </c>
      <c r="Y12" s="2">
        <v>0.32002124755672412</v>
      </c>
      <c r="Z12" s="2">
        <v>8.0403758931197444E-2</v>
      </c>
      <c r="AA12" s="2">
        <v>0.24455609022470526</v>
      </c>
      <c r="AB12" s="8">
        <f t="shared" si="0"/>
        <v>40000</v>
      </c>
      <c r="AC12" s="8">
        <v>0.4</v>
      </c>
      <c r="AD12" s="8">
        <f t="shared" si="1"/>
        <v>0.23143391165174762</v>
      </c>
      <c r="AE12" s="9"/>
      <c r="AF12" s="9"/>
    </row>
    <row r="13" spans="2:32">
      <c r="B13" s="2" t="s">
        <v>19</v>
      </c>
      <c r="C13" s="2">
        <v>0.10975972634150821</v>
      </c>
      <c r="D13" s="2">
        <v>0.24790437284059408</v>
      </c>
      <c r="E13" s="2">
        <v>0.28634348997070447</v>
      </c>
      <c r="F13" s="2">
        <v>0.13896807690002788</v>
      </c>
      <c r="G13" s="2">
        <v>0.19657127994901202</v>
      </c>
      <c r="H13" s="2">
        <v>0.21656226729919581</v>
      </c>
      <c r="I13" s="2">
        <v>0.19405139121568027</v>
      </c>
      <c r="J13" s="2">
        <v>0.23490277291989514</v>
      </c>
      <c r="K13" s="2">
        <v>0.16919234902093194</v>
      </c>
      <c r="L13" s="2">
        <v>0.26336549560232925</v>
      </c>
      <c r="M13" s="2">
        <v>0.26240147971020633</v>
      </c>
      <c r="N13" s="2">
        <v>7.1644190177266864E-2</v>
      </c>
      <c r="O13" s="2">
        <v>0.23943266472338109</v>
      </c>
      <c r="P13" s="2">
        <v>0.33399342203165361</v>
      </c>
      <c r="Q13" s="2">
        <v>0.27205203842254377</v>
      </c>
      <c r="R13" s="2">
        <v>0.43514682584532238</v>
      </c>
      <c r="S13" s="2">
        <v>0.17060997219005003</v>
      </c>
      <c r="T13" s="2">
        <v>0.13633048711517404</v>
      </c>
      <c r="U13" s="2">
        <v>0.19930377203172611</v>
      </c>
      <c r="V13" s="2">
        <v>0.21061280308458663</v>
      </c>
      <c r="W13" s="2">
        <v>0.13457389001291631</v>
      </c>
      <c r="X13" s="2">
        <v>0.11398529828034043</v>
      </c>
      <c r="Y13" s="2">
        <v>0.30691484101726019</v>
      </c>
      <c r="Z13" s="2">
        <v>8.0403758931197444E-2</v>
      </c>
      <c r="AA13" s="2">
        <v>0.19711467457750587</v>
      </c>
      <c r="AB13" s="8">
        <f t="shared" si="0"/>
        <v>50000</v>
      </c>
      <c r="AC13" s="8">
        <v>0.5</v>
      </c>
      <c r="AD13" s="8">
        <f t="shared" si="1"/>
        <v>0.20888565360844041</v>
      </c>
      <c r="AE13" s="9"/>
      <c r="AF13" s="9"/>
    </row>
    <row r="14" spans="2:32">
      <c r="B14" s="2" t="s">
        <v>20</v>
      </c>
      <c r="C14" s="2">
        <v>0.10975972634150821</v>
      </c>
      <c r="D14" s="2">
        <v>0.18282280085941238</v>
      </c>
      <c r="E14" s="2">
        <v>0.28492159156485286</v>
      </c>
      <c r="F14" s="2">
        <v>0.13896807690002788</v>
      </c>
      <c r="G14" s="2">
        <v>0.19657127994901202</v>
      </c>
      <c r="H14" s="2">
        <v>0.21656226729919581</v>
      </c>
      <c r="I14" s="2">
        <v>0.19405139121568027</v>
      </c>
      <c r="J14" s="2">
        <v>0.19552106303376604</v>
      </c>
      <c r="K14" s="2">
        <v>0.15923527610129895</v>
      </c>
      <c r="L14" s="2">
        <v>0.26023624857248251</v>
      </c>
      <c r="M14" s="2">
        <v>0.23408113264235908</v>
      </c>
      <c r="N14" s="2">
        <v>7.1644190177266864E-2</v>
      </c>
      <c r="O14" s="2">
        <v>0.23863321113390157</v>
      </c>
      <c r="P14" s="2">
        <v>0.33399342203165361</v>
      </c>
      <c r="Q14" s="2">
        <v>0.2000767620620536</v>
      </c>
      <c r="R14" s="2">
        <v>0.42674804111697995</v>
      </c>
      <c r="S14" s="2">
        <v>0.17060997219005003</v>
      </c>
      <c r="T14" s="2">
        <v>0.13633048711517404</v>
      </c>
      <c r="U14" s="2">
        <v>0.19930377203172611</v>
      </c>
      <c r="V14" s="2">
        <v>0.21061280308458663</v>
      </c>
      <c r="W14" s="2">
        <v>0.13457389001291631</v>
      </c>
      <c r="X14" s="2">
        <v>0.11398529828034043</v>
      </c>
      <c r="Y14" s="2">
        <v>0.30150294961026702</v>
      </c>
      <c r="Z14" s="2">
        <v>8.0403758931197444E-2</v>
      </c>
      <c r="AA14" s="2">
        <v>0.19711467457750587</v>
      </c>
      <c r="AB14" s="8">
        <f t="shared" si="0"/>
        <v>60000</v>
      </c>
      <c r="AC14" s="8">
        <v>0.6</v>
      </c>
      <c r="AD14" s="8">
        <f t="shared" si="1"/>
        <v>0.19953056347340861</v>
      </c>
      <c r="AE14" s="9"/>
      <c r="AF14" s="9"/>
    </row>
    <row r="15" spans="2:32">
      <c r="B15" s="2" t="s">
        <v>21</v>
      </c>
      <c r="C15" s="2">
        <v>0.10975972634150821</v>
      </c>
      <c r="D15" s="2">
        <v>0.18282280085941238</v>
      </c>
      <c r="E15" s="2">
        <v>0.28492159156485286</v>
      </c>
      <c r="F15" s="2">
        <v>0.13896807690002788</v>
      </c>
      <c r="G15" s="2">
        <v>0.17727034224981253</v>
      </c>
      <c r="H15" s="2">
        <v>0.14447158551865869</v>
      </c>
      <c r="I15" s="2">
        <v>0.19405139121568027</v>
      </c>
      <c r="J15" s="2">
        <v>0.14138460912477058</v>
      </c>
      <c r="K15" s="2">
        <v>0.15923527610129895</v>
      </c>
      <c r="L15" s="2">
        <v>0.25025434706708438</v>
      </c>
      <c r="M15" s="2">
        <v>0.21385405878322672</v>
      </c>
      <c r="N15" s="2">
        <v>7.1644190177266864E-2</v>
      </c>
      <c r="O15" s="2">
        <v>0.1683124556805069</v>
      </c>
      <c r="P15" s="2">
        <v>0.33399342203165361</v>
      </c>
      <c r="Q15" s="2">
        <v>0.2000767620620536</v>
      </c>
      <c r="R15" s="2">
        <v>0.42674799428004917</v>
      </c>
      <c r="S15" s="2">
        <v>0.17060997219005003</v>
      </c>
      <c r="T15" s="2">
        <v>0.13633048711517404</v>
      </c>
      <c r="U15" s="2">
        <v>0.18379494431678722</v>
      </c>
      <c r="V15" s="2">
        <v>0.21061280308458663</v>
      </c>
      <c r="W15" s="2">
        <v>0.13457389001291631</v>
      </c>
      <c r="X15" s="2">
        <v>0.10170340547483647</v>
      </c>
      <c r="Y15" s="2">
        <v>0.30150294961026702</v>
      </c>
      <c r="Z15" s="2">
        <v>8.0403758931197444E-2</v>
      </c>
      <c r="AA15" s="2">
        <v>0.18932627234084975</v>
      </c>
      <c r="AB15" s="8">
        <f t="shared" si="0"/>
        <v>70000</v>
      </c>
      <c r="AC15" s="8">
        <v>0.7</v>
      </c>
      <c r="AD15" s="8">
        <f t="shared" si="1"/>
        <v>0.18826508452138113</v>
      </c>
      <c r="AE15" s="9"/>
      <c r="AF15" s="9"/>
    </row>
    <row r="16" spans="2:32">
      <c r="B16" s="2" t="s">
        <v>22</v>
      </c>
      <c r="C16" s="2">
        <v>0.10975972634150821</v>
      </c>
      <c r="D16" s="2">
        <v>0.18282280085941238</v>
      </c>
      <c r="E16" s="2">
        <v>0.22859023247042387</v>
      </c>
      <c r="F16" s="2">
        <v>0.13896807690002788</v>
      </c>
      <c r="G16" s="2">
        <v>0.17727034224981253</v>
      </c>
      <c r="H16" s="2">
        <v>0.14233445132595079</v>
      </c>
      <c r="I16" s="2">
        <v>0.14785963835811344</v>
      </c>
      <c r="J16" s="2">
        <v>7.1809634063356498E-2</v>
      </c>
      <c r="K16" s="2">
        <v>0.1228708171602193</v>
      </c>
      <c r="L16" s="2">
        <v>0.25025434706708438</v>
      </c>
      <c r="M16" s="2">
        <v>0.21385405878322672</v>
      </c>
      <c r="N16" s="2">
        <v>7.1644190177266864E-2</v>
      </c>
      <c r="O16" s="2">
        <v>0.1683124556805069</v>
      </c>
      <c r="P16" s="2">
        <v>0.33399342203165361</v>
      </c>
      <c r="Q16" s="2">
        <v>0.2000767620620536</v>
      </c>
      <c r="R16" s="2">
        <v>0.40650967470514843</v>
      </c>
      <c r="S16" s="2">
        <v>0.1614792880029654</v>
      </c>
      <c r="T16" s="2">
        <v>0.10678135932744226</v>
      </c>
      <c r="U16" s="2">
        <v>0.17046312814159137</v>
      </c>
      <c r="V16" s="2">
        <v>0.21061280308458663</v>
      </c>
      <c r="W16" s="2">
        <v>0.13457389001291631</v>
      </c>
      <c r="X16" s="2">
        <v>0.10170340547483647</v>
      </c>
      <c r="Y16" s="2">
        <v>0.29141976381220047</v>
      </c>
      <c r="Z16" s="2">
        <v>8.0403758931197444E-2</v>
      </c>
      <c r="AA16" s="2">
        <v>0.17993230627803314</v>
      </c>
      <c r="AB16" s="8">
        <f t="shared" si="0"/>
        <v>80000</v>
      </c>
      <c r="AC16" s="8">
        <v>0.8</v>
      </c>
      <c r="AD16" s="8">
        <f t="shared" si="1"/>
        <v>0.17617201333206139</v>
      </c>
      <c r="AE16" s="9"/>
      <c r="AF16" s="9"/>
    </row>
    <row r="17" spans="2:32">
      <c r="B17" s="2" t="s">
        <v>23</v>
      </c>
      <c r="C17" s="2">
        <v>0.10975972634150821</v>
      </c>
      <c r="D17" s="2">
        <v>0.17171736227692236</v>
      </c>
      <c r="E17" s="2">
        <v>0.22859023247042387</v>
      </c>
      <c r="F17" s="2">
        <v>0.13896807690002788</v>
      </c>
      <c r="G17" s="2">
        <v>0.17727034224981253</v>
      </c>
      <c r="H17" s="2">
        <v>0.14233445132595079</v>
      </c>
      <c r="I17" s="2">
        <v>0.14785963835811344</v>
      </c>
      <c r="J17" s="2">
        <v>7.1809634063356498E-2</v>
      </c>
      <c r="K17" s="2">
        <v>0.1228708171602193</v>
      </c>
      <c r="L17" s="2">
        <v>0.22325675174010939</v>
      </c>
      <c r="M17" s="2">
        <v>0.19423145689756893</v>
      </c>
      <c r="N17" s="2">
        <v>7.1644190177266864E-2</v>
      </c>
      <c r="O17" s="2">
        <v>0.1683124556805069</v>
      </c>
      <c r="P17" s="2">
        <v>0.25765011777707514</v>
      </c>
      <c r="Q17" s="2">
        <v>0.12676815199370139</v>
      </c>
      <c r="R17" s="2">
        <v>0.40650967470514843</v>
      </c>
      <c r="S17" s="2">
        <v>0.1396357465764595</v>
      </c>
      <c r="T17" s="2">
        <v>0.10678135932744226</v>
      </c>
      <c r="U17" s="2">
        <v>0.17046312814159137</v>
      </c>
      <c r="V17" s="2">
        <v>0.1431899208505456</v>
      </c>
      <c r="W17" s="2">
        <v>0.13457389001291631</v>
      </c>
      <c r="X17" s="2">
        <v>0.10170340547483647</v>
      </c>
      <c r="Y17" s="2">
        <v>0.23493694030912593</v>
      </c>
      <c r="Z17" s="2">
        <v>8.0403758931197444E-2</v>
      </c>
      <c r="AA17" s="2">
        <v>0.17770018896294459</v>
      </c>
      <c r="AB17" s="8">
        <f t="shared" si="0"/>
        <v>90000</v>
      </c>
      <c r="AC17" s="8">
        <v>0.9</v>
      </c>
      <c r="AD17" s="8">
        <f t="shared" si="1"/>
        <v>0.16195765674819085</v>
      </c>
      <c r="AE17" s="9"/>
      <c r="AF17" s="9"/>
    </row>
    <row r="18" spans="2:32">
      <c r="B18" s="2" t="s">
        <v>24</v>
      </c>
      <c r="C18" s="2">
        <v>0.10975972634150821</v>
      </c>
      <c r="D18" s="2">
        <v>0.17171736227692236</v>
      </c>
      <c r="E18" s="2">
        <v>0.2158121209733963</v>
      </c>
      <c r="F18" s="2">
        <v>0.13896807690002788</v>
      </c>
      <c r="G18" s="2">
        <v>0.17727034224981253</v>
      </c>
      <c r="H18" s="2">
        <v>0.14233445132595079</v>
      </c>
      <c r="I18" s="2">
        <v>0.14785963835811344</v>
      </c>
      <c r="J18" s="2">
        <v>7.1809634063356498E-2</v>
      </c>
      <c r="K18" s="2">
        <v>0.1228708171602193</v>
      </c>
      <c r="L18" s="2">
        <v>0.22325675174010939</v>
      </c>
      <c r="M18" s="2">
        <v>0.19423145689756893</v>
      </c>
      <c r="N18" s="2">
        <v>7.1644190177266864E-2</v>
      </c>
      <c r="O18" s="2">
        <v>0.1683124556805069</v>
      </c>
      <c r="P18" s="2">
        <v>0.25765011777707514</v>
      </c>
      <c r="Q18" s="2">
        <v>0.12676815199370139</v>
      </c>
      <c r="R18" s="2">
        <v>0.40613237957063575</v>
      </c>
      <c r="S18" s="2">
        <v>0.1396357465764595</v>
      </c>
      <c r="T18" s="2">
        <v>0.10678135932744226</v>
      </c>
      <c r="U18" s="2">
        <v>0.17046312814159137</v>
      </c>
      <c r="V18" s="2">
        <v>0.1431899208505456</v>
      </c>
      <c r="W18" s="2">
        <v>0.13457389001291631</v>
      </c>
      <c r="X18" s="2">
        <v>6.1675705611833109E-2</v>
      </c>
      <c r="Y18" s="2">
        <v>0.23493694030912593</v>
      </c>
      <c r="Z18" s="2">
        <v>8.0403758931197444E-2</v>
      </c>
      <c r="AA18" s="2">
        <v>0.1668128769924806</v>
      </c>
      <c r="AB18" s="8">
        <f t="shared" si="0"/>
        <v>100000</v>
      </c>
      <c r="AC18" s="8">
        <v>1</v>
      </c>
      <c r="AD18" s="8">
        <f t="shared" si="1"/>
        <v>0.15939484000959056</v>
      </c>
      <c r="AE18" s="9"/>
      <c r="AF18" s="9"/>
    </row>
    <row r="19" spans="2:32">
      <c r="B19" s="2" t="s">
        <v>25</v>
      </c>
      <c r="C19" s="2">
        <v>0</v>
      </c>
    </row>
    <row r="20" spans="2:32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2">
      <c r="D21" s="10">
        <f>MIN(C18:AA18)</f>
        <v>6.1675705611833109E-2</v>
      </c>
      <c r="E21" s="10">
        <f>MAX(C18:AA18)</f>
        <v>0.40613237957063575</v>
      </c>
      <c r="F21" s="10">
        <f>MEDIAN(C18:AA18)</f>
        <v>0.1431899208505456</v>
      </c>
      <c r="G21" s="10">
        <f>AVERAGE(C18:AA18)</f>
        <v>0.15939484000959056</v>
      </c>
      <c r="H21" s="10">
        <f>_xlfn.STDEV.S(C18:AA18)</f>
        <v>7.2555773213327249E-2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015B-E50B-4DA3-8460-09648BBE2258}">
  <sheetPr>
    <tabColor rgb="FFFF0000"/>
    <outlinePr summaryBelow="0" summaryRight="0"/>
  </sheetPr>
  <dimension ref="B2:AF21"/>
  <sheetViews>
    <sheetView workbookViewId="0">
      <selection activeCell="I25" sqref="I25"/>
    </sheetView>
  </sheetViews>
  <sheetFormatPr defaultRowHeight="12.75"/>
  <cols>
    <col min="1" max="1" width="8.88671875" style="9"/>
    <col min="2" max="2" width="18.5546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8">
        <v>300000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300000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300000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0.30067795556828969</v>
      </c>
      <c r="D4" s="8">
        <v>0.30484389025605196</v>
      </c>
      <c r="E4" s="8">
        <v>0.3067608783412652</v>
      </c>
      <c r="F4" s="8">
        <v>0.27052329297498545</v>
      </c>
      <c r="G4" s="8">
        <v>0.29385997844497069</v>
      </c>
      <c r="H4" s="8">
        <v>0.28386294950996671</v>
      </c>
      <c r="I4" s="8">
        <v>0.26566282356725424</v>
      </c>
      <c r="J4" s="8">
        <v>0.2340765267806546</v>
      </c>
      <c r="K4" s="8">
        <v>0.2637078853224466</v>
      </c>
      <c r="L4" s="8">
        <v>0.30264762680417334</v>
      </c>
      <c r="M4" s="8">
        <v>0.30136354293904333</v>
      </c>
      <c r="N4" s="8">
        <v>0.28917955106248883</v>
      </c>
      <c r="O4" s="8">
        <v>0.24434146809858248</v>
      </c>
      <c r="P4" s="8">
        <v>0.24894099903758615</v>
      </c>
      <c r="Q4" s="8">
        <v>0.25534097522404409</v>
      </c>
      <c r="R4" s="8">
        <v>0.24160543822426916</v>
      </c>
      <c r="S4" s="8">
        <v>0.25365650262460804</v>
      </c>
      <c r="T4" s="8">
        <v>0.26354845493187895</v>
      </c>
      <c r="U4" s="8">
        <v>0.28059042682343716</v>
      </c>
      <c r="V4" s="8">
        <v>0.26608139963377653</v>
      </c>
      <c r="W4" s="8">
        <v>0.29891669696439749</v>
      </c>
      <c r="X4" s="8">
        <v>0.27296852398603733</v>
      </c>
      <c r="Y4" s="8">
        <v>0.21768960503891321</v>
      </c>
      <c r="Z4" s="8">
        <v>0.25255194280816795</v>
      </c>
      <c r="AA4" s="8">
        <v>0.2777678565316819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352.95781418032584</v>
      </c>
      <c r="D6" s="8">
        <v>461.34412413976861</v>
      </c>
      <c r="E6" s="8">
        <v>411.99970066797505</v>
      </c>
      <c r="F6" s="8">
        <v>346.45246104816897</v>
      </c>
      <c r="G6" s="8">
        <v>507.20709360510341</v>
      </c>
      <c r="H6" s="8">
        <v>469.64331664143401</v>
      </c>
      <c r="I6" s="8">
        <v>434.55477468957747</v>
      </c>
      <c r="J6" s="8">
        <v>410.66770664461433</v>
      </c>
      <c r="K6" s="8">
        <v>456.68953304418437</v>
      </c>
      <c r="L6" s="8">
        <v>393.06583397849136</v>
      </c>
      <c r="M6" s="8">
        <v>326.96022476282997</v>
      </c>
      <c r="N6" s="8">
        <v>401.34993269327242</v>
      </c>
      <c r="O6" s="8">
        <v>394.59479060140302</v>
      </c>
      <c r="P6" s="8">
        <v>346.78474089898782</v>
      </c>
      <c r="Q6" s="8">
        <v>533.90482298438883</v>
      </c>
      <c r="R6" s="8">
        <v>358.71987774542686</v>
      </c>
      <c r="S6" s="8">
        <v>360.77204659458243</v>
      </c>
      <c r="T6" s="8">
        <v>420.25546922391231</v>
      </c>
      <c r="U6" s="8">
        <v>441.43692193209472</v>
      </c>
      <c r="V6" s="8">
        <v>434.99996289611886</v>
      </c>
      <c r="W6" s="8">
        <v>404.21189194557383</v>
      </c>
      <c r="X6" s="8">
        <v>364.11274900805893</v>
      </c>
      <c r="Y6" s="8">
        <v>300.92860622066746</v>
      </c>
      <c r="Z6" s="8">
        <v>445.82631808753877</v>
      </c>
      <c r="AA6" s="8">
        <v>439.2302179317353</v>
      </c>
      <c r="AB6" s="8">
        <f t="shared" ref="AB6:AB18" si="0">AC6*$AD$2</f>
        <v>0</v>
      </c>
      <c r="AC6" s="8">
        <v>0</v>
      </c>
      <c r="AD6" s="8">
        <f t="shared" ref="AD6:AD18" si="1">AVERAGE(C6:AA6)</f>
        <v>408.74683728664922</v>
      </c>
    </row>
    <row r="7" spans="2:32">
      <c r="B7" s="8" t="s">
        <v>13</v>
      </c>
      <c r="C7" s="8">
        <v>352.95781418032584</v>
      </c>
      <c r="D7" s="8">
        <v>309.56555957544924</v>
      </c>
      <c r="E7" s="8">
        <v>411.99970066797505</v>
      </c>
      <c r="F7" s="8">
        <v>318.63550005898969</v>
      </c>
      <c r="G7" s="8">
        <v>470.96546262745551</v>
      </c>
      <c r="H7" s="8">
        <v>328.62885458412188</v>
      </c>
      <c r="I7" s="8">
        <v>297.30307983360603</v>
      </c>
      <c r="J7" s="8">
        <v>378.01262439279253</v>
      </c>
      <c r="K7" s="8">
        <v>328.97135800889828</v>
      </c>
      <c r="L7" s="8">
        <v>393.06583397849136</v>
      </c>
      <c r="M7" s="8">
        <v>326.96022476282997</v>
      </c>
      <c r="N7" s="8">
        <v>385.00340733841131</v>
      </c>
      <c r="O7" s="8">
        <v>368.58878155958064</v>
      </c>
      <c r="P7" s="8">
        <v>346.78474089898782</v>
      </c>
      <c r="Q7" s="8">
        <v>482.81714807257913</v>
      </c>
      <c r="R7" s="8">
        <v>358.71987774542686</v>
      </c>
      <c r="S7" s="8">
        <v>360.77204659458243</v>
      </c>
      <c r="T7" s="8">
        <v>377.14001558840278</v>
      </c>
      <c r="U7" s="8">
        <v>372.36281667878325</v>
      </c>
      <c r="V7" s="8">
        <v>359.43461643131809</v>
      </c>
      <c r="W7" s="8">
        <v>404.21189194557383</v>
      </c>
      <c r="X7" s="8">
        <v>364.11274900805893</v>
      </c>
      <c r="Y7" s="8">
        <v>300.92860622066746</v>
      </c>
      <c r="Z7" s="8">
        <v>415.89500186028613</v>
      </c>
      <c r="AA7" s="8">
        <v>427.65643688818909</v>
      </c>
      <c r="AB7" s="8">
        <f t="shared" si="0"/>
        <v>300</v>
      </c>
      <c r="AC7" s="8">
        <v>1E-3</v>
      </c>
      <c r="AD7" s="8">
        <f t="shared" si="1"/>
        <v>369.65976598007137</v>
      </c>
    </row>
    <row r="8" spans="2:32">
      <c r="B8" s="8" t="s">
        <v>14</v>
      </c>
      <c r="C8" s="8">
        <v>81.641079952855534</v>
      </c>
      <c r="D8" s="8">
        <v>95.781355182498146</v>
      </c>
      <c r="E8" s="8">
        <v>57.428595382506501</v>
      </c>
      <c r="F8" s="8">
        <v>80.45109219063329</v>
      </c>
      <c r="G8" s="8">
        <v>94.531888212958393</v>
      </c>
      <c r="H8" s="8">
        <v>72.32495283426988</v>
      </c>
      <c r="I8" s="8">
        <v>87.424584919999688</v>
      </c>
      <c r="J8" s="8">
        <v>53.85120865633121</v>
      </c>
      <c r="K8" s="8">
        <v>38.208955933492916</v>
      </c>
      <c r="L8" s="8">
        <v>83.664252780740753</v>
      </c>
      <c r="M8" s="8">
        <v>85.489061994145686</v>
      </c>
      <c r="N8" s="8">
        <v>50.991170680182904</v>
      </c>
      <c r="O8" s="8">
        <v>71.866706111792837</v>
      </c>
      <c r="P8" s="8">
        <v>96.036337399478498</v>
      </c>
      <c r="Q8" s="8">
        <v>76.107112609739033</v>
      </c>
      <c r="R8" s="8">
        <v>86.550338809842742</v>
      </c>
      <c r="S8" s="8">
        <v>70.298186200144073</v>
      </c>
      <c r="T8" s="8">
        <v>79.073075369499747</v>
      </c>
      <c r="U8" s="8">
        <v>92.094039977413786</v>
      </c>
      <c r="V8" s="8">
        <v>57.254965817452103</v>
      </c>
      <c r="W8" s="8">
        <v>84.091936817497754</v>
      </c>
      <c r="X8" s="8">
        <v>99.138180698155793</v>
      </c>
      <c r="Y8" s="8">
        <v>86.56226412993442</v>
      </c>
      <c r="Z8" s="8">
        <v>57.87056323281854</v>
      </c>
      <c r="AA8" s="8">
        <v>89.723711104446465</v>
      </c>
      <c r="AB8" s="8">
        <f t="shared" si="0"/>
        <v>3000</v>
      </c>
      <c r="AC8" s="8">
        <v>0.01</v>
      </c>
      <c r="AD8" s="8">
        <f t="shared" si="1"/>
        <v>77.138224679953225</v>
      </c>
    </row>
    <row r="9" spans="2:32">
      <c r="B9" s="8" t="s">
        <v>15</v>
      </c>
      <c r="C9" s="8">
        <v>0.40702791475337108</v>
      </c>
      <c r="D9" s="8">
        <v>0.49193409932604482</v>
      </c>
      <c r="E9" s="8">
        <v>0.44848152918871165</v>
      </c>
      <c r="F9" s="8">
        <v>0.60332930001891327</v>
      </c>
      <c r="G9" s="8">
        <v>0.40493150949851042</v>
      </c>
      <c r="H9" s="8">
        <v>0.46011313975486701</v>
      </c>
      <c r="I9" s="8">
        <v>0.49210013291599353</v>
      </c>
      <c r="J9" s="8">
        <v>0.42965622897509093</v>
      </c>
      <c r="K9" s="8">
        <v>0.37763970353307741</v>
      </c>
      <c r="L9" s="8">
        <v>0.35644520263463164</v>
      </c>
      <c r="M9" s="8">
        <v>0.30136354293904333</v>
      </c>
      <c r="N9" s="8">
        <v>0.38172866377931314</v>
      </c>
      <c r="O9" s="8">
        <v>0.32548932699751276</v>
      </c>
      <c r="P9" s="8">
        <v>0.31136878286702085</v>
      </c>
      <c r="Q9" s="8">
        <v>0.37316576598732354</v>
      </c>
      <c r="R9" s="8">
        <v>0.28261776476006162</v>
      </c>
      <c r="S9" s="8">
        <v>0.27450687471582569</v>
      </c>
      <c r="T9" s="8">
        <v>0.45006822837854088</v>
      </c>
      <c r="U9" s="8">
        <v>0.31865421932820936</v>
      </c>
      <c r="V9" s="8">
        <v>0.33101732818431628</v>
      </c>
      <c r="W9" s="8">
        <v>0.33094654350065866</v>
      </c>
      <c r="X9" s="8">
        <v>0.49032369326323533</v>
      </c>
      <c r="Y9" s="8">
        <v>0.38732454025694096</v>
      </c>
      <c r="Z9" s="8">
        <v>0.35307966717164163</v>
      </c>
      <c r="AA9" s="8">
        <v>0.3086469980662514</v>
      </c>
      <c r="AB9" s="8">
        <f t="shared" si="0"/>
        <v>30000</v>
      </c>
      <c r="AC9" s="8">
        <v>0.1</v>
      </c>
      <c r="AD9" s="8">
        <f t="shared" si="1"/>
        <v>0.3876784280318043</v>
      </c>
    </row>
    <row r="10" spans="2:32">
      <c r="B10" s="8" t="s">
        <v>16</v>
      </c>
      <c r="C10" s="8">
        <v>0.35733809775592817</v>
      </c>
      <c r="D10" s="8">
        <v>0.33762972419140169</v>
      </c>
      <c r="E10" s="8">
        <v>0.37811564525463837</v>
      </c>
      <c r="F10" s="8">
        <v>0.33413697269247677</v>
      </c>
      <c r="G10" s="8">
        <v>0.38270094721178793</v>
      </c>
      <c r="H10" s="8">
        <v>0.33624866260379349</v>
      </c>
      <c r="I10" s="8">
        <v>0.40616065658900879</v>
      </c>
      <c r="J10" s="8">
        <v>0.33893957310647238</v>
      </c>
      <c r="K10" s="8">
        <v>0.37763970353307741</v>
      </c>
      <c r="L10" s="8">
        <v>0.35644520263463164</v>
      </c>
      <c r="M10" s="8">
        <v>0.30136354293904333</v>
      </c>
      <c r="N10" s="8">
        <v>0.38172866377931314</v>
      </c>
      <c r="O10" s="8">
        <v>0.30667736700047499</v>
      </c>
      <c r="P10" s="8">
        <v>0.31136878286702085</v>
      </c>
      <c r="Q10" s="8">
        <v>0.37316576598732354</v>
      </c>
      <c r="R10" s="8">
        <v>0.28261776476006162</v>
      </c>
      <c r="S10" s="8">
        <v>0.25365650262460804</v>
      </c>
      <c r="T10" s="8">
        <v>0.36144031250955777</v>
      </c>
      <c r="U10" s="8">
        <v>0.31865421932820936</v>
      </c>
      <c r="V10" s="8">
        <v>0.33101732818431628</v>
      </c>
      <c r="W10" s="8">
        <v>0.32066361671695631</v>
      </c>
      <c r="X10" s="8">
        <v>0.36422291574854171</v>
      </c>
      <c r="Y10" s="8">
        <v>0.28443910260762095</v>
      </c>
      <c r="Z10" s="8">
        <v>0.30410241401818894</v>
      </c>
      <c r="AA10" s="8">
        <v>0.2777678565316819</v>
      </c>
      <c r="AB10" s="8">
        <f t="shared" si="0"/>
        <v>60000</v>
      </c>
      <c r="AC10" s="8">
        <v>0.2</v>
      </c>
      <c r="AD10" s="8">
        <f t="shared" si="1"/>
        <v>0.33512965364704539</v>
      </c>
    </row>
    <row r="11" spans="2:32">
      <c r="B11" s="8" t="s">
        <v>17</v>
      </c>
      <c r="C11" s="8">
        <v>0.32544227690527805</v>
      </c>
      <c r="D11" s="8">
        <v>0.33762972419140169</v>
      </c>
      <c r="E11" s="8">
        <v>0.37811564525463837</v>
      </c>
      <c r="F11" s="8">
        <v>0.33413697269247677</v>
      </c>
      <c r="G11" s="8">
        <v>0.3341116040739962</v>
      </c>
      <c r="H11" s="8">
        <v>0.28386294950996671</v>
      </c>
      <c r="I11" s="8">
        <v>0.40616065658900879</v>
      </c>
      <c r="J11" s="8">
        <v>0.31340189152683706</v>
      </c>
      <c r="K11" s="8">
        <v>0.34820363194717174</v>
      </c>
      <c r="L11" s="8">
        <v>0.30264762680417334</v>
      </c>
      <c r="M11" s="8">
        <v>0.30136354293904333</v>
      </c>
      <c r="N11" s="8">
        <v>0.32967741825632402</v>
      </c>
      <c r="O11" s="8">
        <v>0.30667736700047499</v>
      </c>
      <c r="P11" s="8">
        <v>0.31136878286702085</v>
      </c>
      <c r="Q11" s="8">
        <v>0.37316576598732354</v>
      </c>
      <c r="R11" s="8">
        <v>0.28261776476006162</v>
      </c>
      <c r="S11" s="8">
        <v>0.25365650262460804</v>
      </c>
      <c r="T11" s="8">
        <v>0.36134029340882989</v>
      </c>
      <c r="U11" s="8">
        <v>0.31865421932820936</v>
      </c>
      <c r="V11" s="8">
        <v>0.33101732818431628</v>
      </c>
      <c r="W11" s="8">
        <v>0.32066361671695631</v>
      </c>
      <c r="X11" s="8">
        <v>0.32855066987440296</v>
      </c>
      <c r="Y11" s="8">
        <v>0.28443910260762095</v>
      </c>
      <c r="Z11" s="8">
        <v>0.26113083511313562</v>
      </c>
      <c r="AA11" s="8">
        <v>0.2777678565316819</v>
      </c>
      <c r="AB11" s="8">
        <f t="shared" si="0"/>
        <v>90000</v>
      </c>
      <c r="AC11" s="8">
        <v>0.3</v>
      </c>
      <c r="AD11" s="8">
        <f t="shared" si="1"/>
        <v>0.32023216182779835</v>
      </c>
    </row>
    <row r="12" spans="2:32">
      <c r="B12" s="8" t="s">
        <v>18</v>
      </c>
      <c r="C12" s="8">
        <v>0.32544227690527805</v>
      </c>
      <c r="D12" s="8">
        <v>0.30484389025605196</v>
      </c>
      <c r="E12" s="8">
        <v>0.35205898135154712</v>
      </c>
      <c r="F12" s="8">
        <v>0.33413697269247677</v>
      </c>
      <c r="G12" s="8">
        <v>0.29385997844497069</v>
      </c>
      <c r="H12" s="8">
        <v>0.28386294950996671</v>
      </c>
      <c r="I12" s="8">
        <v>0.40616065658900879</v>
      </c>
      <c r="J12" s="8">
        <v>0.30199136533110504</v>
      </c>
      <c r="K12" s="8">
        <v>0.34820363194717174</v>
      </c>
      <c r="L12" s="8">
        <v>0.30264762680417334</v>
      </c>
      <c r="M12" s="8">
        <v>0.30136354293904333</v>
      </c>
      <c r="N12" s="8">
        <v>0.32967741825632402</v>
      </c>
      <c r="O12" s="8">
        <v>0.30667736700047499</v>
      </c>
      <c r="P12" s="8">
        <v>0.31136878286702085</v>
      </c>
      <c r="Q12" s="8">
        <v>0.35119202134796978</v>
      </c>
      <c r="R12" s="8">
        <v>0.28261776476006162</v>
      </c>
      <c r="S12" s="8">
        <v>0.25365650262460804</v>
      </c>
      <c r="T12" s="8">
        <v>0.36134029340882989</v>
      </c>
      <c r="U12" s="8">
        <v>0.31865421932820936</v>
      </c>
      <c r="V12" s="8">
        <v>0.33101732818431628</v>
      </c>
      <c r="W12" s="8">
        <v>0.32066361671695631</v>
      </c>
      <c r="X12" s="8">
        <v>0.32855066987440296</v>
      </c>
      <c r="Y12" s="8">
        <v>0.28443910260762095</v>
      </c>
      <c r="Z12" s="8">
        <v>0.26113083511313562</v>
      </c>
      <c r="AA12" s="8">
        <v>0.2777678565316819</v>
      </c>
      <c r="AB12" s="8">
        <f t="shared" si="0"/>
        <v>120000</v>
      </c>
      <c r="AC12" s="8">
        <v>0.4</v>
      </c>
      <c r="AD12" s="8">
        <f t="shared" si="1"/>
        <v>0.31493302605569623</v>
      </c>
    </row>
    <row r="13" spans="2:32">
      <c r="B13" s="8" t="s">
        <v>19</v>
      </c>
      <c r="C13" s="8">
        <v>0.3126369086237446</v>
      </c>
      <c r="D13" s="8">
        <v>0.30484389025605196</v>
      </c>
      <c r="E13" s="8">
        <v>0.35205898135154712</v>
      </c>
      <c r="F13" s="8">
        <v>0.33413697269247677</v>
      </c>
      <c r="G13" s="8">
        <v>0.29385997844497069</v>
      </c>
      <c r="H13" s="8">
        <v>0.28386294950996671</v>
      </c>
      <c r="I13" s="8">
        <v>0.38183869888416666</v>
      </c>
      <c r="J13" s="8">
        <v>0.30199136533110504</v>
      </c>
      <c r="K13" s="8">
        <v>0.34820363194717174</v>
      </c>
      <c r="L13" s="8">
        <v>0.30264762680417334</v>
      </c>
      <c r="M13" s="8">
        <v>0.30136354293904333</v>
      </c>
      <c r="N13" s="8">
        <v>0.32967741825632402</v>
      </c>
      <c r="O13" s="8">
        <v>0.29336051472819236</v>
      </c>
      <c r="P13" s="8">
        <v>0.31136878286702085</v>
      </c>
      <c r="Q13" s="8">
        <v>0.35119202134796978</v>
      </c>
      <c r="R13" s="8">
        <v>0.28261776476006162</v>
      </c>
      <c r="S13" s="8">
        <v>0.25365650262460804</v>
      </c>
      <c r="T13" s="8">
        <v>0.27560719969642378</v>
      </c>
      <c r="U13" s="8">
        <v>0.31865421932820936</v>
      </c>
      <c r="V13" s="8">
        <v>0.33101732818431628</v>
      </c>
      <c r="W13" s="8">
        <v>0.32066361671695631</v>
      </c>
      <c r="X13" s="8">
        <v>0.31142013998260154</v>
      </c>
      <c r="Y13" s="8">
        <v>0.28443910260762095</v>
      </c>
      <c r="Z13" s="8">
        <v>0.26113083511313562</v>
      </c>
      <c r="AA13" s="8">
        <v>0.2777678565316819</v>
      </c>
      <c r="AB13" s="8">
        <f t="shared" si="0"/>
        <v>150000</v>
      </c>
      <c r="AC13" s="8">
        <v>0.5</v>
      </c>
      <c r="AD13" s="8">
        <f t="shared" si="1"/>
        <v>0.30880071398118164</v>
      </c>
    </row>
    <row r="14" spans="2:32">
      <c r="B14" s="8" t="s">
        <v>20</v>
      </c>
      <c r="C14" s="8">
        <v>0.3126369086237446</v>
      </c>
      <c r="D14" s="8">
        <v>0.30484389025605196</v>
      </c>
      <c r="E14" s="8">
        <v>0.35205898135154712</v>
      </c>
      <c r="F14" s="8">
        <v>0.33413697269247677</v>
      </c>
      <c r="G14" s="8">
        <v>0.29385997844497069</v>
      </c>
      <c r="H14" s="8">
        <v>0.28386294950996671</v>
      </c>
      <c r="I14" s="8">
        <v>0.32856680387362758</v>
      </c>
      <c r="J14" s="8">
        <v>0.30199136533110504</v>
      </c>
      <c r="K14" s="8">
        <v>0.34820363194717174</v>
      </c>
      <c r="L14" s="8">
        <v>0.30264762680417334</v>
      </c>
      <c r="M14" s="8">
        <v>0.30136354293904333</v>
      </c>
      <c r="N14" s="8">
        <v>0.32967741825632402</v>
      </c>
      <c r="O14" s="8">
        <v>0.29336051472819236</v>
      </c>
      <c r="P14" s="8">
        <v>0.31136878286702085</v>
      </c>
      <c r="Q14" s="8">
        <v>0.35119202134796978</v>
      </c>
      <c r="R14" s="8">
        <v>0.28261776476006162</v>
      </c>
      <c r="S14" s="8">
        <v>0.25365650262460804</v>
      </c>
      <c r="T14" s="8">
        <v>0.27560719969642378</v>
      </c>
      <c r="U14" s="8">
        <v>0.28059042682343716</v>
      </c>
      <c r="V14" s="8">
        <v>0.26608139963377653</v>
      </c>
      <c r="W14" s="8">
        <v>0.32066361671695631</v>
      </c>
      <c r="X14" s="8">
        <v>0.27296852398603733</v>
      </c>
      <c r="Y14" s="8">
        <v>0.28443910260762095</v>
      </c>
      <c r="Z14" s="8">
        <v>0.26113083511313562</v>
      </c>
      <c r="AA14" s="8">
        <v>0.2777678565316819</v>
      </c>
      <c r="AB14" s="8">
        <f t="shared" si="0"/>
        <v>180000</v>
      </c>
      <c r="AC14" s="8">
        <v>0.6</v>
      </c>
      <c r="AD14" s="8">
        <f t="shared" si="1"/>
        <v>0.301011784698685</v>
      </c>
    </row>
    <row r="15" spans="2:32">
      <c r="B15" s="8" t="s">
        <v>21</v>
      </c>
      <c r="C15" s="8">
        <v>0.3126369086237446</v>
      </c>
      <c r="D15" s="8">
        <v>0.30484389025605196</v>
      </c>
      <c r="E15" s="8">
        <v>0.35205898135154712</v>
      </c>
      <c r="F15" s="8">
        <v>0.31699831206105955</v>
      </c>
      <c r="G15" s="8">
        <v>0.29385997844497069</v>
      </c>
      <c r="H15" s="8">
        <v>0.28386294950996671</v>
      </c>
      <c r="I15" s="8">
        <v>0.32856680387362758</v>
      </c>
      <c r="J15" s="8">
        <v>0.30199136533110504</v>
      </c>
      <c r="K15" s="8">
        <v>0.2637078853224466</v>
      </c>
      <c r="L15" s="8">
        <v>0.30264762680417334</v>
      </c>
      <c r="M15" s="8">
        <v>0.30136354293904333</v>
      </c>
      <c r="N15" s="8">
        <v>0.32967741825632402</v>
      </c>
      <c r="O15" s="8">
        <v>0.28614849116934238</v>
      </c>
      <c r="P15" s="8">
        <v>0.31136878286702085</v>
      </c>
      <c r="Q15" s="8">
        <v>0.33795793095782756</v>
      </c>
      <c r="R15" s="8">
        <v>0.28261776476006162</v>
      </c>
      <c r="S15" s="8">
        <v>0.25365650262460804</v>
      </c>
      <c r="T15" s="8">
        <v>0.26354845493187895</v>
      </c>
      <c r="U15" s="8">
        <v>0.28059042682343716</v>
      </c>
      <c r="V15" s="8">
        <v>0.26608139963377653</v>
      </c>
      <c r="W15" s="8">
        <v>0.32066361671695631</v>
      </c>
      <c r="X15" s="8">
        <v>0.27296852398603733</v>
      </c>
      <c r="Y15" s="8">
        <v>0.21768960503891321</v>
      </c>
      <c r="Z15" s="8">
        <v>0.26113083511313562</v>
      </c>
      <c r="AA15" s="8">
        <v>0.2777678565316819</v>
      </c>
      <c r="AB15" s="8">
        <f t="shared" si="0"/>
        <v>210000</v>
      </c>
      <c r="AC15" s="8">
        <v>0.7</v>
      </c>
      <c r="AD15" s="8">
        <f t="shared" si="1"/>
        <v>0.29297623415714952</v>
      </c>
    </row>
    <row r="16" spans="2:32">
      <c r="B16" s="8" t="s">
        <v>22</v>
      </c>
      <c r="C16" s="8">
        <v>0.3126369086237446</v>
      </c>
      <c r="D16" s="8">
        <v>0.30484389025605196</v>
      </c>
      <c r="E16" s="8">
        <v>0.35205898135154712</v>
      </c>
      <c r="F16" s="8">
        <v>0.30307154893193911</v>
      </c>
      <c r="G16" s="8">
        <v>0.29385997844497069</v>
      </c>
      <c r="H16" s="8">
        <v>0.28386294950996671</v>
      </c>
      <c r="I16" s="8">
        <v>0.32856680387362758</v>
      </c>
      <c r="J16" s="8">
        <v>0.2340765267806546</v>
      </c>
      <c r="K16" s="8">
        <v>0.2637078853224466</v>
      </c>
      <c r="L16" s="8">
        <v>0.30264762680417334</v>
      </c>
      <c r="M16" s="8">
        <v>0.30136354293904333</v>
      </c>
      <c r="N16" s="8">
        <v>0.28917955106248883</v>
      </c>
      <c r="O16" s="8">
        <v>0.28614849116934238</v>
      </c>
      <c r="P16" s="8">
        <v>0.30762464225631447</v>
      </c>
      <c r="Q16" s="8">
        <v>0.33795793095782756</v>
      </c>
      <c r="R16" s="8">
        <v>0.28261776476006162</v>
      </c>
      <c r="S16" s="8">
        <v>0.25365650262460804</v>
      </c>
      <c r="T16" s="8">
        <v>0.26354845493187895</v>
      </c>
      <c r="U16" s="8">
        <v>0.28059042682343716</v>
      </c>
      <c r="V16" s="8">
        <v>0.26608139963377653</v>
      </c>
      <c r="W16" s="8">
        <v>0.32066361671695631</v>
      </c>
      <c r="X16" s="8">
        <v>0.27296852398603733</v>
      </c>
      <c r="Y16" s="8">
        <v>0.21768960503891321</v>
      </c>
      <c r="Z16" s="8">
        <v>0.26113083511313562</v>
      </c>
      <c r="AA16" s="8">
        <v>0.2777678565316819</v>
      </c>
      <c r="AB16" s="8">
        <f t="shared" si="0"/>
        <v>240000</v>
      </c>
      <c r="AC16" s="8">
        <v>0.8</v>
      </c>
      <c r="AD16" s="8">
        <f t="shared" si="1"/>
        <v>0.28793288977778503</v>
      </c>
    </row>
    <row r="17" spans="2:30">
      <c r="B17" s="8" t="s">
        <v>23</v>
      </c>
      <c r="C17" s="8">
        <v>0.30836854702693017</v>
      </c>
      <c r="D17" s="8">
        <v>0.30484389025605196</v>
      </c>
      <c r="E17" s="8">
        <v>0.35205898135154712</v>
      </c>
      <c r="F17" s="8">
        <v>0.30307154893193911</v>
      </c>
      <c r="G17" s="8">
        <v>0.29385997844497069</v>
      </c>
      <c r="H17" s="8">
        <v>0.28386294950996671</v>
      </c>
      <c r="I17" s="8">
        <v>0.32856680387362758</v>
      </c>
      <c r="J17" s="8">
        <v>0.2340765267806546</v>
      </c>
      <c r="K17" s="8">
        <v>0.2637078853224466</v>
      </c>
      <c r="L17" s="8">
        <v>0.30264762680417334</v>
      </c>
      <c r="M17" s="8">
        <v>0.30136354293904333</v>
      </c>
      <c r="N17" s="8">
        <v>0.28917955106248883</v>
      </c>
      <c r="O17" s="8">
        <v>0.24434146809858248</v>
      </c>
      <c r="P17" s="8">
        <v>0.24894099903758615</v>
      </c>
      <c r="Q17" s="8">
        <v>0.25534097522404409</v>
      </c>
      <c r="R17" s="8">
        <v>0.24160543822426916</v>
      </c>
      <c r="S17" s="8">
        <v>0.25365650262460804</v>
      </c>
      <c r="T17" s="8">
        <v>0.26354845493187895</v>
      </c>
      <c r="U17" s="8">
        <v>0.28059042682343716</v>
      </c>
      <c r="V17" s="8">
        <v>0.26608139963377653</v>
      </c>
      <c r="W17" s="8">
        <v>0.32066361671695631</v>
      </c>
      <c r="X17" s="8">
        <v>0.27296852398603733</v>
      </c>
      <c r="Y17" s="8">
        <v>0.21768960503891321</v>
      </c>
      <c r="Z17" s="8">
        <v>0.26113083511313562</v>
      </c>
      <c r="AA17" s="8">
        <v>0.2777678565316819</v>
      </c>
      <c r="AB17" s="8">
        <f t="shared" si="0"/>
        <v>270000</v>
      </c>
      <c r="AC17" s="8">
        <v>0.9</v>
      </c>
      <c r="AD17" s="8">
        <f t="shared" si="1"/>
        <v>0.27879735737154987</v>
      </c>
    </row>
    <row r="18" spans="2:30">
      <c r="B18" s="8" t="s">
        <v>24</v>
      </c>
      <c r="C18" s="8">
        <v>0.30067795556828969</v>
      </c>
      <c r="D18" s="8">
        <v>0.30484389025605196</v>
      </c>
      <c r="E18" s="8">
        <v>0.3067608783412652</v>
      </c>
      <c r="F18" s="8">
        <v>0.27052329297498545</v>
      </c>
      <c r="G18" s="8">
        <v>0.29385997844497069</v>
      </c>
      <c r="H18" s="8">
        <v>0.28386294950996671</v>
      </c>
      <c r="I18" s="8">
        <v>0.26566282356725424</v>
      </c>
      <c r="J18" s="8">
        <v>0.2340765267806546</v>
      </c>
      <c r="K18" s="8">
        <v>0.2637078853224466</v>
      </c>
      <c r="L18" s="8">
        <v>0.30264762680417334</v>
      </c>
      <c r="M18" s="8">
        <v>0.30136354293904333</v>
      </c>
      <c r="N18" s="8">
        <v>0.28917955106248883</v>
      </c>
      <c r="O18" s="8">
        <v>0.24434146809858248</v>
      </c>
      <c r="P18" s="8">
        <v>0.24894099903758615</v>
      </c>
      <c r="Q18" s="8">
        <v>0.25534097522404409</v>
      </c>
      <c r="R18" s="8">
        <v>0.24160543822426916</v>
      </c>
      <c r="S18" s="8">
        <v>0.25365650262460804</v>
      </c>
      <c r="T18" s="8">
        <v>0.26354845493187895</v>
      </c>
      <c r="U18" s="8">
        <v>0.28059042682343716</v>
      </c>
      <c r="V18" s="8">
        <v>0.26608139963377653</v>
      </c>
      <c r="W18" s="8">
        <v>0.29891669696439749</v>
      </c>
      <c r="X18" s="8">
        <v>0.27296852398603733</v>
      </c>
      <c r="Y18" s="8">
        <v>0.21768960503891321</v>
      </c>
      <c r="Z18" s="8">
        <v>0.25255194280816795</v>
      </c>
      <c r="AA18" s="8">
        <v>0.2777678565316819</v>
      </c>
      <c r="AB18" s="8">
        <f t="shared" si="0"/>
        <v>300000</v>
      </c>
      <c r="AC18" s="8">
        <v>1</v>
      </c>
      <c r="AD18" s="8">
        <f t="shared" si="1"/>
        <v>0.27164668765995886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0.21768960503891321</v>
      </c>
      <c r="E21" s="10">
        <f>MAX(C18:AA18)</f>
        <v>0.3067608783412652</v>
      </c>
      <c r="F21" s="10">
        <f>MEDIAN(C18:AA18)</f>
        <v>0.27052329297498545</v>
      </c>
      <c r="G21" s="10">
        <f>AVERAGE(C18:AA18)</f>
        <v>0.27164668765995886</v>
      </c>
      <c r="H21" s="10">
        <f>_xlfn.STDEV.S(C18:AA18)</f>
        <v>2.4556241923219941E-2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487B-59B1-417A-B4C9-106B668A4894}">
  <sheetPr>
    <tabColor rgb="FFFF0000"/>
    <outlinePr summaryBelow="0" summaryRight="0"/>
  </sheetPr>
  <dimension ref="B2:AF21"/>
  <sheetViews>
    <sheetView zoomScale="85" zoomScaleNormal="85" workbookViewId="0">
      <selection activeCell="D32" sqref="D32"/>
    </sheetView>
  </sheetViews>
  <sheetFormatPr defaultRowHeight="12.75"/>
  <cols>
    <col min="1" max="1" width="8.88671875" style="9"/>
    <col min="2" max="2" width="20.44140625" style="9" customWidth="1"/>
    <col min="3" max="4" width="9.6640625" style="9" bestFit="1" customWidth="1"/>
    <col min="5" max="5" width="9" style="9" bestFit="1" customWidth="1"/>
    <col min="6" max="17" width="9.6640625" style="9" bestFit="1" customWidth="1"/>
    <col min="18" max="18" width="9" style="9" bestFit="1" customWidth="1"/>
    <col min="19" max="27" width="9.6640625" style="9" bestFit="1" customWidth="1"/>
    <col min="28" max="29" width="7.44140625" style="9" bestFit="1" customWidth="1"/>
    <col min="30" max="30" width="9.6640625" style="9" bestFit="1" customWidth="1"/>
    <col min="31" max="31" width="9.88671875" style="9" bestFit="1" customWidth="1"/>
    <col min="32" max="32" width="7.88671875" style="9" bestFit="1" customWidth="1"/>
    <col min="33" max="257" width="8.88671875" style="9"/>
    <col min="258" max="258" width="22.21875" style="9" customWidth="1"/>
    <col min="259" max="283" width="8.88671875" style="9"/>
    <col min="284" max="285" width="7.33203125" style="9" bestFit="1" customWidth="1"/>
    <col min="286" max="286" width="7.77734375" style="9" bestFit="1" customWidth="1"/>
    <col min="287" max="287" width="9.77734375" style="9" bestFit="1" customWidth="1"/>
    <col min="288" max="288" width="7.77734375" style="9" bestFit="1" customWidth="1"/>
    <col min="289" max="513" width="8.88671875" style="9"/>
    <col min="514" max="514" width="22.21875" style="9" customWidth="1"/>
    <col min="515" max="539" width="8.88671875" style="9"/>
    <col min="540" max="541" width="7.33203125" style="9" bestFit="1" customWidth="1"/>
    <col min="542" max="542" width="7.77734375" style="9" bestFit="1" customWidth="1"/>
    <col min="543" max="543" width="9.77734375" style="9" bestFit="1" customWidth="1"/>
    <col min="544" max="544" width="7.77734375" style="9" bestFit="1" customWidth="1"/>
    <col min="545" max="769" width="8.88671875" style="9"/>
    <col min="770" max="770" width="22.21875" style="9" customWidth="1"/>
    <col min="771" max="795" width="8.88671875" style="9"/>
    <col min="796" max="797" width="7.33203125" style="9" bestFit="1" customWidth="1"/>
    <col min="798" max="798" width="7.77734375" style="9" bestFit="1" customWidth="1"/>
    <col min="799" max="799" width="9.77734375" style="9" bestFit="1" customWidth="1"/>
    <col min="800" max="800" width="7.77734375" style="9" bestFit="1" customWidth="1"/>
    <col min="801" max="1025" width="8.88671875" style="9"/>
    <col min="1026" max="1026" width="22.21875" style="9" customWidth="1"/>
    <col min="1027" max="1051" width="8.88671875" style="9"/>
    <col min="1052" max="1053" width="7.33203125" style="9" bestFit="1" customWidth="1"/>
    <col min="1054" max="1054" width="7.77734375" style="9" bestFit="1" customWidth="1"/>
    <col min="1055" max="1055" width="9.77734375" style="9" bestFit="1" customWidth="1"/>
    <col min="1056" max="1056" width="7.77734375" style="9" bestFit="1" customWidth="1"/>
    <col min="1057" max="1281" width="8.88671875" style="9"/>
    <col min="1282" max="1282" width="22.21875" style="9" customWidth="1"/>
    <col min="1283" max="1307" width="8.88671875" style="9"/>
    <col min="1308" max="1309" width="7.33203125" style="9" bestFit="1" customWidth="1"/>
    <col min="1310" max="1310" width="7.77734375" style="9" bestFit="1" customWidth="1"/>
    <col min="1311" max="1311" width="9.77734375" style="9" bestFit="1" customWidth="1"/>
    <col min="1312" max="1312" width="7.77734375" style="9" bestFit="1" customWidth="1"/>
    <col min="1313" max="1537" width="8.88671875" style="9"/>
    <col min="1538" max="1538" width="22.21875" style="9" customWidth="1"/>
    <col min="1539" max="1563" width="8.88671875" style="9"/>
    <col min="1564" max="1565" width="7.33203125" style="9" bestFit="1" customWidth="1"/>
    <col min="1566" max="1566" width="7.77734375" style="9" bestFit="1" customWidth="1"/>
    <col min="1567" max="1567" width="9.77734375" style="9" bestFit="1" customWidth="1"/>
    <col min="1568" max="1568" width="7.77734375" style="9" bestFit="1" customWidth="1"/>
    <col min="1569" max="1793" width="8.88671875" style="9"/>
    <col min="1794" max="1794" width="22.21875" style="9" customWidth="1"/>
    <col min="1795" max="1819" width="8.88671875" style="9"/>
    <col min="1820" max="1821" width="7.33203125" style="9" bestFit="1" customWidth="1"/>
    <col min="1822" max="1822" width="7.77734375" style="9" bestFit="1" customWidth="1"/>
    <col min="1823" max="1823" width="9.77734375" style="9" bestFit="1" customWidth="1"/>
    <col min="1824" max="1824" width="7.77734375" style="9" bestFit="1" customWidth="1"/>
    <col min="1825" max="2049" width="8.88671875" style="9"/>
    <col min="2050" max="2050" width="22.21875" style="9" customWidth="1"/>
    <col min="2051" max="2075" width="8.88671875" style="9"/>
    <col min="2076" max="2077" width="7.33203125" style="9" bestFit="1" customWidth="1"/>
    <col min="2078" max="2078" width="7.77734375" style="9" bestFit="1" customWidth="1"/>
    <col min="2079" max="2079" width="9.77734375" style="9" bestFit="1" customWidth="1"/>
    <col min="2080" max="2080" width="7.77734375" style="9" bestFit="1" customWidth="1"/>
    <col min="2081" max="2305" width="8.88671875" style="9"/>
    <col min="2306" max="2306" width="22.21875" style="9" customWidth="1"/>
    <col min="2307" max="2331" width="8.88671875" style="9"/>
    <col min="2332" max="2333" width="7.33203125" style="9" bestFit="1" customWidth="1"/>
    <col min="2334" max="2334" width="7.77734375" style="9" bestFit="1" customWidth="1"/>
    <col min="2335" max="2335" width="9.77734375" style="9" bestFit="1" customWidth="1"/>
    <col min="2336" max="2336" width="7.77734375" style="9" bestFit="1" customWidth="1"/>
    <col min="2337" max="2561" width="8.88671875" style="9"/>
    <col min="2562" max="2562" width="22.21875" style="9" customWidth="1"/>
    <col min="2563" max="2587" width="8.88671875" style="9"/>
    <col min="2588" max="2589" width="7.33203125" style="9" bestFit="1" customWidth="1"/>
    <col min="2590" max="2590" width="7.77734375" style="9" bestFit="1" customWidth="1"/>
    <col min="2591" max="2591" width="9.77734375" style="9" bestFit="1" customWidth="1"/>
    <col min="2592" max="2592" width="7.77734375" style="9" bestFit="1" customWidth="1"/>
    <col min="2593" max="2817" width="8.88671875" style="9"/>
    <col min="2818" max="2818" width="22.21875" style="9" customWidth="1"/>
    <col min="2819" max="2843" width="8.88671875" style="9"/>
    <col min="2844" max="2845" width="7.33203125" style="9" bestFit="1" customWidth="1"/>
    <col min="2846" max="2846" width="7.77734375" style="9" bestFit="1" customWidth="1"/>
    <col min="2847" max="2847" width="9.77734375" style="9" bestFit="1" customWidth="1"/>
    <col min="2848" max="2848" width="7.77734375" style="9" bestFit="1" customWidth="1"/>
    <col min="2849" max="3073" width="8.88671875" style="9"/>
    <col min="3074" max="3074" width="22.21875" style="9" customWidth="1"/>
    <col min="3075" max="3099" width="8.88671875" style="9"/>
    <col min="3100" max="3101" width="7.33203125" style="9" bestFit="1" customWidth="1"/>
    <col min="3102" max="3102" width="7.77734375" style="9" bestFit="1" customWidth="1"/>
    <col min="3103" max="3103" width="9.77734375" style="9" bestFit="1" customWidth="1"/>
    <col min="3104" max="3104" width="7.77734375" style="9" bestFit="1" customWidth="1"/>
    <col min="3105" max="3329" width="8.88671875" style="9"/>
    <col min="3330" max="3330" width="22.21875" style="9" customWidth="1"/>
    <col min="3331" max="3355" width="8.88671875" style="9"/>
    <col min="3356" max="3357" width="7.33203125" style="9" bestFit="1" customWidth="1"/>
    <col min="3358" max="3358" width="7.77734375" style="9" bestFit="1" customWidth="1"/>
    <col min="3359" max="3359" width="9.77734375" style="9" bestFit="1" customWidth="1"/>
    <col min="3360" max="3360" width="7.77734375" style="9" bestFit="1" customWidth="1"/>
    <col min="3361" max="3585" width="8.88671875" style="9"/>
    <col min="3586" max="3586" width="22.21875" style="9" customWidth="1"/>
    <col min="3587" max="3611" width="8.88671875" style="9"/>
    <col min="3612" max="3613" width="7.33203125" style="9" bestFit="1" customWidth="1"/>
    <col min="3614" max="3614" width="7.77734375" style="9" bestFit="1" customWidth="1"/>
    <col min="3615" max="3615" width="9.77734375" style="9" bestFit="1" customWidth="1"/>
    <col min="3616" max="3616" width="7.77734375" style="9" bestFit="1" customWidth="1"/>
    <col min="3617" max="3841" width="8.88671875" style="9"/>
    <col min="3842" max="3842" width="22.21875" style="9" customWidth="1"/>
    <col min="3843" max="3867" width="8.88671875" style="9"/>
    <col min="3868" max="3869" width="7.33203125" style="9" bestFit="1" customWidth="1"/>
    <col min="3870" max="3870" width="7.77734375" style="9" bestFit="1" customWidth="1"/>
    <col min="3871" max="3871" width="9.77734375" style="9" bestFit="1" customWidth="1"/>
    <col min="3872" max="3872" width="7.77734375" style="9" bestFit="1" customWidth="1"/>
    <col min="3873" max="4097" width="8.88671875" style="9"/>
    <col min="4098" max="4098" width="22.21875" style="9" customWidth="1"/>
    <col min="4099" max="4123" width="8.88671875" style="9"/>
    <col min="4124" max="4125" width="7.33203125" style="9" bestFit="1" customWidth="1"/>
    <col min="4126" max="4126" width="7.77734375" style="9" bestFit="1" customWidth="1"/>
    <col min="4127" max="4127" width="9.77734375" style="9" bestFit="1" customWidth="1"/>
    <col min="4128" max="4128" width="7.77734375" style="9" bestFit="1" customWidth="1"/>
    <col min="4129" max="4353" width="8.88671875" style="9"/>
    <col min="4354" max="4354" width="22.21875" style="9" customWidth="1"/>
    <col min="4355" max="4379" width="8.88671875" style="9"/>
    <col min="4380" max="4381" width="7.33203125" style="9" bestFit="1" customWidth="1"/>
    <col min="4382" max="4382" width="7.77734375" style="9" bestFit="1" customWidth="1"/>
    <col min="4383" max="4383" width="9.77734375" style="9" bestFit="1" customWidth="1"/>
    <col min="4384" max="4384" width="7.77734375" style="9" bestFit="1" customWidth="1"/>
    <col min="4385" max="4609" width="8.88671875" style="9"/>
    <col min="4610" max="4610" width="22.21875" style="9" customWidth="1"/>
    <col min="4611" max="4635" width="8.88671875" style="9"/>
    <col min="4636" max="4637" width="7.33203125" style="9" bestFit="1" customWidth="1"/>
    <col min="4638" max="4638" width="7.77734375" style="9" bestFit="1" customWidth="1"/>
    <col min="4639" max="4639" width="9.77734375" style="9" bestFit="1" customWidth="1"/>
    <col min="4640" max="4640" width="7.77734375" style="9" bestFit="1" customWidth="1"/>
    <col min="4641" max="4865" width="8.88671875" style="9"/>
    <col min="4866" max="4866" width="22.21875" style="9" customWidth="1"/>
    <col min="4867" max="4891" width="8.88671875" style="9"/>
    <col min="4892" max="4893" width="7.33203125" style="9" bestFit="1" customWidth="1"/>
    <col min="4894" max="4894" width="7.77734375" style="9" bestFit="1" customWidth="1"/>
    <col min="4895" max="4895" width="9.77734375" style="9" bestFit="1" customWidth="1"/>
    <col min="4896" max="4896" width="7.77734375" style="9" bestFit="1" customWidth="1"/>
    <col min="4897" max="5121" width="8.88671875" style="9"/>
    <col min="5122" max="5122" width="22.21875" style="9" customWidth="1"/>
    <col min="5123" max="5147" width="8.88671875" style="9"/>
    <col min="5148" max="5149" width="7.33203125" style="9" bestFit="1" customWidth="1"/>
    <col min="5150" max="5150" width="7.77734375" style="9" bestFit="1" customWidth="1"/>
    <col min="5151" max="5151" width="9.77734375" style="9" bestFit="1" customWidth="1"/>
    <col min="5152" max="5152" width="7.77734375" style="9" bestFit="1" customWidth="1"/>
    <col min="5153" max="5377" width="8.88671875" style="9"/>
    <col min="5378" max="5378" width="22.21875" style="9" customWidth="1"/>
    <col min="5379" max="5403" width="8.88671875" style="9"/>
    <col min="5404" max="5405" width="7.33203125" style="9" bestFit="1" customWidth="1"/>
    <col min="5406" max="5406" width="7.77734375" style="9" bestFit="1" customWidth="1"/>
    <col min="5407" max="5407" width="9.77734375" style="9" bestFit="1" customWidth="1"/>
    <col min="5408" max="5408" width="7.77734375" style="9" bestFit="1" customWidth="1"/>
    <col min="5409" max="5633" width="8.88671875" style="9"/>
    <col min="5634" max="5634" width="22.21875" style="9" customWidth="1"/>
    <col min="5635" max="5659" width="8.88671875" style="9"/>
    <col min="5660" max="5661" width="7.33203125" style="9" bestFit="1" customWidth="1"/>
    <col min="5662" max="5662" width="7.77734375" style="9" bestFit="1" customWidth="1"/>
    <col min="5663" max="5663" width="9.77734375" style="9" bestFit="1" customWidth="1"/>
    <col min="5664" max="5664" width="7.77734375" style="9" bestFit="1" customWidth="1"/>
    <col min="5665" max="5889" width="8.88671875" style="9"/>
    <col min="5890" max="5890" width="22.21875" style="9" customWidth="1"/>
    <col min="5891" max="5915" width="8.88671875" style="9"/>
    <col min="5916" max="5917" width="7.33203125" style="9" bestFit="1" customWidth="1"/>
    <col min="5918" max="5918" width="7.77734375" style="9" bestFit="1" customWidth="1"/>
    <col min="5919" max="5919" width="9.77734375" style="9" bestFit="1" customWidth="1"/>
    <col min="5920" max="5920" width="7.77734375" style="9" bestFit="1" customWidth="1"/>
    <col min="5921" max="6145" width="8.88671875" style="9"/>
    <col min="6146" max="6146" width="22.21875" style="9" customWidth="1"/>
    <col min="6147" max="6171" width="8.88671875" style="9"/>
    <col min="6172" max="6173" width="7.33203125" style="9" bestFit="1" customWidth="1"/>
    <col min="6174" max="6174" width="7.77734375" style="9" bestFit="1" customWidth="1"/>
    <col min="6175" max="6175" width="9.77734375" style="9" bestFit="1" customWidth="1"/>
    <col min="6176" max="6176" width="7.77734375" style="9" bestFit="1" customWidth="1"/>
    <col min="6177" max="6401" width="8.88671875" style="9"/>
    <col min="6402" max="6402" width="22.21875" style="9" customWidth="1"/>
    <col min="6403" max="6427" width="8.88671875" style="9"/>
    <col min="6428" max="6429" width="7.33203125" style="9" bestFit="1" customWidth="1"/>
    <col min="6430" max="6430" width="7.77734375" style="9" bestFit="1" customWidth="1"/>
    <col min="6431" max="6431" width="9.77734375" style="9" bestFit="1" customWidth="1"/>
    <col min="6432" max="6432" width="7.77734375" style="9" bestFit="1" customWidth="1"/>
    <col min="6433" max="6657" width="8.88671875" style="9"/>
    <col min="6658" max="6658" width="22.21875" style="9" customWidth="1"/>
    <col min="6659" max="6683" width="8.88671875" style="9"/>
    <col min="6684" max="6685" width="7.33203125" style="9" bestFit="1" customWidth="1"/>
    <col min="6686" max="6686" width="7.77734375" style="9" bestFit="1" customWidth="1"/>
    <col min="6687" max="6687" width="9.77734375" style="9" bestFit="1" customWidth="1"/>
    <col min="6688" max="6688" width="7.77734375" style="9" bestFit="1" customWidth="1"/>
    <col min="6689" max="6913" width="8.88671875" style="9"/>
    <col min="6914" max="6914" width="22.21875" style="9" customWidth="1"/>
    <col min="6915" max="6939" width="8.88671875" style="9"/>
    <col min="6940" max="6941" width="7.33203125" style="9" bestFit="1" customWidth="1"/>
    <col min="6942" max="6942" width="7.77734375" style="9" bestFit="1" customWidth="1"/>
    <col min="6943" max="6943" width="9.77734375" style="9" bestFit="1" customWidth="1"/>
    <col min="6944" max="6944" width="7.77734375" style="9" bestFit="1" customWidth="1"/>
    <col min="6945" max="7169" width="8.88671875" style="9"/>
    <col min="7170" max="7170" width="22.21875" style="9" customWidth="1"/>
    <col min="7171" max="7195" width="8.88671875" style="9"/>
    <col min="7196" max="7197" width="7.33203125" style="9" bestFit="1" customWidth="1"/>
    <col min="7198" max="7198" width="7.77734375" style="9" bestFit="1" customWidth="1"/>
    <col min="7199" max="7199" width="9.77734375" style="9" bestFit="1" customWidth="1"/>
    <col min="7200" max="7200" width="7.77734375" style="9" bestFit="1" customWidth="1"/>
    <col min="7201" max="7425" width="8.88671875" style="9"/>
    <col min="7426" max="7426" width="22.21875" style="9" customWidth="1"/>
    <col min="7427" max="7451" width="8.88671875" style="9"/>
    <col min="7452" max="7453" width="7.33203125" style="9" bestFit="1" customWidth="1"/>
    <col min="7454" max="7454" width="7.77734375" style="9" bestFit="1" customWidth="1"/>
    <col min="7455" max="7455" width="9.77734375" style="9" bestFit="1" customWidth="1"/>
    <col min="7456" max="7456" width="7.77734375" style="9" bestFit="1" customWidth="1"/>
    <col min="7457" max="7681" width="8.88671875" style="9"/>
    <col min="7682" max="7682" width="22.21875" style="9" customWidth="1"/>
    <col min="7683" max="7707" width="8.88671875" style="9"/>
    <col min="7708" max="7709" width="7.33203125" style="9" bestFit="1" customWidth="1"/>
    <col min="7710" max="7710" width="7.77734375" style="9" bestFit="1" customWidth="1"/>
    <col min="7711" max="7711" width="9.77734375" style="9" bestFit="1" customWidth="1"/>
    <col min="7712" max="7712" width="7.77734375" style="9" bestFit="1" customWidth="1"/>
    <col min="7713" max="7937" width="8.88671875" style="9"/>
    <col min="7938" max="7938" width="22.21875" style="9" customWidth="1"/>
    <col min="7939" max="7963" width="8.88671875" style="9"/>
    <col min="7964" max="7965" width="7.33203125" style="9" bestFit="1" customWidth="1"/>
    <col min="7966" max="7966" width="7.77734375" style="9" bestFit="1" customWidth="1"/>
    <col min="7967" max="7967" width="9.77734375" style="9" bestFit="1" customWidth="1"/>
    <col min="7968" max="7968" width="7.77734375" style="9" bestFit="1" customWidth="1"/>
    <col min="7969" max="8193" width="8.88671875" style="9"/>
    <col min="8194" max="8194" width="22.21875" style="9" customWidth="1"/>
    <col min="8195" max="8219" width="8.88671875" style="9"/>
    <col min="8220" max="8221" width="7.33203125" style="9" bestFit="1" customWidth="1"/>
    <col min="8222" max="8222" width="7.77734375" style="9" bestFit="1" customWidth="1"/>
    <col min="8223" max="8223" width="9.77734375" style="9" bestFit="1" customWidth="1"/>
    <col min="8224" max="8224" width="7.77734375" style="9" bestFit="1" customWidth="1"/>
    <col min="8225" max="8449" width="8.88671875" style="9"/>
    <col min="8450" max="8450" width="22.21875" style="9" customWidth="1"/>
    <col min="8451" max="8475" width="8.88671875" style="9"/>
    <col min="8476" max="8477" width="7.33203125" style="9" bestFit="1" customWidth="1"/>
    <col min="8478" max="8478" width="7.77734375" style="9" bestFit="1" customWidth="1"/>
    <col min="8479" max="8479" width="9.77734375" style="9" bestFit="1" customWidth="1"/>
    <col min="8480" max="8480" width="7.77734375" style="9" bestFit="1" customWidth="1"/>
    <col min="8481" max="8705" width="8.88671875" style="9"/>
    <col min="8706" max="8706" width="22.21875" style="9" customWidth="1"/>
    <col min="8707" max="8731" width="8.88671875" style="9"/>
    <col min="8732" max="8733" width="7.33203125" style="9" bestFit="1" customWidth="1"/>
    <col min="8734" max="8734" width="7.77734375" style="9" bestFit="1" customWidth="1"/>
    <col min="8735" max="8735" width="9.77734375" style="9" bestFit="1" customWidth="1"/>
    <col min="8736" max="8736" width="7.77734375" style="9" bestFit="1" customWidth="1"/>
    <col min="8737" max="8961" width="8.88671875" style="9"/>
    <col min="8962" max="8962" width="22.21875" style="9" customWidth="1"/>
    <col min="8963" max="8987" width="8.88671875" style="9"/>
    <col min="8988" max="8989" width="7.33203125" style="9" bestFit="1" customWidth="1"/>
    <col min="8990" max="8990" width="7.77734375" style="9" bestFit="1" customWidth="1"/>
    <col min="8991" max="8991" width="9.77734375" style="9" bestFit="1" customWidth="1"/>
    <col min="8992" max="8992" width="7.77734375" style="9" bestFit="1" customWidth="1"/>
    <col min="8993" max="9217" width="8.88671875" style="9"/>
    <col min="9218" max="9218" width="22.21875" style="9" customWidth="1"/>
    <col min="9219" max="9243" width="8.88671875" style="9"/>
    <col min="9244" max="9245" width="7.33203125" style="9" bestFit="1" customWidth="1"/>
    <col min="9246" max="9246" width="7.77734375" style="9" bestFit="1" customWidth="1"/>
    <col min="9247" max="9247" width="9.77734375" style="9" bestFit="1" customWidth="1"/>
    <col min="9248" max="9248" width="7.77734375" style="9" bestFit="1" customWidth="1"/>
    <col min="9249" max="9473" width="8.88671875" style="9"/>
    <col min="9474" max="9474" width="22.21875" style="9" customWidth="1"/>
    <col min="9475" max="9499" width="8.88671875" style="9"/>
    <col min="9500" max="9501" width="7.33203125" style="9" bestFit="1" customWidth="1"/>
    <col min="9502" max="9502" width="7.77734375" style="9" bestFit="1" customWidth="1"/>
    <col min="9503" max="9503" width="9.77734375" style="9" bestFit="1" customWidth="1"/>
    <col min="9504" max="9504" width="7.77734375" style="9" bestFit="1" customWidth="1"/>
    <col min="9505" max="9729" width="8.88671875" style="9"/>
    <col min="9730" max="9730" width="22.21875" style="9" customWidth="1"/>
    <col min="9731" max="9755" width="8.88671875" style="9"/>
    <col min="9756" max="9757" width="7.33203125" style="9" bestFit="1" customWidth="1"/>
    <col min="9758" max="9758" width="7.77734375" style="9" bestFit="1" customWidth="1"/>
    <col min="9759" max="9759" width="9.77734375" style="9" bestFit="1" customWidth="1"/>
    <col min="9760" max="9760" width="7.77734375" style="9" bestFit="1" customWidth="1"/>
    <col min="9761" max="9985" width="8.88671875" style="9"/>
    <col min="9986" max="9986" width="22.21875" style="9" customWidth="1"/>
    <col min="9987" max="10011" width="8.88671875" style="9"/>
    <col min="10012" max="10013" width="7.33203125" style="9" bestFit="1" customWidth="1"/>
    <col min="10014" max="10014" width="7.77734375" style="9" bestFit="1" customWidth="1"/>
    <col min="10015" max="10015" width="9.77734375" style="9" bestFit="1" customWidth="1"/>
    <col min="10016" max="10016" width="7.77734375" style="9" bestFit="1" customWidth="1"/>
    <col min="10017" max="10241" width="8.88671875" style="9"/>
    <col min="10242" max="10242" width="22.21875" style="9" customWidth="1"/>
    <col min="10243" max="10267" width="8.88671875" style="9"/>
    <col min="10268" max="10269" width="7.33203125" style="9" bestFit="1" customWidth="1"/>
    <col min="10270" max="10270" width="7.77734375" style="9" bestFit="1" customWidth="1"/>
    <col min="10271" max="10271" width="9.77734375" style="9" bestFit="1" customWidth="1"/>
    <col min="10272" max="10272" width="7.77734375" style="9" bestFit="1" customWidth="1"/>
    <col min="10273" max="10497" width="8.88671875" style="9"/>
    <col min="10498" max="10498" width="22.21875" style="9" customWidth="1"/>
    <col min="10499" max="10523" width="8.88671875" style="9"/>
    <col min="10524" max="10525" width="7.33203125" style="9" bestFit="1" customWidth="1"/>
    <col min="10526" max="10526" width="7.77734375" style="9" bestFit="1" customWidth="1"/>
    <col min="10527" max="10527" width="9.77734375" style="9" bestFit="1" customWidth="1"/>
    <col min="10528" max="10528" width="7.77734375" style="9" bestFit="1" customWidth="1"/>
    <col min="10529" max="10753" width="8.88671875" style="9"/>
    <col min="10754" max="10754" width="22.21875" style="9" customWidth="1"/>
    <col min="10755" max="10779" width="8.88671875" style="9"/>
    <col min="10780" max="10781" width="7.33203125" style="9" bestFit="1" customWidth="1"/>
    <col min="10782" max="10782" width="7.77734375" style="9" bestFit="1" customWidth="1"/>
    <col min="10783" max="10783" width="9.77734375" style="9" bestFit="1" customWidth="1"/>
    <col min="10784" max="10784" width="7.77734375" style="9" bestFit="1" customWidth="1"/>
    <col min="10785" max="11009" width="8.88671875" style="9"/>
    <col min="11010" max="11010" width="22.21875" style="9" customWidth="1"/>
    <col min="11011" max="11035" width="8.88671875" style="9"/>
    <col min="11036" max="11037" width="7.33203125" style="9" bestFit="1" customWidth="1"/>
    <col min="11038" max="11038" width="7.77734375" style="9" bestFit="1" customWidth="1"/>
    <col min="11039" max="11039" width="9.77734375" style="9" bestFit="1" customWidth="1"/>
    <col min="11040" max="11040" width="7.77734375" style="9" bestFit="1" customWidth="1"/>
    <col min="11041" max="11265" width="8.88671875" style="9"/>
    <col min="11266" max="11266" width="22.21875" style="9" customWidth="1"/>
    <col min="11267" max="11291" width="8.88671875" style="9"/>
    <col min="11292" max="11293" width="7.33203125" style="9" bestFit="1" customWidth="1"/>
    <col min="11294" max="11294" width="7.77734375" style="9" bestFit="1" customWidth="1"/>
    <col min="11295" max="11295" width="9.77734375" style="9" bestFit="1" customWidth="1"/>
    <col min="11296" max="11296" width="7.77734375" style="9" bestFit="1" customWidth="1"/>
    <col min="11297" max="11521" width="8.88671875" style="9"/>
    <col min="11522" max="11522" width="22.21875" style="9" customWidth="1"/>
    <col min="11523" max="11547" width="8.88671875" style="9"/>
    <col min="11548" max="11549" width="7.33203125" style="9" bestFit="1" customWidth="1"/>
    <col min="11550" max="11550" width="7.77734375" style="9" bestFit="1" customWidth="1"/>
    <col min="11551" max="11551" width="9.77734375" style="9" bestFit="1" customWidth="1"/>
    <col min="11552" max="11552" width="7.77734375" style="9" bestFit="1" customWidth="1"/>
    <col min="11553" max="11777" width="8.88671875" style="9"/>
    <col min="11778" max="11778" width="22.21875" style="9" customWidth="1"/>
    <col min="11779" max="11803" width="8.88671875" style="9"/>
    <col min="11804" max="11805" width="7.33203125" style="9" bestFit="1" customWidth="1"/>
    <col min="11806" max="11806" width="7.77734375" style="9" bestFit="1" customWidth="1"/>
    <col min="11807" max="11807" width="9.77734375" style="9" bestFit="1" customWidth="1"/>
    <col min="11808" max="11808" width="7.77734375" style="9" bestFit="1" customWidth="1"/>
    <col min="11809" max="12033" width="8.88671875" style="9"/>
    <col min="12034" max="12034" width="22.21875" style="9" customWidth="1"/>
    <col min="12035" max="12059" width="8.88671875" style="9"/>
    <col min="12060" max="12061" width="7.33203125" style="9" bestFit="1" customWidth="1"/>
    <col min="12062" max="12062" width="7.77734375" style="9" bestFit="1" customWidth="1"/>
    <col min="12063" max="12063" width="9.77734375" style="9" bestFit="1" customWidth="1"/>
    <col min="12064" max="12064" width="7.77734375" style="9" bestFit="1" customWidth="1"/>
    <col min="12065" max="12289" width="8.88671875" style="9"/>
    <col min="12290" max="12290" width="22.21875" style="9" customWidth="1"/>
    <col min="12291" max="12315" width="8.88671875" style="9"/>
    <col min="12316" max="12317" width="7.33203125" style="9" bestFit="1" customWidth="1"/>
    <col min="12318" max="12318" width="7.77734375" style="9" bestFit="1" customWidth="1"/>
    <col min="12319" max="12319" width="9.77734375" style="9" bestFit="1" customWidth="1"/>
    <col min="12320" max="12320" width="7.77734375" style="9" bestFit="1" customWidth="1"/>
    <col min="12321" max="12545" width="8.88671875" style="9"/>
    <col min="12546" max="12546" width="22.21875" style="9" customWidth="1"/>
    <col min="12547" max="12571" width="8.88671875" style="9"/>
    <col min="12572" max="12573" width="7.33203125" style="9" bestFit="1" customWidth="1"/>
    <col min="12574" max="12574" width="7.77734375" style="9" bestFit="1" customWidth="1"/>
    <col min="12575" max="12575" width="9.77734375" style="9" bestFit="1" customWidth="1"/>
    <col min="12576" max="12576" width="7.77734375" style="9" bestFit="1" customWidth="1"/>
    <col min="12577" max="12801" width="8.88671875" style="9"/>
    <col min="12802" max="12802" width="22.21875" style="9" customWidth="1"/>
    <col min="12803" max="12827" width="8.88671875" style="9"/>
    <col min="12828" max="12829" width="7.33203125" style="9" bestFit="1" customWidth="1"/>
    <col min="12830" max="12830" width="7.77734375" style="9" bestFit="1" customWidth="1"/>
    <col min="12831" max="12831" width="9.77734375" style="9" bestFit="1" customWidth="1"/>
    <col min="12832" max="12832" width="7.77734375" style="9" bestFit="1" customWidth="1"/>
    <col min="12833" max="13057" width="8.88671875" style="9"/>
    <col min="13058" max="13058" width="22.21875" style="9" customWidth="1"/>
    <col min="13059" max="13083" width="8.88671875" style="9"/>
    <col min="13084" max="13085" width="7.33203125" style="9" bestFit="1" customWidth="1"/>
    <col min="13086" max="13086" width="7.77734375" style="9" bestFit="1" customWidth="1"/>
    <col min="13087" max="13087" width="9.77734375" style="9" bestFit="1" customWidth="1"/>
    <col min="13088" max="13088" width="7.77734375" style="9" bestFit="1" customWidth="1"/>
    <col min="13089" max="13313" width="8.88671875" style="9"/>
    <col min="13314" max="13314" width="22.21875" style="9" customWidth="1"/>
    <col min="13315" max="13339" width="8.88671875" style="9"/>
    <col min="13340" max="13341" width="7.33203125" style="9" bestFit="1" customWidth="1"/>
    <col min="13342" max="13342" width="7.77734375" style="9" bestFit="1" customWidth="1"/>
    <col min="13343" max="13343" width="9.77734375" style="9" bestFit="1" customWidth="1"/>
    <col min="13344" max="13344" width="7.77734375" style="9" bestFit="1" customWidth="1"/>
    <col min="13345" max="13569" width="8.88671875" style="9"/>
    <col min="13570" max="13570" width="22.21875" style="9" customWidth="1"/>
    <col min="13571" max="13595" width="8.88671875" style="9"/>
    <col min="13596" max="13597" width="7.33203125" style="9" bestFit="1" customWidth="1"/>
    <col min="13598" max="13598" width="7.77734375" style="9" bestFit="1" customWidth="1"/>
    <col min="13599" max="13599" width="9.77734375" style="9" bestFit="1" customWidth="1"/>
    <col min="13600" max="13600" width="7.77734375" style="9" bestFit="1" customWidth="1"/>
    <col min="13601" max="13825" width="8.88671875" style="9"/>
    <col min="13826" max="13826" width="22.21875" style="9" customWidth="1"/>
    <col min="13827" max="13851" width="8.88671875" style="9"/>
    <col min="13852" max="13853" width="7.33203125" style="9" bestFit="1" customWidth="1"/>
    <col min="13854" max="13854" width="7.77734375" style="9" bestFit="1" customWidth="1"/>
    <col min="13855" max="13855" width="9.77734375" style="9" bestFit="1" customWidth="1"/>
    <col min="13856" max="13856" width="7.77734375" style="9" bestFit="1" customWidth="1"/>
    <col min="13857" max="14081" width="8.88671875" style="9"/>
    <col min="14082" max="14082" width="22.21875" style="9" customWidth="1"/>
    <col min="14083" max="14107" width="8.88671875" style="9"/>
    <col min="14108" max="14109" width="7.33203125" style="9" bestFit="1" customWidth="1"/>
    <col min="14110" max="14110" width="7.77734375" style="9" bestFit="1" customWidth="1"/>
    <col min="14111" max="14111" width="9.77734375" style="9" bestFit="1" customWidth="1"/>
    <col min="14112" max="14112" width="7.77734375" style="9" bestFit="1" customWidth="1"/>
    <col min="14113" max="14337" width="8.88671875" style="9"/>
    <col min="14338" max="14338" width="22.21875" style="9" customWidth="1"/>
    <col min="14339" max="14363" width="8.88671875" style="9"/>
    <col min="14364" max="14365" width="7.33203125" style="9" bestFit="1" customWidth="1"/>
    <col min="14366" max="14366" width="7.77734375" style="9" bestFit="1" customWidth="1"/>
    <col min="14367" max="14367" width="9.77734375" style="9" bestFit="1" customWidth="1"/>
    <col min="14368" max="14368" width="7.77734375" style="9" bestFit="1" customWidth="1"/>
    <col min="14369" max="14593" width="8.88671875" style="9"/>
    <col min="14594" max="14594" width="22.21875" style="9" customWidth="1"/>
    <col min="14595" max="14619" width="8.88671875" style="9"/>
    <col min="14620" max="14621" width="7.33203125" style="9" bestFit="1" customWidth="1"/>
    <col min="14622" max="14622" width="7.77734375" style="9" bestFit="1" customWidth="1"/>
    <col min="14623" max="14623" width="9.77734375" style="9" bestFit="1" customWidth="1"/>
    <col min="14624" max="14624" width="7.77734375" style="9" bestFit="1" customWidth="1"/>
    <col min="14625" max="14849" width="8.88671875" style="9"/>
    <col min="14850" max="14850" width="22.21875" style="9" customWidth="1"/>
    <col min="14851" max="14875" width="8.88671875" style="9"/>
    <col min="14876" max="14877" width="7.33203125" style="9" bestFit="1" customWidth="1"/>
    <col min="14878" max="14878" width="7.77734375" style="9" bestFit="1" customWidth="1"/>
    <col min="14879" max="14879" width="9.77734375" style="9" bestFit="1" customWidth="1"/>
    <col min="14880" max="14880" width="7.77734375" style="9" bestFit="1" customWidth="1"/>
    <col min="14881" max="15105" width="8.88671875" style="9"/>
    <col min="15106" max="15106" width="22.21875" style="9" customWidth="1"/>
    <col min="15107" max="15131" width="8.88671875" style="9"/>
    <col min="15132" max="15133" width="7.33203125" style="9" bestFit="1" customWidth="1"/>
    <col min="15134" max="15134" width="7.77734375" style="9" bestFit="1" customWidth="1"/>
    <col min="15135" max="15135" width="9.77734375" style="9" bestFit="1" customWidth="1"/>
    <col min="15136" max="15136" width="7.77734375" style="9" bestFit="1" customWidth="1"/>
    <col min="15137" max="15361" width="8.88671875" style="9"/>
    <col min="15362" max="15362" width="22.21875" style="9" customWidth="1"/>
    <col min="15363" max="15387" width="8.88671875" style="9"/>
    <col min="15388" max="15389" width="7.33203125" style="9" bestFit="1" customWidth="1"/>
    <col min="15390" max="15390" width="7.77734375" style="9" bestFit="1" customWidth="1"/>
    <col min="15391" max="15391" width="9.77734375" style="9" bestFit="1" customWidth="1"/>
    <col min="15392" max="15392" width="7.77734375" style="9" bestFit="1" customWidth="1"/>
    <col min="15393" max="15617" width="8.88671875" style="9"/>
    <col min="15618" max="15618" width="22.21875" style="9" customWidth="1"/>
    <col min="15619" max="15643" width="8.88671875" style="9"/>
    <col min="15644" max="15645" width="7.33203125" style="9" bestFit="1" customWidth="1"/>
    <col min="15646" max="15646" width="7.77734375" style="9" bestFit="1" customWidth="1"/>
    <col min="15647" max="15647" width="9.77734375" style="9" bestFit="1" customWidth="1"/>
    <col min="15648" max="15648" width="7.77734375" style="9" bestFit="1" customWidth="1"/>
    <col min="15649" max="15873" width="8.88671875" style="9"/>
    <col min="15874" max="15874" width="22.21875" style="9" customWidth="1"/>
    <col min="15875" max="15899" width="8.88671875" style="9"/>
    <col min="15900" max="15901" width="7.33203125" style="9" bestFit="1" customWidth="1"/>
    <col min="15902" max="15902" width="7.77734375" style="9" bestFit="1" customWidth="1"/>
    <col min="15903" max="15903" width="9.77734375" style="9" bestFit="1" customWidth="1"/>
    <col min="15904" max="15904" width="7.77734375" style="9" bestFit="1" customWidth="1"/>
    <col min="15905" max="16129" width="8.88671875" style="9"/>
    <col min="16130" max="16130" width="22.21875" style="9" customWidth="1"/>
    <col min="16131" max="16155" width="8.88671875" style="9"/>
    <col min="16156" max="16157" width="7.33203125" style="9" bestFit="1" customWidth="1"/>
    <col min="16158" max="16158" width="7.77734375" style="9" bestFit="1" customWidth="1"/>
    <col min="16159" max="16159" width="9.77734375" style="9" bestFit="1" customWidth="1"/>
    <col min="16160" max="16160" width="7.77734375" style="9" bestFit="1" customWidth="1"/>
    <col min="1616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8">
        <v>300000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300000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300000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0.69963652471983551</v>
      </c>
      <c r="D4" s="8">
        <v>0.69233961450663628</v>
      </c>
      <c r="E4" s="8">
        <v>0.3301059423595234</v>
      </c>
      <c r="F4" s="8">
        <v>0.82336418347836116</v>
      </c>
      <c r="G4" s="8">
        <v>0.22370155236285427</v>
      </c>
      <c r="H4" s="8">
        <v>0.93905132499912725</v>
      </c>
      <c r="I4" s="8">
        <v>0.28468908962327077</v>
      </c>
      <c r="J4" s="8">
        <v>0.75546942119945015</v>
      </c>
      <c r="K4" s="8">
        <v>0.31546528917306205</v>
      </c>
      <c r="L4" s="8">
        <v>0.30261096929370979</v>
      </c>
      <c r="M4" s="8">
        <v>0.32807184567013792</v>
      </c>
      <c r="N4" s="8">
        <v>0.82945160552162633</v>
      </c>
      <c r="O4" s="8">
        <v>0.7950067231590765</v>
      </c>
      <c r="P4" s="8">
        <v>0.75547955121123778</v>
      </c>
      <c r="Q4" s="8">
        <v>0.77457175489848851</v>
      </c>
      <c r="R4" s="8">
        <v>0.6610054680520534</v>
      </c>
      <c r="S4" s="8">
        <v>0.25590500180555864</v>
      </c>
      <c r="T4" s="8">
        <v>0.75651034319457722</v>
      </c>
      <c r="U4" s="8">
        <v>0.90110078479301592</v>
      </c>
      <c r="V4" s="8">
        <v>0.79919417451583286</v>
      </c>
      <c r="W4" s="8">
        <v>0.26527395805373999</v>
      </c>
      <c r="X4" s="8">
        <v>0.22565338981144123</v>
      </c>
      <c r="Y4" s="8">
        <v>0.61829486980991533</v>
      </c>
      <c r="Z4" s="8">
        <v>0.25608461289562001</v>
      </c>
      <c r="AA4" s="8">
        <v>0.17949074224634387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501.26057540357328</v>
      </c>
      <c r="D6" s="8">
        <v>418.49471864181442</v>
      </c>
      <c r="E6" s="8">
        <v>444.10210995450643</v>
      </c>
      <c r="F6" s="8">
        <v>422.164688642486</v>
      </c>
      <c r="G6" s="8">
        <v>419.48484202511304</v>
      </c>
      <c r="H6" s="8">
        <v>400.38421817077165</v>
      </c>
      <c r="I6" s="8">
        <v>482.63432922094626</v>
      </c>
      <c r="J6" s="8">
        <v>430.92932767404091</v>
      </c>
      <c r="K6" s="8">
        <v>446.51531064585242</v>
      </c>
      <c r="L6" s="8">
        <v>494.07405941460775</v>
      </c>
      <c r="M6" s="8">
        <v>599.25717808433615</v>
      </c>
      <c r="N6" s="8">
        <v>450.49173910741047</v>
      </c>
      <c r="O6" s="8">
        <v>432.11911744035797</v>
      </c>
      <c r="P6" s="8">
        <v>484.02007790976631</v>
      </c>
      <c r="Q6" s="8">
        <v>417.7177242739142</v>
      </c>
      <c r="R6" s="8">
        <v>389.56321445273215</v>
      </c>
      <c r="S6" s="8">
        <v>489.75370108477978</v>
      </c>
      <c r="T6" s="8">
        <v>483.01876374290282</v>
      </c>
      <c r="U6" s="8">
        <v>478.75687252099328</v>
      </c>
      <c r="V6" s="8">
        <v>485.29769683056929</v>
      </c>
      <c r="W6" s="8">
        <v>545.90132806400516</v>
      </c>
      <c r="X6" s="8">
        <v>412.68945817755912</v>
      </c>
      <c r="Y6" s="8">
        <v>479.52571586754311</v>
      </c>
      <c r="Z6" s="8">
        <v>482.05688293478943</v>
      </c>
      <c r="AA6" s="8">
        <v>436.42815517522877</v>
      </c>
      <c r="AB6" s="8">
        <f t="shared" ref="AB6:AB18" si="0">AC6*$AD$2</f>
        <v>0</v>
      </c>
      <c r="AC6" s="8">
        <v>0</v>
      </c>
      <c r="AD6" s="8">
        <f t="shared" ref="AD6:AD18" si="1">AVERAGE(C6:AA6)</f>
        <v>461.06567221842414</v>
      </c>
    </row>
    <row r="7" spans="2:32">
      <c r="B7" s="8" t="s">
        <v>13</v>
      </c>
      <c r="C7" s="8">
        <v>84.595782610660081</v>
      </c>
      <c r="D7" s="8">
        <v>279.24064811216499</v>
      </c>
      <c r="E7" s="8">
        <v>211.54232466841358</v>
      </c>
      <c r="F7" s="8">
        <v>273.85434864476474</v>
      </c>
      <c r="G7" s="8">
        <v>193.43555262327527</v>
      </c>
      <c r="H7" s="8">
        <v>188.8849112766602</v>
      </c>
      <c r="I7" s="8">
        <v>135.15211787841326</v>
      </c>
      <c r="J7" s="8">
        <v>293.05265471321059</v>
      </c>
      <c r="K7" s="8">
        <v>242.47849026066888</v>
      </c>
      <c r="L7" s="8">
        <v>272.57385801530677</v>
      </c>
      <c r="M7" s="8">
        <v>385.15180053809081</v>
      </c>
      <c r="N7" s="8">
        <v>261.05274112034726</v>
      </c>
      <c r="O7" s="8">
        <v>322.99791311100239</v>
      </c>
      <c r="P7" s="8">
        <v>349.35681196106202</v>
      </c>
      <c r="Q7" s="8">
        <v>339.86421786989285</v>
      </c>
      <c r="R7" s="8">
        <v>314.38043187992616</v>
      </c>
      <c r="S7" s="8">
        <v>274.97242404876351</v>
      </c>
      <c r="T7" s="8">
        <v>185.74892207044468</v>
      </c>
      <c r="U7" s="8">
        <v>221.51014161598755</v>
      </c>
      <c r="V7" s="8">
        <v>377.43139614152506</v>
      </c>
      <c r="W7" s="8">
        <v>172.6268419030016</v>
      </c>
      <c r="X7" s="8">
        <v>219.94228249287426</v>
      </c>
      <c r="Y7" s="8">
        <v>284.65748760053566</v>
      </c>
      <c r="Z7" s="8">
        <v>218.27939098438151</v>
      </c>
      <c r="AA7" s="8">
        <v>302.47293027622095</v>
      </c>
      <c r="AB7" s="8">
        <f t="shared" si="0"/>
        <v>300</v>
      </c>
      <c r="AC7" s="8">
        <v>1E-3</v>
      </c>
      <c r="AD7" s="8">
        <f t="shared" si="1"/>
        <v>256.21025689670375</v>
      </c>
    </row>
    <row r="8" spans="2:32">
      <c r="B8" s="8" t="s">
        <v>14</v>
      </c>
      <c r="C8" s="8">
        <v>10.824002933174143</v>
      </c>
      <c r="D8" s="8">
        <v>22.607459410095998</v>
      </c>
      <c r="E8" s="8">
        <v>21.659533374677494</v>
      </c>
      <c r="F8" s="8">
        <v>10.166622726610285</v>
      </c>
      <c r="G8" s="8">
        <v>26.201386644122294</v>
      </c>
      <c r="H8" s="8">
        <v>16.855259412584928</v>
      </c>
      <c r="I8" s="8">
        <v>6.0796028034033043</v>
      </c>
      <c r="J8" s="8">
        <v>10.941169706458368</v>
      </c>
      <c r="K8" s="8">
        <v>11.483880493766492</v>
      </c>
      <c r="L8" s="8">
        <v>14.515976256996964</v>
      </c>
      <c r="M8" s="8">
        <v>11.909367836864703</v>
      </c>
      <c r="N8" s="8">
        <v>18.334588471499956</v>
      </c>
      <c r="O8" s="8">
        <v>19.043228566138623</v>
      </c>
      <c r="P8" s="8">
        <v>20.775863945651963</v>
      </c>
      <c r="Q8" s="8">
        <v>34.017074208371696</v>
      </c>
      <c r="R8" s="8">
        <v>23.0922463234524</v>
      </c>
      <c r="S8" s="8">
        <v>19.187295473820996</v>
      </c>
      <c r="T8" s="8">
        <v>14.847177221969332</v>
      </c>
      <c r="U8" s="8">
        <v>15.588423646834826</v>
      </c>
      <c r="V8" s="8">
        <v>11.911991467959524</v>
      </c>
      <c r="W8" s="8">
        <v>11.739749124217724</v>
      </c>
      <c r="X8" s="8">
        <v>23.346816315577826</v>
      </c>
      <c r="Y8" s="8">
        <v>13.274218582806498</v>
      </c>
      <c r="Z8" s="8">
        <v>25.063234153584062</v>
      </c>
      <c r="AA8" s="8">
        <v>28.481592646032595</v>
      </c>
      <c r="AB8" s="8">
        <f t="shared" si="0"/>
        <v>3000</v>
      </c>
      <c r="AC8" s="8">
        <v>0.01</v>
      </c>
      <c r="AD8" s="8">
        <f t="shared" si="1"/>
        <v>17.677910469866919</v>
      </c>
    </row>
    <row r="9" spans="2:32">
      <c r="B9" s="8" t="s">
        <v>15</v>
      </c>
      <c r="C9" s="8">
        <v>0.79821906562119693</v>
      </c>
      <c r="D9" s="8">
        <v>0.87642866105693429</v>
      </c>
      <c r="E9" s="8">
        <v>0.43457985499844654</v>
      </c>
      <c r="F9" s="8">
        <v>1.0788347620202785</v>
      </c>
      <c r="G9" s="8">
        <v>0.27499583697749586</v>
      </c>
      <c r="H9" s="8">
        <v>1.0230967646139106</v>
      </c>
      <c r="I9" s="8">
        <v>0.36606081527111201</v>
      </c>
      <c r="J9" s="8">
        <v>0.80549527118523656</v>
      </c>
      <c r="K9" s="8">
        <v>0.34902274191767901</v>
      </c>
      <c r="L9" s="8">
        <v>0.40090297110191386</v>
      </c>
      <c r="M9" s="8">
        <v>0.3710958231308723</v>
      </c>
      <c r="N9" s="8">
        <v>1.0637504723197253</v>
      </c>
      <c r="O9" s="8">
        <v>1.0476402489184693</v>
      </c>
      <c r="P9" s="8">
        <v>0.98541753433073609</v>
      </c>
      <c r="Q9" s="8">
        <v>1.0430290517886078</v>
      </c>
      <c r="R9" s="8">
        <v>0.76185771760606258</v>
      </c>
      <c r="S9" s="8">
        <v>0.29744031332438681</v>
      </c>
      <c r="T9" s="8">
        <v>0.94721797694887755</v>
      </c>
      <c r="U9" s="8">
        <v>1.0682527493638645</v>
      </c>
      <c r="V9" s="8">
        <v>0.88175805963237508</v>
      </c>
      <c r="W9" s="8">
        <v>0.31828375413374488</v>
      </c>
      <c r="X9" s="8">
        <v>0.28261763850127863</v>
      </c>
      <c r="Y9" s="8">
        <v>0.93446676588996525</v>
      </c>
      <c r="Z9" s="8">
        <v>0.3602092092305611</v>
      </c>
      <c r="AA9" s="8">
        <v>0.40112231236776097</v>
      </c>
      <c r="AB9" s="8">
        <f t="shared" si="0"/>
        <v>30000</v>
      </c>
      <c r="AC9" s="8">
        <v>0.1</v>
      </c>
      <c r="AD9" s="8">
        <f t="shared" si="1"/>
        <v>0.68687185489005964</v>
      </c>
    </row>
    <row r="10" spans="2:32">
      <c r="B10" s="8" t="s">
        <v>16</v>
      </c>
      <c r="C10" s="8">
        <v>0.7816991746065014</v>
      </c>
      <c r="D10" s="8">
        <v>0.72257838204905056</v>
      </c>
      <c r="E10" s="8">
        <v>0.40702947927593414</v>
      </c>
      <c r="F10" s="8">
        <v>1.0788347620202785</v>
      </c>
      <c r="G10" s="8">
        <v>0.26783714928342306</v>
      </c>
      <c r="H10" s="8">
        <v>1.0230967646139106</v>
      </c>
      <c r="I10" s="8">
        <v>0.36606081527111201</v>
      </c>
      <c r="J10" s="8">
        <v>0.80549527118523656</v>
      </c>
      <c r="K10" s="8">
        <v>0.31546528917306205</v>
      </c>
      <c r="L10" s="8">
        <v>0.38935503042739583</v>
      </c>
      <c r="M10" s="8">
        <v>0.37068226487372158</v>
      </c>
      <c r="N10" s="8">
        <v>1.0637504723197253</v>
      </c>
      <c r="O10" s="8">
        <v>0.97813228453219381</v>
      </c>
      <c r="P10" s="8">
        <v>0.95483937261656138</v>
      </c>
      <c r="Q10" s="8">
        <v>0.91304012050136407</v>
      </c>
      <c r="R10" s="8">
        <v>0.76185771760606258</v>
      </c>
      <c r="S10" s="8">
        <v>0.27769594306687395</v>
      </c>
      <c r="T10" s="8">
        <v>0.93861889796198739</v>
      </c>
      <c r="U10" s="8">
        <v>1.0682527493638645</v>
      </c>
      <c r="V10" s="8">
        <v>0.87121823966799639</v>
      </c>
      <c r="W10" s="8">
        <v>0.27851349996262798</v>
      </c>
      <c r="X10" s="8">
        <v>0.28261763850127863</v>
      </c>
      <c r="Y10" s="8">
        <v>0.79805204633544236</v>
      </c>
      <c r="Z10" s="8">
        <v>0.32660407745242992</v>
      </c>
      <c r="AA10" s="8">
        <v>0.31172938977147169</v>
      </c>
      <c r="AB10" s="8">
        <f t="shared" si="0"/>
        <v>60000</v>
      </c>
      <c r="AC10" s="8">
        <v>0.2</v>
      </c>
      <c r="AD10" s="8">
        <f t="shared" si="1"/>
        <v>0.65412227329758021</v>
      </c>
    </row>
    <row r="11" spans="2:32">
      <c r="B11" s="8" t="s">
        <v>17</v>
      </c>
      <c r="C11" s="8">
        <v>0.7816991746065014</v>
      </c>
      <c r="D11" s="8">
        <v>0.72257838204905056</v>
      </c>
      <c r="E11" s="8">
        <v>0.37600529623773582</v>
      </c>
      <c r="F11" s="8">
        <v>1.0119377657831592</v>
      </c>
      <c r="G11" s="8">
        <v>0.24849962763073563</v>
      </c>
      <c r="H11" s="8">
        <v>1.0230967646139106</v>
      </c>
      <c r="I11" s="8">
        <v>0.32981866896489009</v>
      </c>
      <c r="J11" s="8">
        <v>0.80549527118523656</v>
      </c>
      <c r="K11" s="8">
        <v>0.31546528917306205</v>
      </c>
      <c r="L11" s="8">
        <v>0.33444892587931463</v>
      </c>
      <c r="M11" s="8">
        <v>0.32807184567013792</v>
      </c>
      <c r="N11" s="8">
        <v>1.0637504723197253</v>
      </c>
      <c r="O11" s="8">
        <v>0.93678306857032112</v>
      </c>
      <c r="P11" s="8">
        <v>0.93502066380665383</v>
      </c>
      <c r="Q11" s="8">
        <v>0.91304012050136407</v>
      </c>
      <c r="R11" s="8">
        <v>0.76185771760606258</v>
      </c>
      <c r="S11" s="8">
        <v>0.27769594306687395</v>
      </c>
      <c r="T11" s="8">
        <v>0.93861889796198739</v>
      </c>
      <c r="U11" s="8">
        <v>1.0682527493638645</v>
      </c>
      <c r="V11" s="8">
        <v>0.83983874260547964</v>
      </c>
      <c r="W11" s="8">
        <v>0.27851349996262798</v>
      </c>
      <c r="X11" s="8">
        <v>0.28261763850127863</v>
      </c>
      <c r="Y11" s="8">
        <v>0.79805204633544236</v>
      </c>
      <c r="Z11" s="8">
        <v>0.32660407745242992</v>
      </c>
      <c r="AA11" s="8">
        <v>0.29063041440076631</v>
      </c>
      <c r="AB11" s="8">
        <f t="shared" si="0"/>
        <v>90000</v>
      </c>
      <c r="AC11" s="8">
        <v>0.3</v>
      </c>
      <c r="AD11" s="8">
        <f t="shared" si="1"/>
        <v>0.63953572256994451</v>
      </c>
    </row>
    <row r="12" spans="2:32">
      <c r="B12" s="8" t="s">
        <v>18</v>
      </c>
      <c r="C12" s="8">
        <v>0.7816991746065014</v>
      </c>
      <c r="D12" s="8">
        <v>0.72257838204905056</v>
      </c>
      <c r="E12" s="8">
        <v>0.37600529623773582</v>
      </c>
      <c r="F12" s="8">
        <v>0.99743614446788342</v>
      </c>
      <c r="G12" s="8">
        <v>0.24849962763073563</v>
      </c>
      <c r="H12" s="8">
        <v>1.0230967646139106</v>
      </c>
      <c r="I12" s="8">
        <v>0.32981866896489009</v>
      </c>
      <c r="J12" s="8">
        <v>0.80549527118523656</v>
      </c>
      <c r="K12" s="8">
        <v>0.31546528917306205</v>
      </c>
      <c r="L12" s="8">
        <v>0.33444892587931463</v>
      </c>
      <c r="M12" s="8">
        <v>0.32807184567013792</v>
      </c>
      <c r="N12" s="8">
        <v>0.92319423112166987</v>
      </c>
      <c r="O12" s="8">
        <v>0.84335679506671113</v>
      </c>
      <c r="P12" s="8">
        <v>0.9251461714350171</v>
      </c>
      <c r="Q12" s="8">
        <v>0.91304012050136407</v>
      </c>
      <c r="R12" s="8">
        <v>0.76185771760606258</v>
      </c>
      <c r="S12" s="8">
        <v>0.27769594306687395</v>
      </c>
      <c r="T12" s="8">
        <v>0.88418867222912922</v>
      </c>
      <c r="U12" s="8">
        <v>1.0550410466676112</v>
      </c>
      <c r="V12" s="8">
        <v>0.83983874260547964</v>
      </c>
      <c r="W12" s="8">
        <v>0.27851349996262798</v>
      </c>
      <c r="X12" s="8">
        <v>0.28261763850127863</v>
      </c>
      <c r="Y12" s="8">
        <v>0.79805204633544236</v>
      </c>
      <c r="Z12" s="8">
        <v>0.32660407745242992</v>
      </c>
      <c r="AA12" s="8">
        <v>0.24472973129968523</v>
      </c>
      <c r="AB12" s="8">
        <f t="shared" si="0"/>
        <v>120000</v>
      </c>
      <c r="AC12" s="8">
        <v>0.4</v>
      </c>
      <c r="AD12" s="8">
        <f t="shared" si="1"/>
        <v>0.62465967297319369</v>
      </c>
    </row>
    <row r="13" spans="2:32">
      <c r="B13" s="8" t="s">
        <v>19</v>
      </c>
      <c r="C13" s="8">
        <v>0.69978973556885649</v>
      </c>
      <c r="D13" s="8">
        <v>0.699972096544343</v>
      </c>
      <c r="E13" s="8">
        <v>0.33271289628487466</v>
      </c>
      <c r="F13" s="8">
        <v>0.89882765137303977</v>
      </c>
      <c r="G13" s="8">
        <v>0.24849962763073563</v>
      </c>
      <c r="H13" s="8">
        <v>0.9659783498550496</v>
      </c>
      <c r="I13" s="8">
        <v>0.32361394701160862</v>
      </c>
      <c r="J13" s="8">
        <v>0.80549527118523656</v>
      </c>
      <c r="K13" s="8">
        <v>0.31546528917306205</v>
      </c>
      <c r="L13" s="8">
        <v>0.33444892587931463</v>
      </c>
      <c r="M13" s="8">
        <v>0.32807184567013792</v>
      </c>
      <c r="N13" s="8">
        <v>0.92029829902048732</v>
      </c>
      <c r="O13" s="8">
        <v>0.84335679506671113</v>
      </c>
      <c r="P13" s="8">
        <v>0.83253471794523648</v>
      </c>
      <c r="Q13" s="8">
        <v>0.83034955985931447</v>
      </c>
      <c r="R13" s="8">
        <v>0.73012161411702436</v>
      </c>
      <c r="S13" s="8">
        <v>0.26814937431936414</v>
      </c>
      <c r="T13" s="8">
        <v>0.88418867222912922</v>
      </c>
      <c r="U13" s="8">
        <v>1.0550410466676112</v>
      </c>
      <c r="V13" s="8">
        <v>0.83983874260547964</v>
      </c>
      <c r="W13" s="8">
        <v>0.27851349996262798</v>
      </c>
      <c r="X13" s="8">
        <v>0.26810031728905415</v>
      </c>
      <c r="Y13" s="8">
        <v>0.79304142265209521</v>
      </c>
      <c r="Z13" s="8">
        <v>0.32420769640111757</v>
      </c>
      <c r="AA13" s="8">
        <v>0.24472973129968523</v>
      </c>
      <c r="AB13" s="8">
        <f t="shared" si="0"/>
        <v>150000</v>
      </c>
      <c r="AC13" s="8">
        <v>0.5</v>
      </c>
      <c r="AD13" s="8">
        <f t="shared" si="1"/>
        <v>0.6026138850244479</v>
      </c>
    </row>
    <row r="14" spans="2:32">
      <c r="B14" s="8" t="s">
        <v>20</v>
      </c>
      <c r="C14" s="8">
        <v>0.69978973556885649</v>
      </c>
      <c r="D14" s="8">
        <v>0.699972096544343</v>
      </c>
      <c r="E14" s="8">
        <v>0.33271289628487466</v>
      </c>
      <c r="F14" s="8">
        <v>0.86628466113756986</v>
      </c>
      <c r="G14" s="8">
        <v>0.24849962763073563</v>
      </c>
      <c r="H14" s="8">
        <v>0.9659783498550496</v>
      </c>
      <c r="I14" s="8">
        <v>0.32361394701160862</v>
      </c>
      <c r="J14" s="8">
        <v>0.80549527118523656</v>
      </c>
      <c r="K14" s="8">
        <v>0.31546528917306205</v>
      </c>
      <c r="L14" s="8">
        <v>0.33444892587931463</v>
      </c>
      <c r="M14" s="8">
        <v>0.32807184567013792</v>
      </c>
      <c r="N14" s="8">
        <v>0.84794843826080069</v>
      </c>
      <c r="O14" s="8">
        <v>0.84335679506671113</v>
      </c>
      <c r="P14" s="8">
        <v>0.83253471794523648</v>
      </c>
      <c r="Q14" s="8">
        <v>0.83034955985931447</v>
      </c>
      <c r="R14" s="8">
        <v>0.73012161411702436</v>
      </c>
      <c r="S14" s="8">
        <v>0.26814937431936414</v>
      </c>
      <c r="T14" s="8">
        <v>0.82337500607582115</v>
      </c>
      <c r="U14" s="8">
        <v>1.0544197870824519</v>
      </c>
      <c r="V14" s="8">
        <v>0.8376452019572298</v>
      </c>
      <c r="W14" s="8">
        <v>0.27182131387485242</v>
      </c>
      <c r="X14" s="8">
        <v>0.26810031728905415</v>
      </c>
      <c r="Y14" s="8">
        <v>0.70758097282737253</v>
      </c>
      <c r="Z14" s="8">
        <v>0.32420769640111757</v>
      </c>
      <c r="AA14" s="8">
        <v>0.24472973129968523</v>
      </c>
      <c r="AB14" s="8">
        <f t="shared" si="0"/>
        <v>180000</v>
      </c>
      <c r="AC14" s="8">
        <v>0.6</v>
      </c>
      <c r="AD14" s="8">
        <f t="shared" si="1"/>
        <v>0.59218692689267305</v>
      </c>
    </row>
    <row r="15" spans="2:32">
      <c r="B15" s="8" t="s">
        <v>21</v>
      </c>
      <c r="C15" s="8">
        <v>0.69978973556885649</v>
      </c>
      <c r="D15" s="8">
        <v>0.699972096544343</v>
      </c>
      <c r="E15" s="8">
        <v>0.33116043931772765</v>
      </c>
      <c r="F15" s="8">
        <v>0.86628466113756986</v>
      </c>
      <c r="G15" s="8">
        <v>0.24849962763073563</v>
      </c>
      <c r="H15" s="8">
        <v>0.93905132499912725</v>
      </c>
      <c r="I15" s="8">
        <v>0.32361394701160862</v>
      </c>
      <c r="J15" s="8">
        <v>0.80549527118523656</v>
      </c>
      <c r="K15" s="8">
        <v>0.31546528917306205</v>
      </c>
      <c r="L15" s="8">
        <v>0.33444892587931463</v>
      </c>
      <c r="M15" s="8">
        <v>0.32807184567013792</v>
      </c>
      <c r="N15" s="8">
        <v>0.82945160552162633</v>
      </c>
      <c r="O15" s="8">
        <v>0.82030856128039886</v>
      </c>
      <c r="P15" s="8">
        <v>0.75547955121123778</v>
      </c>
      <c r="Q15" s="8">
        <v>0.77457175489848851</v>
      </c>
      <c r="R15" s="8">
        <v>0.73012161411702436</v>
      </c>
      <c r="S15" s="8">
        <v>0.26740645901645621</v>
      </c>
      <c r="T15" s="8">
        <v>0.82337500607582115</v>
      </c>
      <c r="U15" s="8">
        <v>0.96380229324972788</v>
      </c>
      <c r="V15" s="8">
        <v>0.81824794612271035</v>
      </c>
      <c r="W15" s="8">
        <v>0.27182131387485242</v>
      </c>
      <c r="X15" s="8">
        <v>0.26810031728905415</v>
      </c>
      <c r="Y15" s="8">
        <v>0.66312651568250658</v>
      </c>
      <c r="Z15" s="8">
        <v>0.32420769640111757</v>
      </c>
      <c r="AA15" s="8">
        <v>0.24472973129968523</v>
      </c>
      <c r="AB15" s="8">
        <f t="shared" si="0"/>
        <v>210000</v>
      </c>
      <c r="AC15" s="8">
        <v>0.7</v>
      </c>
      <c r="AD15" s="8">
        <f t="shared" si="1"/>
        <v>0.57786414120633711</v>
      </c>
    </row>
    <row r="16" spans="2:32">
      <c r="B16" s="8" t="s">
        <v>22</v>
      </c>
      <c r="C16" s="8">
        <v>0.69978973556885649</v>
      </c>
      <c r="D16" s="8">
        <v>0.699972096544343</v>
      </c>
      <c r="E16" s="8">
        <v>0.3301059423595234</v>
      </c>
      <c r="F16" s="8">
        <v>0.86628466113756986</v>
      </c>
      <c r="G16" s="8">
        <v>0.23875117298644</v>
      </c>
      <c r="H16" s="8">
        <v>0.93905132499912725</v>
      </c>
      <c r="I16" s="8">
        <v>0.32298546935589911</v>
      </c>
      <c r="J16" s="8">
        <v>0.80549527118523656</v>
      </c>
      <c r="K16" s="8">
        <v>0.31546528917306205</v>
      </c>
      <c r="L16" s="8">
        <v>0.30261096929370979</v>
      </c>
      <c r="M16" s="8">
        <v>0.32807184567013792</v>
      </c>
      <c r="N16" s="8">
        <v>0.82945160552162633</v>
      </c>
      <c r="O16" s="8">
        <v>0.80878641495087322</v>
      </c>
      <c r="P16" s="8">
        <v>0.75547955121123778</v>
      </c>
      <c r="Q16" s="8">
        <v>0.77457175489848851</v>
      </c>
      <c r="R16" s="8">
        <v>0.72533474162719358</v>
      </c>
      <c r="S16" s="8">
        <v>0.26740645901645621</v>
      </c>
      <c r="T16" s="8">
        <v>0.79642391396305356</v>
      </c>
      <c r="U16" s="8">
        <v>0.90265447439128366</v>
      </c>
      <c r="V16" s="8">
        <v>0.81824794612271035</v>
      </c>
      <c r="W16" s="8">
        <v>0.27182131387485242</v>
      </c>
      <c r="X16" s="8">
        <v>0.25219939144244563</v>
      </c>
      <c r="Y16" s="8">
        <v>0.66312651568250658</v>
      </c>
      <c r="Z16" s="8">
        <v>0.25608461289562001</v>
      </c>
      <c r="AA16" s="8">
        <v>0.1839938062089459</v>
      </c>
      <c r="AB16" s="8">
        <f t="shared" si="0"/>
        <v>240000</v>
      </c>
      <c r="AC16" s="8">
        <v>0.8</v>
      </c>
      <c r="AD16" s="8">
        <f t="shared" si="1"/>
        <v>0.56616665120324794</v>
      </c>
    </row>
    <row r="17" spans="2:30">
      <c r="B17" s="8" t="s">
        <v>23</v>
      </c>
      <c r="C17" s="8">
        <v>0.69978973556885649</v>
      </c>
      <c r="D17" s="8">
        <v>0.699972096544343</v>
      </c>
      <c r="E17" s="8">
        <v>0.3301059423595234</v>
      </c>
      <c r="F17" s="8">
        <v>0.82336418347836116</v>
      </c>
      <c r="G17" s="8">
        <v>0.22370155236285427</v>
      </c>
      <c r="H17" s="8">
        <v>0.93905132499912725</v>
      </c>
      <c r="I17" s="8">
        <v>0.28468908962327077</v>
      </c>
      <c r="J17" s="8">
        <v>0.80549527118523656</v>
      </c>
      <c r="K17" s="8">
        <v>0.31546528917306205</v>
      </c>
      <c r="L17" s="8">
        <v>0.30261096929370979</v>
      </c>
      <c r="M17" s="8">
        <v>0.32807184567013792</v>
      </c>
      <c r="N17" s="8">
        <v>0.82945160552162633</v>
      </c>
      <c r="O17" s="8">
        <v>0.7950067231590765</v>
      </c>
      <c r="P17" s="8">
        <v>0.75547955121123778</v>
      </c>
      <c r="Q17" s="8">
        <v>0.77457175489848851</v>
      </c>
      <c r="R17" s="8">
        <v>0.72208935422668219</v>
      </c>
      <c r="S17" s="8">
        <v>0.25590500180555864</v>
      </c>
      <c r="T17" s="8">
        <v>0.77057336069856319</v>
      </c>
      <c r="U17" s="8">
        <v>0.90110078479301592</v>
      </c>
      <c r="V17" s="8">
        <v>0.79919417451583286</v>
      </c>
      <c r="W17" s="8">
        <v>0.26527395805373999</v>
      </c>
      <c r="X17" s="8">
        <v>0.25219939144244563</v>
      </c>
      <c r="Y17" s="8">
        <v>0.63087678278725434</v>
      </c>
      <c r="Z17" s="8">
        <v>0.25608461289562001</v>
      </c>
      <c r="AA17" s="8">
        <v>0.17949074224634387</v>
      </c>
      <c r="AB17" s="8">
        <f t="shared" si="0"/>
        <v>270000</v>
      </c>
      <c r="AC17" s="8">
        <v>0.9</v>
      </c>
      <c r="AD17" s="8">
        <f t="shared" si="1"/>
        <v>0.55758460394055875</v>
      </c>
    </row>
    <row r="18" spans="2:30">
      <c r="B18" s="8" t="s">
        <v>24</v>
      </c>
      <c r="C18" s="8">
        <v>0.69963652471983551</v>
      </c>
      <c r="D18" s="8">
        <v>0.69233961450663628</v>
      </c>
      <c r="E18" s="8">
        <v>0.3301059423595234</v>
      </c>
      <c r="F18" s="8">
        <v>0.82336418347836116</v>
      </c>
      <c r="G18" s="8">
        <v>0.22370155236285427</v>
      </c>
      <c r="H18" s="8">
        <v>0.93905132499912725</v>
      </c>
      <c r="I18" s="8">
        <v>0.28468908962327077</v>
      </c>
      <c r="J18" s="8">
        <v>0.75546942119945015</v>
      </c>
      <c r="K18" s="8">
        <v>0.31546528917306205</v>
      </c>
      <c r="L18" s="8">
        <v>0.30261096929370979</v>
      </c>
      <c r="M18" s="8">
        <v>0.32807184567013792</v>
      </c>
      <c r="N18" s="8">
        <v>0.82945160552162633</v>
      </c>
      <c r="O18" s="8">
        <v>0.7950067231590765</v>
      </c>
      <c r="P18" s="8">
        <v>0.75547955121123778</v>
      </c>
      <c r="Q18" s="8">
        <v>0.77457175489848851</v>
      </c>
      <c r="R18" s="8">
        <v>0.6610054680520534</v>
      </c>
      <c r="S18" s="8">
        <v>0.25590500180555864</v>
      </c>
      <c r="T18" s="8">
        <v>0.75651034319457722</v>
      </c>
      <c r="U18" s="8">
        <v>0.90110078479301592</v>
      </c>
      <c r="V18" s="8">
        <v>0.79919417451583286</v>
      </c>
      <c r="W18" s="8">
        <v>0.26527395805373999</v>
      </c>
      <c r="X18" s="8">
        <v>0.22565338981144123</v>
      </c>
      <c r="Y18" s="8">
        <v>0.61829486980991533</v>
      </c>
      <c r="Z18" s="8">
        <v>0.25608461289562001</v>
      </c>
      <c r="AA18" s="8">
        <v>0.17949074224634387</v>
      </c>
      <c r="AB18" s="8">
        <f t="shared" si="0"/>
        <v>300000</v>
      </c>
      <c r="AC18" s="8">
        <v>1</v>
      </c>
      <c r="AD18" s="8">
        <f t="shared" si="1"/>
        <v>0.55070114949417981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0.17949074224634387</v>
      </c>
      <c r="E21" s="10">
        <f>MAX(C18:AA18)</f>
        <v>0.93905132499912725</v>
      </c>
      <c r="F21" s="10">
        <f>MEDIAN(C18:AA18)</f>
        <v>0.6610054680520534</v>
      </c>
      <c r="G21" s="10">
        <f>AVERAGE(C18:AA18)</f>
        <v>0.55070114949417981</v>
      </c>
      <c r="H21" s="10">
        <f>_xlfn.STDEV.S(C18:AA18)</f>
        <v>0.26408828947089374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A1D1-52F8-4217-A47C-20B98410B168}">
  <sheetPr>
    <tabColor rgb="FFFF0000"/>
    <outlinePr summaryBelow="0" summaryRight="0"/>
  </sheetPr>
  <dimension ref="B2:AF21"/>
  <sheetViews>
    <sheetView topLeftCell="K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19.777343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11">
        <v>300000</v>
      </c>
      <c r="D3" s="11">
        <v>300000</v>
      </c>
      <c r="E3" s="11">
        <v>300000</v>
      </c>
      <c r="F3" s="11">
        <v>300000</v>
      </c>
      <c r="G3" s="11">
        <v>300000</v>
      </c>
      <c r="H3" s="11">
        <v>300000</v>
      </c>
      <c r="I3" s="11">
        <v>300000</v>
      </c>
      <c r="J3" s="11">
        <v>300000</v>
      </c>
      <c r="K3" s="11">
        <v>300000</v>
      </c>
      <c r="L3" s="11">
        <v>300000</v>
      </c>
      <c r="M3" s="11">
        <v>300000</v>
      </c>
      <c r="N3" s="11">
        <v>300000</v>
      </c>
      <c r="O3" s="11">
        <v>300000</v>
      </c>
      <c r="P3" s="11">
        <v>300000</v>
      </c>
      <c r="Q3" s="11">
        <v>300000</v>
      </c>
      <c r="R3" s="11">
        <v>300000</v>
      </c>
      <c r="S3" s="11">
        <v>300000</v>
      </c>
      <c r="T3" s="11">
        <v>300000</v>
      </c>
      <c r="U3" s="11">
        <v>300000</v>
      </c>
      <c r="V3" s="11">
        <v>300000</v>
      </c>
      <c r="W3" s="11">
        <v>300000</v>
      </c>
      <c r="X3" s="11">
        <v>300000</v>
      </c>
      <c r="Y3" s="11">
        <v>300000</v>
      </c>
      <c r="Z3" s="11">
        <v>300000</v>
      </c>
      <c r="AA3" s="11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11">
        <v>0.27957643884269601</v>
      </c>
      <c r="D4" s="11">
        <v>0.19413893229125279</v>
      </c>
      <c r="E4" s="11">
        <v>0.25848142140557684</v>
      </c>
      <c r="F4" s="11">
        <v>0.18349442101066415</v>
      </c>
      <c r="G4" s="11">
        <v>0.22591184085808891</v>
      </c>
      <c r="H4" s="11">
        <v>0.24045704204809226</v>
      </c>
      <c r="I4" s="11">
        <v>0.21960930822024238</v>
      </c>
      <c r="J4" s="11">
        <v>0.16508563866568693</v>
      </c>
      <c r="K4" s="11">
        <v>0.19716268353681698</v>
      </c>
      <c r="L4" s="11">
        <v>0.27524039739091677</v>
      </c>
      <c r="M4" s="11">
        <v>0.22884359596218928</v>
      </c>
      <c r="N4" s="11">
        <v>0.32164999263932259</v>
      </c>
      <c r="O4" s="11">
        <v>0.19955276486052753</v>
      </c>
      <c r="P4" s="11">
        <v>0.30716978614145773</v>
      </c>
      <c r="Q4" s="11">
        <v>0.17347878452869736</v>
      </c>
      <c r="R4" s="11">
        <v>0.31906765456415087</v>
      </c>
      <c r="S4" s="11">
        <v>0.28171215080419643</v>
      </c>
      <c r="T4" s="11">
        <v>0.27376650641826927</v>
      </c>
      <c r="U4" s="11">
        <v>0.24027305928029818</v>
      </c>
      <c r="V4" s="11">
        <v>0.27579987670355877</v>
      </c>
      <c r="W4" s="11">
        <v>0.31214105616118104</v>
      </c>
      <c r="X4" s="11">
        <v>0.95135307865234608</v>
      </c>
      <c r="Y4" s="11">
        <v>0.31649999959518027</v>
      </c>
      <c r="Z4" s="11">
        <v>0.32174748733632441</v>
      </c>
      <c r="AA4" s="11">
        <v>0.29731662572339701</v>
      </c>
      <c r="AB4" s="8"/>
      <c r="AC4" s="8"/>
      <c r="AD4" s="8"/>
      <c r="AE4" s="9" t="s">
        <v>5</v>
      </c>
      <c r="AF4" s="9">
        <f>AVERAGE(B3:AA3)</f>
        <v>300000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421.13352300224142</v>
      </c>
      <c r="D6" s="11">
        <v>318.74034814546258</v>
      </c>
      <c r="E6" s="11">
        <v>362.87551689122188</v>
      </c>
      <c r="F6" s="11">
        <v>412.20509232458085</v>
      </c>
      <c r="G6" s="11">
        <v>378.75557537134227</v>
      </c>
      <c r="H6" s="11">
        <v>479.18453825489973</v>
      </c>
      <c r="I6" s="11">
        <v>388.14897090743671</v>
      </c>
      <c r="J6" s="11">
        <v>347.24918408374856</v>
      </c>
      <c r="K6" s="11">
        <v>438.20047049039067</v>
      </c>
      <c r="L6" s="11">
        <v>439.11349205888041</v>
      </c>
      <c r="M6" s="11">
        <v>502.40871374171479</v>
      </c>
      <c r="N6" s="11">
        <v>378.50915690928241</v>
      </c>
      <c r="O6" s="11">
        <v>443.84361199396926</v>
      </c>
      <c r="P6" s="11">
        <v>406.64186598221431</v>
      </c>
      <c r="Q6" s="11">
        <v>465.74485931784329</v>
      </c>
      <c r="R6" s="11">
        <v>424.00986484634632</v>
      </c>
      <c r="S6" s="11">
        <v>334.21480792534203</v>
      </c>
      <c r="T6" s="11">
        <v>272.90307317289557</v>
      </c>
      <c r="U6" s="11">
        <v>378.2323695336529</v>
      </c>
      <c r="V6" s="11">
        <v>432.09259751553236</v>
      </c>
      <c r="W6" s="11">
        <v>353.98037202077194</v>
      </c>
      <c r="X6" s="11">
        <v>399.65845934137428</v>
      </c>
      <c r="Y6" s="11">
        <v>481.98464964731966</v>
      </c>
      <c r="Z6" s="11">
        <v>326.25873875021466</v>
      </c>
      <c r="AA6" s="11">
        <v>414.45990602827078</v>
      </c>
      <c r="AB6" s="8">
        <f t="shared" ref="AB6:AB18" si="0">AC6*$AD$2</f>
        <v>0</v>
      </c>
      <c r="AC6" s="8">
        <v>0</v>
      </c>
      <c r="AD6" s="8">
        <f t="shared" ref="AD6:AD18" si="1">AVERAGE(C6:AA6)</f>
        <v>400.02199033027796</v>
      </c>
    </row>
    <row r="7" spans="2:32">
      <c r="B7" s="8" t="s">
        <v>13</v>
      </c>
      <c r="C7" s="11">
        <v>198.90672478137253</v>
      </c>
      <c r="D7" s="11">
        <v>178.11079036301635</v>
      </c>
      <c r="E7" s="11">
        <v>226.81168630875345</v>
      </c>
      <c r="F7" s="11">
        <v>196.20531409944579</v>
      </c>
      <c r="G7" s="11">
        <v>207.69524999837154</v>
      </c>
      <c r="H7" s="11">
        <v>217.408838824143</v>
      </c>
      <c r="I7" s="11">
        <v>165.01314099830802</v>
      </c>
      <c r="J7" s="11">
        <v>218.32140539777856</v>
      </c>
      <c r="K7" s="11">
        <v>224.98869274016079</v>
      </c>
      <c r="L7" s="11">
        <v>186.98302720952483</v>
      </c>
      <c r="M7" s="11">
        <v>247.11083718819532</v>
      </c>
      <c r="N7" s="11">
        <v>192.92872977619709</v>
      </c>
      <c r="O7" s="11">
        <v>201.39273238066767</v>
      </c>
      <c r="P7" s="11">
        <v>200.27264060406969</v>
      </c>
      <c r="Q7" s="11">
        <v>196.98348385247687</v>
      </c>
      <c r="R7" s="11">
        <v>144.85869391054553</v>
      </c>
      <c r="S7" s="11">
        <v>128.82793921980715</v>
      </c>
      <c r="T7" s="11">
        <v>164.19470346669641</v>
      </c>
      <c r="U7" s="11">
        <v>185.50199014402074</v>
      </c>
      <c r="V7" s="11">
        <v>148.92497298711032</v>
      </c>
      <c r="W7" s="11">
        <v>135.72767888251906</v>
      </c>
      <c r="X7" s="11">
        <v>175.60220252097565</v>
      </c>
      <c r="Y7" s="11">
        <v>225.19367917282216</v>
      </c>
      <c r="Z7" s="11">
        <v>168.89846510897405</v>
      </c>
      <c r="AA7" s="11">
        <v>176.31636671351635</v>
      </c>
      <c r="AB7" s="8">
        <f t="shared" si="0"/>
        <v>300</v>
      </c>
      <c r="AC7" s="8">
        <v>1E-3</v>
      </c>
      <c r="AD7" s="8">
        <f t="shared" si="1"/>
        <v>188.52719946597878</v>
      </c>
    </row>
    <row r="8" spans="2:32">
      <c r="B8" s="8" t="s">
        <v>14</v>
      </c>
      <c r="C8" s="11">
        <v>12.139747867235656</v>
      </c>
      <c r="D8" s="11">
        <v>5.9723339633071646</v>
      </c>
      <c r="E8" s="11">
        <v>7.216337595423056</v>
      </c>
      <c r="F8" s="11">
        <v>2.2564534388536686</v>
      </c>
      <c r="G8" s="11">
        <v>11.013460694326113</v>
      </c>
      <c r="H8" s="11">
        <v>9.5112407466092463</v>
      </c>
      <c r="I8" s="11">
        <v>11.36262371554426</v>
      </c>
      <c r="J8" s="11">
        <v>9.8325177061360591</v>
      </c>
      <c r="K8" s="11">
        <v>1.7211102010403465</v>
      </c>
      <c r="L8" s="11">
        <v>2.1049866569783262</v>
      </c>
      <c r="M8" s="11">
        <v>9.6739168135823093</v>
      </c>
      <c r="N8" s="11">
        <v>9.7408042283686882</v>
      </c>
      <c r="O8" s="11">
        <v>7.5009018685934734</v>
      </c>
      <c r="P8" s="11">
        <v>1.175848118832846</v>
      </c>
      <c r="Q8" s="11">
        <v>4.3322697232765677</v>
      </c>
      <c r="R8" s="11">
        <v>4.631677497889541</v>
      </c>
      <c r="S8" s="11">
        <v>5.7957488640588508</v>
      </c>
      <c r="T8" s="11">
        <v>2.8919881379442813</v>
      </c>
      <c r="U8" s="11">
        <v>8.5216696270967986</v>
      </c>
      <c r="V8" s="11">
        <v>3.3625146207095895</v>
      </c>
      <c r="W8" s="11">
        <v>3.8563485092729479</v>
      </c>
      <c r="X8" s="11">
        <v>2.9590134255222438</v>
      </c>
      <c r="Y8" s="11">
        <v>4.5390702037220763</v>
      </c>
      <c r="Z8" s="11">
        <v>1.4668749310676503</v>
      </c>
      <c r="AA8" s="11">
        <v>5.0200823364000371</v>
      </c>
      <c r="AB8" s="8">
        <f t="shared" si="0"/>
        <v>3000</v>
      </c>
      <c r="AC8" s="8">
        <v>0.01</v>
      </c>
      <c r="AD8" s="8">
        <f t="shared" si="1"/>
        <v>5.9439816596716719</v>
      </c>
    </row>
    <row r="9" spans="2:32">
      <c r="B9" s="8" t="s">
        <v>15</v>
      </c>
      <c r="C9" s="11">
        <v>1.4671933329557305</v>
      </c>
      <c r="D9" s="11">
        <v>1.8910333150099632</v>
      </c>
      <c r="E9" s="11">
        <v>1.4136033056570341</v>
      </c>
      <c r="F9" s="11">
        <v>1.3011834655255825</v>
      </c>
      <c r="G9" s="11">
        <v>3.2164440438596102</v>
      </c>
      <c r="H9" s="11">
        <v>1.6672750784400705</v>
      </c>
      <c r="I9" s="11">
        <v>2.9480415498931052</v>
      </c>
      <c r="J9" s="11">
        <v>1.3956224235232639</v>
      </c>
      <c r="K9" s="11">
        <v>0.89595772066627433</v>
      </c>
      <c r="L9" s="11">
        <v>2.3286286881050273</v>
      </c>
      <c r="M9" s="11">
        <v>1.124790438194168</v>
      </c>
      <c r="N9" s="11">
        <v>1.2816252062016247</v>
      </c>
      <c r="O9" s="11">
        <v>3.8441687748554614</v>
      </c>
      <c r="P9" s="11">
        <v>2.239788584238795</v>
      </c>
      <c r="Q9" s="11">
        <v>1.1232270513792173</v>
      </c>
      <c r="R9" s="11">
        <v>1.4073519934609067</v>
      </c>
      <c r="S9" s="11">
        <v>0.96792536459702205</v>
      </c>
      <c r="T9" s="11">
        <v>1.3125165648752954</v>
      </c>
      <c r="U9" s="11">
        <v>0.69152529505390703</v>
      </c>
      <c r="V9" s="11">
        <v>1.0745909689769633</v>
      </c>
      <c r="W9" s="11">
        <v>4.533495926057185</v>
      </c>
      <c r="X9" s="11">
        <v>3.3150202849028574</v>
      </c>
      <c r="Y9" s="11">
        <v>1.5928116722686809</v>
      </c>
      <c r="Z9" s="11">
        <v>1.005573238701345</v>
      </c>
      <c r="AA9" s="11">
        <v>0.647893401441479</v>
      </c>
      <c r="AB9" s="8">
        <f t="shared" si="0"/>
        <v>30000</v>
      </c>
      <c r="AC9" s="8">
        <v>0.1</v>
      </c>
      <c r="AD9" s="8">
        <f t="shared" si="1"/>
        <v>1.7874915075536228</v>
      </c>
    </row>
    <row r="10" spans="2:32">
      <c r="B10" s="8" t="s">
        <v>16</v>
      </c>
      <c r="C10" s="11">
        <v>0.60769335933355251</v>
      </c>
      <c r="D10" s="11">
        <v>0.52663813540380033</v>
      </c>
      <c r="E10" s="11">
        <v>1.1295569318249363</v>
      </c>
      <c r="F10" s="11">
        <v>1.1557572223493935</v>
      </c>
      <c r="G10" s="11">
        <v>0.8662162859518503</v>
      </c>
      <c r="H10" s="11">
        <v>1.4988048973684727</v>
      </c>
      <c r="I10" s="11">
        <v>0.66685301916345452</v>
      </c>
      <c r="J10" s="11">
        <v>0.94859974929681812</v>
      </c>
      <c r="K10" s="11">
        <v>1.1190189577198453</v>
      </c>
      <c r="L10" s="11">
        <v>0.65632411615411002</v>
      </c>
      <c r="M10" s="11">
        <v>0.79151375484661912</v>
      </c>
      <c r="N10" s="11">
        <v>0.60681704901048761</v>
      </c>
      <c r="O10" s="11">
        <v>0.35805551054863827</v>
      </c>
      <c r="P10" s="11">
        <v>0.59127720569017583</v>
      </c>
      <c r="Q10" s="11">
        <v>1.3416814110719315</v>
      </c>
      <c r="R10" s="11">
        <v>1.0681578383469059</v>
      </c>
      <c r="S10" s="11">
        <v>1.801652452307053</v>
      </c>
      <c r="T10" s="11">
        <v>0.81047723819051498</v>
      </c>
      <c r="U10" s="11">
        <v>1.8070695822977996</v>
      </c>
      <c r="V10" s="11">
        <v>0.65837961845954851</v>
      </c>
      <c r="W10" s="11">
        <v>0.83012449541865863</v>
      </c>
      <c r="X10" s="11">
        <v>1.2161368183606101</v>
      </c>
      <c r="Y10" s="11">
        <v>0.73463328918160187</v>
      </c>
      <c r="Z10" s="11">
        <v>0.41888164020633667</v>
      </c>
      <c r="AA10" s="11">
        <v>0.40396332318709938</v>
      </c>
      <c r="AB10" s="8">
        <f t="shared" si="0"/>
        <v>60000</v>
      </c>
      <c r="AC10" s="8">
        <v>0.2</v>
      </c>
      <c r="AD10" s="8">
        <f t="shared" si="1"/>
        <v>0.90457135606760852</v>
      </c>
    </row>
    <row r="11" spans="2:32">
      <c r="B11" s="8" t="s">
        <v>17</v>
      </c>
      <c r="C11" s="11">
        <v>0.50170005395852968</v>
      </c>
      <c r="D11" s="11">
        <v>1.1576029439786453</v>
      </c>
      <c r="E11" s="11">
        <v>0.52230803934730829</v>
      </c>
      <c r="F11" s="11">
        <v>1.9041470533807114</v>
      </c>
      <c r="G11" s="11">
        <v>0.35253081919449869</v>
      </c>
      <c r="H11" s="11">
        <v>0.54058048083402355</v>
      </c>
      <c r="I11" s="11">
        <v>0.80160812424583128</v>
      </c>
      <c r="J11" s="11">
        <v>0.22857840431083787</v>
      </c>
      <c r="K11" s="11">
        <v>0.41635828052608304</v>
      </c>
      <c r="L11" s="11">
        <v>0.44118747781931233</v>
      </c>
      <c r="M11" s="11">
        <v>0.31080672148436861</v>
      </c>
      <c r="N11" s="11">
        <v>0.72703573417629741</v>
      </c>
      <c r="O11" s="11">
        <v>0.794185194857846</v>
      </c>
      <c r="P11" s="11">
        <v>1.0998547804388181</v>
      </c>
      <c r="Q11" s="11">
        <v>0.50657861256377146</v>
      </c>
      <c r="R11" s="11">
        <v>0.43242954359584473</v>
      </c>
      <c r="S11" s="11">
        <v>0.37114591273120823</v>
      </c>
      <c r="T11" s="11">
        <v>0.60039009091178741</v>
      </c>
      <c r="U11" s="11">
        <v>0.42268914997794127</v>
      </c>
      <c r="V11" s="11">
        <v>0.31425798513032532</v>
      </c>
      <c r="W11" s="11">
        <v>0.51141773723702499</v>
      </c>
      <c r="X11" s="11">
        <v>1.1705582202007463</v>
      </c>
      <c r="Y11" s="11">
        <v>0.4019433317007497</v>
      </c>
      <c r="Z11" s="11">
        <v>0.40332396780240742</v>
      </c>
      <c r="AA11" s="11">
        <v>0.36512231618871738</v>
      </c>
      <c r="AB11" s="8">
        <f t="shared" si="0"/>
        <v>90000</v>
      </c>
      <c r="AC11" s="8">
        <v>0.3</v>
      </c>
      <c r="AD11" s="8">
        <f t="shared" si="1"/>
        <v>0.61193363906374543</v>
      </c>
    </row>
    <row r="12" spans="2:32">
      <c r="B12" s="8" t="s">
        <v>18</v>
      </c>
      <c r="C12" s="11">
        <v>0.2964551025424953</v>
      </c>
      <c r="D12" s="11">
        <v>0.27901724407934125</v>
      </c>
      <c r="E12" s="11">
        <v>0.29648050421610606</v>
      </c>
      <c r="F12" s="11">
        <v>0.19888264747305584</v>
      </c>
      <c r="G12" s="11">
        <v>0.23713648742091209</v>
      </c>
      <c r="H12" s="11">
        <v>0.2693213969023418</v>
      </c>
      <c r="I12" s="11">
        <v>0.28888754639547187</v>
      </c>
      <c r="J12" s="11">
        <v>0.18881135838682894</v>
      </c>
      <c r="K12" s="11">
        <v>0.32551123863845532</v>
      </c>
      <c r="L12" s="11">
        <v>0.29966860709851062</v>
      </c>
      <c r="M12" s="11">
        <v>0.33560888738907124</v>
      </c>
      <c r="N12" s="11">
        <v>0.38485231145637044</v>
      </c>
      <c r="O12" s="11">
        <v>0.30168070410991277</v>
      </c>
      <c r="P12" s="11">
        <v>0.34018978324206728</v>
      </c>
      <c r="Q12" s="11">
        <v>0.21381259070540182</v>
      </c>
      <c r="R12" s="11">
        <v>0.39541117792145997</v>
      </c>
      <c r="S12" s="11">
        <v>0.33713713212364382</v>
      </c>
      <c r="T12" s="11">
        <v>0.46318552560683202</v>
      </c>
      <c r="U12" s="11">
        <v>0.26227229821051878</v>
      </c>
      <c r="V12" s="11">
        <v>0.28696309822566946</v>
      </c>
      <c r="W12" s="11">
        <v>0.34306269925741617</v>
      </c>
      <c r="X12" s="11">
        <v>0.96649047735672866</v>
      </c>
      <c r="Y12" s="11">
        <v>0.32838183977742119</v>
      </c>
      <c r="Z12" s="11">
        <v>0.38930508337830361</v>
      </c>
      <c r="AA12" s="11">
        <v>0.31160126027612023</v>
      </c>
      <c r="AB12" s="8">
        <f t="shared" si="0"/>
        <v>120000</v>
      </c>
      <c r="AC12" s="8">
        <v>0.4</v>
      </c>
      <c r="AD12" s="8">
        <f t="shared" si="1"/>
        <v>0.33360508008761824</v>
      </c>
    </row>
    <row r="13" spans="2:32">
      <c r="B13" s="8" t="s">
        <v>19</v>
      </c>
      <c r="C13" s="11">
        <v>0.27987406732017917</v>
      </c>
      <c r="D13" s="11">
        <v>0.19537864041103603</v>
      </c>
      <c r="E13" s="11">
        <v>0.25987892327771078</v>
      </c>
      <c r="F13" s="11">
        <v>0.18379128511332965</v>
      </c>
      <c r="G13" s="11">
        <v>0.22608485754403773</v>
      </c>
      <c r="H13" s="11">
        <v>0.2409912136965886</v>
      </c>
      <c r="I13" s="11">
        <v>0.21978609386292192</v>
      </c>
      <c r="J13" s="11">
        <v>0.16564259662163749</v>
      </c>
      <c r="K13" s="11">
        <v>0.19817499366808988</v>
      </c>
      <c r="L13" s="11">
        <v>0.2752790016227209</v>
      </c>
      <c r="M13" s="11">
        <v>0.23415685408167519</v>
      </c>
      <c r="N13" s="11">
        <v>0.32176274801577165</v>
      </c>
      <c r="O13" s="11">
        <v>0.20105556503040134</v>
      </c>
      <c r="P13" s="11">
        <v>0.30783950167960938</v>
      </c>
      <c r="Q13" s="11">
        <v>0.17350241891767837</v>
      </c>
      <c r="R13" s="11">
        <v>0.32385647855039679</v>
      </c>
      <c r="S13" s="11">
        <v>0.28189530784993622</v>
      </c>
      <c r="T13" s="11">
        <v>0.27459340780342245</v>
      </c>
      <c r="U13" s="11">
        <v>0.24036222714994437</v>
      </c>
      <c r="V13" s="11">
        <v>0.27591272450808901</v>
      </c>
      <c r="W13" s="11">
        <v>0.31237599806581784</v>
      </c>
      <c r="X13" s="11">
        <v>0.95137513308463895</v>
      </c>
      <c r="Y13" s="11">
        <v>0.31664881839606096</v>
      </c>
      <c r="Z13" s="11">
        <v>0.32388741334830229</v>
      </c>
      <c r="AA13" s="11">
        <v>0.29959221688909565</v>
      </c>
      <c r="AB13" s="8">
        <f t="shared" si="0"/>
        <v>150000</v>
      </c>
      <c r="AC13" s="8">
        <v>0.5</v>
      </c>
      <c r="AD13" s="8">
        <f t="shared" si="1"/>
        <v>0.28334793946036368</v>
      </c>
    </row>
    <row r="14" spans="2:32">
      <c r="B14" s="8" t="s">
        <v>20</v>
      </c>
      <c r="C14" s="11">
        <v>0.27957643884269601</v>
      </c>
      <c r="D14" s="11">
        <v>0.19413893229125279</v>
      </c>
      <c r="E14" s="11">
        <v>0.25848142140557684</v>
      </c>
      <c r="F14" s="11">
        <v>0.18349442101089153</v>
      </c>
      <c r="G14" s="11">
        <v>0.22591184085808891</v>
      </c>
      <c r="H14" s="11">
        <v>0.24045704204809226</v>
      </c>
      <c r="I14" s="11">
        <v>0.21960930822024238</v>
      </c>
      <c r="J14" s="11">
        <v>0.16508563866568693</v>
      </c>
      <c r="K14" s="11">
        <v>0.19716316037397519</v>
      </c>
      <c r="L14" s="11">
        <v>0.27524068939283097</v>
      </c>
      <c r="M14" s="11">
        <v>0.22884417996601769</v>
      </c>
      <c r="N14" s="11">
        <v>0.32164999263909522</v>
      </c>
      <c r="O14" s="11">
        <v>0.19955276486211915</v>
      </c>
      <c r="P14" s="11">
        <v>0.30717029190373069</v>
      </c>
      <c r="Q14" s="11">
        <v>0.17347878452869736</v>
      </c>
      <c r="R14" s="11">
        <v>0.31907020853782342</v>
      </c>
      <c r="S14" s="11">
        <v>0.2817126839249795</v>
      </c>
      <c r="T14" s="11">
        <v>0.27376789662616829</v>
      </c>
      <c r="U14" s="11">
        <v>0.24027305928029818</v>
      </c>
      <c r="V14" s="11">
        <v>0.27579987670355877</v>
      </c>
      <c r="W14" s="11">
        <v>0.31214126263785147</v>
      </c>
      <c r="X14" s="11">
        <v>0.95135307865234608</v>
      </c>
      <c r="Y14" s="11">
        <v>0.31649999959518027</v>
      </c>
      <c r="Z14" s="11">
        <v>0.32174899523056411</v>
      </c>
      <c r="AA14" s="11">
        <v>0.29731844146613184</v>
      </c>
      <c r="AB14" s="8">
        <f t="shared" si="0"/>
        <v>180000</v>
      </c>
      <c r="AC14" s="8">
        <v>0.6</v>
      </c>
      <c r="AD14" s="8">
        <f t="shared" si="1"/>
        <v>0.28238161638655584</v>
      </c>
    </row>
    <row r="15" spans="2:32">
      <c r="B15" s="8" t="s">
        <v>21</v>
      </c>
      <c r="C15" s="11">
        <v>0.27957643884269601</v>
      </c>
      <c r="D15" s="11">
        <v>0.19413893229125279</v>
      </c>
      <c r="E15" s="11">
        <v>0.25848142140557684</v>
      </c>
      <c r="F15" s="11">
        <v>0.18349442101066415</v>
      </c>
      <c r="G15" s="11">
        <v>0.22591184085808891</v>
      </c>
      <c r="H15" s="11">
        <v>0.24045704204809226</v>
      </c>
      <c r="I15" s="11">
        <v>0.21960930822024238</v>
      </c>
      <c r="J15" s="11">
        <v>0.16508563866568693</v>
      </c>
      <c r="K15" s="11">
        <v>0.19716268353681698</v>
      </c>
      <c r="L15" s="11">
        <v>0.27524039739091677</v>
      </c>
      <c r="M15" s="11">
        <v>0.22884359596218928</v>
      </c>
      <c r="N15" s="11">
        <v>0.32164999263932259</v>
      </c>
      <c r="O15" s="11">
        <v>0.19955276486052753</v>
      </c>
      <c r="P15" s="11">
        <v>0.30716978614145773</v>
      </c>
      <c r="Q15" s="11">
        <v>0.17347878452869736</v>
      </c>
      <c r="R15" s="11">
        <v>0.31906765456415087</v>
      </c>
      <c r="S15" s="11">
        <v>0.28171215080419643</v>
      </c>
      <c r="T15" s="11">
        <v>0.27376650641826927</v>
      </c>
      <c r="U15" s="11">
        <v>0.24027305928029818</v>
      </c>
      <c r="V15" s="11">
        <v>0.27579987670355877</v>
      </c>
      <c r="W15" s="11">
        <v>0.31214105616118104</v>
      </c>
      <c r="X15" s="11">
        <v>0.95135307865234608</v>
      </c>
      <c r="Y15" s="11">
        <v>0.31649999959518027</v>
      </c>
      <c r="Z15" s="11">
        <v>0.32174748733632441</v>
      </c>
      <c r="AA15" s="11">
        <v>0.29731662572339701</v>
      </c>
      <c r="AB15" s="8">
        <f t="shared" si="0"/>
        <v>210000</v>
      </c>
      <c r="AC15" s="8">
        <v>0.7</v>
      </c>
      <c r="AD15" s="8">
        <f t="shared" si="1"/>
        <v>0.28238122174564523</v>
      </c>
    </row>
    <row r="16" spans="2:32">
      <c r="B16" s="8" t="s">
        <v>22</v>
      </c>
      <c r="C16" s="11">
        <v>0.27957643884269601</v>
      </c>
      <c r="D16" s="11">
        <v>0.19413893229125279</v>
      </c>
      <c r="E16" s="11">
        <v>0.25848142140557684</v>
      </c>
      <c r="F16" s="11">
        <v>0.18349442101066415</v>
      </c>
      <c r="G16" s="11">
        <v>0.22591184085808891</v>
      </c>
      <c r="H16" s="11">
        <v>0.24045704204809226</v>
      </c>
      <c r="I16" s="11">
        <v>0.21960930822024238</v>
      </c>
      <c r="J16" s="11">
        <v>0.16508563866568693</v>
      </c>
      <c r="K16" s="11">
        <v>0.19716268353681698</v>
      </c>
      <c r="L16" s="11">
        <v>0.27524039739091677</v>
      </c>
      <c r="M16" s="11">
        <v>0.22884359596218928</v>
      </c>
      <c r="N16" s="11">
        <v>0.32164999263932259</v>
      </c>
      <c r="O16" s="11">
        <v>0.19955276486052753</v>
      </c>
      <c r="P16" s="11">
        <v>0.30716978614145773</v>
      </c>
      <c r="Q16" s="11">
        <v>0.17347878452869736</v>
      </c>
      <c r="R16" s="11">
        <v>0.31906765456415087</v>
      </c>
      <c r="S16" s="11">
        <v>0.28171215080419643</v>
      </c>
      <c r="T16" s="11">
        <v>0.27376650641826927</v>
      </c>
      <c r="U16" s="11">
        <v>0.24027305928029818</v>
      </c>
      <c r="V16" s="11">
        <v>0.27579987670355877</v>
      </c>
      <c r="W16" s="11">
        <v>0.31214105616118104</v>
      </c>
      <c r="X16" s="11">
        <v>0.95135307865234608</v>
      </c>
      <c r="Y16" s="11">
        <v>0.31649999959518027</v>
      </c>
      <c r="Z16" s="11">
        <v>0.32174748733632441</v>
      </c>
      <c r="AA16" s="11">
        <v>0.29731662572339701</v>
      </c>
      <c r="AB16" s="8">
        <f t="shared" si="0"/>
        <v>240000</v>
      </c>
      <c r="AC16" s="8">
        <v>0.8</v>
      </c>
      <c r="AD16" s="8">
        <f t="shared" si="1"/>
        <v>0.28238122174564523</v>
      </c>
    </row>
    <row r="17" spans="2:30">
      <c r="B17" s="8" t="s">
        <v>23</v>
      </c>
      <c r="C17" s="11">
        <v>0.27957643884269601</v>
      </c>
      <c r="D17" s="11">
        <v>0.19413893229125279</v>
      </c>
      <c r="E17" s="11">
        <v>0.25848142140557684</v>
      </c>
      <c r="F17" s="11">
        <v>0.18349442101066415</v>
      </c>
      <c r="G17" s="11">
        <v>0.22591184085808891</v>
      </c>
      <c r="H17" s="11">
        <v>0.24045704204809226</v>
      </c>
      <c r="I17" s="11">
        <v>0.21960930822024238</v>
      </c>
      <c r="J17" s="11">
        <v>0.16508563866568693</v>
      </c>
      <c r="K17" s="11">
        <v>0.19716268353681698</v>
      </c>
      <c r="L17" s="11">
        <v>0.27524039739091677</v>
      </c>
      <c r="M17" s="11">
        <v>0.22884359596218928</v>
      </c>
      <c r="N17" s="11">
        <v>0.32164999263932259</v>
      </c>
      <c r="O17" s="11">
        <v>0.19955276486052753</v>
      </c>
      <c r="P17" s="11">
        <v>0.30716978614145773</v>
      </c>
      <c r="Q17" s="11">
        <v>0.17347878452869736</v>
      </c>
      <c r="R17" s="11">
        <v>0.31906765456415087</v>
      </c>
      <c r="S17" s="11">
        <v>0.28171215080419643</v>
      </c>
      <c r="T17" s="11">
        <v>0.27376650641826927</v>
      </c>
      <c r="U17" s="11">
        <v>0.24027305928029818</v>
      </c>
      <c r="V17" s="11">
        <v>0.27579987670355877</v>
      </c>
      <c r="W17" s="11">
        <v>0.31214105616118104</v>
      </c>
      <c r="X17" s="11">
        <v>0.95135307865234608</v>
      </c>
      <c r="Y17" s="11">
        <v>0.31649999959518027</v>
      </c>
      <c r="Z17" s="11">
        <v>0.32174748733632441</v>
      </c>
      <c r="AA17" s="11">
        <v>0.29731662572339701</v>
      </c>
      <c r="AB17" s="8">
        <f t="shared" si="0"/>
        <v>270000</v>
      </c>
      <c r="AC17" s="8">
        <v>0.9</v>
      </c>
      <c r="AD17" s="8">
        <f t="shared" si="1"/>
        <v>0.28238122174564523</v>
      </c>
    </row>
    <row r="18" spans="2:30">
      <c r="B18" s="8" t="s">
        <v>24</v>
      </c>
      <c r="C18" s="11">
        <v>0.27957643884269601</v>
      </c>
      <c r="D18" s="11">
        <v>0.19413893229125279</v>
      </c>
      <c r="E18" s="11">
        <v>0.25848142140557684</v>
      </c>
      <c r="F18" s="11">
        <v>0.18349442101066415</v>
      </c>
      <c r="G18" s="11">
        <v>0.22591184085808891</v>
      </c>
      <c r="H18" s="11">
        <v>0.24045704204809226</v>
      </c>
      <c r="I18" s="11">
        <v>0.21960930822024238</v>
      </c>
      <c r="J18" s="11">
        <v>0.16508563866568693</v>
      </c>
      <c r="K18" s="11">
        <v>0.19716268353681698</v>
      </c>
      <c r="L18" s="11">
        <v>0.27524039739091677</v>
      </c>
      <c r="M18" s="11">
        <v>0.22884359596218928</v>
      </c>
      <c r="N18" s="11">
        <v>0.32164999263932259</v>
      </c>
      <c r="O18" s="11">
        <v>0.19955276486052753</v>
      </c>
      <c r="P18" s="11">
        <v>0.30716978614145773</v>
      </c>
      <c r="Q18" s="11">
        <v>0.17347878452869736</v>
      </c>
      <c r="R18" s="11">
        <v>0.31906765456415087</v>
      </c>
      <c r="S18" s="11">
        <v>0.28171215080419643</v>
      </c>
      <c r="T18" s="11">
        <v>0.27376650641826927</v>
      </c>
      <c r="U18" s="11">
        <v>0.24027305928029818</v>
      </c>
      <c r="V18" s="11">
        <v>0.27579987670355877</v>
      </c>
      <c r="W18" s="11">
        <v>0.31214105616118104</v>
      </c>
      <c r="X18" s="11">
        <v>0.95135307865234608</v>
      </c>
      <c r="Y18" s="11">
        <v>0.31649999959518027</v>
      </c>
      <c r="Z18" s="11">
        <v>0.32174748733632441</v>
      </c>
      <c r="AA18" s="11">
        <v>0.29731662572339701</v>
      </c>
      <c r="AB18" s="8">
        <f t="shared" si="0"/>
        <v>300000</v>
      </c>
      <c r="AC18" s="8">
        <v>1</v>
      </c>
      <c r="AD18" s="8">
        <f t="shared" si="1"/>
        <v>0.28238122174564523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0.16508563866568693</v>
      </c>
      <c r="E21" s="10">
        <f>MAX(C18:AA18)</f>
        <v>0.95135307865234608</v>
      </c>
      <c r="F21" s="10">
        <f>MEDIAN(C18:AA18)</f>
        <v>0.27376650641826927</v>
      </c>
      <c r="G21" s="10">
        <f>AVERAGE(C18:AA18)</f>
        <v>0.28238122174564523</v>
      </c>
      <c r="H21" s="10">
        <f>_xlfn.STDEV.S(C18:AA18)</f>
        <v>0.14810306862135314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9A30-A9F0-4610-AD4D-1B58C4ECDF95}">
  <sheetPr>
    <outlinePr summaryBelow="0" summaryRight="0"/>
  </sheetPr>
  <dimension ref="B2:AF23"/>
  <sheetViews>
    <sheetView topLeftCell="L1" workbookViewId="0">
      <selection activeCell="AD9" sqref="AD9:AD21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/>
      <c r="AC2" s="2"/>
      <c r="AD2" s="2">
        <v>100000</v>
      </c>
      <c r="AE2" s="1" t="s">
        <v>1</v>
      </c>
      <c r="AF2" s="1">
        <f>MIN(B3:AA3)</f>
        <v>6600</v>
      </c>
    </row>
    <row r="3" spans="2:32">
      <c r="B3" s="2" t="s">
        <v>2</v>
      </c>
      <c r="C3" s="2">
        <v>9400</v>
      </c>
      <c r="D3" s="2">
        <v>7800</v>
      </c>
      <c r="E3" s="2">
        <v>7200</v>
      </c>
      <c r="F3" s="2">
        <v>7100</v>
      </c>
      <c r="G3" s="2">
        <v>7700</v>
      </c>
      <c r="H3" s="2">
        <v>7000</v>
      </c>
      <c r="I3" s="2">
        <v>7100</v>
      </c>
      <c r="J3" s="2">
        <v>7400</v>
      </c>
      <c r="K3" s="2">
        <v>6800</v>
      </c>
      <c r="L3" s="2">
        <v>7100</v>
      </c>
      <c r="M3" s="2">
        <v>7100</v>
      </c>
      <c r="N3" s="2">
        <v>6900</v>
      </c>
      <c r="O3" s="2">
        <v>7700</v>
      </c>
      <c r="P3" s="2">
        <v>6800</v>
      </c>
      <c r="Q3" s="2">
        <v>6600</v>
      </c>
      <c r="R3" s="2">
        <v>7500</v>
      </c>
      <c r="S3" s="2">
        <v>7200</v>
      </c>
      <c r="T3" s="2">
        <v>6900</v>
      </c>
      <c r="U3" s="2">
        <v>7600</v>
      </c>
      <c r="V3" s="2">
        <v>7500</v>
      </c>
      <c r="W3" s="2">
        <v>7200</v>
      </c>
      <c r="X3" s="2">
        <v>7000</v>
      </c>
      <c r="Y3" s="2">
        <v>8600</v>
      </c>
      <c r="Z3" s="2">
        <v>7600</v>
      </c>
      <c r="AA3" s="2">
        <v>7000</v>
      </c>
      <c r="AB3" s="2"/>
      <c r="AC3" s="2"/>
      <c r="AD3" s="2"/>
      <c r="AE3" s="1" t="s">
        <v>3</v>
      </c>
      <c r="AF3" s="1">
        <f>MAX(B3:AA3)</f>
        <v>9400</v>
      </c>
    </row>
    <row r="4" spans="2:32">
      <c r="B4" s="2" t="s">
        <v>4</v>
      </c>
      <c r="C4" s="2">
        <v>4.9508344091009349E-9</v>
      </c>
      <c r="D4" s="2">
        <v>9.0113303485850338E-9</v>
      </c>
      <c r="E4" s="2">
        <v>8.8074898485501762E-9</v>
      </c>
      <c r="F4" s="2">
        <v>6.7097971623297781E-9</v>
      </c>
      <c r="G4" s="2">
        <v>7.4923036663676612E-9</v>
      </c>
      <c r="H4" s="2">
        <v>4.5810111259925179E-9</v>
      </c>
      <c r="I4" s="2">
        <v>7.5982029557053465E-9</v>
      </c>
      <c r="J4" s="2">
        <v>6.4036385083454661E-9</v>
      </c>
      <c r="K4" s="2">
        <v>9.3025391834089532E-9</v>
      </c>
      <c r="L4" s="2">
        <v>6.5122662817884702E-9</v>
      </c>
      <c r="M4" s="2">
        <v>9.6270014182664454E-9</v>
      </c>
      <c r="N4" s="2">
        <v>7.9826349974609911E-9</v>
      </c>
      <c r="O4" s="2">
        <v>7.2354850999545306E-9</v>
      </c>
      <c r="P4" s="2">
        <v>8.5606757238565478E-9</v>
      </c>
      <c r="Q4" s="2">
        <v>7.6666992754326202E-9</v>
      </c>
      <c r="R4" s="2">
        <v>5.8257683122064918E-9</v>
      </c>
      <c r="S4" s="2">
        <v>6.7273617787577678E-9</v>
      </c>
      <c r="T4" s="2">
        <v>9.9117869467590936E-9</v>
      </c>
      <c r="U4" s="2">
        <v>9.5548102763132192E-9</v>
      </c>
      <c r="V4" s="2">
        <v>7.2873831413744483E-9</v>
      </c>
      <c r="W4" s="2">
        <v>7.5551156442088541E-9</v>
      </c>
      <c r="X4" s="2">
        <v>9.5117798082355876E-9</v>
      </c>
      <c r="Y4" s="2">
        <v>9.4763095148664434E-9</v>
      </c>
      <c r="Z4" s="2">
        <v>9.1258698375895619E-9</v>
      </c>
      <c r="AA4" s="2">
        <v>5.3099142860446591E-9</v>
      </c>
      <c r="AB4" s="2"/>
      <c r="AC4" s="2"/>
      <c r="AD4" s="2"/>
      <c r="AE4" s="1" t="s">
        <v>5</v>
      </c>
      <c r="AF4" s="1">
        <f>AVERAGE(B3:AA3)</f>
        <v>7352</v>
      </c>
    </row>
    <row r="5" spans="2:32">
      <c r="B5" s="2" t="s">
        <v>6</v>
      </c>
      <c r="C5" s="2">
        <v>5.9815988606715109E-8</v>
      </c>
      <c r="D5" s="2">
        <v>2.6538941710896324E-8</v>
      </c>
      <c r="E5" s="2">
        <v>3.4419201710989E-8</v>
      </c>
      <c r="F5" s="2">
        <v>2.958336153824348E-8</v>
      </c>
      <c r="G5" s="2">
        <v>1.7686431874608388E-8</v>
      </c>
      <c r="H5" s="2">
        <v>2.3488382794312201E-8</v>
      </c>
      <c r="I5" s="2">
        <v>2.4066821424639784E-8</v>
      </c>
      <c r="J5" s="2">
        <v>3.4901290746347513E-8</v>
      </c>
      <c r="K5" s="2">
        <v>3.5919470064982306E-8</v>
      </c>
      <c r="L5" s="2">
        <v>1.6689966741978424E-8</v>
      </c>
      <c r="M5" s="2">
        <v>1.8303751403436763E-8</v>
      </c>
      <c r="N5" s="2">
        <v>4.8657454954081913E-8</v>
      </c>
      <c r="O5" s="2">
        <v>3.0758144475839799E-8</v>
      </c>
      <c r="P5" s="2">
        <v>2.7441615202405956E-8</v>
      </c>
      <c r="Q5" s="2">
        <v>4.3427974105725298E-8</v>
      </c>
      <c r="R5" s="2">
        <v>2.5725682917254744E-8</v>
      </c>
      <c r="S5" s="2">
        <v>2.1597031718556536E-8</v>
      </c>
      <c r="T5" s="2">
        <v>3.6138203540758695E-8</v>
      </c>
      <c r="U5" s="2">
        <v>3.167133399983868E-8</v>
      </c>
      <c r="V5" s="2">
        <v>3.3497713047836442E-8</v>
      </c>
      <c r="W5" s="2">
        <v>3.5429252420726698E-8</v>
      </c>
      <c r="X5" s="2">
        <v>3.65873802365968E-8</v>
      </c>
      <c r="Y5" s="2">
        <v>2.1618063783535035E-8</v>
      </c>
      <c r="Z5" s="2">
        <v>3.1293268420995446E-8</v>
      </c>
      <c r="AA5" s="2">
        <v>3.5925836527894717E-8</v>
      </c>
      <c r="AC5" s="2"/>
      <c r="AD5" s="2"/>
      <c r="AE5" s="1" t="s">
        <v>7</v>
      </c>
      <c r="AF5" s="1">
        <f>_xlfn.STDEV.P(B3:AA3)</f>
        <v>587.95918225672779</v>
      </c>
    </row>
    <row r="6" spans="2:32">
      <c r="B6" s="2" t="s">
        <v>8</v>
      </c>
      <c r="C6" s="2">
        <v>4.4810008148488123E-8</v>
      </c>
      <c r="D6" s="2">
        <v>2.071436711048591E-8</v>
      </c>
      <c r="E6" s="2">
        <v>2.3725021947029745E-8</v>
      </c>
      <c r="F6" s="2">
        <v>2.1537800876103574E-8</v>
      </c>
      <c r="G6" s="2">
        <v>1.4094609923631651E-8</v>
      </c>
      <c r="H6" s="2">
        <v>1.611283551028464E-8</v>
      </c>
      <c r="I6" s="2">
        <v>1.8548234947957098E-8</v>
      </c>
      <c r="J6" s="2">
        <v>2.3798975234967656E-8</v>
      </c>
      <c r="K6" s="2">
        <v>2.577394297986757E-8</v>
      </c>
      <c r="L6" s="2">
        <v>1.3695228062715614E-8</v>
      </c>
      <c r="M6" s="2">
        <v>1.4318004559754627E-8</v>
      </c>
      <c r="N6" s="2">
        <v>3.7452139167726273E-8</v>
      </c>
      <c r="O6" s="2">
        <v>1.9494109437800944E-8</v>
      </c>
      <c r="P6" s="2">
        <v>1.9484332369756885E-8</v>
      </c>
      <c r="Q6" s="2">
        <v>3.1168553960014833E-8</v>
      </c>
      <c r="R6" s="2">
        <v>1.8856212591344956E-8</v>
      </c>
      <c r="S6" s="2">
        <v>1.5328566860262072E-8</v>
      </c>
      <c r="T6" s="2">
        <v>2.5336703401990235E-8</v>
      </c>
      <c r="U6" s="2">
        <v>2.3158293060987489E-8</v>
      </c>
      <c r="V6" s="2">
        <v>2.3131860871217214E-8</v>
      </c>
      <c r="W6" s="2">
        <v>2.501769813534338E-8</v>
      </c>
      <c r="X6" s="2">
        <v>2.8040233246429125E-8</v>
      </c>
      <c r="Y6" s="2">
        <v>1.6729529761505546E-8</v>
      </c>
      <c r="Z6" s="2">
        <v>2.1497157831618097E-8</v>
      </c>
      <c r="AA6" s="2">
        <v>2.7571900318434928E-8</v>
      </c>
      <c r="AC6" s="2"/>
      <c r="AD6" s="2"/>
      <c r="AE6" s="1" t="s">
        <v>9</v>
      </c>
      <c r="AF6" s="1">
        <f>MEDIAN(B3:AA3)</f>
        <v>7200</v>
      </c>
    </row>
    <row r="7" spans="2:32">
      <c r="B7" s="2" t="s">
        <v>10</v>
      </c>
      <c r="C7" s="2">
        <v>-449.99999995254808</v>
      </c>
      <c r="D7" s="2">
        <v>-449.99999997811955</v>
      </c>
      <c r="E7" s="2">
        <v>-449.99999997579823</v>
      </c>
      <c r="F7" s="2">
        <v>-449.99999997767679</v>
      </c>
      <c r="G7" s="2">
        <v>-449.99999998546059</v>
      </c>
      <c r="H7" s="2">
        <v>-449.99999998341502</v>
      </c>
      <c r="I7" s="2">
        <v>-449.99999998060002</v>
      </c>
      <c r="J7" s="2">
        <v>-449.99999997528437</v>
      </c>
      <c r="K7" s="2">
        <v>-449.99999997267577</v>
      </c>
      <c r="L7" s="2">
        <v>-449.99999998630534</v>
      </c>
      <c r="M7" s="2">
        <v>-449.99999998552812</v>
      </c>
      <c r="N7" s="2">
        <v>-449.99999995937736</v>
      </c>
      <c r="O7" s="2">
        <v>-449.99999998105955</v>
      </c>
      <c r="P7" s="2">
        <v>-449.99999998039516</v>
      </c>
      <c r="Q7" s="2">
        <v>-449.9999999674402</v>
      </c>
      <c r="R7" s="2">
        <v>-449.99999997967205</v>
      </c>
      <c r="S7" s="2">
        <v>-449.99999998506439</v>
      </c>
      <c r="T7" s="2">
        <v>-449.99999997437146</v>
      </c>
      <c r="U7" s="2">
        <v>-449.99999997495081</v>
      </c>
      <c r="V7" s="2">
        <v>-449.99999997542011</v>
      </c>
      <c r="W7" s="2">
        <v>-449.99999997348334</v>
      </c>
      <c r="X7" s="2">
        <v>-449.99999997005591</v>
      </c>
      <c r="Y7" s="2">
        <v>-449.99999998277963</v>
      </c>
      <c r="Z7" s="2">
        <v>-449.99999997846294</v>
      </c>
      <c r="AA7" s="2">
        <v>-449.99999997275967</v>
      </c>
      <c r="AC7" s="2"/>
      <c r="AD7" s="2"/>
    </row>
    <row r="8" spans="2:32">
      <c r="B8" s="2" t="s">
        <v>11</v>
      </c>
      <c r="AC8" s="2"/>
      <c r="AD8" s="2"/>
    </row>
    <row r="9" spans="2:32">
      <c r="B9" s="2" t="s">
        <v>12</v>
      </c>
      <c r="C9" s="2">
        <v>28480.749844586895</v>
      </c>
      <c r="D9" s="2">
        <v>22820.718681352511</v>
      </c>
      <c r="E9" s="2">
        <v>13329.951394226224</v>
      </c>
      <c r="F9" s="2">
        <v>19200.209565968653</v>
      </c>
      <c r="G9" s="2">
        <v>6345.8547228074058</v>
      </c>
      <c r="H9" s="2">
        <v>9952.550630815922</v>
      </c>
      <c r="I9" s="2">
        <v>14599.745770969434</v>
      </c>
      <c r="J9" s="2">
        <v>23441.687716236182</v>
      </c>
      <c r="K9" s="2">
        <v>19243.645628601527</v>
      </c>
      <c r="L9" s="2">
        <v>24212.563425688444</v>
      </c>
      <c r="M9" s="2">
        <v>17197.878446443538</v>
      </c>
      <c r="N9" s="2">
        <v>25439.943699906464</v>
      </c>
      <c r="O9" s="2">
        <v>29598.418815347264</v>
      </c>
      <c r="P9" s="2">
        <v>13097.495172174911</v>
      </c>
      <c r="Q9" s="2">
        <v>26987.56223472362</v>
      </c>
      <c r="R9" s="2">
        <v>18801.436700647064</v>
      </c>
      <c r="S9" s="2">
        <v>16430.921550536037</v>
      </c>
      <c r="T9" s="2">
        <v>20688.15114545172</v>
      </c>
      <c r="U9" s="2">
        <v>26512.562911996294</v>
      </c>
      <c r="V9" s="2">
        <v>10489.320982619764</v>
      </c>
      <c r="W9" s="2">
        <v>19127.055971091868</v>
      </c>
      <c r="X9" s="2">
        <v>16815.049538544739</v>
      </c>
      <c r="Y9" s="2">
        <v>14508.897232014833</v>
      </c>
      <c r="Z9" s="2">
        <v>29303.933544753341</v>
      </c>
      <c r="AA9" s="2">
        <v>14187.598379678442</v>
      </c>
      <c r="AB9" s="2">
        <f t="shared" ref="AB9:AB21" si="0">AC9*$AD$2</f>
        <v>0</v>
      </c>
      <c r="AC9" s="2">
        <v>0</v>
      </c>
      <c r="AD9" s="2">
        <f t="shared" ref="AD9:AD21" si="1">AVERAGE(C9:AA9)</f>
        <v>19232.556148287324</v>
      </c>
    </row>
    <row r="10" spans="2:32">
      <c r="B10" s="2" t="s">
        <v>13</v>
      </c>
      <c r="C10" s="2">
        <v>16233.910673615894</v>
      </c>
      <c r="D10" s="2">
        <v>15653.786175808529</v>
      </c>
      <c r="E10" s="2">
        <v>10169.109580933109</v>
      </c>
      <c r="F10" s="2">
        <v>13170.610710965137</v>
      </c>
      <c r="G10" s="2">
        <v>4059.4976273475263</v>
      </c>
      <c r="H10" s="2">
        <v>4627.551449444215</v>
      </c>
      <c r="I10" s="2">
        <v>9360.1916523665004</v>
      </c>
      <c r="J10" s="2">
        <v>18597.170249033919</v>
      </c>
      <c r="K10" s="2">
        <v>8657.2395868274525</v>
      </c>
      <c r="L10" s="2">
        <v>15022.436915601804</v>
      </c>
      <c r="M10" s="2">
        <v>8377.5141667015214</v>
      </c>
      <c r="N10" s="2">
        <v>15066.379864376229</v>
      </c>
      <c r="O10" s="2">
        <v>18405.985328628289</v>
      </c>
      <c r="P10" s="2">
        <v>5877.3525306278025</v>
      </c>
      <c r="Q10" s="2">
        <v>17043.921101982942</v>
      </c>
      <c r="R10" s="2">
        <v>16825.801690126849</v>
      </c>
      <c r="S10" s="2">
        <v>10562.168396237379</v>
      </c>
      <c r="T10" s="2">
        <v>11886.831724599355</v>
      </c>
      <c r="U10" s="2">
        <v>19685.468450307981</v>
      </c>
      <c r="V10" s="2">
        <v>8136.855802924033</v>
      </c>
      <c r="W10" s="2">
        <v>11995.157533901769</v>
      </c>
      <c r="X10" s="2">
        <v>10125.189187008833</v>
      </c>
      <c r="Y10" s="2">
        <v>8290.7511470664467</v>
      </c>
      <c r="Z10" s="2">
        <v>15469.618970940999</v>
      </c>
      <c r="AA10" s="2">
        <v>8833.407839984302</v>
      </c>
      <c r="AB10" s="2">
        <f t="shared" si="0"/>
        <v>100</v>
      </c>
      <c r="AC10" s="2">
        <v>1E-3</v>
      </c>
      <c r="AD10" s="2">
        <f t="shared" si="1"/>
        <v>12085.356334294353</v>
      </c>
    </row>
    <row r="11" spans="2:32">
      <c r="B11" s="2" t="s">
        <v>14</v>
      </c>
      <c r="C11" s="2">
        <v>1332.7240858975474</v>
      </c>
      <c r="D11" s="2">
        <v>432.519775692613</v>
      </c>
      <c r="E11" s="2">
        <v>907.03651627610247</v>
      </c>
      <c r="F11" s="2">
        <v>516.60885332546195</v>
      </c>
      <c r="G11" s="2">
        <v>173.05659824454364</v>
      </c>
      <c r="H11" s="2">
        <v>177.56215796169937</v>
      </c>
      <c r="I11" s="2">
        <v>161.11949184297475</v>
      </c>
      <c r="J11" s="2">
        <v>761.45363937131356</v>
      </c>
      <c r="K11" s="2">
        <v>453.21239582170375</v>
      </c>
      <c r="L11" s="2">
        <v>621.59196655523886</v>
      </c>
      <c r="M11" s="2">
        <v>757.25921159474785</v>
      </c>
      <c r="N11" s="2">
        <v>1446.8560550830707</v>
      </c>
      <c r="O11" s="2">
        <v>776.72680444890227</v>
      </c>
      <c r="P11" s="2">
        <v>323.68620454168354</v>
      </c>
      <c r="Q11" s="2">
        <v>159.00807372246538</v>
      </c>
      <c r="R11" s="2">
        <v>560.06528632213178</v>
      </c>
      <c r="S11" s="2">
        <v>235.43508634425189</v>
      </c>
      <c r="T11" s="2">
        <v>188.64719640208426</v>
      </c>
      <c r="U11" s="2">
        <v>1084.3608306541489</v>
      </c>
      <c r="V11" s="2">
        <v>212.62445212697446</v>
      </c>
      <c r="W11" s="2">
        <v>544.20161373012741</v>
      </c>
      <c r="X11" s="2">
        <v>493.74762165014721</v>
      </c>
      <c r="Y11" s="2">
        <v>576.28509545804491</v>
      </c>
      <c r="Z11" s="2">
        <v>1134.1442909006698</v>
      </c>
      <c r="AA11" s="2">
        <v>209.32578843591423</v>
      </c>
      <c r="AB11" s="2">
        <f t="shared" si="0"/>
        <v>1000</v>
      </c>
      <c r="AC11" s="2">
        <v>0.01</v>
      </c>
      <c r="AD11" s="2">
        <f t="shared" si="1"/>
        <v>569.57036369618243</v>
      </c>
    </row>
    <row r="12" spans="2:32">
      <c r="B12" s="2" t="s">
        <v>15</v>
      </c>
      <c r="C12" s="2">
        <v>4.9508344091009349E-9</v>
      </c>
      <c r="D12" s="2">
        <v>9.0113303485850338E-9</v>
      </c>
      <c r="E12" s="2">
        <v>8.8074898485501762E-9</v>
      </c>
      <c r="F12" s="2">
        <v>6.7097971623297781E-9</v>
      </c>
      <c r="G12" s="2">
        <v>7.4923036663676612E-9</v>
      </c>
      <c r="H12" s="2">
        <v>4.5810111259925179E-9</v>
      </c>
      <c r="I12" s="2">
        <v>7.5982029557053465E-9</v>
      </c>
      <c r="J12" s="2">
        <v>6.4036385083454661E-9</v>
      </c>
      <c r="K12" s="2">
        <v>9.3025391834089532E-9</v>
      </c>
      <c r="L12" s="2">
        <v>6.5122662817884702E-9</v>
      </c>
      <c r="M12" s="2">
        <v>9.6270014182664454E-9</v>
      </c>
      <c r="N12" s="2">
        <v>7.9826349974609911E-9</v>
      </c>
      <c r="O12" s="2">
        <v>7.2354850999545306E-9</v>
      </c>
      <c r="P12" s="2">
        <v>8.5606757238565478E-9</v>
      </c>
      <c r="Q12" s="2">
        <v>7.6666992754326202E-9</v>
      </c>
      <c r="R12" s="2">
        <v>5.8257683122064918E-9</v>
      </c>
      <c r="S12" s="2">
        <v>6.7273617787577678E-9</v>
      </c>
      <c r="T12" s="2">
        <v>9.9117869467590936E-9</v>
      </c>
      <c r="U12" s="2">
        <v>9.5548102763132192E-9</v>
      </c>
      <c r="V12" s="2">
        <v>7.2873831413744483E-9</v>
      </c>
      <c r="W12" s="2">
        <v>7.5551156442088541E-9</v>
      </c>
      <c r="X12" s="2">
        <v>9.5117798082355876E-9</v>
      </c>
      <c r="Y12" s="2">
        <v>9.4763095148664434E-9</v>
      </c>
      <c r="Z12" s="2">
        <v>9.1258698375895619E-9</v>
      </c>
      <c r="AA12" s="2">
        <v>5.3099142860446591E-9</v>
      </c>
      <c r="AB12" s="2">
        <f t="shared" si="0"/>
        <v>10000</v>
      </c>
      <c r="AC12" s="2">
        <v>0.1</v>
      </c>
      <c r="AD12" s="2">
        <f t="shared" si="1"/>
        <v>7.7091203820600639E-9</v>
      </c>
    </row>
    <row r="13" spans="2:32">
      <c r="B13" s="2" t="s">
        <v>16</v>
      </c>
      <c r="C13" s="2">
        <v>4.9508344091009349E-9</v>
      </c>
      <c r="D13" s="2">
        <v>9.0113303485850338E-9</v>
      </c>
      <c r="E13" s="2">
        <v>8.8074898485501762E-9</v>
      </c>
      <c r="F13" s="2">
        <v>6.7097971623297781E-9</v>
      </c>
      <c r="G13" s="2">
        <v>7.4923036663676612E-9</v>
      </c>
      <c r="H13" s="2">
        <v>4.5810111259925179E-9</v>
      </c>
      <c r="I13" s="2">
        <v>7.5982029557053465E-9</v>
      </c>
      <c r="J13" s="2">
        <v>6.4036385083454661E-9</v>
      </c>
      <c r="K13" s="2">
        <v>9.3025391834089532E-9</v>
      </c>
      <c r="L13" s="2">
        <v>6.5122662817884702E-9</v>
      </c>
      <c r="M13" s="2">
        <v>9.6270014182664454E-9</v>
      </c>
      <c r="N13" s="2">
        <v>7.9826349974609911E-9</v>
      </c>
      <c r="O13" s="2">
        <v>7.2354850999545306E-9</v>
      </c>
      <c r="P13" s="2">
        <v>8.5606757238565478E-9</v>
      </c>
      <c r="Q13" s="2">
        <v>7.6666992754326202E-9</v>
      </c>
      <c r="R13" s="2">
        <v>5.8257683122064918E-9</v>
      </c>
      <c r="S13" s="2">
        <v>6.7273617787577678E-9</v>
      </c>
      <c r="T13" s="2">
        <v>9.9117869467590936E-9</v>
      </c>
      <c r="U13" s="2">
        <v>9.5548102763132192E-9</v>
      </c>
      <c r="V13" s="2">
        <v>7.2873831413744483E-9</v>
      </c>
      <c r="W13" s="2">
        <v>7.5551156442088541E-9</v>
      </c>
      <c r="X13" s="2">
        <v>9.5117798082355876E-9</v>
      </c>
      <c r="Y13" s="2">
        <v>9.4763095148664434E-9</v>
      </c>
      <c r="Z13" s="2">
        <v>9.1258698375895619E-9</v>
      </c>
      <c r="AA13" s="2">
        <v>5.3099142860446591E-9</v>
      </c>
      <c r="AB13" s="2">
        <f t="shared" si="0"/>
        <v>20000</v>
      </c>
      <c r="AC13" s="2">
        <v>0.2</v>
      </c>
      <c r="AD13" s="2">
        <f t="shared" si="1"/>
        <v>7.7091203820600639E-9</v>
      </c>
    </row>
    <row r="14" spans="2:32">
      <c r="B14" s="2" t="s">
        <v>17</v>
      </c>
      <c r="C14" s="2">
        <v>4.9508344091009349E-9</v>
      </c>
      <c r="D14" s="2">
        <v>9.0113303485850338E-9</v>
      </c>
      <c r="E14" s="2">
        <v>8.8074898485501762E-9</v>
      </c>
      <c r="F14" s="2">
        <v>6.7097971623297781E-9</v>
      </c>
      <c r="G14" s="2">
        <v>7.4923036663676612E-9</v>
      </c>
      <c r="H14" s="2">
        <v>4.5810111259925179E-9</v>
      </c>
      <c r="I14" s="2">
        <v>7.5982029557053465E-9</v>
      </c>
      <c r="J14" s="2">
        <v>6.4036385083454661E-9</v>
      </c>
      <c r="K14" s="2">
        <v>9.3025391834089532E-9</v>
      </c>
      <c r="L14" s="2">
        <v>6.5122662817884702E-9</v>
      </c>
      <c r="M14" s="2">
        <v>9.6270014182664454E-9</v>
      </c>
      <c r="N14" s="2">
        <v>7.9826349974609911E-9</v>
      </c>
      <c r="O14" s="2">
        <v>7.2354850999545306E-9</v>
      </c>
      <c r="P14" s="2">
        <v>8.5606757238565478E-9</v>
      </c>
      <c r="Q14" s="2">
        <v>7.6666992754326202E-9</v>
      </c>
      <c r="R14" s="2">
        <v>5.8257683122064918E-9</v>
      </c>
      <c r="S14" s="2">
        <v>6.7273617787577678E-9</v>
      </c>
      <c r="T14" s="2">
        <v>9.9117869467590936E-9</v>
      </c>
      <c r="U14" s="2">
        <v>9.5548102763132192E-9</v>
      </c>
      <c r="V14" s="2">
        <v>7.2873831413744483E-9</v>
      </c>
      <c r="W14" s="2">
        <v>7.5551156442088541E-9</v>
      </c>
      <c r="X14" s="2">
        <v>9.5117798082355876E-9</v>
      </c>
      <c r="Y14" s="2">
        <v>9.4763095148664434E-9</v>
      </c>
      <c r="Z14" s="2">
        <v>9.1258698375895619E-9</v>
      </c>
      <c r="AA14" s="2">
        <v>5.3099142860446591E-9</v>
      </c>
      <c r="AB14" s="2">
        <f t="shared" si="0"/>
        <v>30000</v>
      </c>
      <c r="AC14" s="2">
        <v>0.3</v>
      </c>
      <c r="AD14" s="2">
        <f t="shared" si="1"/>
        <v>7.7091203820600639E-9</v>
      </c>
    </row>
    <row r="15" spans="2:32">
      <c r="B15" s="2" t="s">
        <v>18</v>
      </c>
      <c r="C15" s="2">
        <v>4.9508344091009349E-9</v>
      </c>
      <c r="D15" s="2">
        <v>9.0113303485850338E-9</v>
      </c>
      <c r="E15" s="2">
        <v>8.8074898485501762E-9</v>
      </c>
      <c r="F15" s="2">
        <v>6.7097971623297781E-9</v>
      </c>
      <c r="G15" s="2">
        <v>7.4923036663676612E-9</v>
      </c>
      <c r="H15" s="2">
        <v>4.5810111259925179E-9</v>
      </c>
      <c r="I15" s="2">
        <v>7.5982029557053465E-9</v>
      </c>
      <c r="J15" s="2">
        <v>6.4036385083454661E-9</v>
      </c>
      <c r="K15" s="2">
        <v>9.3025391834089532E-9</v>
      </c>
      <c r="L15" s="2">
        <v>6.5122662817884702E-9</v>
      </c>
      <c r="M15" s="2">
        <v>9.6270014182664454E-9</v>
      </c>
      <c r="N15" s="2">
        <v>7.9826349974609911E-9</v>
      </c>
      <c r="O15" s="2">
        <v>7.2354850999545306E-9</v>
      </c>
      <c r="P15" s="2">
        <v>8.5606757238565478E-9</v>
      </c>
      <c r="Q15" s="2">
        <v>7.6666992754326202E-9</v>
      </c>
      <c r="R15" s="2">
        <v>5.8257683122064918E-9</v>
      </c>
      <c r="S15" s="2">
        <v>6.7273617787577678E-9</v>
      </c>
      <c r="T15" s="2">
        <v>9.9117869467590936E-9</v>
      </c>
      <c r="U15" s="2">
        <v>9.5548102763132192E-9</v>
      </c>
      <c r="V15" s="2">
        <v>7.2873831413744483E-9</v>
      </c>
      <c r="W15" s="2">
        <v>7.5551156442088541E-9</v>
      </c>
      <c r="X15" s="2">
        <v>9.5117798082355876E-9</v>
      </c>
      <c r="Y15" s="2">
        <v>9.4763095148664434E-9</v>
      </c>
      <c r="Z15" s="2">
        <v>9.1258698375895619E-9</v>
      </c>
      <c r="AA15" s="2">
        <v>5.3099142860446591E-9</v>
      </c>
      <c r="AB15" s="2">
        <f t="shared" si="0"/>
        <v>40000</v>
      </c>
      <c r="AC15" s="2">
        <v>0.4</v>
      </c>
      <c r="AD15" s="2">
        <f t="shared" si="1"/>
        <v>7.7091203820600639E-9</v>
      </c>
    </row>
    <row r="16" spans="2:32">
      <c r="B16" s="2" t="s">
        <v>19</v>
      </c>
      <c r="C16" s="2">
        <v>4.9508344091009349E-9</v>
      </c>
      <c r="D16" s="2">
        <v>9.0113303485850338E-9</v>
      </c>
      <c r="E16" s="2">
        <v>8.8074898485501762E-9</v>
      </c>
      <c r="F16" s="2">
        <v>6.7097971623297781E-9</v>
      </c>
      <c r="G16" s="2">
        <v>7.4923036663676612E-9</v>
      </c>
      <c r="H16" s="2">
        <v>4.5810111259925179E-9</v>
      </c>
      <c r="I16" s="2">
        <v>7.5982029557053465E-9</v>
      </c>
      <c r="J16" s="2">
        <v>6.4036385083454661E-9</v>
      </c>
      <c r="K16" s="2">
        <v>9.3025391834089532E-9</v>
      </c>
      <c r="L16" s="2">
        <v>6.5122662817884702E-9</v>
      </c>
      <c r="M16" s="2">
        <v>9.6270014182664454E-9</v>
      </c>
      <c r="N16" s="2">
        <v>7.9826349974609911E-9</v>
      </c>
      <c r="O16" s="2">
        <v>7.2354850999545306E-9</v>
      </c>
      <c r="P16" s="2">
        <v>8.5606757238565478E-9</v>
      </c>
      <c r="Q16" s="2">
        <v>7.6666992754326202E-9</v>
      </c>
      <c r="R16" s="2">
        <v>5.8257683122064918E-9</v>
      </c>
      <c r="S16" s="2">
        <v>6.7273617787577678E-9</v>
      </c>
      <c r="T16" s="2">
        <v>9.9117869467590936E-9</v>
      </c>
      <c r="U16" s="2">
        <v>9.5548102763132192E-9</v>
      </c>
      <c r="V16" s="2">
        <v>7.2873831413744483E-9</v>
      </c>
      <c r="W16" s="2">
        <v>7.5551156442088541E-9</v>
      </c>
      <c r="X16" s="2">
        <v>9.5117798082355876E-9</v>
      </c>
      <c r="Y16" s="2">
        <v>9.4763095148664434E-9</v>
      </c>
      <c r="Z16" s="2">
        <v>9.1258698375895619E-9</v>
      </c>
      <c r="AA16" s="2">
        <v>5.3099142860446591E-9</v>
      </c>
      <c r="AB16" s="2">
        <f t="shared" si="0"/>
        <v>50000</v>
      </c>
      <c r="AC16" s="2">
        <v>0.5</v>
      </c>
      <c r="AD16" s="2">
        <f t="shared" si="1"/>
        <v>7.7091203820600639E-9</v>
      </c>
    </row>
    <row r="17" spans="2:32">
      <c r="B17" s="2" t="s">
        <v>20</v>
      </c>
      <c r="C17" s="2">
        <v>4.9508344091009349E-9</v>
      </c>
      <c r="D17" s="2">
        <v>9.0113303485850338E-9</v>
      </c>
      <c r="E17" s="2">
        <v>8.8074898485501762E-9</v>
      </c>
      <c r="F17" s="2">
        <v>6.7097971623297781E-9</v>
      </c>
      <c r="G17" s="2">
        <v>7.4923036663676612E-9</v>
      </c>
      <c r="H17" s="2">
        <v>4.5810111259925179E-9</v>
      </c>
      <c r="I17" s="2">
        <v>7.5982029557053465E-9</v>
      </c>
      <c r="J17" s="2">
        <v>6.4036385083454661E-9</v>
      </c>
      <c r="K17" s="2">
        <v>9.3025391834089532E-9</v>
      </c>
      <c r="L17" s="2">
        <v>6.5122662817884702E-9</v>
      </c>
      <c r="M17" s="2">
        <v>9.6270014182664454E-9</v>
      </c>
      <c r="N17" s="2">
        <v>7.9826349974609911E-9</v>
      </c>
      <c r="O17" s="2">
        <v>7.2354850999545306E-9</v>
      </c>
      <c r="P17" s="2">
        <v>8.5606757238565478E-9</v>
      </c>
      <c r="Q17" s="2">
        <v>7.6666992754326202E-9</v>
      </c>
      <c r="R17" s="2">
        <v>5.8257683122064918E-9</v>
      </c>
      <c r="S17" s="2">
        <v>6.7273617787577678E-9</v>
      </c>
      <c r="T17" s="2">
        <v>9.9117869467590936E-9</v>
      </c>
      <c r="U17" s="2">
        <v>9.5548102763132192E-9</v>
      </c>
      <c r="V17" s="2">
        <v>7.2873831413744483E-9</v>
      </c>
      <c r="W17" s="2">
        <v>7.5551156442088541E-9</v>
      </c>
      <c r="X17" s="2">
        <v>9.5117798082355876E-9</v>
      </c>
      <c r="Y17" s="2">
        <v>9.4763095148664434E-9</v>
      </c>
      <c r="Z17" s="2">
        <v>9.1258698375895619E-9</v>
      </c>
      <c r="AA17" s="2">
        <v>5.3099142860446591E-9</v>
      </c>
      <c r="AB17" s="2">
        <f t="shared" si="0"/>
        <v>60000</v>
      </c>
      <c r="AC17" s="2">
        <v>0.6</v>
      </c>
      <c r="AD17" s="2">
        <f t="shared" si="1"/>
        <v>7.7091203820600639E-9</v>
      </c>
    </row>
    <row r="18" spans="2:32">
      <c r="B18" s="2" t="s">
        <v>21</v>
      </c>
      <c r="C18" s="2">
        <v>4.9508344091009349E-9</v>
      </c>
      <c r="D18" s="2">
        <v>9.0113303485850338E-9</v>
      </c>
      <c r="E18" s="2">
        <v>8.8074898485501762E-9</v>
      </c>
      <c r="F18" s="2">
        <v>6.7097971623297781E-9</v>
      </c>
      <c r="G18" s="2">
        <v>7.4923036663676612E-9</v>
      </c>
      <c r="H18" s="2">
        <v>4.5810111259925179E-9</v>
      </c>
      <c r="I18" s="2">
        <v>7.5982029557053465E-9</v>
      </c>
      <c r="J18" s="2">
        <v>6.4036385083454661E-9</v>
      </c>
      <c r="K18" s="2">
        <v>9.3025391834089532E-9</v>
      </c>
      <c r="L18" s="2">
        <v>6.5122662817884702E-9</v>
      </c>
      <c r="M18" s="2">
        <v>9.6270014182664454E-9</v>
      </c>
      <c r="N18" s="2">
        <v>7.9826349974609911E-9</v>
      </c>
      <c r="O18" s="2">
        <v>7.2354850999545306E-9</v>
      </c>
      <c r="P18" s="2">
        <v>8.5606757238565478E-9</v>
      </c>
      <c r="Q18" s="2">
        <v>7.6666992754326202E-9</v>
      </c>
      <c r="R18" s="2">
        <v>5.8257683122064918E-9</v>
      </c>
      <c r="S18" s="2">
        <v>6.7273617787577678E-9</v>
      </c>
      <c r="T18" s="2">
        <v>9.9117869467590936E-9</v>
      </c>
      <c r="U18" s="2">
        <v>9.5548102763132192E-9</v>
      </c>
      <c r="V18" s="2">
        <v>7.2873831413744483E-9</v>
      </c>
      <c r="W18" s="2">
        <v>7.5551156442088541E-9</v>
      </c>
      <c r="X18" s="2">
        <v>9.5117798082355876E-9</v>
      </c>
      <c r="Y18" s="2">
        <v>9.4763095148664434E-9</v>
      </c>
      <c r="Z18" s="2">
        <v>9.1258698375895619E-9</v>
      </c>
      <c r="AA18" s="2">
        <v>5.3099142860446591E-9</v>
      </c>
      <c r="AB18" s="2">
        <f t="shared" si="0"/>
        <v>70000</v>
      </c>
      <c r="AC18" s="2">
        <v>0.7</v>
      </c>
      <c r="AD18" s="2">
        <f t="shared" si="1"/>
        <v>7.7091203820600639E-9</v>
      </c>
    </row>
    <row r="19" spans="2:32">
      <c r="B19" s="2" t="s">
        <v>22</v>
      </c>
      <c r="C19" s="2">
        <v>4.9508344091009349E-9</v>
      </c>
      <c r="D19" s="2">
        <v>9.0113303485850338E-9</v>
      </c>
      <c r="E19" s="2">
        <v>8.8074898485501762E-9</v>
      </c>
      <c r="F19" s="2">
        <v>6.7097971623297781E-9</v>
      </c>
      <c r="G19" s="2">
        <v>7.4923036663676612E-9</v>
      </c>
      <c r="H19" s="2">
        <v>4.5810111259925179E-9</v>
      </c>
      <c r="I19" s="2">
        <v>7.5982029557053465E-9</v>
      </c>
      <c r="J19" s="2">
        <v>6.4036385083454661E-9</v>
      </c>
      <c r="K19" s="2">
        <v>9.3025391834089532E-9</v>
      </c>
      <c r="L19" s="2">
        <v>6.5122662817884702E-9</v>
      </c>
      <c r="M19" s="2">
        <v>9.6270014182664454E-9</v>
      </c>
      <c r="N19" s="2">
        <v>7.9826349974609911E-9</v>
      </c>
      <c r="O19" s="2">
        <v>7.2354850999545306E-9</v>
      </c>
      <c r="P19" s="2">
        <v>8.5606757238565478E-9</v>
      </c>
      <c r="Q19" s="2">
        <v>7.6666992754326202E-9</v>
      </c>
      <c r="R19" s="2">
        <v>5.8257683122064918E-9</v>
      </c>
      <c r="S19" s="2">
        <v>6.7273617787577678E-9</v>
      </c>
      <c r="T19" s="2">
        <v>9.9117869467590936E-9</v>
      </c>
      <c r="U19" s="2">
        <v>9.5548102763132192E-9</v>
      </c>
      <c r="V19" s="2">
        <v>7.2873831413744483E-9</v>
      </c>
      <c r="W19" s="2">
        <v>7.5551156442088541E-9</v>
      </c>
      <c r="X19" s="2">
        <v>9.5117798082355876E-9</v>
      </c>
      <c r="Y19" s="2">
        <v>9.4763095148664434E-9</v>
      </c>
      <c r="Z19" s="2">
        <v>9.1258698375895619E-9</v>
      </c>
      <c r="AA19" s="2">
        <v>5.3099142860446591E-9</v>
      </c>
      <c r="AB19" s="2">
        <f t="shared" si="0"/>
        <v>80000</v>
      </c>
      <c r="AC19" s="2">
        <v>0.8</v>
      </c>
      <c r="AD19" s="2">
        <f t="shared" si="1"/>
        <v>7.7091203820600639E-9</v>
      </c>
    </row>
    <row r="20" spans="2:32">
      <c r="B20" s="2" t="s">
        <v>23</v>
      </c>
      <c r="C20" s="2">
        <v>4.9508344091009349E-9</v>
      </c>
      <c r="D20" s="2">
        <v>9.0113303485850338E-9</v>
      </c>
      <c r="E20" s="2">
        <v>8.8074898485501762E-9</v>
      </c>
      <c r="F20" s="2">
        <v>6.7097971623297781E-9</v>
      </c>
      <c r="G20" s="2">
        <v>7.4923036663676612E-9</v>
      </c>
      <c r="H20" s="2">
        <v>4.5810111259925179E-9</v>
      </c>
      <c r="I20" s="2">
        <v>7.5982029557053465E-9</v>
      </c>
      <c r="J20" s="2">
        <v>6.4036385083454661E-9</v>
      </c>
      <c r="K20" s="2">
        <v>9.3025391834089532E-9</v>
      </c>
      <c r="L20" s="2">
        <v>6.5122662817884702E-9</v>
      </c>
      <c r="M20" s="2">
        <v>9.6270014182664454E-9</v>
      </c>
      <c r="N20" s="2">
        <v>7.9826349974609911E-9</v>
      </c>
      <c r="O20" s="2">
        <v>7.2354850999545306E-9</v>
      </c>
      <c r="P20" s="2">
        <v>8.5606757238565478E-9</v>
      </c>
      <c r="Q20" s="2">
        <v>7.6666992754326202E-9</v>
      </c>
      <c r="R20" s="2">
        <v>5.8257683122064918E-9</v>
      </c>
      <c r="S20" s="2">
        <v>6.7273617787577678E-9</v>
      </c>
      <c r="T20" s="2">
        <v>9.9117869467590936E-9</v>
      </c>
      <c r="U20" s="2">
        <v>9.5548102763132192E-9</v>
      </c>
      <c r="V20" s="2">
        <v>7.2873831413744483E-9</v>
      </c>
      <c r="W20" s="2">
        <v>7.5551156442088541E-9</v>
      </c>
      <c r="X20" s="2">
        <v>9.5117798082355876E-9</v>
      </c>
      <c r="Y20" s="2">
        <v>9.4763095148664434E-9</v>
      </c>
      <c r="Z20" s="2">
        <v>9.1258698375895619E-9</v>
      </c>
      <c r="AA20" s="2">
        <v>5.3099142860446591E-9</v>
      </c>
      <c r="AB20" s="2">
        <f t="shared" si="0"/>
        <v>90000</v>
      </c>
      <c r="AC20" s="2">
        <v>0.9</v>
      </c>
      <c r="AD20" s="2">
        <f t="shared" si="1"/>
        <v>7.7091203820600639E-9</v>
      </c>
    </row>
    <row r="21" spans="2:32">
      <c r="B21" s="2" t="s">
        <v>24</v>
      </c>
      <c r="C21" s="2">
        <v>4.9508344091009349E-9</v>
      </c>
      <c r="D21" s="2">
        <v>9.0113303485850338E-9</v>
      </c>
      <c r="E21" s="2">
        <v>8.8074898485501762E-9</v>
      </c>
      <c r="F21" s="2">
        <v>6.7097971623297781E-9</v>
      </c>
      <c r="G21" s="2">
        <v>7.4923036663676612E-9</v>
      </c>
      <c r="H21" s="2">
        <v>4.5810111259925179E-9</v>
      </c>
      <c r="I21" s="2">
        <v>7.5982029557053465E-9</v>
      </c>
      <c r="J21" s="2">
        <v>6.4036385083454661E-9</v>
      </c>
      <c r="K21" s="2">
        <v>9.3025391834089532E-9</v>
      </c>
      <c r="L21" s="2">
        <v>6.5122662817884702E-9</v>
      </c>
      <c r="M21" s="2">
        <v>9.6270014182664454E-9</v>
      </c>
      <c r="N21" s="2">
        <v>7.9826349974609911E-9</v>
      </c>
      <c r="O21" s="2">
        <v>7.2354850999545306E-9</v>
      </c>
      <c r="P21" s="2">
        <v>8.5606757238565478E-9</v>
      </c>
      <c r="Q21" s="2">
        <v>7.6666992754326202E-9</v>
      </c>
      <c r="R21" s="2">
        <v>5.8257683122064918E-9</v>
      </c>
      <c r="S21" s="2">
        <v>6.7273617787577678E-9</v>
      </c>
      <c r="T21" s="2">
        <v>9.9117869467590936E-9</v>
      </c>
      <c r="U21" s="2">
        <v>9.5548102763132192E-9</v>
      </c>
      <c r="V21" s="2">
        <v>7.2873831413744483E-9</v>
      </c>
      <c r="W21" s="2">
        <v>7.5551156442088541E-9</v>
      </c>
      <c r="X21" s="2">
        <v>9.5117798082355876E-9</v>
      </c>
      <c r="Y21" s="2">
        <v>9.4763095148664434E-9</v>
      </c>
      <c r="Z21" s="2">
        <v>9.1258698375895619E-9</v>
      </c>
      <c r="AA21" s="2">
        <v>5.3099142860446591E-9</v>
      </c>
      <c r="AB21" s="2">
        <f t="shared" si="0"/>
        <v>100000</v>
      </c>
      <c r="AC21" s="2">
        <v>1</v>
      </c>
      <c r="AD21" s="2">
        <f t="shared" si="1"/>
        <v>7.7091203820600639E-9</v>
      </c>
    </row>
    <row r="22" spans="2:32">
      <c r="B22" s="2" t="s">
        <v>25</v>
      </c>
      <c r="C22" s="2">
        <v>25</v>
      </c>
      <c r="AB22" s="1" t="s">
        <v>1</v>
      </c>
      <c r="AC22" s="1" t="s">
        <v>3</v>
      </c>
      <c r="AD22" s="1" t="s">
        <v>9</v>
      </c>
      <c r="AE22" s="1" t="s">
        <v>5</v>
      </c>
      <c r="AF22" s="1" t="s">
        <v>7</v>
      </c>
    </row>
    <row r="23" spans="2:32">
      <c r="AB23" s="3">
        <f>MIN(C21:AA21)</f>
        <v>4.5810111259925179E-9</v>
      </c>
      <c r="AC23" s="3">
        <f>MAX(C21:AA21)</f>
        <v>9.9117869467590936E-9</v>
      </c>
      <c r="AD23" s="3">
        <f>MEDIAN(C21:AA21)</f>
        <v>7.5982029557053465E-9</v>
      </c>
      <c r="AE23" s="3">
        <f>AVERAGE(C21:AA21)</f>
        <v>7.7091203820600639E-9</v>
      </c>
      <c r="AF23" s="3">
        <f>_xlfn.STDEV.S(C21:AA21)</f>
        <v>1.5657809302140743E-9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5AEE-0B6A-4EB1-9861-0EDE21ABA1C9}">
  <sheetPr>
    <outlinePr summaryBelow="0" summaryRight="0"/>
  </sheetPr>
  <dimension ref="B2:AF21"/>
  <sheetViews>
    <sheetView zoomScale="85" zoomScaleNormal="85" workbookViewId="0">
      <selection activeCell="D21" sqref="D21:H21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2" t="s">
        <v>2</v>
      </c>
      <c r="C3" s="2">
        <v>300000</v>
      </c>
      <c r="D3" s="2">
        <v>300000</v>
      </c>
      <c r="E3" s="2">
        <v>300000</v>
      </c>
      <c r="F3" s="2">
        <v>300000</v>
      </c>
      <c r="G3" s="2">
        <v>300000</v>
      </c>
      <c r="H3" s="2">
        <v>300000</v>
      </c>
      <c r="I3" s="2">
        <v>300000</v>
      </c>
      <c r="J3" s="2">
        <v>300000</v>
      </c>
      <c r="K3" s="2">
        <v>300000</v>
      </c>
      <c r="L3" s="2">
        <v>300000</v>
      </c>
      <c r="M3" s="2">
        <v>300000</v>
      </c>
      <c r="N3" s="2">
        <v>300000</v>
      </c>
      <c r="O3" s="2">
        <v>300000</v>
      </c>
      <c r="P3" s="2">
        <v>300000</v>
      </c>
      <c r="Q3" s="2">
        <v>300000</v>
      </c>
      <c r="R3" s="2">
        <v>300000</v>
      </c>
      <c r="S3" s="2">
        <v>300000</v>
      </c>
      <c r="T3" s="2">
        <v>300000</v>
      </c>
      <c r="U3" s="2">
        <v>300000</v>
      </c>
      <c r="V3" s="2">
        <v>300000</v>
      </c>
      <c r="W3" s="2">
        <v>300000</v>
      </c>
      <c r="X3" s="2">
        <v>300000</v>
      </c>
      <c r="Y3" s="2">
        <v>300000</v>
      </c>
      <c r="Z3" s="2">
        <v>300000</v>
      </c>
      <c r="AA3" s="2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2" t="s">
        <v>4</v>
      </c>
      <c r="C4" s="2">
        <v>0.34747254441776931</v>
      </c>
      <c r="D4" s="2">
        <v>0.18211166655032685</v>
      </c>
      <c r="E4" s="2">
        <v>0.28379453818320144</v>
      </c>
      <c r="F4" s="2">
        <v>0.29294403120138668</v>
      </c>
      <c r="G4" s="2">
        <v>0.24555439595064854</v>
      </c>
      <c r="H4" s="2">
        <v>0.34931292079977538</v>
      </c>
      <c r="I4" s="2">
        <v>0.23623827632195571</v>
      </c>
      <c r="J4" s="2">
        <v>0.61218770204663997</v>
      </c>
      <c r="K4" s="2">
        <v>0.34942480354220606</v>
      </c>
      <c r="L4" s="2">
        <v>0.30371670237991566</v>
      </c>
      <c r="M4" s="2">
        <v>0.25668150986848559</v>
      </c>
      <c r="N4" s="2">
        <v>0.24052421712235628</v>
      </c>
      <c r="O4" s="2">
        <v>0.25428193270136035</v>
      </c>
      <c r="P4" s="2">
        <v>0.27877888094440095</v>
      </c>
      <c r="Q4" s="2">
        <v>0.35427406734766009</v>
      </c>
      <c r="R4" s="2">
        <v>0.26818669370049975</v>
      </c>
      <c r="S4" s="2">
        <v>0.28331635762447149</v>
      </c>
      <c r="T4" s="2">
        <v>0.33305501745212496</v>
      </c>
      <c r="U4" s="2">
        <v>0.2465367740946931</v>
      </c>
      <c r="V4" s="2">
        <v>0.54691072228911253</v>
      </c>
      <c r="W4" s="2">
        <v>0.27209560145206524</v>
      </c>
      <c r="X4" s="2">
        <v>0.29218133872518592</v>
      </c>
      <c r="Y4" s="2">
        <v>0.25466409476985064</v>
      </c>
      <c r="Z4" s="2">
        <v>0.25918037223414103</v>
      </c>
      <c r="AA4" s="2">
        <v>0.27955409516016516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2" t="s">
        <v>11</v>
      </c>
      <c r="AB5" s="9"/>
      <c r="AC5" s="8"/>
      <c r="AD5" s="8"/>
      <c r="AE5" s="9"/>
      <c r="AF5" s="9"/>
    </row>
    <row r="6" spans="2:32">
      <c r="B6" s="2" t="s">
        <v>12</v>
      </c>
      <c r="C6" s="2">
        <v>366.48824378487325</v>
      </c>
      <c r="D6" s="2">
        <v>409.97526192961118</v>
      </c>
      <c r="E6" s="2">
        <v>409.97526192961118</v>
      </c>
      <c r="F6" s="2">
        <v>409.97526192961118</v>
      </c>
      <c r="G6" s="2">
        <v>332.0862402519092</v>
      </c>
      <c r="H6" s="2">
        <v>409.97526192961118</v>
      </c>
      <c r="I6" s="2">
        <v>409.97526192961118</v>
      </c>
      <c r="J6" s="2">
        <v>409.97526192961118</v>
      </c>
      <c r="K6" s="2">
        <v>409.97526192961118</v>
      </c>
      <c r="L6" s="2">
        <v>409.97526192961118</v>
      </c>
      <c r="M6" s="2">
        <v>409.97526192961118</v>
      </c>
      <c r="N6" s="2">
        <v>380.54642043799504</v>
      </c>
      <c r="O6" s="2">
        <v>381.02293727862707</v>
      </c>
      <c r="P6" s="2">
        <v>409.97526192961118</v>
      </c>
      <c r="Q6" s="2">
        <v>409.97526192961118</v>
      </c>
      <c r="R6" s="2">
        <v>402.74196682788579</v>
      </c>
      <c r="S6" s="2">
        <v>409.97526192961118</v>
      </c>
      <c r="T6" s="2">
        <v>365.84626346839059</v>
      </c>
      <c r="U6" s="2">
        <v>409.97526192961118</v>
      </c>
      <c r="V6" s="2">
        <v>409.97526192961118</v>
      </c>
      <c r="W6" s="2">
        <v>409.97526192961118</v>
      </c>
      <c r="X6" s="2">
        <v>409.97526192961118</v>
      </c>
      <c r="Y6" s="2">
        <v>409.97526192961118</v>
      </c>
      <c r="Z6" s="2">
        <v>378.99853428255437</v>
      </c>
      <c r="AA6" s="2">
        <v>409.97526192961118</v>
      </c>
      <c r="AB6" s="8">
        <f t="shared" ref="AB6:AB18" si="0">AC6*$AD$2</f>
        <v>0</v>
      </c>
      <c r="AC6" s="8">
        <v>0</v>
      </c>
      <c r="AD6" s="8">
        <f t="shared" ref="AD6:AD18" si="1">AVERAGE(C6:AA6)</f>
        <v>399.49141284260941</v>
      </c>
      <c r="AE6" s="9"/>
      <c r="AF6" s="9"/>
    </row>
    <row r="7" spans="2:32">
      <c r="B7" s="2" t="s">
        <v>13</v>
      </c>
      <c r="C7" s="2">
        <v>231.81365591695635</v>
      </c>
      <c r="D7" s="2">
        <v>285.35541717918341</v>
      </c>
      <c r="E7" s="2">
        <v>313.78708568455409</v>
      </c>
      <c r="F7" s="2">
        <v>301.56304677461526</v>
      </c>
      <c r="G7" s="2">
        <v>269.06562204632928</v>
      </c>
      <c r="H7" s="2">
        <v>275.03436470224142</v>
      </c>
      <c r="I7" s="2">
        <v>207.57280608545489</v>
      </c>
      <c r="J7" s="2">
        <v>292.50550832747376</v>
      </c>
      <c r="K7" s="2">
        <v>251.74423967338635</v>
      </c>
      <c r="L7" s="2">
        <v>259.36448199721758</v>
      </c>
      <c r="M7" s="2">
        <v>293.15760830945487</v>
      </c>
      <c r="N7" s="2">
        <v>295.71316419477307</v>
      </c>
      <c r="O7" s="2">
        <v>207.27808178080431</v>
      </c>
      <c r="P7" s="2">
        <v>353.71826198627696</v>
      </c>
      <c r="Q7" s="2">
        <v>291.63127911288211</v>
      </c>
      <c r="R7" s="2">
        <v>224.50024039690197</v>
      </c>
      <c r="S7" s="2">
        <v>243.03890856787893</v>
      </c>
      <c r="T7" s="2">
        <v>304.77557863683182</v>
      </c>
      <c r="U7" s="2">
        <v>270.2826954261991</v>
      </c>
      <c r="V7" s="2">
        <v>262.80695074527034</v>
      </c>
      <c r="W7" s="2">
        <v>324.73533451949288</v>
      </c>
      <c r="X7" s="2">
        <v>239.96682807552611</v>
      </c>
      <c r="Y7" s="2">
        <v>345.56435942669714</v>
      </c>
      <c r="Z7" s="2">
        <v>241.70535580604155</v>
      </c>
      <c r="AA7" s="2">
        <v>234.75015334882642</v>
      </c>
      <c r="AB7" s="8">
        <f t="shared" si="0"/>
        <v>300</v>
      </c>
      <c r="AC7" s="8">
        <v>1E-3</v>
      </c>
      <c r="AD7" s="8">
        <f t="shared" si="1"/>
        <v>272.85724114885079</v>
      </c>
      <c r="AE7" s="9"/>
      <c r="AF7" s="9"/>
    </row>
    <row r="8" spans="2:32">
      <c r="B8" s="2" t="s">
        <v>14</v>
      </c>
      <c r="C8" s="2">
        <v>3.7467615179921268</v>
      </c>
      <c r="D8" s="2">
        <v>0.87331645003132508</v>
      </c>
      <c r="E8" s="2">
        <v>1.7347634636926159</v>
      </c>
      <c r="F8" s="2">
        <v>6.4999706010924001</v>
      </c>
      <c r="G8" s="2">
        <v>0.79593679279719254</v>
      </c>
      <c r="H8" s="2">
        <v>0.97371545770783996</v>
      </c>
      <c r="I8" s="2">
        <v>4.8856516739872404</v>
      </c>
      <c r="J8" s="2">
        <v>6.289074414413335</v>
      </c>
      <c r="K8" s="2">
        <v>8.4606526697489244</v>
      </c>
      <c r="L8" s="2">
        <v>1.6018661368584617</v>
      </c>
      <c r="M8" s="2">
        <v>0.5856043733513161</v>
      </c>
      <c r="N8" s="2">
        <v>1.1157041262820258</v>
      </c>
      <c r="O8" s="2">
        <v>1.484471416679753</v>
      </c>
      <c r="P8" s="2">
        <v>4.8716431031452885</v>
      </c>
      <c r="Q8" s="2">
        <v>6.3171610926133326</v>
      </c>
      <c r="R8" s="2">
        <v>1.017989163801758</v>
      </c>
      <c r="S8" s="2">
        <v>1.9267504163869944</v>
      </c>
      <c r="T8" s="2">
        <v>1.735575097243327</v>
      </c>
      <c r="U8" s="2">
        <v>1.1013892253163249</v>
      </c>
      <c r="V8" s="2">
        <v>2.0196063721450628</v>
      </c>
      <c r="W8" s="2">
        <v>3.1284721132965387</v>
      </c>
      <c r="X8" s="2">
        <v>0.67162855758192563</v>
      </c>
      <c r="Y8" s="2">
        <v>1.2837154148985519</v>
      </c>
      <c r="Z8" s="2">
        <v>1.3700607642542764</v>
      </c>
      <c r="AA8" s="2">
        <v>9.5105520981130667</v>
      </c>
      <c r="AB8" s="8">
        <f t="shared" si="0"/>
        <v>3000</v>
      </c>
      <c r="AC8" s="8">
        <v>0.01</v>
      </c>
      <c r="AD8" s="8">
        <f t="shared" si="1"/>
        <v>2.9600813005372402</v>
      </c>
      <c r="AE8" s="9"/>
      <c r="AF8" s="9"/>
    </row>
    <row r="9" spans="2:32">
      <c r="B9" s="2" t="s">
        <v>15</v>
      </c>
      <c r="C9" s="2">
        <v>0.39714104719132592</v>
      </c>
      <c r="D9" s="2">
        <v>0.30390742111831059</v>
      </c>
      <c r="E9" s="2">
        <v>0.30952049536767845</v>
      </c>
      <c r="F9" s="2">
        <v>0.37382534341031715</v>
      </c>
      <c r="G9" s="2">
        <v>0.33804978877560643</v>
      </c>
      <c r="H9" s="2">
        <v>0.43738233256567582</v>
      </c>
      <c r="I9" s="2">
        <v>0.33970507389108207</v>
      </c>
      <c r="J9" s="2">
        <v>0.80262220923987115</v>
      </c>
      <c r="K9" s="2">
        <v>0.42129191727667603</v>
      </c>
      <c r="L9" s="2">
        <v>0.34561919113707518</v>
      </c>
      <c r="M9" s="2">
        <v>0.28762961002257725</v>
      </c>
      <c r="N9" s="2">
        <v>0.33566264227897591</v>
      </c>
      <c r="O9" s="2">
        <v>0.42314476392152756</v>
      </c>
      <c r="P9" s="2">
        <v>0.38016123614761455</v>
      </c>
      <c r="Q9" s="2">
        <v>0.41370898946934176</v>
      </c>
      <c r="R9" s="2">
        <v>0.32489162510842107</v>
      </c>
      <c r="S9" s="2">
        <v>0.36486909546374591</v>
      </c>
      <c r="T9" s="2">
        <v>0.33491002025857597</v>
      </c>
      <c r="U9" s="2">
        <v>0.34539441860579245</v>
      </c>
      <c r="V9" s="2">
        <v>0.67648359842951322</v>
      </c>
      <c r="W9" s="2">
        <v>0.43131570592754542</v>
      </c>
      <c r="X9" s="2">
        <v>0.32453698056247049</v>
      </c>
      <c r="Y9" s="2">
        <v>0.35396209166810877</v>
      </c>
      <c r="Z9" s="2">
        <v>0.3786435402519146</v>
      </c>
      <c r="AA9" s="2">
        <v>0.41263877767210033</v>
      </c>
      <c r="AB9" s="8">
        <f t="shared" si="0"/>
        <v>30000</v>
      </c>
      <c r="AC9" s="8">
        <v>0.1</v>
      </c>
      <c r="AD9" s="8">
        <f t="shared" si="1"/>
        <v>0.39428071663047376</v>
      </c>
      <c r="AE9" s="9"/>
      <c r="AF9" s="9"/>
    </row>
    <row r="10" spans="2:32">
      <c r="B10" s="2" t="s">
        <v>16</v>
      </c>
      <c r="C10" s="2">
        <v>0.39714104719132592</v>
      </c>
      <c r="D10" s="2">
        <v>0.30390742111831059</v>
      </c>
      <c r="E10" s="2">
        <v>0.30952049536767845</v>
      </c>
      <c r="F10" s="2">
        <v>0.37138190092650802</v>
      </c>
      <c r="G10" s="2">
        <v>0.33804978877560643</v>
      </c>
      <c r="H10" s="2">
        <v>0.42488356041394582</v>
      </c>
      <c r="I10" s="2">
        <v>0.33970507389108207</v>
      </c>
      <c r="J10" s="2">
        <v>0.68544491483385173</v>
      </c>
      <c r="K10" s="2">
        <v>0.4144047374022648</v>
      </c>
      <c r="L10" s="2">
        <v>0.34561919113707518</v>
      </c>
      <c r="M10" s="2">
        <v>0.28762961002257725</v>
      </c>
      <c r="N10" s="2">
        <v>0.33566264227897591</v>
      </c>
      <c r="O10" s="2">
        <v>0.29654089605423906</v>
      </c>
      <c r="P10" s="2">
        <v>0.3708619342514794</v>
      </c>
      <c r="Q10" s="2">
        <v>0.35427406734766009</v>
      </c>
      <c r="R10" s="2">
        <v>0.32489162510842107</v>
      </c>
      <c r="S10" s="2">
        <v>0.33470526655628419</v>
      </c>
      <c r="T10" s="2">
        <v>0.33491002025857597</v>
      </c>
      <c r="U10" s="2">
        <v>0.24768723272677562</v>
      </c>
      <c r="V10" s="2">
        <v>0.67229223292451934</v>
      </c>
      <c r="W10" s="2">
        <v>0.36163357782811545</v>
      </c>
      <c r="X10" s="2">
        <v>0.32453698056247049</v>
      </c>
      <c r="Y10" s="2">
        <v>0.35298625923724103</v>
      </c>
      <c r="Z10" s="2">
        <v>0.33994582129275841</v>
      </c>
      <c r="AA10" s="2">
        <v>0.37660607613270258</v>
      </c>
      <c r="AB10" s="8">
        <f t="shared" si="0"/>
        <v>60000</v>
      </c>
      <c r="AC10" s="8">
        <v>0.2</v>
      </c>
      <c r="AD10" s="8">
        <f t="shared" si="1"/>
        <v>0.36980889494561781</v>
      </c>
      <c r="AE10" s="9"/>
      <c r="AF10" s="9"/>
    </row>
    <row r="11" spans="2:32">
      <c r="B11" s="2" t="s">
        <v>17</v>
      </c>
      <c r="C11" s="2">
        <v>0.39147241599584959</v>
      </c>
      <c r="D11" s="2">
        <v>0.30390742111831059</v>
      </c>
      <c r="E11" s="2">
        <v>0.28379453818320144</v>
      </c>
      <c r="F11" s="2">
        <v>0.33579083373319918</v>
      </c>
      <c r="G11" s="2">
        <v>0.33804978877560643</v>
      </c>
      <c r="H11" s="2">
        <v>0.41209668191117999</v>
      </c>
      <c r="I11" s="2">
        <v>0.33970507389108207</v>
      </c>
      <c r="J11" s="2">
        <v>0.68544491483385173</v>
      </c>
      <c r="K11" s="2">
        <v>0.4144047374022648</v>
      </c>
      <c r="L11" s="2">
        <v>0.34561919113707518</v>
      </c>
      <c r="M11" s="2">
        <v>0.2837572020762309</v>
      </c>
      <c r="N11" s="2">
        <v>0.31342371318646656</v>
      </c>
      <c r="O11" s="2">
        <v>0.29654089605423906</v>
      </c>
      <c r="P11" s="2">
        <v>0.32150269850239965</v>
      </c>
      <c r="Q11" s="2">
        <v>0.35427406734766009</v>
      </c>
      <c r="R11" s="2">
        <v>0.32489162510842107</v>
      </c>
      <c r="S11" s="2">
        <v>0.33470526655628419</v>
      </c>
      <c r="T11" s="2">
        <v>0.33491002025857597</v>
      </c>
      <c r="U11" s="2">
        <v>0.24768723272677562</v>
      </c>
      <c r="V11" s="2">
        <v>0.60878925480733415</v>
      </c>
      <c r="W11" s="2">
        <v>0.36163357782811545</v>
      </c>
      <c r="X11" s="2">
        <v>0.32453698056247049</v>
      </c>
      <c r="Y11" s="2">
        <v>0.35298625923724103</v>
      </c>
      <c r="Z11" s="2">
        <v>0.32752746188339188</v>
      </c>
      <c r="AA11" s="2">
        <v>0.34873051374552233</v>
      </c>
      <c r="AB11" s="8">
        <f t="shared" si="0"/>
        <v>90000</v>
      </c>
      <c r="AC11" s="8">
        <v>0.3</v>
      </c>
      <c r="AD11" s="8">
        <f t="shared" si="1"/>
        <v>0.35944729467450998</v>
      </c>
      <c r="AE11" s="9"/>
      <c r="AF11" s="9"/>
    </row>
    <row r="12" spans="2:32">
      <c r="B12" s="2" t="s">
        <v>18</v>
      </c>
      <c r="C12" s="2">
        <v>0.39147241599584959</v>
      </c>
      <c r="D12" s="2">
        <v>0.30390742111831059</v>
      </c>
      <c r="E12" s="2">
        <v>0.28379453818320144</v>
      </c>
      <c r="F12" s="2">
        <v>0.33579083373319918</v>
      </c>
      <c r="G12" s="2">
        <v>0.28135556583060861</v>
      </c>
      <c r="H12" s="2">
        <v>0.35094967547183842</v>
      </c>
      <c r="I12" s="2">
        <v>0.32984679942887851</v>
      </c>
      <c r="J12" s="2">
        <v>0.68544491483385173</v>
      </c>
      <c r="K12" s="2">
        <v>0.4144047374022648</v>
      </c>
      <c r="L12" s="2">
        <v>0.32409949199632138</v>
      </c>
      <c r="M12" s="2">
        <v>0.2837572020762309</v>
      </c>
      <c r="N12" s="2">
        <v>0.31342371318646656</v>
      </c>
      <c r="O12" s="2">
        <v>0.29414347357624138</v>
      </c>
      <c r="P12" s="2">
        <v>0.32150269850239965</v>
      </c>
      <c r="Q12" s="2">
        <v>0.35427406734766009</v>
      </c>
      <c r="R12" s="2">
        <v>0.31602745724421766</v>
      </c>
      <c r="S12" s="2">
        <v>0.28857427358343557</v>
      </c>
      <c r="T12" s="2">
        <v>0.33491002025857597</v>
      </c>
      <c r="U12" s="2">
        <v>0.24768723272677562</v>
      </c>
      <c r="V12" s="2">
        <v>0.60878925480733415</v>
      </c>
      <c r="W12" s="2">
        <v>0.35204986398548499</v>
      </c>
      <c r="X12" s="2">
        <v>0.32184683077753107</v>
      </c>
      <c r="Y12" s="2">
        <v>0.35298625923724103</v>
      </c>
      <c r="Z12" s="2">
        <v>0.32752746188339188</v>
      </c>
      <c r="AA12" s="2">
        <v>0.33704308969549857</v>
      </c>
      <c r="AB12" s="8">
        <f t="shared" si="0"/>
        <v>120000</v>
      </c>
      <c r="AC12" s="8">
        <v>0.4</v>
      </c>
      <c r="AD12" s="8">
        <f t="shared" si="1"/>
        <v>0.3502243717153124</v>
      </c>
      <c r="AE12" s="9"/>
      <c r="AF12" s="9"/>
    </row>
    <row r="13" spans="2:32">
      <c r="B13" s="2" t="s">
        <v>19</v>
      </c>
      <c r="C13" s="2">
        <v>0.34992108762548924</v>
      </c>
      <c r="D13" s="2">
        <v>0.2639424589592636</v>
      </c>
      <c r="E13" s="2">
        <v>0.28379453818320144</v>
      </c>
      <c r="F13" s="2">
        <v>0.30231810780560409</v>
      </c>
      <c r="G13" s="2">
        <v>0.28135556583060861</v>
      </c>
      <c r="H13" s="2">
        <v>0.35094967547183842</v>
      </c>
      <c r="I13" s="2">
        <v>0.26658264779143792</v>
      </c>
      <c r="J13" s="2">
        <v>0.63969148024170863</v>
      </c>
      <c r="K13" s="2">
        <v>0.4144047374022648</v>
      </c>
      <c r="L13" s="2">
        <v>0.30371670237991566</v>
      </c>
      <c r="M13" s="2">
        <v>0.2837572020762309</v>
      </c>
      <c r="N13" s="2">
        <v>0.31342371318646656</v>
      </c>
      <c r="O13" s="2">
        <v>0.29414347357624138</v>
      </c>
      <c r="P13" s="2">
        <v>0.27877888094440095</v>
      </c>
      <c r="Q13" s="2">
        <v>0.35427406734766009</v>
      </c>
      <c r="R13" s="2">
        <v>0.31602745724421766</v>
      </c>
      <c r="S13" s="2">
        <v>0.28857427358343557</v>
      </c>
      <c r="T13" s="2">
        <v>0.33491002025857597</v>
      </c>
      <c r="U13" s="2">
        <v>0.2465367740946931</v>
      </c>
      <c r="V13" s="2">
        <v>0.59082132231469586</v>
      </c>
      <c r="W13" s="2">
        <v>0.35204986398548499</v>
      </c>
      <c r="X13" s="2">
        <v>0.29613754317574603</v>
      </c>
      <c r="Y13" s="2">
        <v>0.35298625923724103</v>
      </c>
      <c r="Z13" s="2">
        <v>0.32752746188339188</v>
      </c>
      <c r="AA13" s="2">
        <v>0.33704308969549857</v>
      </c>
      <c r="AB13" s="8">
        <f t="shared" si="0"/>
        <v>150000</v>
      </c>
      <c r="AC13" s="8">
        <v>0.5</v>
      </c>
      <c r="AD13" s="8">
        <f t="shared" si="1"/>
        <v>0.33694673617181253</v>
      </c>
      <c r="AE13" s="9"/>
      <c r="AF13" s="9"/>
    </row>
    <row r="14" spans="2:32">
      <c r="B14" s="2" t="s">
        <v>20</v>
      </c>
      <c r="C14" s="2">
        <v>0.34992108762548924</v>
      </c>
      <c r="D14" s="2">
        <v>0.2639424589592636</v>
      </c>
      <c r="E14" s="2">
        <v>0.28379453818320144</v>
      </c>
      <c r="F14" s="2">
        <v>0.30231810780560409</v>
      </c>
      <c r="G14" s="2">
        <v>0.28135556583060861</v>
      </c>
      <c r="H14" s="2">
        <v>0.35094967547183842</v>
      </c>
      <c r="I14" s="2">
        <v>0.26658264779143792</v>
      </c>
      <c r="J14" s="2">
        <v>0.63969148024170863</v>
      </c>
      <c r="K14" s="2">
        <v>0.40803744492677652</v>
      </c>
      <c r="L14" s="2">
        <v>0.30371670237991566</v>
      </c>
      <c r="M14" s="2">
        <v>0.2837572020762309</v>
      </c>
      <c r="N14" s="2">
        <v>0.27748614461938814</v>
      </c>
      <c r="O14" s="2">
        <v>0.29414347357624138</v>
      </c>
      <c r="P14" s="2">
        <v>0.27877888094440095</v>
      </c>
      <c r="Q14" s="2">
        <v>0.35427406734766009</v>
      </c>
      <c r="R14" s="2">
        <v>0.3126348781888737</v>
      </c>
      <c r="S14" s="2">
        <v>0.28331635762447149</v>
      </c>
      <c r="T14" s="2">
        <v>0.33491002025857597</v>
      </c>
      <c r="U14" s="2">
        <v>0.2465367740946931</v>
      </c>
      <c r="V14" s="2">
        <v>0.59082132231469586</v>
      </c>
      <c r="W14" s="2">
        <v>0.31497592494724813</v>
      </c>
      <c r="X14" s="2">
        <v>0.29613754317574603</v>
      </c>
      <c r="Y14" s="2">
        <v>0.35298625923724103</v>
      </c>
      <c r="Z14" s="2">
        <v>0.28518205485806902</v>
      </c>
      <c r="AA14" s="2">
        <v>0.33704308969549857</v>
      </c>
      <c r="AB14" s="8">
        <f t="shared" si="0"/>
        <v>180000</v>
      </c>
      <c r="AC14" s="8">
        <v>0.6</v>
      </c>
      <c r="AD14" s="8">
        <f t="shared" si="1"/>
        <v>0.33173174808699513</v>
      </c>
      <c r="AE14" s="9"/>
      <c r="AF14" s="9"/>
    </row>
    <row r="15" spans="2:32">
      <c r="B15" s="2" t="s">
        <v>21</v>
      </c>
      <c r="C15" s="2">
        <v>0.34747254441776931</v>
      </c>
      <c r="D15" s="2">
        <v>0.2639424589592636</v>
      </c>
      <c r="E15" s="2">
        <v>0.28379453818320144</v>
      </c>
      <c r="F15" s="2">
        <v>0.30231810780560409</v>
      </c>
      <c r="G15" s="2">
        <v>0.28135556583060861</v>
      </c>
      <c r="H15" s="2">
        <v>0.35094967547183842</v>
      </c>
      <c r="I15" s="2">
        <v>0.23623827632195571</v>
      </c>
      <c r="J15" s="2">
        <v>0.63279694222319449</v>
      </c>
      <c r="K15" s="2">
        <v>0.40803744492677652</v>
      </c>
      <c r="L15" s="2">
        <v>0.30371670237991566</v>
      </c>
      <c r="M15" s="2">
        <v>0.2837572020762309</v>
      </c>
      <c r="N15" s="2">
        <v>0.27748614461938814</v>
      </c>
      <c r="O15" s="2">
        <v>0.29414347357624138</v>
      </c>
      <c r="P15" s="2">
        <v>0.27877888094440095</v>
      </c>
      <c r="Q15" s="2">
        <v>0.35427406734766009</v>
      </c>
      <c r="R15" s="2">
        <v>0.30833314187680116</v>
      </c>
      <c r="S15" s="2">
        <v>0.28331635762447149</v>
      </c>
      <c r="T15" s="2">
        <v>0.33491002025857597</v>
      </c>
      <c r="U15" s="2">
        <v>0.2465367740946931</v>
      </c>
      <c r="V15" s="2">
        <v>0.56792044272742714</v>
      </c>
      <c r="W15" s="2">
        <v>0.31497592494724813</v>
      </c>
      <c r="X15" s="2">
        <v>0.29613754317574603</v>
      </c>
      <c r="Y15" s="2">
        <v>0.35298625923724103</v>
      </c>
      <c r="Z15" s="2">
        <v>0.28518205485806902</v>
      </c>
      <c r="AA15" s="2">
        <v>0.33704308969549857</v>
      </c>
      <c r="AB15" s="8">
        <f t="shared" si="0"/>
        <v>210000</v>
      </c>
      <c r="AC15" s="8">
        <v>0.7</v>
      </c>
      <c r="AD15" s="8">
        <f t="shared" si="1"/>
        <v>0.32905614534319283</v>
      </c>
      <c r="AE15" s="9"/>
      <c r="AF15" s="9"/>
    </row>
    <row r="16" spans="2:32">
      <c r="B16" s="2" t="s">
        <v>22</v>
      </c>
      <c r="C16" s="2">
        <v>0.34747254441776931</v>
      </c>
      <c r="D16" s="2">
        <v>0.2639424589592636</v>
      </c>
      <c r="E16" s="2">
        <v>0.28379453818320144</v>
      </c>
      <c r="F16" s="2">
        <v>0.30231810780560409</v>
      </c>
      <c r="G16" s="2">
        <v>0.28135556583060861</v>
      </c>
      <c r="H16" s="2">
        <v>0.34931292079977538</v>
      </c>
      <c r="I16" s="2">
        <v>0.23623827632195571</v>
      </c>
      <c r="J16" s="2">
        <v>0.61696177824978804</v>
      </c>
      <c r="K16" s="2">
        <v>0.37934578921590401</v>
      </c>
      <c r="L16" s="2">
        <v>0.30371670237991566</v>
      </c>
      <c r="M16" s="2">
        <v>0.2837572020762309</v>
      </c>
      <c r="N16" s="2">
        <v>0.27748614461938814</v>
      </c>
      <c r="O16" s="2">
        <v>0.29414347357624138</v>
      </c>
      <c r="P16" s="2">
        <v>0.27877888094440095</v>
      </c>
      <c r="Q16" s="2">
        <v>0.35427406734766009</v>
      </c>
      <c r="R16" s="2">
        <v>0.28571821952323262</v>
      </c>
      <c r="S16" s="2">
        <v>0.28331635762447149</v>
      </c>
      <c r="T16" s="2">
        <v>0.33491002025857597</v>
      </c>
      <c r="U16" s="2">
        <v>0.2465367740946931</v>
      </c>
      <c r="V16" s="2">
        <v>0.56792044272742714</v>
      </c>
      <c r="W16" s="2">
        <v>0.31497592494724813</v>
      </c>
      <c r="X16" s="2">
        <v>0.29613754317574603</v>
      </c>
      <c r="Y16" s="2">
        <v>0.25466409476985064</v>
      </c>
      <c r="Z16" s="2">
        <v>0.28518205485806902</v>
      </c>
      <c r="AA16" s="2">
        <v>0.33704308969549857</v>
      </c>
      <c r="AB16" s="8">
        <f t="shared" si="0"/>
        <v>240000</v>
      </c>
      <c r="AC16" s="8">
        <v>0.8</v>
      </c>
      <c r="AD16" s="8">
        <f t="shared" si="1"/>
        <v>0.32237211889610079</v>
      </c>
      <c r="AE16" s="9"/>
      <c r="AF16" s="9"/>
    </row>
    <row r="17" spans="2:32">
      <c r="B17" s="2" t="s">
        <v>23</v>
      </c>
      <c r="C17" s="2">
        <v>0.34747254441776931</v>
      </c>
      <c r="D17" s="2">
        <v>0.21100659929288668</v>
      </c>
      <c r="E17" s="2">
        <v>0.28379453818320144</v>
      </c>
      <c r="F17" s="2">
        <v>0.29294403120138668</v>
      </c>
      <c r="G17" s="2">
        <v>0.24754427421066794</v>
      </c>
      <c r="H17" s="2">
        <v>0.34931292079977538</v>
      </c>
      <c r="I17" s="2">
        <v>0.23623827632195571</v>
      </c>
      <c r="J17" s="2">
        <v>0.61696177824978804</v>
      </c>
      <c r="K17" s="2">
        <v>0.34942480354220606</v>
      </c>
      <c r="L17" s="2">
        <v>0.30371670237991566</v>
      </c>
      <c r="M17" s="2">
        <v>0.27759254051647986</v>
      </c>
      <c r="N17" s="2">
        <v>0.24052421712235628</v>
      </c>
      <c r="O17" s="2">
        <v>0.25428193270136035</v>
      </c>
      <c r="P17" s="2">
        <v>0.27877888094440095</v>
      </c>
      <c r="Q17" s="2">
        <v>0.35427406734766009</v>
      </c>
      <c r="R17" s="2">
        <v>0.28571821952323262</v>
      </c>
      <c r="S17" s="2">
        <v>0.28331635762447149</v>
      </c>
      <c r="T17" s="2">
        <v>0.33491002025857597</v>
      </c>
      <c r="U17" s="2">
        <v>0.2465367740946931</v>
      </c>
      <c r="V17" s="2">
        <v>0.54691072228911253</v>
      </c>
      <c r="W17" s="2">
        <v>0.27209560145206524</v>
      </c>
      <c r="X17" s="2">
        <v>0.29613754317574603</v>
      </c>
      <c r="Y17" s="2">
        <v>0.25466409476985064</v>
      </c>
      <c r="Z17" s="2">
        <v>0.25918037223414103</v>
      </c>
      <c r="AA17" s="2">
        <v>0.33704308969549857</v>
      </c>
      <c r="AB17" s="8">
        <f t="shared" si="0"/>
        <v>270000</v>
      </c>
      <c r="AC17" s="8">
        <v>0.9</v>
      </c>
      <c r="AD17" s="8">
        <f t="shared" si="1"/>
        <v>0.31041523609396793</v>
      </c>
      <c r="AE17" s="9"/>
      <c r="AF17" s="9"/>
    </row>
    <row r="18" spans="2:32">
      <c r="B18" s="2" t="s">
        <v>24</v>
      </c>
      <c r="C18" s="2">
        <v>0.34747254441776931</v>
      </c>
      <c r="D18" s="2">
        <v>0.18211166655032685</v>
      </c>
      <c r="E18" s="2">
        <v>0.28379453818320144</v>
      </c>
      <c r="F18" s="2">
        <v>0.29294403120138668</v>
      </c>
      <c r="G18" s="2">
        <v>0.24555439595064854</v>
      </c>
      <c r="H18" s="2">
        <v>0.34931292079977538</v>
      </c>
      <c r="I18" s="2">
        <v>0.23623827632195571</v>
      </c>
      <c r="J18" s="2">
        <v>0.61218770204663997</v>
      </c>
      <c r="K18" s="2">
        <v>0.34942480354220606</v>
      </c>
      <c r="L18" s="2">
        <v>0.30371670237991566</v>
      </c>
      <c r="M18" s="2">
        <v>0.25668150986848559</v>
      </c>
      <c r="N18" s="2">
        <v>0.24052421712235628</v>
      </c>
      <c r="O18" s="2">
        <v>0.25428193270136035</v>
      </c>
      <c r="P18" s="2">
        <v>0.27877888094440095</v>
      </c>
      <c r="Q18" s="2">
        <v>0.35427406734766009</v>
      </c>
      <c r="R18" s="2">
        <v>0.26818669370049975</v>
      </c>
      <c r="S18" s="2">
        <v>0.28331635762447149</v>
      </c>
      <c r="T18" s="2">
        <v>0.33305501745212496</v>
      </c>
      <c r="U18" s="2">
        <v>0.2465367740946931</v>
      </c>
      <c r="V18" s="2">
        <v>0.54691072228911253</v>
      </c>
      <c r="W18" s="2">
        <v>0.27209560145206524</v>
      </c>
      <c r="X18" s="2">
        <v>0.29218133872518592</v>
      </c>
      <c r="Y18" s="2">
        <v>0.25466409476985064</v>
      </c>
      <c r="Z18" s="2">
        <v>0.25918037223414103</v>
      </c>
      <c r="AA18" s="2">
        <v>0.27955409516016516</v>
      </c>
      <c r="AB18" s="8">
        <f t="shared" si="0"/>
        <v>300000</v>
      </c>
      <c r="AC18" s="8">
        <v>1</v>
      </c>
      <c r="AD18" s="8">
        <f t="shared" si="1"/>
        <v>0.30491917027521592</v>
      </c>
      <c r="AE18" s="9"/>
      <c r="AF18" s="9"/>
    </row>
    <row r="19" spans="2:32">
      <c r="B19" s="2" t="s">
        <v>25</v>
      </c>
      <c r="C19" s="2">
        <v>0</v>
      </c>
    </row>
    <row r="20" spans="2:32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2">
      <c r="D21" s="10">
        <f>MIN(C18:AA18)</f>
        <v>0.18211166655032685</v>
      </c>
      <c r="E21" s="10">
        <f>MAX(C18:AA18)</f>
        <v>0.61218770204663997</v>
      </c>
      <c r="F21" s="10">
        <f>MEDIAN(C18:AA18)</f>
        <v>0.27955409516016516</v>
      </c>
      <c r="G21" s="10">
        <f>AVERAGE(C18:AA18)</f>
        <v>0.30491917027521592</v>
      </c>
      <c r="H21" s="10">
        <f>_xlfn.STDEV.S(C18:AA18)</f>
        <v>9.2943506048059732E-2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DE_r1_10</vt:lpstr>
      <vt:lpstr>DE_b2_10</vt:lpstr>
      <vt:lpstr>PSO_10</vt:lpstr>
      <vt:lpstr>ED_mod_10</vt:lpstr>
      <vt:lpstr>DE_r1_30</vt:lpstr>
      <vt:lpstr>DE_b2_30</vt:lpstr>
      <vt:lpstr>PSO_30</vt:lpstr>
      <vt:lpstr>ACO_5</vt:lpstr>
      <vt:lpstr>ED_mod_30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Larangeira</dc:creator>
  <cp:lastModifiedBy>vicente Larangeira</cp:lastModifiedBy>
  <dcterms:created xsi:type="dcterms:W3CDTF">2020-11-30T12:25:59Z</dcterms:created>
  <dcterms:modified xsi:type="dcterms:W3CDTF">2021-01-08T18:14:59Z</dcterms:modified>
</cp:coreProperties>
</file>