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is\OneDrive\Documentos\MiniCursos\ExcelEduardo\Projetos\projects\Exercicios PROCV e INDICE\"/>
    </mc:Choice>
  </mc:AlternateContent>
  <xr:revisionPtr revIDLastSave="0" documentId="13_ncr:1_{142ABF6D-8799-4216-B986-C32BADC9D69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UNCIONÁRIOS" sheetId="1" r:id="rId1"/>
    <sheet name="CONTRATO" sheetId="2" r:id="rId2"/>
    <sheet name="FUNCIONÁRIOS_EX" sheetId="3" r:id="rId3"/>
  </sheets>
  <calcPr calcId="181029"/>
</workbook>
</file>

<file path=xl/calcChain.xml><?xml version="1.0" encoding="utf-8"?>
<calcChain xmlns="http://schemas.openxmlformats.org/spreadsheetml/2006/main">
  <c r="E8" i="3" l="1"/>
  <c r="E9" i="3"/>
  <c r="D2" i="3"/>
  <c r="D3" i="3"/>
  <c r="D4" i="3"/>
  <c r="D5" i="3"/>
  <c r="D6" i="3"/>
  <c r="D7" i="3"/>
  <c r="D8" i="3"/>
  <c r="D9" i="3"/>
  <c r="D2" i="2"/>
  <c r="E2" i="3" s="1"/>
  <c r="D3" i="2"/>
  <c r="E3" i="3" s="1"/>
  <c r="D4" i="2"/>
  <c r="E4" i="3" s="1"/>
  <c r="D5" i="2"/>
  <c r="E5" i="3" s="1"/>
  <c r="D6" i="2"/>
  <c r="E6" i="3" s="1"/>
  <c r="D7" i="2"/>
  <c r="E7" i="3" s="1"/>
  <c r="D8" i="2"/>
  <c r="D9" i="2"/>
  <c r="G9" i="1"/>
  <c r="G8" i="1"/>
</calcChain>
</file>

<file path=xl/sharedStrings.xml><?xml version="1.0" encoding="utf-8"?>
<sst xmlns="http://schemas.openxmlformats.org/spreadsheetml/2006/main" count="69" uniqueCount="36">
  <si>
    <t>NOME</t>
  </si>
  <si>
    <t>SETOR</t>
  </si>
  <si>
    <t>SALARIO</t>
  </si>
  <si>
    <t>Desenvolvimento</t>
  </si>
  <si>
    <t>Ana Souza</t>
  </si>
  <si>
    <t>Marketing</t>
  </si>
  <si>
    <t>Mariana Lima</t>
  </si>
  <si>
    <t>Recursos Humanos</t>
  </si>
  <si>
    <t>Lucas Oliveira</t>
  </si>
  <si>
    <t>TI</t>
  </si>
  <si>
    <t>Gabriel Silva</t>
  </si>
  <si>
    <t>Financeiro</t>
  </si>
  <si>
    <t>Carla Santos</t>
  </si>
  <si>
    <t>Vendas</t>
  </si>
  <si>
    <t>Fernando Rocha</t>
  </si>
  <si>
    <t>Administração</t>
  </si>
  <si>
    <t>Juliana Silva</t>
  </si>
  <si>
    <t>Suporte</t>
  </si>
  <si>
    <t>BUSCA PELO NOME DO(a) FUNCIONÁRIO(a)</t>
  </si>
  <si>
    <t>Nome</t>
  </si>
  <si>
    <t>ADMISSÃO</t>
  </si>
  <si>
    <t>SALÁRIO</t>
  </si>
  <si>
    <t>Pedro Pereira</t>
  </si>
  <si>
    <t>CÓDIGO_FUNCIONÁRIO</t>
  </si>
  <si>
    <t>CONT20</t>
  </si>
  <si>
    <t>CONT17</t>
  </si>
  <si>
    <t>CONT19</t>
  </si>
  <si>
    <t>CONT10</t>
  </si>
  <si>
    <t>CONT56</t>
  </si>
  <si>
    <t>CONT14</t>
  </si>
  <si>
    <t>CONT13</t>
  </si>
  <si>
    <t>TEMPO DE CASA</t>
  </si>
  <si>
    <t>ÍNDICE</t>
  </si>
  <si>
    <t>CORRESP</t>
  </si>
  <si>
    <t>RETORNA O VALOR DA CELULA</t>
  </si>
  <si>
    <t>RETORNA O NUMERO CORRESPONDENTE À CELULA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</si>
</sst>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yyyy\-mm\-dd"/>
    <numFmt numFmtId="171" formatCode="yy\ &quot;anos e&quot;\ mm\ &quot;meses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44" fontId="3" fillId="0" borderId="0" xfId="1" applyFont="1"/>
    <xf numFmtId="0" fontId="5" fillId="0" borderId="2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3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44" fontId="6" fillId="6" borderId="5" xfId="1" applyFont="1" applyFill="1" applyBorder="1" applyAlignment="1">
      <alignment horizontal="center"/>
    </xf>
    <xf numFmtId="44" fontId="6" fillId="6" borderId="6" xfId="1" applyFont="1" applyFill="1" applyBorder="1" applyAlignment="1">
      <alignment horizontal="center"/>
    </xf>
    <xf numFmtId="0" fontId="5" fillId="0" borderId="0" xfId="0" applyFont="1" applyBorder="1" applyAlignment="1"/>
    <xf numFmtId="44" fontId="6" fillId="0" borderId="0" xfId="1" applyFont="1" applyFill="1" applyBorder="1" applyAlignment="1"/>
    <xf numFmtId="171" fontId="3" fillId="0" borderId="0" xfId="0" applyNumberFormat="1" applyFo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44" fontId="6" fillId="0" borderId="0" xfId="1" applyFont="1"/>
    <xf numFmtId="14" fontId="7" fillId="0" borderId="0" xfId="0" applyNumberFormat="1" applyFont="1"/>
    <xf numFmtId="171" fontId="7" fillId="0" borderId="0" xfId="0" applyNumberFormat="1" applyFont="1"/>
    <xf numFmtId="171" fontId="7" fillId="0" borderId="0" xfId="0" applyNumberFormat="1" applyFont="1" applyBorder="1"/>
    <xf numFmtId="171" fontId="7" fillId="0" borderId="0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19">
    <dxf>
      <font>
        <b val="0"/>
        <strike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171" formatCode="yy\ &quot;anos e&quot;\ mm\ &quot;meses&quot;"/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2" formatCode="dd\ &quot;dias e&quot;\ mm\ &quot;meses&quot;"/>
    </dxf>
    <dxf>
      <font>
        <sz val="12"/>
      </font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</xdr:row>
      <xdr:rowOff>152400</xdr:rowOff>
    </xdr:from>
    <xdr:to>
      <xdr:col>18</xdr:col>
      <xdr:colOff>350520</xdr:colOff>
      <xdr:row>13</xdr:row>
      <xdr:rowOff>7620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B5637D6-385E-47BD-E8F7-35F61D72482D}"/>
            </a:ext>
          </a:extLst>
        </xdr:cNvPr>
        <xdr:cNvSpPr/>
      </xdr:nvSpPr>
      <xdr:spPr>
        <a:xfrm>
          <a:off x="9646920" y="335280"/>
          <a:ext cx="4465320" cy="21793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426720</xdr:colOff>
      <xdr:row>3</xdr:row>
      <xdr:rowOff>198120</xdr:rowOff>
    </xdr:from>
    <xdr:to>
      <xdr:col>18</xdr:col>
      <xdr:colOff>83820</xdr:colOff>
      <xdr:row>11</xdr:row>
      <xdr:rowOff>15240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B3F9896-E490-F048-7C0B-0098AD48F635}"/>
            </a:ext>
          </a:extLst>
        </xdr:cNvPr>
        <xdr:cNvSpPr txBox="1"/>
      </xdr:nvSpPr>
      <xdr:spPr>
        <a:xfrm>
          <a:off x="9906000" y="792480"/>
          <a:ext cx="3924300" cy="1592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aseline="0"/>
            <a:t>Retornar o </a:t>
          </a:r>
          <a:r>
            <a:rPr lang="pt-BR" sz="2400" baseline="0">
              <a:solidFill>
                <a:schemeClr val="accent6">
                  <a:lumMod val="75000"/>
                </a:schemeClr>
              </a:solidFill>
            </a:rPr>
            <a:t>SETOR</a:t>
          </a:r>
          <a:r>
            <a:rPr lang="pt-BR" sz="2400" baseline="0"/>
            <a:t> e o </a:t>
          </a:r>
          <a:r>
            <a:rPr lang="pt-BR" sz="2400" baseline="0">
              <a:solidFill>
                <a:schemeClr val="accent6">
                  <a:lumMod val="75000"/>
                </a:schemeClr>
              </a:solidFill>
            </a:rPr>
            <a:t>SALÁRIO</a:t>
          </a:r>
          <a:r>
            <a:rPr lang="pt-BR" sz="2400" baseline="0"/>
            <a:t> do funcionário com base em seu nome utilizando </a:t>
          </a:r>
          <a:r>
            <a:rPr lang="pt-BR" sz="2400" b="1" baseline="0"/>
            <a:t>PROCV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822960</xdr:colOff>
      <xdr:row>1</xdr:row>
      <xdr:rowOff>160020</xdr:rowOff>
    </xdr:from>
    <xdr:to>
      <xdr:col>13</xdr:col>
      <xdr:colOff>449580</xdr:colOff>
      <xdr:row>13</xdr:row>
      <xdr:rowOff>15240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E9DD70E-8587-433E-A1C0-D09858AB615C}"/>
            </a:ext>
          </a:extLst>
        </xdr:cNvPr>
        <xdr:cNvSpPr/>
      </xdr:nvSpPr>
      <xdr:spPr>
        <a:xfrm>
          <a:off x="8694420" y="358140"/>
          <a:ext cx="4465320" cy="22098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944880</xdr:colOff>
      <xdr:row>3</xdr:row>
      <xdr:rowOff>53340</xdr:rowOff>
    </xdr:from>
    <xdr:to>
      <xdr:col>13</xdr:col>
      <xdr:colOff>350520</xdr:colOff>
      <xdr:row>11</xdr:row>
      <xdr:rowOff>38100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4B44F4-914F-4B40-B259-A727C275747D}"/>
            </a:ext>
          </a:extLst>
        </xdr:cNvPr>
        <xdr:cNvSpPr txBox="1"/>
      </xdr:nvSpPr>
      <xdr:spPr>
        <a:xfrm>
          <a:off x="8816340" y="739140"/>
          <a:ext cx="4244340" cy="1607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aseline="0"/>
            <a:t>Retornar a </a:t>
          </a:r>
          <a:r>
            <a:rPr lang="pt-BR" sz="2400" baseline="0">
              <a:solidFill>
                <a:schemeClr val="accent6">
                  <a:lumMod val="75000"/>
                </a:schemeClr>
              </a:solidFill>
            </a:rPr>
            <a:t>data de admissão </a:t>
          </a:r>
          <a:r>
            <a:rPr lang="pt-BR" sz="2400" baseline="0"/>
            <a:t>e </a:t>
          </a:r>
          <a:r>
            <a:rPr lang="pt-BR" sz="2400" baseline="0">
              <a:solidFill>
                <a:schemeClr val="accent6">
                  <a:lumMod val="75000"/>
                </a:schemeClr>
              </a:solidFill>
            </a:rPr>
            <a:t>o tempo de casa </a:t>
          </a:r>
          <a:r>
            <a:rPr lang="pt-BR" sz="2400" baseline="0"/>
            <a:t>do funcionário com base em seu nome utilizando </a:t>
          </a:r>
          <a:r>
            <a:rPr lang="pt-BR" sz="2400" b="1" baseline="0"/>
            <a:t>ÍNDICE + CORRESP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0D4E3-AE2E-46BE-9A33-F0E388BB5720}" name="Tabela1" displayName="Tabela1" ref="A1:C9" totalsRowShown="0" headerRowDxfId="15" dataDxfId="14">
  <autoFilter ref="A1:C9" xr:uid="{9F70D4E3-AE2E-46BE-9A33-F0E388BB5720}"/>
  <tableColumns count="3">
    <tableColumn id="1" xr3:uid="{BA6021ED-43BC-4F1F-A87B-3D8C0332EA1F}" name="NOME" dataDxfId="18"/>
    <tableColumn id="2" xr3:uid="{44B180AF-3532-46F7-AB6C-A2A34935A451}" name="SETOR" dataDxfId="17"/>
    <tableColumn id="4" xr3:uid="{5CC47B77-CE6A-486D-AABC-652D683F8717}" name="SALARIO" dataDxfId="16" dataCellStyle="Moeda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6C0B8B-3194-42F4-88D0-8FF6E19AE343}" name="tb_info" displayName="tb_info" ref="A1:D9" totalsRowShown="0">
  <autoFilter ref="A1:D9" xr:uid="{FC6C0B8B-3194-42F4-88D0-8FF6E19AE343}"/>
  <tableColumns count="4">
    <tableColumn id="1" xr3:uid="{8F584743-D0F5-4E8C-A796-A2B1BEB059DD}" name="CÓDIGO_FUNCIONÁRIO"/>
    <tableColumn id="2" xr3:uid="{0B7B3DF5-D1D2-4BC9-BC2D-763B8BB4BE88}" name="NOME" dataDxfId="13"/>
    <tableColumn id="3" xr3:uid="{BAD7BB53-7370-4CAE-9379-7BD075D2DAD5}" name="ADMISSÃO" dataDxfId="8"/>
    <tableColumn id="5" xr3:uid="{BE941F74-4D11-4EB4-87E7-C70F8BB76590}" name="TEMPO DE CASA" dataDxfId="7">
      <calculatedColumnFormula>TODAY()-tb_info[[#This Row],[ADMISSÃO]]</calculatedColumnFormula>
    </tableColumn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0FB64B-7771-41E2-9648-71399DFF2DE1}" name="Tabela14" displayName="Tabela14" ref="A1:E9" totalsRowShown="0" headerRowDxfId="4" dataDxfId="3">
  <autoFilter ref="A1:E9" xr:uid="{9F70D4E3-AE2E-46BE-9A33-F0E388BB5720}"/>
  <tableColumns count="5">
    <tableColumn id="1" xr3:uid="{2DEA5779-4B52-41CC-9B13-A83C51ADE7A9}" name="NOME" dataDxfId="6"/>
    <tableColumn id="2" xr3:uid="{9AEFC8FC-1661-40DD-A64A-D17441BD7412}" name="SETOR" dataDxfId="5"/>
    <tableColumn id="4" xr3:uid="{21091ED4-9970-4BE2-8C85-F4EE6B278558}" name="SALARIO" dataDxfId="2" dataCellStyle="Moeda"/>
    <tableColumn id="5" xr3:uid="{C2648D4E-955C-49B8-B703-8B55E9A3D89E}" name="ADMISSÃO" dataDxfId="1">
      <calculatedColumnFormula>INDEX(tb_info[ADMISSÃO],MATCH(Tabela14[[#This Row],[NOME]],tb_info[NOME],0))</calculatedColumnFormula>
    </tableColumn>
    <tableColumn id="6" xr3:uid="{0041073F-FD3B-4886-B08D-F8C14378BED7}" name="TEMPO DE CASA" dataDxfId="0">
      <calculatedColumnFormula>INDEX(tb_info[TEMPO DE CASA],MATCH(Tabela14[[#This Row],[NOME]],tb_info[NOME],0))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showGridLines="0" workbookViewId="0">
      <selection activeCell="G7" sqref="G7:H7"/>
    </sheetView>
  </sheetViews>
  <sheetFormatPr defaultRowHeight="14.4" x14ac:dyDescent="0.3"/>
  <cols>
    <col min="1" max="1" width="17.109375" customWidth="1"/>
    <col min="2" max="2" width="18.21875" customWidth="1"/>
    <col min="3" max="3" width="21.77734375" style="2" customWidth="1"/>
    <col min="4" max="4" width="10.44140625" customWidth="1"/>
    <col min="5" max="5" width="4.109375" customWidth="1"/>
    <col min="6" max="6" width="12.109375" customWidth="1"/>
    <col min="7" max="8" width="13.5546875" customWidth="1"/>
    <col min="9" max="9" width="8.33203125" customWidth="1"/>
    <col min="11" max="11" width="5.44140625" customWidth="1"/>
  </cols>
  <sheetData>
    <row r="1" spans="1:9" s="1" customFormat="1" ht="15.6" x14ac:dyDescent="0.3">
      <c r="A1" s="4" t="s">
        <v>0</v>
      </c>
      <c r="B1" s="4" t="s">
        <v>1</v>
      </c>
      <c r="C1" s="4" t="s">
        <v>2</v>
      </c>
    </row>
    <row r="2" spans="1:9" ht="15.6" x14ac:dyDescent="0.3">
      <c r="A2" s="5" t="s">
        <v>22</v>
      </c>
      <c r="B2" s="5" t="s">
        <v>3</v>
      </c>
      <c r="C2" s="7">
        <v>4500</v>
      </c>
    </row>
    <row r="3" spans="1:9" ht="15.6" x14ac:dyDescent="0.3">
      <c r="A3" s="5" t="s">
        <v>4</v>
      </c>
      <c r="B3" s="5" t="s">
        <v>5</v>
      </c>
      <c r="C3" s="7">
        <v>3200</v>
      </c>
    </row>
    <row r="4" spans="1:9" ht="16.2" thickBot="1" x14ac:dyDescent="0.35">
      <c r="A4" s="5" t="s">
        <v>6</v>
      </c>
      <c r="B4" s="5" t="s">
        <v>7</v>
      </c>
      <c r="C4" s="7">
        <v>5000</v>
      </c>
    </row>
    <row r="5" spans="1:9" ht="18.600000000000001" thickBot="1" x14ac:dyDescent="0.4">
      <c r="A5" s="5" t="s">
        <v>8</v>
      </c>
      <c r="B5" s="5" t="s">
        <v>9</v>
      </c>
      <c r="C5" s="7">
        <v>3800</v>
      </c>
      <c r="E5" s="14" t="s">
        <v>18</v>
      </c>
      <c r="F5" s="15"/>
      <c r="G5" s="15"/>
      <c r="H5" s="15"/>
      <c r="I5" s="16"/>
    </row>
    <row r="6" spans="1:9" ht="16.2" thickBot="1" x14ac:dyDescent="0.35">
      <c r="A6" s="5" t="s">
        <v>10</v>
      </c>
      <c r="B6" s="5" t="s">
        <v>11</v>
      </c>
      <c r="C6" s="7">
        <v>4100</v>
      </c>
    </row>
    <row r="7" spans="1:9" ht="18.600000000000001" thickBot="1" x14ac:dyDescent="0.4">
      <c r="A7" s="5" t="s">
        <v>12</v>
      </c>
      <c r="B7" s="5" t="s">
        <v>13</v>
      </c>
      <c r="C7" s="7">
        <v>3400</v>
      </c>
      <c r="E7" s="8" t="s">
        <v>19</v>
      </c>
      <c r="F7" s="9"/>
      <c r="G7" s="10" t="s">
        <v>8</v>
      </c>
      <c r="H7" s="11"/>
    </row>
    <row r="8" spans="1:9" ht="18.600000000000001" thickBot="1" x14ac:dyDescent="0.4">
      <c r="A8" s="5" t="s">
        <v>14</v>
      </c>
      <c r="B8" s="5" t="s">
        <v>15</v>
      </c>
      <c r="C8" s="7">
        <v>4700</v>
      </c>
      <c r="E8" s="8" t="s">
        <v>1</v>
      </c>
      <c r="F8" s="9"/>
      <c r="G8" s="12" t="str">
        <f>VLOOKUP(G7,Tabela1[],2,0)</f>
        <v>TI</v>
      </c>
      <c r="H8" s="13"/>
    </row>
    <row r="9" spans="1:9" ht="18.600000000000001" thickBot="1" x14ac:dyDescent="0.4">
      <c r="A9" s="5" t="s">
        <v>16</v>
      </c>
      <c r="B9" s="5" t="s">
        <v>17</v>
      </c>
      <c r="C9" s="7">
        <v>3100</v>
      </c>
      <c r="E9" s="8" t="s">
        <v>21</v>
      </c>
      <c r="F9" s="9"/>
      <c r="G9" s="21">
        <f>VLOOKUP(G7,Tabela1[],3,0)</f>
        <v>3800</v>
      </c>
      <c r="H9" s="22"/>
    </row>
    <row r="10" spans="1:9" ht="18" x14ac:dyDescent="0.35">
      <c r="E10" s="20"/>
      <c r="F10" s="23"/>
      <c r="G10" s="23"/>
      <c r="H10" s="24"/>
      <c r="I10" s="24"/>
    </row>
  </sheetData>
  <mergeCells count="7">
    <mergeCell ref="E5:I5"/>
    <mergeCell ref="E7:F7"/>
    <mergeCell ref="G7:H7"/>
    <mergeCell ref="E8:F8"/>
    <mergeCell ref="E9:F9"/>
    <mergeCell ref="G8:H8"/>
    <mergeCell ref="G9:H9"/>
  </mergeCells>
  <conditionalFormatting sqref="A2:C9">
    <cfRule type="cellIs" dxfId="12" priority="1" operator="equal">
      <formula>$G$7</formula>
    </cfRule>
  </conditionalFormatting>
  <dataValidations count="1">
    <dataValidation type="list" allowBlank="1" showInputMessage="1" showErrorMessage="1" sqref="G7:H7" xr:uid="{6DA31F2A-E512-4578-AC09-17638B877447}">
      <formula1>$A$2:$A$9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79A9-FB9B-4609-A5D6-F5C2012B5AB1}">
  <dimension ref="A1:D9"/>
  <sheetViews>
    <sheetView workbookViewId="0">
      <selection activeCell="D2" sqref="D2"/>
    </sheetView>
  </sheetViews>
  <sheetFormatPr defaultRowHeight="14.4" x14ac:dyDescent="0.3"/>
  <cols>
    <col min="1" max="1" width="24.21875" customWidth="1"/>
    <col min="2" max="2" width="20.5546875" customWidth="1"/>
    <col min="3" max="3" width="22" customWidth="1"/>
    <col min="4" max="4" width="19.6640625" customWidth="1"/>
  </cols>
  <sheetData>
    <row r="1" spans="1:4" ht="15.6" x14ac:dyDescent="0.3">
      <c r="A1" t="s">
        <v>23</v>
      </c>
      <c r="B1" s="19" t="s">
        <v>0</v>
      </c>
      <c r="C1" s="1" t="s">
        <v>20</v>
      </c>
      <c r="D1" s="3" t="s">
        <v>31</v>
      </c>
    </row>
    <row r="2" spans="1:4" ht="15.6" x14ac:dyDescent="0.3">
      <c r="A2" t="s">
        <v>28</v>
      </c>
      <c r="B2" s="17" t="s">
        <v>22</v>
      </c>
      <c r="C2" s="6">
        <v>45292</v>
      </c>
      <c r="D2" s="25">
        <f ca="1">TODAY()-tb_info[[#This Row],[ADMISSÃO]]</f>
        <v>251</v>
      </c>
    </row>
    <row r="3" spans="1:4" ht="15.6" x14ac:dyDescent="0.3">
      <c r="A3" t="s">
        <v>26</v>
      </c>
      <c r="B3" s="18" t="s">
        <v>4</v>
      </c>
      <c r="C3" s="6">
        <v>40464</v>
      </c>
      <c r="D3" s="25">
        <f ca="1">TODAY()-tb_info[[#This Row],[ADMISSÃO]]</f>
        <v>5079</v>
      </c>
    </row>
    <row r="4" spans="1:4" ht="15.6" x14ac:dyDescent="0.3">
      <c r="A4" t="s">
        <v>29</v>
      </c>
      <c r="B4" s="17" t="s">
        <v>6</v>
      </c>
      <c r="C4" s="6">
        <v>44952</v>
      </c>
      <c r="D4" s="25">
        <f ca="1">TODAY()-tb_info[[#This Row],[ADMISSÃO]]</f>
        <v>591</v>
      </c>
    </row>
    <row r="5" spans="1:4" ht="15.6" x14ac:dyDescent="0.3">
      <c r="A5" t="s">
        <v>30</v>
      </c>
      <c r="B5" s="18" t="s">
        <v>8</v>
      </c>
      <c r="C5" s="6">
        <v>44346</v>
      </c>
      <c r="D5" s="25">
        <f ca="1">TODAY()-tb_info[[#This Row],[ADMISSÃO]]</f>
        <v>1197</v>
      </c>
    </row>
    <row r="6" spans="1:4" ht="15.6" x14ac:dyDescent="0.3">
      <c r="A6" t="s">
        <v>25</v>
      </c>
      <c r="B6" s="17" t="s">
        <v>10</v>
      </c>
      <c r="C6" s="6">
        <v>43716</v>
      </c>
      <c r="D6" s="25">
        <f ca="1">TODAY()-tb_info[[#This Row],[ADMISSÃO]]</f>
        <v>1827</v>
      </c>
    </row>
    <row r="7" spans="1:4" ht="15.6" x14ac:dyDescent="0.3">
      <c r="A7" t="s">
        <v>30</v>
      </c>
      <c r="B7" s="18" t="s">
        <v>12</v>
      </c>
      <c r="C7" s="6">
        <v>45011</v>
      </c>
      <c r="D7" s="25">
        <f ca="1">TODAY()-tb_info[[#This Row],[ADMISSÃO]]</f>
        <v>532</v>
      </c>
    </row>
    <row r="8" spans="1:4" ht="15.6" x14ac:dyDescent="0.3">
      <c r="A8" t="s">
        <v>27</v>
      </c>
      <c r="B8" s="17" t="s">
        <v>14</v>
      </c>
      <c r="C8" s="6">
        <v>43861</v>
      </c>
      <c r="D8" s="25">
        <f ca="1">TODAY()-tb_info[[#This Row],[ADMISSÃO]]</f>
        <v>1682</v>
      </c>
    </row>
    <row r="9" spans="1:4" ht="15.6" x14ac:dyDescent="0.3">
      <c r="A9" t="s">
        <v>24</v>
      </c>
      <c r="B9" s="18" t="s">
        <v>16</v>
      </c>
      <c r="C9" s="6">
        <v>44287</v>
      </c>
      <c r="D9" s="25">
        <f ca="1">TODAY()-tb_info[[#This Row],[ADMISSÃO]]</f>
        <v>1256</v>
      </c>
    </row>
  </sheetData>
  <conditionalFormatting sqref="B2:B9">
    <cfRule type="cellIs" dxfId="11" priority="2" operator="equal">
      <formula>$G$7</formula>
    </cfRule>
  </conditionalFormatting>
  <conditionalFormatting sqref="C2:C9">
    <cfRule type="cellIs" dxfId="10" priority="1" operator="equal">
      <formula>$H$7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0FF4-A252-4E97-B293-3EA0229AE8CF}">
  <dimension ref="A1:I15"/>
  <sheetViews>
    <sheetView showGridLines="0" tabSelected="1" workbookViewId="0">
      <selection activeCell="E3" sqref="E3"/>
    </sheetView>
  </sheetViews>
  <sheetFormatPr defaultRowHeight="14.4" x14ac:dyDescent="0.3"/>
  <cols>
    <col min="1" max="1" width="17.109375" customWidth="1"/>
    <col min="2" max="2" width="18.21875" customWidth="1"/>
    <col min="3" max="3" width="21.77734375" style="2" customWidth="1"/>
    <col min="4" max="4" width="19.21875" customWidth="1"/>
    <col min="5" max="5" width="21.88671875" customWidth="1"/>
    <col min="6" max="7" width="16.5546875" customWidth="1"/>
    <col min="8" max="8" width="13.5546875" customWidth="1"/>
    <col min="9" max="9" width="8.33203125" customWidth="1"/>
    <col min="11" max="11" width="5.44140625" customWidth="1"/>
  </cols>
  <sheetData>
    <row r="1" spans="1:9" s="1" customFormat="1" ht="18" x14ac:dyDescent="0.35">
      <c r="A1" s="27" t="s">
        <v>0</v>
      </c>
      <c r="B1" s="27" t="s">
        <v>1</v>
      </c>
      <c r="C1" s="27" t="s">
        <v>2</v>
      </c>
      <c r="D1" s="27" t="s">
        <v>20</v>
      </c>
      <c r="E1" s="27" t="s">
        <v>31</v>
      </c>
    </row>
    <row r="2" spans="1:9" ht="18" x14ac:dyDescent="0.35">
      <c r="A2" s="28" t="s">
        <v>22</v>
      </c>
      <c r="B2" s="28" t="s">
        <v>3</v>
      </c>
      <c r="C2" s="29">
        <v>4500</v>
      </c>
      <c r="D2" s="30">
        <f>INDEX(tb_info[ADMISSÃO],MATCH(Tabela14[[#This Row],[NOME]],tb_info[NOME],0))</f>
        <v>45292</v>
      </c>
      <c r="E2" s="31">
        <f ca="1">INDEX(tb_info[TEMPO DE CASA],MATCH(Tabela14[[#This Row],[NOME]],tb_info[NOME],0))</f>
        <v>251</v>
      </c>
    </row>
    <row r="3" spans="1:9" ht="18" x14ac:dyDescent="0.35">
      <c r="A3" s="28" t="s">
        <v>4</v>
      </c>
      <c r="B3" s="28" t="s">
        <v>5</v>
      </c>
      <c r="C3" s="29">
        <v>3200</v>
      </c>
      <c r="D3" s="30">
        <f>INDEX(tb_info[ADMISSÃO],MATCH(Tabela14[[#This Row],[NOME]],tb_info[NOME],0))</f>
        <v>40464</v>
      </c>
      <c r="E3" s="31">
        <f ca="1">INDEX(tb_info[TEMPO DE CASA],MATCH(Tabela14[[#This Row],[NOME]],tb_info[NOME],0))</f>
        <v>5079</v>
      </c>
    </row>
    <row r="4" spans="1:9" ht="18" x14ac:dyDescent="0.35">
      <c r="A4" s="28" t="s">
        <v>6</v>
      </c>
      <c r="B4" s="28" t="s">
        <v>7</v>
      </c>
      <c r="C4" s="29">
        <v>5000</v>
      </c>
      <c r="D4" s="30">
        <f>INDEX(tb_info[ADMISSÃO],MATCH(Tabela14[[#This Row],[NOME]],tb_info[NOME],0))</f>
        <v>44952</v>
      </c>
      <c r="E4" s="32">
        <f ca="1">INDEX(tb_info[TEMPO DE CASA],MATCH(Tabela14[[#This Row],[NOME]],tb_info[NOME],0))</f>
        <v>591</v>
      </c>
      <c r="F4" s="20"/>
      <c r="G4" s="20"/>
      <c r="H4" s="20"/>
      <c r="I4" s="20"/>
    </row>
    <row r="5" spans="1:9" ht="18.600000000000001" customHeight="1" x14ac:dyDescent="0.35">
      <c r="A5" s="28" t="s">
        <v>8</v>
      </c>
      <c r="B5" s="28" t="s">
        <v>9</v>
      </c>
      <c r="C5" s="29">
        <v>3800</v>
      </c>
      <c r="D5" s="30">
        <f>INDEX(tb_info[ADMISSÃO],MATCH(Tabela14[[#This Row],[NOME]],tb_info[NOME],0))</f>
        <v>44346</v>
      </c>
      <c r="E5" s="33">
        <f ca="1">INDEX(tb_info[TEMPO DE CASA],MATCH(Tabela14[[#This Row],[NOME]],tb_info[NOME],0))</f>
        <v>1197</v>
      </c>
      <c r="F5" s="26"/>
      <c r="G5" s="26"/>
      <c r="H5" s="26"/>
      <c r="I5" s="26"/>
    </row>
    <row r="6" spans="1:9" ht="15.6" customHeight="1" x14ac:dyDescent="0.35">
      <c r="A6" s="28" t="s">
        <v>10</v>
      </c>
      <c r="B6" s="28" t="s">
        <v>11</v>
      </c>
      <c r="C6" s="29">
        <v>4100</v>
      </c>
      <c r="D6" s="30">
        <f>INDEX(tb_info[ADMISSÃO],MATCH(Tabela14[[#This Row],[NOME]],tb_info[NOME],0))</f>
        <v>43716</v>
      </c>
      <c r="E6" s="33">
        <f ca="1">INDEX(tb_info[TEMPO DE CASA],MATCH(Tabela14[[#This Row],[NOME]],tb_info[NOME],0))</f>
        <v>1827</v>
      </c>
      <c r="F6" s="26"/>
      <c r="G6" s="26"/>
      <c r="H6" s="26"/>
      <c r="I6" s="26"/>
    </row>
    <row r="7" spans="1:9" ht="15.6" customHeight="1" x14ac:dyDescent="0.35">
      <c r="A7" s="28" t="s">
        <v>12</v>
      </c>
      <c r="B7" s="28" t="s">
        <v>13</v>
      </c>
      <c r="C7" s="29">
        <v>3400</v>
      </c>
      <c r="D7" s="30">
        <f>INDEX(tb_info[ADMISSÃO],MATCH(Tabela14[[#This Row],[NOME]],tb_info[NOME],0))</f>
        <v>45011</v>
      </c>
      <c r="E7" s="33">
        <f ca="1">INDEX(tb_info[TEMPO DE CASA],MATCH(Tabela14[[#This Row],[NOME]],tb_info[NOME],0))</f>
        <v>532</v>
      </c>
      <c r="F7" s="26"/>
      <c r="G7" s="26"/>
      <c r="H7" s="26"/>
      <c r="I7" s="26"/>
    </row>
    <row r="8" spans="1:9" ht="15.6" customHeight="1" x14ac:dyDescent="0.35">
      <c r="A8" s="28" t="s">
        <v>14</v>
      </c>
      <c r="B8" s="28" t="s">
        <v>15</v>
      </c>
      <c r="C8" s="29">
        <v>4700</v>
      </c>
      <c r="D8" s="30">
        <f>INDEX(tb_info[ADMISSÃO],MATCH(Tabela14[[#This Row],[NOME]],tb_info[NOME],0))</f>
        <v>43861</v>
      </c>
      <c r="E8" s="33">
        <f ca="1">INDEX(tb_info[TEMPO DE CASA],MATCH(Tabela14[[#This Row],[NOME]],tb_info[NOME],0))</f>
        <v>1682</v>
      </c>
      <c r="F8" s="26"/>
      <c r="G8" s="26"/>
      <c r="H8" s="26"/>
      <c r="I8" s="26"/>
    </row>
    <row r="9" spans="1:9" ht="15.6" customHeight="1" x14ac:dyDescent="0.35">
      <c r="A9" s="28" t="s">
        <v>16</v>
      </c>
      <c r="B9" s="28" t="s">
        <v>17</v>
      </c>
      <c r="C9" s="29">
        <v>3100</v>
      </c>
      <c r="D9" s="30">
        <f>INDEX(tb_info[ADMISSÃO],MATCH(Tabela14[[#This Row],[NOME]],tb_info[NOME],0))</f>
        <v>44287</v>
      </c>
      <c r="E9" s="33">
        <f ca="1">INDEX(tb_info[TEMPO DE CASA],MATCH(Tabela14[[#This Row],[NOME]],tb_info[NOME],0))</f>
        <v>1256</v>
      </c>
      <c r="F9" s="26"/>
      <c r="G9" s="26"/>
      <c r="H9" s="26"/>
      <c r="I9" s="26"/>
    </row>
    <row r="10" spans="1:9" ht="14.4" customHeight="1" x14ac:dyDescent="0.35">
      <c r="E10" s="26"/>
      <c r="F10" s="26"/>
      <c r="G10" s="26"/>
      <c r="H10" s="26"/>
      <c r="I10" s="26"/>
    </row>
    <row r="11" spans="1:9" ht="14.4" customHeight="1" x14ac:dyDescent="0.35">
      <c r="E11" s="26"/>
      <c r="F11" s="26"/>
      <c r="G11" s="26"/>
      <c r="H11" s="26"/>
      <c r="I11" s="26"/>
    </row>
    <row r="12" spans="1:9" ht="14.4" customHeight="1" x14ac:dyDescent="0.35">
      <c r="E12" s="26"/>
      <c r="F12" s="26"/>
      <c r="G12" s="26"/>
      <c r="H12" s="26"/>
      <c r="I12" s="26"/>
    </row>
    <row r="13" spans="1:9" ht="14.4" customHeight="1" x14ac:dyDescent="0.35">
      <c r="C13" s="2" t="s">
        <v>32</v>
      </c>
      <c r="D13" t="s">
        <v>34</v>
      </c>
      <c r="E13" s="26"/>
      <c r="F13" s="26"/>
      <c r="G13" s="26"/>
      <c r="H13" s="26"/>
      <c r="I13" s="26"/>
    </row>
    <row r="14" spans="1:9" ht="14.4" customHeight="1" x14ac:dyDescent="0.35">
      <c r="C14" s="2" t="s">
        <v>33</v>
      </c>
      <c r="D14" t="s">
        <v>35</v>
      </c>
      <c r="E14" s="26"/>
      <c r="F14" s="26"/>
      <c r="G14" s="26"/>
      <c r="H14" s="26"/>
      <c r="I14" s="26"/>
    </row>
    <row r="15" spans="1:9" ht="14.4" customHeight="1" x14ac:dyDescent="0.35">
      <c r="E15" s="26"/>
      <c r="F15" s="26"/>
      <c r="G15" s="26"/>
      <c r="H15" s="26"/>
      <c r="I15" s="26"/>
    </row>
  </sheetData>
  <conditionalFormatting sqref="A2:C9">
    <cfRule type="cellIs" dxfId="9" priority="1" operator="equal">
      <formula>$G$7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FUNCIONÁRIOS</vt:lpstr>
      <vt:lpstr>CONTRATO</vt:lpstr>
      <vt:lpstr>FUNCIONÁRIOS_EX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Cury</cp:lastModifiedBy>
  <dcterms:created xsi:type="dcterms:W3CDTF">2024-09-08T19:09:44Z</dcterms:created>
  <dcterms:modified xsi:type="dcterms:W3CDTF">2024-09-08T20:23:41Z</dcterms:modified>
</cp:coreProperties>
</file>