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excel_avancado\aula03\"/>
    </mc:Choice>
  </mc:AlternateContent>
  <xr:revisionPtr revIDLastSave="0" documentId="13_ncr:1_{683301B9-A86E-48D4-8A5F-8A4B4C8BE74A}" xr6:coauthVersionLast="47" xr6:coauthVersionMax="47" xr10:uidLastSave="{00000000-0000-0000-0000-000000000000}"/>
  <bookViews>
    <workbookView xWindow="-28920" yWindow="5835" windowWidth="29040" windowHeight="15840" xr2:uid="{685DDCC5-4FD7-4EC1-9D25-6387EEC828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19" i="1"/>
  <c r="C27" i="1"/>
  <c r="D27" i="1" s="1"/>
  <c r="C26" i="1"/>
  <c r="D26" i="1" s="1"/>
  <c r="E12" i="1"/>
  <c r="E13" i="1"/>
  <c r="E14" i="1"/>
  <c r="E15" i="1"/>
  <c r="E11" i="1"/>
  <c r="C4" i="1"/>
  <c r="C5" i="1"/>
  <c r="C6" i="1"/>
  <c r="C7" i="1"/>
  <c r="C3" i="1"/>
  <c r="D20" i="1"/>
  <c r="D21" i="1"/>
  <c r="D22" i="1"/>
  <c r="D23" i="1"/>
  <c r="D24" i="1"/>
  <c r="D25" i="1"/>
  <c r="D19" i="1"/>
  <c r="C20" i="1"/>
  <c r="C21" i="1"/>
  <c r="C22" i="1"/>
  <c r="C23" i="1"/>
  <c r="C24" i="1"/>
  <c r="C25" i="1"/>
  <c r="C19" i="1"/>
</calcChain>
</file>

<file path=xl/sharedStrings.xml><?xml version="1.0" encoding="utf-8"?>
<sst xmlns="http://schemas.openxmlformats.org/spreadsheetml/2006/main" count="65" uniqueCount="51">
  <si>
    <t>Fase da Vida</t>
  </si>
  <si>
    <t>Nome</t>
  </si>
  <si>
    <t>Ana</t>
  </si>
  <si>
    <t>Maria</t>
  </si>
  <si>
    <t>Marta</t>
  </si>
  <si>
    <t>Fabiana</t>
  </si>
  <si>
    <t>Silva</t>
  </si>
  <si>
    <t>Idade</t>
  </si>
  <si>
    <t>Classificação</t>
  </si>
  <si>
    <t>Critérios</t>
  </si>
  <si>
    <t>Menos de 10 anos</t>
  </si>
  <si>
    <t>Entre 10 e 15</t>
  </si>
  <si>
    <t>Entre 16 e 20</t>
  </si>
  <si>
    <t>Entre 21 e 40</t>
  </si>
  <si>
    <t>Entre 40 e 60</t>
  </si>
  <si>
    <t>Mais de 60</t>
  </si>
  <si>
    <t>Criança</t>
  </si>
  <si>
    <t>Adolecente</t>
  </si>
  <si>
    <t>Jovem</t>
  </si>
  <si>
    <t>Adulto</t>
  </si>
  <si>
    <t>Meia idade</t>
  </si>
  <si>
    <t>Idoso</t>
  </si>
  <si>
    <t>Carlos</t>
  </si>
  <si>
    <t>Bruno</t>
  </si>
  <si>
    <t>Sexo</t>
  </si>
  <si>
    <t>M</t>
  </si>
  <si>
    <t>F</t>
  </si>
  <si>
    <t>T</t>
  </si>
  <si>
    <t>Dias</t>
  </si>
  <si>
    <t>Status</t>
  </si>
  <si>
    <t>Homens</t>
  </si>
  <si>
    <t>Mulheres</t>
  </si>
  <si>
    <t>60 Dias</t>
  </si>
  <si>
    <t>Desde</t>
  </si>
  <si>
    <t>Entre 18 e 65</t>
  </si>
  <si>
    <t>Entre 15 e 60</t>
  </si>
  <si>
    <t>a última doação</t>
  </si>
  <si>
    <t>Doação de sangue</t>
  </si>
  <si>
    <t>Cálculos trabalhistas</t>
  </si>
  <si>
    <t>João</t>
  </si>
  <si>
    <t>Mariana</t>
  </si>
  <si>
    <t>Juliana</t>
  </si>
  <si>
    <t>Bárbara</t>
  </si>
  <si>
    <t>Rosalina</t>
  </si>
  <si>
    <t>Marina</t>
  </si>
  <si>
    <t>Salario</t>
  </si>
  <si>
    <t>INSS</t>
  </si>
  <si>
    <t>SalBase</t>
  </si>
  <si>
    <t>IRRF</t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</si>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</sst>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4" fontId="1" fillId="4" borderId="0" xfId="3" applyNumberFormat="1" applyBorder="1" applyAlignment="1">
      <alignment horizontal="center" vertical="center"/>
    </xf>
    <xf numFmtId="4" fontId="1" fillId="4" borderId="6" xfId="3" applyNumberFormat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13" xfId="2" applyBorder="1" applyAlignment="1">
      <alignment horizontal="center" vertical="center"/>
    </xf>
    <xf numFmtId="2" fontId="1" fillId="4" borderId="0" xfId="3" applyNumberFormat="1" applyBorder="1" applyAlignment="1">
      <alignment horizontal="center" vertical="center"/>
    </xf>
    <xf numFmtId="2" fontId="1" fillId="4" borderId="6" xfId="3" applyNumberFormat="1" applyBorder="1" applyAlignment="1">
      <alignment horizontal="center" vertical="center"/>
    </xf>
  </cellXfs>
  <cellStyles count="4">
    <cellStyle name="20% - Ênfase6" xfId="3" builtinId="50"/>
    <cellStyle name="Bom" xfId="1" builtinId="26"/>
    <cellStyle name="Cálculo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639-7D80-4DE5-94A7-EC9BFDF6CE51}">
  <dimension ref="A1:I30"/>
  <sheetViews>
    <sheetView tabSelected="1" workbookViewId="0">
      <selection activeCell="A18" sqref="A18:E27"/>
    </sheetView>
  </sheetViews>
  <sheetFormatPr defaultRowHeight="15" x14ac:dyDescent="0.25"/>
  <cols>
    <col min="1" max="1" width="16.5703125" customWidth="1"/>
    <col min="3" max="3" width="51.28515625" customWidth="1"/>
    <col min="4" max="4" width="28.7109375" customWidth="1"/>
    <col min="5" max="5" width="18.42578125" customWidth="1"/>
    <col min="6" max="6" width="12.85546875" customWidth="1"/>
    <col min="9" max="9" width="16.85546875" customWidth="1"/>
  </cols>
  <sheetData>
    <row r="1" spans="1:9" ht="15.75" thickBot="1" x14ac:dyDescent="0.3">
      <c r="A1" s="20" t="s">
        <v>0</v>
      </c>
      <c r="B1" s="21"/>
      <c r="C1" s="22"/>
      <c r="D1" s="1"/>
      <c r="E1" s="15" t="s">
        <v>9</v>
      </c>
      <c r="F1" s="16"/>
      <c r="G1" s="1"/>
      <c r="H1" s="1"/>
      <c r="I1" s="1"/>
    </row>
    <row r="2" spans="1:9" x14ac:dyDescent="0.25">
      <c r="A2" s="2" t="s">
        <v>1</v>
      </c>
      <c r="B2" s="3" t="s">
        <v>7</v>
      </c>
      <c r="C2" s="4" t="s">
        <v>8</v>
      </c>
      <c r="D2" s="1"/>
      <c r="E2" s="5" t="s">
        <v>10</v>
      </c>
      <c r="F2" s="7" t="s">
        <v>16</v>
      </c>
      <c r="G2" s="1"/>
      <c r="H2" s="1"/>
      <c r="I2" s="1"/>
    </row>
    <row r="3" spans="1:9" x14ac:dyDescent="0.25">
      <c r="A3" s="5" t="s">
        <v>2</v>
      </c>
      <c r="B3" s="6">
        <v>5</v>
      </c>
      <c r="C3" s="7" t="str">
        <f>IF(B3&lt;10,$F$2,IF(B3&lt;=15,$F$3,IF(B3&lt;=20,$F$4,IF(B3&lt;=40,$F$5,IF(B3&lt;=60,$F$6,$F$7)))))</f>
        <v>Criança</v>
      </c>
      <c r="D3" s="1"/>
      <c r="E3" s="5" t="s">
        <v>11</v>
      </c>
      <c r="F3" s="7" t="s">
        <v>17</v>
      </c>
      <c r="G3" s="1"/>
      <c r="H3" s="1"/>
      <c r="I3" s="1"/>
    </row>
    <row r="4" spans="1:9" x14ac:dyDescent="0.25">
      <c r="A4" s="5" t="s">
        <v>3</v>
      </c>
      <c r="B4" s="6">
        <v>18</v>
      </c>
      <c r="C4" s="7" t="str">
        <f t="shared" ref="C4:C7" si="0">IF(B4&lt;10,$F$2,IF(B4&lt;=15,$F$3,IF(B4&lt;=20,$F$4,IF(B4&lt;=40,$F$5,IF(B4&lt;=60,$F$6,$F$7)))))</f>
        <v>Jovem</v>
      </c>
      <c r="D4" s="1"/>
      <c r="E4" s="5" t="s">
        <v>12</v>
      </c>
      <c r="F4" s="7" t="s">
        <v>18</v>
      </c>
      <c r="G4" s="1"/>
      <c r="H4" s="1"/>
      <c r="I4" s="1"/>
    </row>
    <row r="5" spans="1:9" x14ac:dyDescent="0.25">
      <c r="A5" s="5" t="s">
        <v>4</v>
      </c>
      <c r="B5" s="6">
        <v>44</v>
      </c>
      <c r="C5" s="7" t="str">
        <f t="shared" si="0"/>
        <v>Meia idade</v>
      </c>
      <c r="D5" s="1"/>
      <c r="E5" s="5" t="s">
        <v>13</v>
      </c>
      <c r="F5" s="7" t="s">
        <v>19</v>
      </c>
      <c r="G5" s="1"/>
      <c r="H5" s="1"/>
      <c r="I5" s="1"/>
    </row>
    <row r="6" spans="1:9" x14ac:dyDescent="0.25">
      <c r="A6" s="5" t="s">
        <v>5</v>
      </c>
      <c r="B6" s="6">
        <v>95</v>
      </c>
      <c r="C6" s="7" t="str">
        <f t="shared" si="0"/>
        <v>Idoso</v>
      </c>
      <c r="D6" s="1"/>
      <c r="E6" s="5" t="s">
        <v>14</v>
      </c>
      <c r="F6" s="7" t="s">
        <v>20</v>
      </c>
      <c r="G6" s="1"/>
      <c r="H6" s="1"/>
      <c r="I6" s="1"/>
    </row>
    <row r="7" spans="1:9" ht="15.75" thickBot="1" x14ac:dyDescent="0.3">
      <c r="A7" s="8" t="s">
        <v>6</v>
      </c>
      <c r="B7" s="9">
        <v>20</v>
      </c>
      <c r="C7" s="10" t="str">
        <f t="shared" si="0"/>
        <v>Jovem</v>
      </c>
      <c r="D7" s="1"/>
      <c r="E7" s="8" t="s">
        <v>15</v>
      </c>
      <c r="F7" s="10" t="s">
        <v>21</v>
      </c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thickBot="1" x14ac:dyDescent="0.3">
      <c r="A9" s="11" t="s">
        <v>37</v>
      </c>
      <c r="B9" s="11"/>
      <c r="C9" s="11"/>
      <c r="D9" s="11"/>
      <c r="E9" s="11"/>
      <c r="F9" s="1"/>
      <c r="G9" s="1"/>
      <c r="H9" s="1"/>
      <c r="I9" s="1"/>
    </row>
    <row r="10" spans="1:9" x14ac:dyDescent="0.25">
      <c r="A10" s="12" t="s">
        <v>1</v>
      </c>
      <c r="B10" s="13" t="s">
        <v>7</v>
      </c>
      <c r="C10" s="13" t="s">
        <v>24</v>
      </c>
      <c r="D10" s="13" t="s">
        <v>28</v>
      </c>
      <c r="E10" s="14" t="s">
        <v>29</v>
      </c>
      <c r="F10" s="1"/>
      <c r="G10" s="15" t="s">
        <v>9</v>
      </c>
      <c r="H10" s="19"/>
      <c r="I10" s="16"/>
    </row>
    <row r="11" spans="1:9" x14ac:dyDescent="0.25">
      <c r="A11" s="5" t="s">
        <v>22</v>
      </c>
      <c r="B11" s="6">
        <v>5</v>
      </c>
      <c r="C11" s="6" t="s">
        <v>25</v>
      </c>
      <c r="D11" s="6">
        <v>0</v>
      </c>
      <c r="E11" s="7" t="str">
        <f>IF(OR(AND(B11&gt;=18,B11&lt;=65,C11="M",D11&gt;=60),AND(B11&gt;=18,B11&lt;=60,C11="F",D11&gt;=60)),"Apto","Inapto")</f>
        <v>Inapto</v>
      </c>
      <c r="F11" s="1"/>
      <c r="G11" s="5" t="s">
        <v>30</v>
      </c>
      <c r="H11" s="6" t="s">
        <v>7</v>
      </c>
      <c r="I11" s="7" t="s">
        <v>34</v>
      </c>
    </row>
    <row r="12" spans="1:9" x14ac:dyDescent="0.25">
      <c r="A12" s="5" t="s">
        <v>23</v>
      </c>
      <c r="B12" s="6">
        <v>18</v>
      </c>
      <c r="C12" s="6" t="s">
        <v>25</v>
      </c>
      <c r="D12" s="6">
        <v>51</v>
      </c>
      <c r="E12" s="7" t="str">
        <f t="shared" ref="E12:E15" si="1">IF(OR(AND(B12&gt;=18,B12&lt;=65,C12="M",D12&gt;=60),AND(B12&gt;=18,B12&lt;=60,C12="F",D12&gt;=60)),"Apto","Inapto")</f>
        <v>Inapto</v>
      </c>
      <c r="F12" s="1"/>
      <c r="G12" s="5" t="s">
        <v>31</v>
      </c>
      <c r="H12" s="6" t="s">
        <v>7</v>
      </c>
      <c r="I12" s="7" t="s">
        <v>35</v>
      </c>
    </row>
    <row r="13" spans="1:9" ht="15.75" thickBot="1" x14ac:dyDescent="0.3">
      <c r="A13" s="5" t="s">
        <v>4</v>
      </c>
      <c r="B13" s="6">
        <v>44</v>
      </c>
      <c r="C13" s="6" t="s">
        <v>26</v>
      </c>
      <c r="D13" s="6">
        <v>95</v>
      </c>
      <c r="E13" s="7" t="str">
        <f t="shared" si="1"/>
        <v>Apto</v>
      </c>
      <c r="F13" s="1"/>
      <c r="G13" s="8" t="s">
        <v>32</v>
      </c>
      <c r="H13" s="9" t="s">
        <v>33</v>
      </c>
      <c r="I13" s="10" t="s">
        <v>36</v>
      </c>
    </row>
    <row r="14" spans="1:9" x14ac:dyDescent="0.25">
      <c r="A14" s="5" t="s">
        <v>5</v>
      </c>
      <c r="B14" s="6">
        <v>95</v>
      </c>
      <c r="C14" s="6" t="s">
        <v>26</v>
      </c>
      <c r="D14" s="6">
        <v>100</v>
      </c>
      <c r="E14" s="7" t="str">
        <f t="shared" si="1"/>
        <v>Inapto</v>
      </c>
      <c r="F14" s="1"/>
      <c r="G14" s="1"/>
      <c r="H14" s="1"/>
      <c r="I14" s="1"/>
    </row>
    <row r="15" spans="1:9" ht="15.75" thickBot="1" x14ac:dyDescent="0.3">
      <c r="A15" s="8" t="s">
        <v>6</v>
      </c>
      <c r="B15" s="9">
        <v>20</v>
      </c>
      <c r="C15" s="9" t="s">
        <v>27</v>
      </c>
      <c r="D15" s="9">
        <v>95</v>
      </c>
      <c r="E15" s="10" t="str">
        <f t="shared" si="1"/>
        <v>Inapto</v>
      </c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thickBot="1" x14ac:dyDescent="0.3">
      <c r="A17" s="11" t="s">
        <v>38</v>
      </c>
      <c r="B17" s="11"/>
      <c r="C17" s="11"/>
      <c r="D17" s="11"/>
      <c r="E17" s="11"/>
      <c r="F17" s="1"/>
      <c r="G17" s="1"/>
      <c r="H17" s="1"/>
      <c r="I17" s="1"/>
    </row>
    <row r="18" spans="1:9" x14ac:dyDescent="0.25">
      <c r="A18" s="12" t="s">
        <v>1</v>
      </c>
      <c r="B18" s="13" t="s">
        <v>45</v>
      </c>
      <c r="C18" s="13" t="s">
        <v>46</v>
      </c>
      <c r="D18" s="13" t="s">
        <v>47</v>
      </c>
      <c r="E18" s="14" t="s">
        <v>48</v>
      </c>
      <c r="F18" s="1"/>
      <c r="G18" s="1"/>
      <c r="H18" s="1"/>
      <c r="I18" s="1"/>
    </row>
    <row r="19" spans="1:9" x14ac:dyDescent="0.25">
      <c r="A19" s="5" t="s">
        <v>39</v>
      </c>
      <c r="B19" s="6">
        <v>1000</v>
      </c>
      <c r="C19" s="6">
        <f>IF(B19&lt;=1320, B19*0.075, IF(B19&lt;=2571.29, B19*0.09, IF(B19&lt;=3856.94, B19*0.12, IF(B19&lt;=7507.29, B19*0.14, 0))))</f>
        <v>75</v>
      </c>
      <c r="D19" s="17">
        <f>B19-C19</f>
        <v>925</v>
      </c>
      <c r="E19" s="7" t="str">
        <f>IF(D19&lt;=2112,"Isento",IF(D19&lt;=2826.65,D19*0.075,IF(D19&lt;=3751.05,D19*0.15,IF(D19&lt;=4664.68,D19*0.225,IF(D19&gt;4664.68,4664.68*0.275)))))</f>
        <v>Isento</v>
      </c>
      <c r="F19" s="1"/>
      <c r="G19" s="1"/>
      <c r="H19" s="1"/>
      <c r="I19" s="1"/>
    </row>
    <row r="20" spans="1:9" x14ac:dyDescent="0.25">
      <c r="A20" s="5" t="s">
        <v>3</v>
      </c>
      <c r="B20" s="6">
        <v>2000</v>
      </c>
      <c r="C20" s="6">
        <f t="shared" ref="C20:C27" si="2">IF(B20&lt;=1320, B20*0.075, IF(B20&lt;=2571.29, B20*0.09, IF(B20&lt;=3856.94, B20*0.12, IF(B20&lt;=7507.29, B20*0.14, 0))))</f>
        <v>180</v>
      </c>
      <c r="D20" s="17">
        <f t="shared" ref="D20:D27" si="3">B20-C20</f>
        <v>1820</v>
      </c>
      <c r="E20" s="7" t="str">
        <f t="shared" ref="E20:E27" si="4">IF(D20&lt;=2112,"Isento",IF(D20&lt;=2826.65,D20*0.075,IF(D20&lt;=3751.05,D20*0.15,IF(D20&lt;=4664.68,D20*0.225,IF(D20&gt;4664.68,4664.68*0.275)))))</f>
        <v>Isento</v>
      </c>
      <c r="F20" s="1"/>
      <c r="G20" s="1"/>
      <c r="H20" s="1"/>
      <c r="I20" s="1"/>
    </row>
    <row r="21" spans="1:9" x14ac:dyDescent="0.25">
      <c r="A21" s="5" t="s">
        <v>40</v>
      </c>
      <c r="B21" s="6">
        <v>3000</v>
      </c>
      <c r="C21" s="6">
        <f t="shared" si="2"/>
        <v>360</v>
      </c>
      <c r="D21" s="17">
        <f t="shared" si="3"/>
        <v>2640</v>
      </c>
      <c r="E21" s="7">
        <f t="shared" si="4"/>
        <v>198</v>
      </c>
      <c r="F21" s="1"/>
      <c r="G21" s="1"/>
      <c r="H21" s="1"/>
      <c r="I21" s="1" t="s">
        <v>49</v>
      </c>
    </row>
    <row r="22" spans="1:9" x14ac:dyDescent="0.25">
      <c r="A22" s="5" t="s">
        <v>2</v>
      </c>
      <c r="B22" s="6">
        <v>4000</v>
      </c>
      <c r="C22" s="6">
        <f t="shared" si="2"/>
        <v>560</v>
      </c>
      <c r="D22" s="17">
        <f t="shared" si="3"/>
        <v>3440</v>
      </c>
      <c r="E22" s="7">
        <f t="shared" si="4"/>
        <v>516</v>
      </c>
      <c r="F22" s="1"/>
      <c r="G22" s="1"/>
      <c r="H22" s="1"/>
      <c r="I22" s="1"/>
    </row>
    <row r="23" spans="1:9" x14ac:dyDescent="0.25">
      <c r="A23" s="5" t="s">
        <v>41</v>
      </c>
      <c r="B23" s="6">
        <v>5000</v>
      </c>
      <c r="C23" s="6">
        <f t="shared" si="2"/>
        <v>700.00000000000011</v>
      </c>
      <c r="D23" s="17">
        <f t="shared" si="3"/>
        <v>4300</v>
      </c>
      <c r="E23" s="7">
        <f t="shared" si="4"/>
        <v>967.5</v>
      </c>
      <c r="F23" s="1"/>
      <c r="G23" s="1"/>
      <c r="H23" s="1"/>
      <c r="I23" s="1"/>
    </row>
    <row r="24" spans="1:9" x14ac:dyDescent="0.25">
      <c r="A24" s="5" t="s">
        <v>42</v>
      </c>
      <c r="B24" s="6">
        <v>6000</v>
      </c>
      <c r="C24" s="6">
        <f t="shared" si="2"/>
        <v>840.00000000000011</v>
      </c>
      <c r="D24" s="17">
        <f t="shared" si="3"/>
        <v>5160</v>
      </c>
      <c r="E24" s="7">
        <f t="shared" si="4"/>
        <v>1282.7870000000003</v>
      </c>
      <c r="F24" s="1"/>
      <c r="G24" s="1"/>
      <c r="H24" s="1"/>
      <c r="I24" s="1"/>
    </row>
    <row r="25" spans="1:9" x14ac:dyDescent="0.25">
      <c r="A25" s="5" t="s">
        <v>43</v>
      </c>
      <c r="B25" s="6">
        <v>7000</v>
      </c>
      <c r="C25" s="6">
        <f t="shared" si="2"/>
        <v>980.00000000000011</v>
      </c>
      <c r="D25" s="17">
        <f t="shared" si="3"/>
        <v>6020</v>
      </c>
      <c r="E25" s="7">
        <f t="shared" si="4"/>
        <v>1282.7870000000003</v>
      </c>
      <c r="F25" s="1"/>
      <c r="G25" s="1"/>
      <c r="H25" s="1"/>
      <c r="I25" s="1"/>
    </row>
    <row r="26" spans="1:9" x14ac:dyDescent="0.25">
      <c r="A26" s="5" t="s">
        <v>44</v>
      </c>
      <c r="B26" s="6">
        <v>8000</v>
      </c>
      <c r="C26" s="23">
        <f>IF(B26&lt;=1320,B26*0.075,IF(B26&lt;=2571.29,B26*0.09,IF(B26&lt;=3856.94,B26*0.12,IF(B26&lt;=7507.29,B26*0.14,IF(B26&gt;7507.29,7507.29*0.14,0)))))</f>
        <v>1051.0206000000001</v>
      </c>
      <c r="D26" s="17">
        <f t="shared" si="3"/>
        <v>6948.9794000000002</v>
      </c>
      <c r="E26" s="7">
        <f t="shared" si="4"/>
        <v>1282.7870000000003</v>
      </c>
      <c r="F26" s="1"/>
      <c r="G26" s="1"/>
      <c r="H26" s="1"/>
      <c r="I26" s="1"/>
    </row>
    <row r="27" spans="1:9" ht="15.75" thickBot="1" x14ac:dyDescent="0.3">
      <c r="A27" s="8" t="s">
        <v>6</v>
      </c>
      <c r="B27" s="9">
        <v>10000</v>
      </c>
      <c r="C27" s="24">
        <f>IF(B27&lt;=1320,B27*0.075,IF(B27&lt;=2571.29,B27*0.09,IF(B27&lt;=3856.94,B27*0.12,IF(B27&lt;=7507.29,B27*0.14,IF(B27&gt;7507.29,7507.29*0.14,0)))))</f>
        <v>1051.0206000000001</v>
      </c>
      <c r="D27" s="18">
        <f t="shared" si="3"/>
        <v>8948.9794000000002</v>
      </c>
      <c r="E27" s="10">
        <f t="shared" si="4"/>
        <v>1282.7870000000003</v>
      </c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30" spans="1:9" x14ac:dyDescent="0.25">
      <c r="I30" t="s">
        <v>50</v>
      </c>
    </row>
  </sheetData>
  <mergeCells count="5">
    <mergeCell ref="E1:F1"/>
    <mergeCell ref="G10:I10"/>
    <mergeCell ref="A9:E9"/>
    <mergeCell ref="A17:E17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2023-08-02T16:30:02Z</dcterms:created>
  <dcterms:modified xsi:type="dcterms:W3CDTF">2023-08-02T19:51:34Z</dcterms:modified>
</cp:coreProperties>
</file>