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HIANA\Desktop\scriptscalculos\"/>
    </mc:Choice>
  </mc:AlternateContent>
  <xr:revisionPtr revIDLastSave="0" documentId="13_ncr:1_{8CDF1DF5-225D-4A33-A0E4-73C058D13932}" xr6:coauthVersionLast="46" xr6:coauthVersionMax="46" xr10:uidLastSave="{00000000-0000-0000-0000-000000000000}"/>
  <bookViews>
    <workbookView xWindow="165" yWindow="405" windowWidth="19905" windowHeight="10515" activeTab="1" xr2:uid="{2D664624-15A4-4BBF-9D2F-79E39878BC39}"/>
  </bookViews>
  <sheets>
    <sheet name="T_SCORE" sheetId="2" r:id="rId1"/>
    <sheet name="CALCULOS" sheetId="3" r:id="rId2"/>
    <sheet name="Planilha1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3" l="1"/>
  <c r="G5" i="3"/>
  <c r="D5" i="3"/>
  <c r="D4" i="3"/>
  <c r="F4" i="3"/>
  <c r="F3" i="3"/>
  <c r="H4" i="3"/>
  <c r="F6" i="3"/>
  <c r="F7" i="3"/>
  <c r="F10" i="3"/>
  <c r="F11" i="3"/>
  <c r="F14" i="3"/>
  <c r="F15" i="3"/>
  <c r="F18" i="3"/>
  <c r="F19" i="3"/>
  <c r="F63" i="3"/>
  <c r="F62" i="3"/>
  <c r="F59" i="3"/>
  <c r="F58" i="3"/>
  <c r="F55" i="3"/>
  <c r="F54" i="3"/>
  <c r="F51" i="3"/>
  <c r="F50" i="3"/>
  <c r="F47" i="3"/>
  <c r="F46" i="3"/>
  <c r="F38" i="3"/>
  <c r="F35" i="3"/>
  <c r="F34" i="3"/>
  <c r="F31" i="3"/>
  <c r="F30" i="3"/>
  <c r="F27" i="3"/>
  <c r="F26" i="3"/>
  <c r="F23" i="3"/>
  <c r="F22" i="3"/>
  <c r="F48" i="3"/>
  <c r="F17" i="3"/>
  <c r="F13" i="3"/>
  <c r="F5" i="3"/>
  <c r="F49" i="3"/>
  <c r="F45" i="3"/>
  <c r="F44" i="3"/>
  <c r="F43" i="3"/>
  <c r="F42" i="3"/>
  <c r="F41" i="3"/>
  <c r="F40" i="3"/>
  <c r="F39" i="3"/>
  <c r="F33" i="3"/>
  <c r="F28" i="3"/>
  <c r="F16" i="3"/>
  <c r="F61" i="3"/>
  <c r="F60" i="3"/>
  <c r="F32" i="3"/>
  <c r="F29" i="3"/>
  <c r="F12" i="3"/>
  <c r="G9" i="3"/>
  <c r="G65" i="3"/>
  <c r="G60" i="3"/>
  <c r="G57" i="3"/>
  <c r="D57" i="3" s="1"/>
  <c r="F57" i="3" s="1"/>
  <c r="G53" i="3"/>
  <c r="G48" i="3"/>
  <c r="G44" i="3"/>
  <c r="G40" i="3"/>
  <c r="D40" i="3" s="1"/>
  <c r="G37" i="3"/>
  <c r="G32" i="3"/>
  <c r="G28" i="3"/>
  <c r="G25" i="3"/>
  <c r="D25" i="3" s="1"/>
  <c r="F25" i="3" s="1"/>
  <c r="G21" i="3"/>
  <c r="G16" i="3"/>
  <c r="G12" i="3"/>
  <c r="H64" i="3"/>
  <c r="H60" i="3"/>
  <c r="H56" i="3"/>
  <c r="H52" i="3"/>
  <c r="H48" i="3"/>
  <c r="H44" i="3"/>
  <c r="H40" i="3"/>
  <c r="H36" i="3"/>
  <c r="H32" i="3"/>
  <c r="H28" i="3"/>
  <c r="H24" i="3"/>
  <c r="H20" i="3"/>
  <c r="H16" i="3"/>
  <c r="H12" i="3"/>
  <c r="H8" i="3"/>
  <c r="D12" i="3" l="1"/>
  <c r="D13" i="3" s="1"/>
  <c r="D28" i="3"/>
  <c r="D29" i="3" s="1"/>
  <c r="D44" i="3"/>
  <c r="D45" i="3" s="1"/>
  <c r="D60" i="3"/>
  <c r="D61" i="3" s="1"/>
  <c r="D16" i="3"/>
  <c r="D17" i="3" s="1"/>
  <c r="D32" i="3"/>
  <c r="D33" i="3" s="1"/>
  <c r="D48" i="3"/>
  <c r="D49" i="3" s="1"/>
  <c r="D65" i="3"/>
  <c r="D21" i="3"/>
  <c r="D37" i="3"/>
  <c r="D53" i="3"/>
  <c r="D9" i="3"/>
  <c r="D41" i="3"/>
  <c r="D56" i="3"/>
  <c r="F56" i="3" s="1"/>
  <c r="D24" i="3"/>
  <c r="F24" i="3" s="1"/>
  <c r="D64" i="3" l="1"/>
  <c r="F64" i="3" s="1"/>
  <c r="F65" i="3"/>
  <c r="D52" i="3"/>
  <c r="F52" i="3" s="1"/>
  <c r="F53" i="3"/>
  <c r="D36" i="3"/>
  <c r="F36" i="3" s="1"/>
  <c r="F37" i="3"/>
  <c r="D20" i="3"/>
  <c r="F20" i="3" s="1"/>
  <c r="F21" i="3"/>
  <c r="D8" i="3"/>
  <c r="F8" i="3" s="1"/>
  <c r="F9" i="3"/>
</calcChain>
</file>

<file path=xl/sharedStrings.xml><?xml version="1.0" encoding="utf-8"?>
<sst xmlns="http://schemas.openxmlformats.org/spreadsheetml/2006/main" count="660" uniqueCount="243">
  <si>
    <t>AAA</t>
  </si>
  <si>
    <t>AAG</t>
  </si>
  <si>
    <t>AAC</t>
  </si>
  <si>
    <t>AAU</t>
  </si>
  <si>
    <t>AGA</t>
  </si>
  <si>
    <t>AGG</t>
  </si>
  <si>
    <t>AGC</t>
  </si>
  <si>
    <t>AGU</t>
  </si>
  <si>
    <t>ACA</t>
  </si>
  <si>
    <t>ACG</t>
  </si>
  <si>
    <t>ACC</t>
  </si>
  <si>
    <t>ACU</t>
  </si>
  <si>
    <t>AUA</t>
  </si>
  <si>
    <t>AUG</t>
  </si>
  <si>
    <t>AUC</t>
  </si>
  <si>
    <t>AUU</t>
  </si>
  <si>
    <t>GAA</t>
  </si>
  <si>
    <t>GAG</t>
  </si>
  <si>
    <t>GAC</t>
  </si>
  <si>
    <t>GAU</t>
  </si>
  <si>
    <t>GGA</t>
  </si>
  <si>
    <t>GGG</t>
  </si>
  <si>
    <t>GGC</t>
  </si>
  <si>
    <t>GGU</t>
  </si>
  <si>
    <t>GCA</t>
  </si>
  <si>
    <t>GCG</t>
  </si>
  <si>
    <t>GCC</t>
  </si>
  <si>
    <t>GCU</t>
  </si>
  <si>
    <t>GUA</t>
  </si>
  <si>
    <t>GUG</t>
  </si>
  <si>
    <t>GUC</t>
  </si>
  <si>
    <t>GUU</t>
  </si>
  <si>
    <t>CAA</t>
  </si>
  <si>
    <t>CAG</t>
  </si>
  <si>
    <t>CAC</t>
  </si>
  <si>
    <t>CAU</t>
  </si>
  <si>
    <t>CGA</t>
  </si>
  <si>
    <t>CGG</t>
  </si>
  <si>
    <t>CGC</t>
  </si>
  <si>
    <t>CGU</t>
  </si>
  <si>
    <t>CCA</t>
  </si>
  <si>
    <t>CCG</t>
  </si>
  <si>
    <t>CCC</t>
  </si>
  <si>
    <t>CCU</t>
  </si>
  <si>
    <t>CUA</t>
  </si>
  <si>
    <t>CUG</t>
  </si>
  <si>
    <t>CUC</t>
  </si>
  <si>
    <t>CUU</t>
  </si>
  <si>
    <t>UAA</t>
  </si>
  <si>
    <t>UAG</t>
  </si>
  <si>
    <t>UAC</t>
  </si>
  <si>
    <t>UAU</t>
  </si>
  <si>
    <t>UGA</t>
  </si>
  <si>
    <t>UGG</t>
  </si>
  <si>
    <t>UGC</t>
  </si>
  <si>
    <t>UGU</t>
  </si>
  <si>
    <t>UCA</t>
  </si>
  <si>
    <t>UCG</t>
  </si>
  <si>
    <t>UCC</t>
  </si>
  <si>
    <t>UCU</t>
  </si>
  <si>
    <t>UUA</t>
  </si>
  <si>
    <t>UUG</t>
  </si>
  <si>
    <t>UUC</t>
  </si>
  <si>
    <t>UUU</t>
  </si>
  <si>
    <t xml:space="preserve"> UUU         </t>
  </si>
  <si>
    <t xml:space="preserve"> TTT         </t>
  </si>
  <si>
    <t xml:space="preserve"> AAA      </t>
  </si>
  <si>
    <t xml:space="preserve"> CUU         </t>
  </si>
  <si>
    <t xml:space="preserve"> CTT         </t>
  </si>
  <si>
    <t xml:space="preserve"> AAG      </t>
  </si>
  <si>
    <t xml:space="preserve"> GUU         </t>
  </si>
  <si>
    <t xml:space="preserve"> GTT         </t>
  </si>
  <si>
    <t xml:space="preserve"> AAC      </t>
  </si>
  <si>
    <t xml:space="preserve"> AUU         </t>
  </si>
  <si>
    <t xml:space="preserve"> ATT         </t>
  </si>
  <si>
    <t xml:space="preserve"> AAT      </t>
  </si>
  <si>
    <t xml:space="preserve"> UCU         </t>
  </si>
  <si>
    <t xml:space="preserve"> TCT         </t>
  </si>
  <si>
    <t xml:space="preserve"> AGA      </t>
  </si>
  <si>
    <t xml:space="preserve"> CCU         </t>
  </si>
  <si>
    <t xml:space="preserve"> CCT         </t>
  </si>
  <si>
    <t xml:space="preserve"> AGG      </t>
  </si>
  <si>
    <t xml:space="preserve"> GCU         </t>
  </si>
  <si>
    <t xml:space="preserve"> GCT         </t>
  </si>
  <si>
    <t xml:space="preserve"> AGC      </t>
  </si>
  <si>
    <t xml:space="preserve"> ACU         </t>
  </si>
  <si>
    <t xml:space="preserve"> ACT         </t>
  </si>
  <si>
    <t xml:space="preserve"> AGT      </t>
  </si>
  <si>
    <t xml:space="preserve"> UGU         </t>
  </si>
  <si>
    <t xml:space="preserve"> TGT         </t>
  </si>
  <si>
    <t xml:space="preserve"> ACA      </t>
  </si>
  <si>
    <t xml:space="preserve"> CGU         </t>
  </si>
  <si>
    <t xml:space="preserve"> CGT         </t>
  </si>
  <si>
    <t xml:space="preserve"> ACG      </t>
  </si>
  <si>
    <t xml:space="preserve"> GGU         </t>
  </si>
  <si>
    <t xml:space="preserve"> GGT         </t>
  </si>
  <si>
    <t xml:space="preserve"> ACC      </t>
  </si>
  <si>
    <t xml:space="preserve"> AGU         </t>
  </si>
  <si>
    <t xml:space="preserve"> AGT         </t>
  </si>
  <si>
    <t xml:space="preserve"> ACT      </t>
  </si>
  <si>
    <t xml:space="preserve"> UAU         </t>
  </si>
  <si>
    <t xml:space="preserve"> TAT         </t>
  </si>
  <si>
    <t xml:space="preserve"> ATA      </t>
  </si>
  <si>
    <t xml:space="preserve"> CAU         </t>
  </si>
  <si>
    <t xml:space="preserve"> CAT         </t>
  </si>
  <si>
    <t xml:space="preserve"> ATG      </t>
  </si>
  <si>
    <t xml:space="preserve"> GAU         </t>
  </si>
  <si>
    <t xml:space="preserve"> GAT         </t>
  </si>
  <si>
    <t xml:space="preserve"> ATC      </t>
  </si>
  <si>
    <t xml:space="preserve"> AAU         </t>
  </si>
  <si>
    <t xml:space="preserve"> AAT         </t>
  </si>
  <si>
    <t xml:space="preserve"> ATT      </t>
  </si>
  <si>
    <t xml:space="preserve"> UUC         </t>
  </si>
  <si>
    <t xml:space="preserve"> TTC         </t>
  </si>
  <si>
    <t xml:space="preserve"> GAA      </t>
  </si>
  <si>
    <t xml:space="preserve"> CUC         </t>
  </si>
  <si>
    <t xml:space="preserve"> CTC         </t>
  </si>
  <si>
    <t xml:space="preserve"> GAG      </t>
  </si>
  <si>
    <t xml:space="preserve"> GUC         </t>
  </si>
  <si>
    <t xml:space="preserve"> GTC         </t>
  </si>
  <si>
    <t xml:space="preserve"> GAC      </t>
  </si>
  <si>
    <t xml:space="preserve"> AUC         </t>
  </si>
  <si>
    <t xml:space="preserve"> ATC         </t>
  </si>
  <si>
    <t xml:space="preserve"> GAT      </t>
  </si>
  <si>
    <t xml:space="preserve"> UCC         </t>
  </si>
  <si>
    <t xml:space="preserve"> TCC         </t>
  </si>
  <si>
    <t xml:space="preserve"> GGA      </t>
  </si>
  <si>
    <t xml:space="preserve"> CCC         </t>
  </si>
  <si>
    <t xml:space="preserve"> GGG      </t>
  </si>
  <si>
    <t xml:space="preserve"> GCC         </t>
  </si>
  <si>
    <t xml:space="preserve"> GGC      </t>
  </si>
  <si>
    <t xml:space="preserve"> ACC         </t>
  </si>
  <si>
    <t xml:space="preserve"> GGT      </t>
  </si>
  <si>
    <t xml:space="preserve"> UGC         </t>
  </si>
  <si>
    <t xml:space="preserve"> TGC         </t>
  </si>
  <si>
    <t xml:space="preserve"> GCA      </t>
  </si>
  <si>
    <t xml:space="preserve"> CGC         </t>
  </si>
  <si>
    <t xml:space="preserve"> GCG      </t>
  </si>
  <si>
    <t xml:space="preserve"> GGC         </t>
  </si>
  <si>
    <t xml:space="preserve"> GCC      </t>
  </si>
  <si>
    <t xml:space="preserve"> AGC         </t>
  </si>
  <si>
    <t xml:space="preserve"> GCT      </t>
  </si>
  <si>
    <t xml:space="preserve"> UAC         </t>
  </si>
  <si>
    <t xml:space="preserve"> TAC         </t>
  </si>
  <si>
    <t xml:space="preserve"> GTA      </t>
  </si>
  <si>
    <t xml:space="preserve"> CAC         </t>
  </si>
  <si>
    <t xml:space="preserve"> GTG      </t>
  </si>
  <si>
    <t xml:space="preserve"> GAC         </t>
  </si>
  <si>
    <t xml:space="preserve"> GTC      </t>
  </si>
  <si>
    <t xml:space="preserve"> AAC         </t>
  </si>
  <si>
    <t xml:space="preserve"> GTT      </t>
  </si>
  <si>
    <t xml:space="preserve"> UUG         </t>
  </si>
  <si>
    <t xml:space="preserve"> TTG         </t>
  </si>
  <si>
    <t xml:space="preserve"> CAA      </t>
  </si>
  <si>
    <t xml:space="preserve"> CUG         </t>
  </si>
  <si>
    <t xml:space="preserve"> CTG         </t>
  </si>
  <si>
    <t xml:space="preserve"> CAG      </t>
  </si>
  <si>
    <t xml:space="preserve"> GUG         </t>
  </si>
  <si>
    <t xml:space="preserve"> GTG         </t>
  </si>
  <si>
    <t xml:space="preserve"> CAC      </t>
  </si>
  <si>
    <t xml:space="preserve"> AUG         </t>
  </si>
  <si>
    <t xml:space="preserve"> ATG         </t>
  </si>
  <si>
    <t xml:space="preserve"> CAT      </t>
  </si>
  <si>
    <t xml:space="preserve"> UCG         </t>
  </si>
  <si>
    <t xml:space="preserve"> TCG         </t>
  </si>
  <si>
    <t xml:space="preserve"> CGA      </t>
  </si>
  <si>
    <t xml:space="preserve"> CCG         </t>
  </si>
  <si>
    <t xml:space="preserve"> CGG      </t>
  </si>
  <si>
    <t xml:space="preserve"> GCG         </t>
  </si>
  <si>
    <t xml:space="preserve"> CGC      </t>
  </si>
  <si>
    <t xml:space="preserve"> ACG         </t>
  </si>
  <si>
    <t xml:space="preserve"> CGT      </t>
  </si>
  <si>
    <t xml:space="preserve"> UGG         </t>
  </si>
  <si>
    <t xml:space="preserve"> TGG         </t>
  </si>
  <si>
    <t xml:space="preserve"> CCA      </t>
  </si>
  <si>
    <t xml:space="preserve"> CGG         </t>
  </si>
  <si>
    <t xml:space="preserve"> CCG      </t>
  </si>
  <si>
    <t xml:space="preserve"> GGG         </t>
  </si>
  <si>
    <t xml:space="preserve"> CCC      </t>
  </si>
  <si>
    <t xml:space="preserve"> AGG         </t>
  </si>
  <si>
    <t xml:space="preserve"> CCT      </t>
  </si>
  <si>
    <t xml:space="preserve"> UAG         </t>
  </si>
  <si>
    <t xml:space="preserve"> TAG         </t>
  </si>
  <si>
    <t xml:space="preserve"> CTA      </t>
  </si>
  <si>
    <t xml:space="preserve"> CAG         </t>
  </si>
  <si>
    <t xml:space="preserve"> CTG      </t>
  </si>
  <si>
    <t xml:space="preserve"> GAG         </t>
  </si>
  <si>
    <t xml:space="preserve"> CTC      </t>
  </si>
  <si>
    <t xml:space="preserve"> AAG         </t>
  </si>
  <si>
    <t xml:space="preserve"> CTT      </t>
  </si>
  <si>
    <t xml:space="preserve"> UUA         </t>
  </si>
  <si>
    <t xml:space="preserve"> TTA         </t>
  </si>
  <si>
    <t xml:space="preserve"> TAA      </t>
  </si>
  <si>
    <t xml:space="preserve"> CUA         </t>
  </si>
  <si>
    <t xml:space="preserve"> CTA         </t>
  </si>
  <si>
    <t xml:space="preserve"> TAG      </t>
  </si>
  <si>
    <t xml:space="preserve"> GUA         </t>
  </si>
  <si>
    <t xml:space="preserve"> GTA         </t>
  </si>
  <si>
    <t xml:space="preserve"> TAC      </t>
  </si>
  <si>
    <t xml:space="preserve"> AUA         </t>
  </si>
  <si>
    <t xml:space="preserve"> ATA         </t>
  </si>
  <si>
    <t xml:space="preserve"> TAT      </t>
  </si>
  <si>
    <t xml:space="preserve"> UCA         </t>
  </si>
  <si>
    <t xml:space="preserve"> TCA         </t>
  </si>
  <si>
    <t xml:space="preserve"> TGA      </t>
  </si>
  <si>
    <t xml:space="preserve"> CCA         </t>
  </si>
  <si>
    <t xml:space="preserve"> TGG      </t>
  </si>
  <si>
    <t xml:space="preserve"> GCA         </t>
  </si>
  <si>
    <t xml:space="preserve"> TGC      </t>
  </si>
  <si>
    <t xml:space="preserve"> ACA         </t>
  </si>
  <si>
    <t xml:space="preserve"> TGT      </t>
  </si>
  <si>
    <t xml:space="preserve"> UGA         </t>
  </si>
  <si>
    <t xml:space="preserve"> TGA         </t>
  </si>
  <si>
    <t xml:space="preserve"> TCA      </t>
  </si>
  <si>
    <t xml:space="preserve"> CGA         </t>
  </si>
  <si>
    <t xml:space="preserve"> TCG      </t>
  </si>
  <si>
    <t xml:space="preserve"> GGA         </t>
  </si>
  <si>
    <t xml:space="preserve"> TCC      </t>
  </si>
  <si>
    <t xml:space="preserve"> AGA         </t>
  </si>
  <si>
    <t xml:space="preserve"> TCT      </t>
  </si>
  <si>
    <t xml:space="preserve"> UAA         </t>
  </si>
  <si>
    <t xml:space="preserve"> TAA         </t>
  </si>
  <si>
    <t xml:space="preserve"> TTA      </t>
  </si>
  <si>
    <t xml:space="preserve"> CAA         </t>
  </si>
  <si>
    <t xml:space="preserve"> TTG      </t>
  </si>
  <si>
    <t xml:space="preserve"> GAA         </t>
  </si>
  <si>
    <t xml:space="preserve"> TTC      </t>
  </si>
  <si>
    <t xml:space="preserve"> AAA         </t>
  </si>
  <si>
    <t xml:space="preserve"> TTT      </t>
  </si>
  <si>
    <t>G</t>
  </si>
  <si>
    <t>fracao</t>
  </si>
  <si>
    <t>g_rich</t>
  </si>
  <si>
    <t>g_poor</t>
  </si>
  <si>
    <t>codonDNA</t>
  </si>
  <si>
    <t>codonRNA</t>
  </si>
  <si>
    <t>trna</t>
  </si>
  <si>
    <t>freqgene</t>
  </si>
  <si>
    <t>freqhost</t>
  </si>
  <si>
    <t>countAnticodon</t>
  </si>
  <si>
    <t>g_asterisco</t>
  </si>
  <si>
    <t>g_rich_poor</t>
  </si>
  <si>
    <t>t_valor</t>
  </si>
  <si>
    <t>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</si>
</sst>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ill="1"/>
    <xf numFmtId="0" fontId="0" fillId="2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78033-4D8B-49B6-8454-849F875B4315}">
  <dimension ref="A1:P65"/>
  <sheetViews>
    <sheetView workbookViewId="0">
      <selection activeCell="J2" sqref="J2"/>
    </sheetView>
  </sheetViews>
  <sheetFormatPr defaultRowHeight="15" x14ac:dyDescent="0.25"/>
  <cols>
    <col min="1" max="1" width="10.28515625" bestFit="1" customWidth="1"/>
    <col min="2" max="2" width="10.42578125" style="1" bestFit="1" customWidth="1"/>
    <col min="6" max="6" width="9.140625" style="2"/>
    <col min="7" max="8" width="10.28515625" bestFit="1" customWidth="1"/>
    <col min="10" max="10" width="10.42578125" bestFit="1" customWidth="1"/>
    <col min="13" max="13" width="9.140625" style="2"/>
    <col min="14" max="14" width="10.28515625" bestFit="1" customWidth="1"/>
  </cols>
  <sheetData>
    <row r="1" spans="1:16" x14ac:dyDescent="0.25">
      <c r="A1" t="s">
        <v>234</v>
      </c>
      <c r="B1" s="1" t="s">
        <v>233</v>
      </c>
      <c r="C1" t="s">
        <v>235</v>
      </c>
      <c r="D1" t="s">
        <v>236</v>
      </c>
      <c r="E1" t="s">
        <v>237</v>
      </c>
      <c r="G1" t="s">
        <v>234</v>
      </c>
      <c r="H1" t="s">
        <v>234</v>
      </c>
      <c r="I1" t="s">
        <v>235</v>
      </c>
      <c r="J1" t="s">
        <v>233</v>
      </c>
      <c r="K1" t="s">
        <v>236</v>
      </c>
      <c r="L1" t="s">
        <v>237</v>
      </c>
      <c r="N1" t="s">
        <v>234</v>
      </c>
      <c r="O1" t="s">
        <v>236</v>
      </c>
      <c r="P1" t="s">
        <v>237</v>
      </c>
    </row>
    <row r="2" spans="1:16" x14ac:dyDescent="0.25">
      <c r="A2" t="s">
        <v>64</v>
      </c>
      <c r="B2" s="1" t="s">
        <v>65</v>
      </c>
      <c r="C2" t="s">
        <v>66</v>
      </c>
      <c r="D2">
        <v>0</v>
      </c>
      <c r="E2">
        <v>1345484</v>
      </c>
      <c r="G2" t="s">
        <v>0</v>
      </c>
      <c r="H2" t="s">
        <v>227</v>
      </c>
      <c r="I2" s="1" t="s">
        <v>227</v>
      </c>
      <c r="J2" t="s">
        <v>228</v>
      </c>
      <c r="K2">
        <v>12</v>
      </c>
      <c r="L2">
        <v>2169279</v>
      </c>
      <c r="N2" t="s">
        <v>0</v>
      </c>
      <c r="O2">
        <v>12</v>
      </c>
      <c r="P2">
        <v>2169279</v>
      </c>
    </row>
    <row r="3" spans="1:16" x14ac:dyDescent="0.25">
      <c r="A3" t="s">
        <v>67</v>
      </c>
      <c r="B3" s="1" t="s">
        <v>68</v>
      </c>
      <c r="C3" t="s">
        <v>69</v>
      </c>
      <c r="D3">
        <v>9</v>
      </c>
      <c r="E3">
        <v>1106851</v>
      </c>
      <c r="G3" t="s">
        <v>1</v>
      </c>
      <c r="H3" t="s">
        <v>188</v>
      </c>
      <c r="I3" s="1" t="s">
        <v>188</v>
      </c>
      <c r="J3" t="s">
        <v>189</v>
      </c>
      <c r="K3">
        <v>15</v>
      </c>
      <c r="L3">
        <v>2483951</v>
      </c>
      <c r="N3" t="s">
        <v>1</v>
      </c>
      <c r="O3">
        <v>15</v>
      </c>
      <c r="P3">
        <v>2483951</v>
      </c>
    </row>
    <row r="4" spans="1:16" x14ac:dyDescent="0.25">
      <c r="A4" t="s">
        <v>70</v>
      </c>
      <c r="B4" s="1" t="s">
        <v>71</v>
      </c>
      <c r="C4" t="s">
        <v>72</v>
      </c>
      <c r="D4">
        <v>9</v>
      </c>
      <c r="E4">
        <v>922234</v>
      </c>
      <c r="G4" t="s">
        <v>2</v>
      </c>
      <c r="H4" t="s">
        <v>149</v>
      </c>
      <c r="I4" s="1" t="s">
        <v>149</v>
      </c>
      <c r="J4" t="s">
        <v>150</v>
      </c>
      <c r="K4">
        <v>25</v>
      </c>
      <c r="L4">
        <v>1427415</v>
      </c>
      <c r="N4" t="s">
        <v>2</v>
      </c>
      <c r="O4">
        <v>25</v>
      </c>
      <c r="P4">
        <v>1427415</v>
      </c>
    </row>
    <row r="5" spans="1:16" x14ac:dyDescent="0.25">
      <c r="A5" t="s">
        <v>73</v>
      </c>
      <c r="B5" s="1" t="s">
        <v>74</v>
      </c>
      <c r="C5" t="s">
        <v>75</v>
      </c>
      <c r="D5">
        <v>15</v>
      </c>
      <c r="E5">
        <v>1295762</v>
      </c>
      <c r="G5" t="s">
        <v>3</v>
      </c>
      <c r="H5" t="s">
        <v>109</v>
      </c>
      <c r="I5" s="1" t="s">
        <v>110</v>
      </c>
      <c r="J5" t="s">
        <v>111</v>
      </c>
      <c r="K5">
        <v>0</v>
      </c>
      <c r="L5">
        <v>1446611</v>
      </c>
      <c r="N5" t="s">
        <v>3</v>
      </c>
      <c r="O5">
        <v>0</v>
      </c>
      <c r="P5">
        <v>1446611</v>
      </c>
    </row>
    <row r="6" spans="1:16" x14ac:dyDescent="0.25">
      <c r="A6" t="s">
        <v>76</v>
      </c>
      <c r="B6" s="1" t="s">
        <v>77</v>
      </c>
      <c r="C6" t="s">
        <v>78</v>
      </c>
      <c r="D6">
        <v>9</v>
      </c>
      <c r="E6">
        <v>1325110</v>
      </c>
      <c r="G6" t="s">
        <v>4</v>
      </c>
      <c r="H6" t="s">
        <v>218</v>
      </c>
      <c r="I6" s="1" t="s">
        <v>218</v>
      </c>
      <c r="J6" t="s">
        <v>219</v>
      </c>
      <c r="K6">
        <v>6</v>
      </c>
      <c r="L6">
        <v>1046642</v>
      </c>
      <c r="N6" t="s">
        <v>4</v>
      </c>
      <c r="O6">
        <v>6</v>
      </c>
      <c r="P6">
        <v>1046642</v>
      </c>
    </row>
    <row r="7" spans="1:16" x14ac:dyDescent="0.25">
      <c r="A7" t="s">
        <v>79</v>
      </c>
      <c r="B7" s="1" t="s">
        <v>80</v>
      </c>
      <c r="C7" t="s">
        <v>81</v>
      </c>
      <c r="D7">
        <v>9</v>
      </c>
      <c r="E7">
        <v>1496300</v>
      </c>
      <c r="G7" t="s">
        <v>5</v>
      </c>
      <c r="H7" t="s">
        <v>179</v>
      </c>
      <c r="I7" s="1" t="s">
        <v>179</v>
      </c>
      <c r="J7" t="s">
        <v>180</v>
      </c>
      <c r="K7">
        <v>5</v>
      </c>
      <c r="L7">
        <v>951166</v>
      </c>
      <c r="N7" t="s">
        <v>5</v>
      </c>
      <c r="O7">
        <v>5</v>
      </c>
      <c r="P7">
        <v>951166</v>
      </c>
    </row>
    <row r="8" spans="1:16" x14ac:dyDescent="0.25">
      <c r="A8" t="s">
        <v>82</v>
      </c>
      <c r="B8" s="1" t="s">
        <v>83</v>
      </c>
      <c r="C8" t="s">
        <v>84</v>
      </c>
      <c r="D8">
        <v>26</v>
      </c>
      <c r="E8">
        <v>1475932</v>
      </c>
      <c r="G8" t="s">
        <v>6</v>
      </c>
      <c r="H8" t="s">
        <v>140</v>
      </c>
      <c r="I8" s="1" t="s">
        <v>140</v>
      </c>
      <c r="J8" t="s">
        <v>141</v>
      </c>
      <c r="K8">
        <v>8</v>
      </c>
      <c r="L8">
        <v>1536075</v>
      </c>
      <c r="N8" t="s">
        <v>6</v>
      </c>
      <c r="O8">
        <v>8</v>
      </c>
      <c r="P8">
        <v>1536075</v>
      </c>
    </row>
    <row r="9" spans="1:16" x14ac:dyDescent="0.25">
      <c r="A9" t="s">
        <v>85</v>
      </c>
      <c r="B9" s="1" t="s">
        <v>86</v>
      </c>
      <c r="C9" t="s">
        <v>87</v>
      </c>
      <c r="D9">
        <v>9</v>
      </c>
      <c r="E9">
        <v>1117630</v>
      </c>
      <c r="G9" t="s">
        <v>7</v>
      </c>
      <c r="H9" t="s">
        <v>97</v>
      </c>
      <c r="I9" s="1" t="s">
        <v>98</v>
      </c>
      <c r="J9" t="s">
        <v>99</v>
      </c>
      <c r="K9">
        <v>0</v>
      </c>
      <c r="L9">
        <v>1098600</v>
      </c>
      <c r="N9" t="s">
        <v>7</v>
      </c>
      <c r="O9">
        <v>0</v>
      </c>
      <c r="P9">
        <v>1098600</v>
      </c>
    </row>
    <row r="10" spans="1:16" x14ac:dyDescent="0.25">
      <c r="A10" t="s">
        <v>88</v>
      </c>
      <c r="B10" s="1" t="s">
        <v>89</v>
      </c>
      <c r="C10" t="s">
        <v>90</v>
      </c>
      <c r="D10">
        <v>0</v>
      </c>
      <c r="E10">
        <v>818211</v>
      </c>
      <c r="G10" t="s">
        <v>8</v>
      </c>
      <c r="H10" t="s">
        <v>209</v>
      </c>
      <c r="I10" s="1" t="s">
        <v>209</v>
      </c>
      <c r="J10" t="s">
        <v>210</v>
      </c>
      <c r="K10">
        <v>6</v>
      </c>
      <c r="L10">
        <v>1294206</v>
      </c>
      <c r="N10" t="s">
        <v>8</v>
      </c>
      <c r="O10">
        <v>6</v>
      </c>
      <c r="P10">
        <v>1294206</v>
      </c>
    </row>
    <row r="11" spans="1:16" x14ac:dyDescent="0.25">
      <c r="A11" t="s">
        <v>91</v>
      </c>
      <c r="B11" s="1" t="s">
        <v>92</v>
      </c>
      <c r="C11" t="s">
        <v>93</v>
      </c>
      <c r="D11">
        <v>7</v>
      </c>
      <c r="E11">
        <v>356134</v>
      </c>
      <c r="G11" t="s">
        <v>9</v>
      </c>
      <c r="H11" t="s">
        <v>170</v>
      </c>
      <c r="I11" s="1" t="s">
        <v>170</v>
      </c>
      <c r="J11" t="s">
        <v>171</v>
      </c>
      <c r="K11">
        <v>5</v>
      </c>
      <c r="L11">
        <v>436790</v>
      </c>
      <c r="N11" t="s">
        <v>9</v>
      </c>
      <c r="O11">
        <v>5</v>
      </c>
      <c r="P11">
        <v>436790</v>
      </c>
    </row>
    <row r="12" spans="1:16" x14ac:dyDescent="0.25">
      <c r="A12" t="s">
        <v>94</v>
      </c>
      <c r="B12" s="1" t="s">
        <v>95</v>
      </c>
      <c r="C12" t="s">
        <v>96</v>
      </c>
      <c r="D12">
        <v>0</v>
      </c>
      <c r="E12">
        <v>845041</v>
      </c>
      <c r="G12" t="s">
        <v>10</v>
      </c>
      <c r="H12" t="s">
        <v>131</v>
      </c>
      <c r="I12" s="1" t="s">
        <v>131</v>
      </c>
      <c r="J12" t="s">
        <v>132</v>
      </c>
      <c r="K12">
        <v>0</v>
      </c>
      <c r="L12">
        <v>1388473</v>
      </c>
      <c r="N12" t="s">
        <v>10</v>
      </c>
      <c r="O12">
        <v>0</v>
      </c>
      <c r="P12">
        <v>1388473</v>
      </c>
    </row>
    <row r="13" spans="1:16" x14ac:dyDescent="0.25">
      <c r="A13" t="s">
        <v>97</v>
      </c>
      <c r="B13" s="1" t="s">
        <v>98</v>
      </c>
      <c r="C13" t="s">
        <v>99</v>
      </c>
      <c r="D13">
        <v>0</v>
      </c>
      <c r="E13">
        <v>1098600</v>
      </c>
      <c r="G13" t="s">
        <v>11</v>
      </c>
      <c r="H13" t="s">
        <v>85</v>
      </c>
      <c r="I13" s="1" t="s">
        <v>86</v>
      </c>
      <c r="J13" t="s">
        <v>87</v>
      </c>
      <c r="K13">
        <v>9</v>
      </c>
      <c r="L13">
        <v>1117630</v>
      </c>
      <c r="N13" t="s">
        <v>11</v>
      </c>
      <c r="O13">
        <v>9</v>
      </c>
      <c r="P13">
        <v>1117630</v>
      </c>
    </row>
    <row r="14" spans="1:16" x14ac:dyDescent="0.25">
      <c r="A14" t="s">
        <v>100</v>
      </c>
      <c r="B14" s="1" t="s">
        <v>101</v>
      </c>
      <c r="C14" t="s">
        <v>102</v>
      </c>
      <c r="D14">
        <v>0</v>
      </c>
      <c r="E14">
        <v>949353</v>
      </c>
      <c r="G14" t="s">
        <v>12</v>
      </c>
      <c r="H14" t="s">
        <v>199</v>
      </c>
      <c r="I14" s="1" t="s">
        <v>200</v>
      </c>
      <c r="J14" t="s">
        <v>201</v>
      </c>
      <c r="K14">
        <v>5</v>
      </c>
      <c r="L14">
        <v>637556</v>
      </c>
      <c r="N14" t="s">
        <v>12</v>
      </c>
      <c r="O14">
        <v>5</v>
      </c>
      <c r="P14">
        <v>637556</v>
      </c>
    </row>
    <row r="15" spans="1:16" x14ac:dyDescent="0.25">
      <c r="A15" t="s">
        <v>103</v>
      </c>
      <c r="B15" s="1" t="s">
        <v>104</v>
      </c>
      <c r="C15" t="s">
        <v>105</v>
      </c>
      <c r="D15">
        <v>0</v>
      </c>
      <c r="E15">
        <v>929989</v>
      </c>
      <c r="G15" t="s">
        <v>13</v>
      </c>
      <c r="H15" t="s">
        <v>160</v>
      </c>
      <c r="I15" s="1" t="s">
        <v>161</v>
      </c>
      <c r="J15" t="s">
        <v>162</v>
      </c>
      <c r="K15">
        <v>11</v>
      </c>
      <c r="L15">
        <v>1677888</v>
      </c>
      <c r="N15" t="s">
        <v>13</v>
      </c>
      <c r="O15">
        <v>11</v>
      </c>
      <c r="P15">
        <v>1677888</v>
      </c>
    </row>
    <row r="16" spans="1:16" x14ac:dyDescent="0.25">
      <c r="A16" t="s">
        <v>106</v>
      </c>
      <c r="B16" s="1" t="s">
        <v>107</v>
      </c>
      <c r="C16" t="s">
        <v>108</v>
      </c>
      <c r="D16">
        <v>0</v>
      </c>
      <c r="E16">
        <v>1882177</v>
      </c>
      <c r="G16" t="s">
        <v>14</v>
      </c>
      <c r="H16" t="s">
        <v>121</v>
      </c>
      <c r="I16" s="1" t="s">
        <v>122</v>
      </c>
      <c r="J16" t="s">
        <v>123</v>
      </c>
      <c r="K16">
        <v>3</v>
      </c>
      <c r="L16">
        <v>1459807</v>
      </c>
      <c r="N16" t="s">
        <v>14</v>
      </c>
      <c r="O16">
        <v>3</v>
      </c>
      <c r="P16">
        <v>1459807</v>
      </c>
    </row>
    <row r="17" spans="1:16" x14ac:dyDescent="0.25">
      <c r="A17" t="s">
        <v>109</v>
      </c>
      <c r="B17" s="1" t="s">
        <v>110</v>
      </c>
      <c r="C17" t="s">
        <v>111</v>
      </c>
      <c r="D17">
        <v>0</v>
      </c>
      <c r="E17">
        <v>1446611</v>
      </c>
      <c r="G17" t="s">
        <v>15</v>
      </c>
      <c r="H17" t="s">
        <v>73</v>
      </c>
      <c r="I17" s="1" t="s">
        <v>74</v>
      </c>
      <c r="J17" t="s">
        <v>75</v>
      </c>
      <c r="K17">
        <v>15</v>
      </c>
      <c r="L17">
        <v>1295762</v>
      </c>
      <c r="N17" t="s">
        <v>15</v>
      </c>
      <c r="O17">
        <v>15</v>
      </c>
      <c r="P17">
        <v>1295762</v>
      </c>
    </row>
    <row r="18" spans="1:16" x14ac:dyDescent="0.25">
      <c r="A18" t="s">
        <v>112</v>
      </c>
      <c r="B18" s="1" t="s">
        <v>113</v>
      </c>
      <c r="C18" t="s">
        <v>114</v>
      </c>
      <c r="D18">
        <v>10</v>
      </c>
      <c r="E18">
        <v>1367806</v>
      </c>
      <c r="G18" t="s">
        <v>16</v>
      </c>
      <c r="H18" t="s">
        <v>225</v>
      </c>
      <c r="I18" s="1" t="s">
        <v>225</v>
      </c>
      <c r="J18" t="s">
        <v>226</v>
      </c>
      <c r="K18">
        <v>8</v>
      </c>
      <c r="L18">
        <v>2644966</v>
      </c>
      <c r="N18" t="s">
        <v>16</v>
      </c>
      <c r="O18">
        <v>8</v>
      </c>
      <c r="P18">
        <v>2644966</v>
      </c>
    </row>
    <row r="19" spans="1:16" x14ac:dyDescent="0.25">
      <c r="A19" t="s">
        <v>115</v>
      </c>
      <c r="B19" s="1" t="s">
        <v>116</v>
      </c>
      <c r="C19" t="s">
        <v>117</v>
      </c>
      <c r="D19">
        <v>0</v>
      </c>
      <c r="E19">
        <v>1391429</v>
      </c>
      <c r="G19" t="s">
        <v>17</v>
      </c>
      <c r="H19" t="s">
        <v>186</v>
      </c>
      <c r="I19" s="1" t="s">
        <v>186</v>
      </c>
      <c r="J19" t="s">
        <v>187</v>
      </c>
      <c r="K19">
        <v>8</v>
      </c>
      <c r="L19">
        <v>3078049</v>
      </c>
      <c r="N19" t="s">
        <v>17</v>
      </c>
      <c r="O19">
        <v>8</v>
      </c>
      <c r="P19">
        <v>3078049</v>
      </c>
    </row>
    <row r="20" spans="1:16" x14ac:dyDescent="0.25">
      <c r="A20" t="s">
        <v>118</v>
      </c>
      <c r="B20" s="1" t="s">
        <v>119</v>
      </c>
      <c r="C20" t="s">
        <v>120</v>
      </c>
      <c r="D20">
        <v>0</v>
      </c>
      <c r="E20">
        <v>1050009</v>
      </c>
      <c r="G20" t="s">
        <v>18</v>
      </c>
      <c r="H20" t="s">
        <v>147</v>
      </c>
      <c r="I20" s="1" t="s">
        <v>147</v>
      </c>
      <c r="J20" t="s">
        <v>148</v>
      </c>
      <c r="K20">
        <v>13</v>
      </c>
      <c r="L20">
        <v>1894516</v>
      </c>
      <c r="N20" t="s">
        <v>18</v>
      </c>
      <c r="O20">
        <v>13</v>
      </c>
      <c r="P20">
        <v>1894516</v>
      </c>
    </row>
    <row r="21" spans="1:16" x14ac:dyDescent="0.25">
      <c r="A21" t="s">
        <v>121</v>
      </c>
      <c r="B21" s="1" t="s">
        <v>122</v>
      </c>
      <c r="C21" t="s">
        <v>123</v>
      </c>
      <c r="D21">
        <v>3</v>
      </c>
      <c r="E21">
        <v>1459807</v>
      </c>
      <c r="G21" t="s">
        <v>19</v>
      </c>
      <c r="H21" t="s">
        <v>106</v>
      </c>
      <c r="I21" s="1" t="s">
        <v>107</v>
      </c>
      <c r="J21" t="s">
        <v>108</v>
      </c>
      <c r="K21">
        <v>0</v>
      </c>
      <c r="L21">
        <v>1882177</v>
      </c>
      <c r="N21" t="s">
        <v>19</v>
      </c>
      <c r="O21">
        <v>0</v>
      </c>
      <c r="P21">
        <v>1882177</v>
      </c>
    </row>
    <row r="22" spans="1:16" x14ac:dyDescent="0.25">
      <c r="A22" t="s">
        <v>124</v>
      </c>
      <c r="B22" s="1" t="s">
        <v>125</v>
      </c>
      <c r="C22" t="s">
        <v>126</v>
      </c>
      <c r="D22">
        <v>0</v>
      </c>
      <c r="E22">
        <v>1350473</v>
      </c>
      <c r="G22" t="s">
        <v>20</v>
      </c>
      <c r="H22" t="s">
        <v>216</v>
      </c>
      <c r="I22" s="1" t="s">
        <v>216</v>
      </c>
      <c r="J22" t="s">
        <v>217</v>
      </c>
      <c r="K22">
        <v>9</v>
      </c>
      <c r="L22">
        <v>1343257</v>
      </c>
      <c r="N22" t="s">
        <v>20</v>
      </c>
      <c r="O22">
        <v>9</v>
      </c>
      <c r="P22">
        <v>1343257</v>
      </c>
    </row>
    <row r="23" spans="1:16" x14ac:dyDescent="0.25">
      <c r="A23" t="s">
        <v>127</v>
      </c>
      <c r="B23" s="1" t="s">
        <v>127</v>
      </c>
      <c r="C23" t="s">
        <v>128</v>
      </c>
      <c r="D23">
        <v>0</v>
      </c>
      <c r="E23">
        <v>1473428</v>
      </c>
      <c r="G23" t="s">
        <v>21</v>
      </c>
      <c r="H23" t="s">
        <v>177</v>
      </c>
      <c r="I23" s="1" t="s">
        <v>177</v>
      </c>
      <c r="J23" t="s">
        <v>178</v>
      </c>
      <c r="K23">
        <v>5</v>
      </c>
      <c r="L23">
        <v>1192278</v>
      </c>
      <c r="N23" t="s">
        <v>21</v>
      </c>
      <c r="O23">
        <v>5</v>
      </c>
      <c r="P23">
        <v>1192278</v>
      </c>
    </row>
    <row r="24" spans="1:16" x14ac:dyDescent="0.25">
      <c r="A24" t="s">
        <v>129</v>
      </c>
      <c r="B24" s="1" t="s">
        <v>129</v>
      </c>
      <c r="C24" t="s">
        <v>130</v>
      </c>
      <c r="D24">
        <v>0</v>
      </c>
      <c r="E24">
        <v>2003500</v>
      </c>
      <c r="G24" t="s">
        <v>22</v>
      </c>
      <c r="H24" t="s">
        <v>138</v>
      </c>
      <c r="I24" s="1" t="s">
        <v>138</v>
      </c>
      <c r="J24" t="s">
        <v>139</v>
      </c>
      <c r="K24">
        <v>14</v>
      </c>
      <c r="L24">
        <v>1541147</v>
      </c>
      <c r="N24" t="s">
        <v>22</v>
      </c>
      <c r="O24">
        <v>14</v>
      </c>
      <c r="P24">
        <v>1541147</v>
      </c>
    </row>
    <row r="25" spans="1:16" x14ac:dyDescent="0.25">
      <c r="A25" t="s">
        <v>131</v>
      </c>
      <c r="B25" s="1" t="s">
        <v>131</v>
      </c>
      <c r="C25" t="s">
        <v>132</v>
      </c>
      <c r="D25">
        <v>0</v>
      </c>
      <c r="E25">
        <v>1388473</v>
      </c>
      <c r="G25" t="s">
        <v>23</v>
      </c>
      <c r="H25" t="s">
        <v>94</v>
      </c>
      <c r="I25" s="1" t="s">
        <v>95</v>
      </c>
      <c r="J25" t="s">
        <v>96</v>
      </c>
      <c r="K25">
        <v>0</v>
      </c>
      <c r="L25">
        <v>845041</v>
      </c>
      <c r="N25" t="s">
        <v>23</v>
      </c>
      <c r="O25">
        <v>0</v>
      </c>
      <c r="P25">
        <v>845041</v>
      </c>
    </row>
    <row r="26" spans="1:16" x14ac:dyDescent="0.25">
      <c r="A26" t="s">
        <v>133</v>
      </c>
      <c r="B26" s="1" t="s">
        <v>134</v>
      </c>
      <c r="C26" t="s">
        <v>135</v>
      </c>
      <c r="D26">
        <v>29</v>
      </c>
      <c r="E26">
        <v>846046</v>
      </c>
      <c r="G26" t="s">
        <v>24</v>
      </c>
      <c r="H26" t="s">
        <v>207</v>
      </c>
      <c r="I26" s="1" t="s">
        <v>207</v>
      </c>
      <c r="J26" t="s">
        <v>208</v>
      </c>
      <c r="K26">
        <v>8</v>
      </c>
      <c r="L26">
        <v>1335414</v>
      </c>
      <c r="N26" t="s">
        <v>24</v>
      </c>
      <c r="O26">
        <v>8</v>
      </c>
      <c r="P26">
        <v>1335414</v>
      </c>
    </row>
    <row r="27" spans="1:16" x14ac:dyDescent="0.25">
      <c r="A27" t="s">
        <v>136</v>
      </c>
      <c r="B27" s="1" t="s">
        <v>136</v>
      </c>
      <c r="C27" t="s">
        <v>137</v>
      </c>
      <c r="D27">
        <v>0</v>
      </c>
      <c r="E27">
        <v>680327</v>
      </c>
      <c r="G27" t="s">
        <v>25</v>
      </c>
      <c r="H27" t="s">
        <v>168</v>
      </c>
      <c r="I27" s="1" t="s">
        <v>168</v>
      </c>
      <c r="J27" t="s">
        <v>169</v>
      </c>
      <c r="K27">
        <v>4</v>
      </c>
      <c r="L27">
        <v>464292</v>
      </c>
      <c r="N27" t="s">
        <v>25</v>
      </c>
      <c r="O27">
        <v>4</v>
      </c>
      <c r="P27">
        <v>464292</v>
      </c>
    </row>
    <row r="28" spans="1:16" x14ac:dyDescent="0.25">
      <c r="A28" t="s">
        <v>138</v>
      </c>
      <c r="B28" s="1" t="s">
        <v>138</v>
      </c>
      <c r="C28" t="s">
        <v>139</v>
      </c>
      <c r="D28">
        <v>14</v>
      </c>
      <c r="E28">
        <v>1541147</v>
      </c>
      <c r="G28" t="s">
        <v>26</v>
      </c>
      <c r="H28" t="s">
        <v>129</v>
      </c>
      <c r="I28" s="1" t="s">
        <v>129</v>
      </c>
      <c r="J28" t="s">
        <v>130</v>
      </c>
      <c r="K28">
        <v>0</v>
      </c>
      <c r="L28">
        <v>2003500</v>
      </c>
      <c r="N28" t="s">
        <v>26</v>
      </c>
      <c r="O28">
        <v>0</v>
      </c>
      <c r="P28">
        <v>2003500</v>
      </c>
    </row>
    <row r="29" spans="1:16" x14ac:dyDescent="0.25">
      <c r="A29" t="s">
        <v>140</v>
      </c>
      <c r="B29" s="1" t="s">
        <v>140</v>
      </c>
      <c r="C29" t="s">
        <v>141</v>
      </c>
      <c r="D29">
        <v>8</v>
      </c>
      <c r="E29">
        <v>1536075</v>
      </c>
      <c r="G29" t="s">
        <v>27</v>
      </c>
      <c r="H29" t="s">
        <v>82</v>
      </c>
      <c r="I29" s="1" t="s">
        <v>83</v>
      </c>
      <c r="J29" t="s">
        <v>84</v>
      </c>
      <c r="K29">
        <v>26</v>
      </c>
      <c r="L29">
        <v>1475932</v>
      </c>
      <c r="N29" t="s">
        <v>27</v>
      </c>
      <c r="O29">
        <v>26</v>
      </c>
      <c r="P29">
        <v>1475932</v>
      </c>
    </row>
    <row r="30" spans="1:16" x14ac:dyDescent="0.25">
      <c r="A30" t="s">
        <v>142</v>
      </c>
      <c r="B30" s="1" t="s">
        <v>143</v>
      </c>
      <c r="C30" t="s">
        <v>144</v>
      </c>
      <c r="D30">
        <v>13</v>
      </c>
      <c r="E30">
        <v>1052006</v>
      </c>
      <c r="G30" t="s">
        <v>28</v>
      </c>
      <c r="H30" t="s">
        <v>196</v>
      </c>
      <c r="I30" s="1" t="s">
        <v>197</v>
      </c>
      <c r="J30" t="s">
        <v>198</v>
      </c>
      <c r="K30">
        <v>5</v>
      </c>
      <c r="L30">
        <v>602084</v>
      </c>
      <c r="N30" t="s">
        <v>28</v>
      </c>
      <c r="O30">
        <v>5</v>
      </c>
      <c r="P30">
        <v>602084</v>
      </c>
    </row>
    <row r="31" spans="1:16" x14ac:dyDescent="0.25">
      <c r="A31" t="s">
        <v>145</v>
      </c>
      <c r="B31" s="1" t="s">
        <v>145</v>
      </c>
      <c r="C31" t="s">
        <v>146</v>
      </c>
      <c r="D31">
        <v>9</v>
      </c>
      <c r="E31">
        <v>1142446</v>
      </c>
      <c r="G31" t="s">
        <v>29</v>
      </c>
      <c r="H31" t="s">
        <v>157</v>
      </c>
      <c r="I31" s="1" t="s">
        <v>158</v>
      </c>
      <c r="J31" t="s">
        <v>159</v>
      </c>
      <c r="K31">
        <v>13</v>
      </c>
      <c r="L31">
        <v>2011761</v>
      </c>
      <c r="N31" t="s">
        <v>29</v>
      </c>
      <c r="O31">
        <v>13</v>
      </c>
      <c r="P31">
        <v>2011761</v>
      </c>
    </row>
    <row r="32" spans="1:16" x14ac:dyDescent="0.25">
      <c r="A32" t="s">
        <v>147</v>
      </c>
      <c r="B32" s="1" t="s">
        <v>147</v>
      </c>
      <c r="C32" t="s">
        <v>148</v>
      </c>
      <c r="D32">
        <v>13</v>
      </c>
      <c r="E32">
        <v>1894516</v>
      </c>
      <c r="G32" t="s">
        <v>30</v>
      </c>
      <c r="H32" t="s">
        <v>118</v>
      </c>
      <c r="I32" s="1" t="s">
        <v>119</v>
      </c>
      <c r="J32" t="s">
        <v>120</v>
      </c>
      <c r="K32">
        <v>0</v>
      </c>
      <c r="L32">
        <v>1050009</v>
      </c>
      <c r="N32" t="s">
        <v>30</v>
      </c>
      <c r="O32">
        <v>0</v>
      </c>
      <c r="P32">
        <v>1050009</v>
      </c>
    </row>
    <row r="33" spans="1:16" x14ac:dyDescent="0.25">
      <c r="A33" t="s">
        <v>149</v>
      </c>
      <c r="B33" s="1" t="s">
        <v>149</v>
      </c>
      <c r="C33" t="s">
        <v>150</v>
      </c>
      <c r="D33">
        <v>25</v>
      </c>
      <c r="E33">
        <v>1427415</v>
      </c>
      <c r="G33" t="s">
        <v>31</v>
      </c>
      <c r="H33" t="s">
        <v>70</v>
      </c>
      <c r="I33" s="1" t="s">
        <v>71</v>
      </c>
      <c r="J33" t="s">
        <v>72</v>
      </c>
      <c r="K33">
        <v>9</v>
      </c>
      <c r="L33">
        <v>922234</v>
      </c>
      <c r="N33" t="s">
        <v>31</v>
      </c>
      <c r="O33">
        <v>9</v>
      </c>
      <c r="P33">
        <v>922234</v>
      </c>
    </row>
    <row r="34" spans="1:16" x14ac:dyDescent="0.25">
      <c r="A34" t="s">
        <v>151</v>
      </c>
      <c r="B34" s="1" t="s">
        <v>152</v>
      </c>
      <c r="C34" t="s">
        <v>153</v>
      </c>
      <c r="D34">
        <v>6</v>
      </c>
      <c r="E34">
        <v>1052279</v>
      </c>
      <c r="G34" t="s">
        <v>32</v>
      </c>
      <c r="H34" t="s">
        <v>223</v>
      </c>
      <c r="I34" s="1" t="s">
        <v>223</v>
      </c>
      <c r="J34" t="s">
        <v>224</v>
      </c>
      <c r="K34">
        <v>6</v>
      </c>
      <c r="L34">
        <v>1106752</v>
      </c>
      <c r="N34" t="s">
        <v>32</v>
      </c>
      <c r="O34">
        <v>6</v>
      </c>
      <c r="P34">
        <v>1106752</v>
      </c>
    </row>
    <row r="35" spans="1:16" x14ac:dyDescent="0.25">
      <c r="A35" t="s">
        <v>154</v>
      </c>
      <c r="B35" s="1" t="s">
        <v>155</v>
      </c>
      <c r="C35" t="s">
        <v>156</v>
      </c>
      <c r="D35">
        <v>9</v>
      </c>
      <c r="E35">
        <v>2813643</v>
      </c>
      <c r="G35" t="s">
        <v>33</v>
      </c>
      <c r="H35" t="s">
        <v>184</v>
      </c>
      <c r="I35" s="1" t="s">
        <v>184</v>
      </c>
      <c r="J35" t="s">
        <v>185</v>
      </c>
      <c r="K35">
        <v>13</v>
      </c>
      <c r="L35">
        <v>2756517</v>
      </c>
      <c r="N35" t="s">
        <v>33</v>
      </c>
      <c r="O35">
        <v>13</v>
      </c>
      <c r="P35">
        <v>2756517</v>
      </c>
    </row>
    <row r="36" spans="1:16" x14ac:dyDescent="0.25">
      <c r="A36" t="s">
        <v>157</v>
      </c>
      <c r="B36" s="1" t="s">
        <v>158</v>
      </c>
      <c r="C36" t="s">
        <v>159</v>
      </c>
      <c r="D36">
        <v>13</v>
      </c>
      <c r="E36">
        <v>2011761</v>
      </c>
      <c r="G36" t="s">
        <v>34</v>
      </c>
      <c r="H36" t="s">
        <v>145</v>
      </c>
      <c r="I36" s="1" t="s">
        <v>145</v>
      </c>
      <c r="J36" t="s">
        <v>146</v>
      </c>
      <c r="K36">
        <v>9</v>
      </c>
      <c r="L36">
        <v>1142446</v>
      </c>
      <c r="N36" t="s">
        <v>34</v>
      </c>
      <c r="O36">
        <v>9</v>
      </c>
      <c r="P36">
        <v>1142446</v>
      </c>
    </row>
    <row r="37" spans="1:16" x14ac:dyDescent="0.25">
      <c r="A37" t="s">
        <v>160</v>
      </c>
      <c r="B37" s="1" t="s">
        <v>161</v>
      </c>
      <c r="C37" t="s">
        <v>162</v>
      </c>
      <c r="D37">
        <v>11</v>
      </c>
      <c r="E37">
        <v>1677888</v>
      </c>
      <c r="G37" t="s">
        <v>35</v>
      </c>
      <c r="H37" t="s">
        <v>103</v>
      </c>
      <c r="I37" s="1" t="s">
        <v>104</v>
      </c>
      <c r="J37" t="s">
        <v>105</v>
      </c>
      <c r="K37">
        <v>0</v>
      </c>
      <c r="L37">
        <v>929989</v>
      </c>
      <c r="N37" t="s">
        <v>35</v>
      </c>
      <c r="O37">
        <v>0</v>
      </c>
      <c r="P37">
        <v>929989</v>
      </c>
    </row>
    <row r="38" spans="1:16" x14ac:dyDescent="0.25">
      <c r="A38" t="s">
        <v>163</v>
      </c>
      <c r="B38" s="1" t="s">
        <v>164</v>
      </c>
      <c r="C38" t="s">
        <v>165</v>
      </c>
      <c r="D38">
        <v>4</v>
      </c>
      <c r="E38">
        <v>316763</v>
      </c>
      <c r="G38" t="s">
        <v>36</v>
      </c>
      <c r="H38" t="s">
        <v>214</v>
      </c>
      <c r="I38" s="1" t="s">
        <v>214</v>
      </c>
      <c r="J38" t="s">
        <v>215</v>
      </c>
      <c r="K38">
        <v>6</v>
      </c>
      <c r="L38">
        <v>501278</v>
      </c>
      <c r="N38" t="s">
        <v>36</v>
      </c>
      <c r="O38">
        <v>6</v>
      </c>
      <c r="P38">
        <v>501278</v>
      </c>
    </row>
    <row r="39" spans="1:16" x14ac:dyDescent="0.25">
      <c r="A39" t="s">
        <v>166</v>
      </c>
      <c r="B39" s="1" t="s">
        <v>166</v>
      </c>
      <c r="C39" t="s">
        <v>167</v>
      </c>
      <c r="D39">
        <v>4</v>
      </c>
      <c r="E39">
        <v>480590</v>
      </c>
      <c r="G39" t="s">
        <v>37</v>
      </c>
      <c r="H39" t="s">
        <v>175</v>
      </c>
      <c r="I39" s="1" t="s">
        <v>175</v>
      </c>
      <c r="J39" t="s">
        <v>176</v>
      </c>
      <c r="K39">
        <v>4</v>
      </c>
      <c r="L39">
        <v>829391</v>
      </c>
      <c r="N39" t="s">
        <v>37</v>
      </c>
      <c r="O39">
        <v>4</v>
      </c>
      <c r="P39">
        <v>829391</v>
      </c>
    </row>
    <row r="40" spans="1:16" x14ac:dyDescent="0.25">
      <c r="A40" t="s">
        <v>168</v>
      </c>
      <c r="B40" s="1" t="s">
        <v>168</v>
      </c>
      <c r="C40" t="s">
        <v>169</v>
      </c>
      <c r="D40">
        <v>4</v>
      </c>
      <c r="E40">
        <v>464292</v>
      </c>
      <c r="G40" t="s">
        <v>38</v>
      </c>
      <c r="H40" t="s">
        <v>136</v>
      </c>
      <c r="I40" s="1" t="s">
        <v>136</v>
      </c>
      <c r="J40" t="s">
        <v>137</v>
      </c>
      <c r="K40">
        <v>0</v>
      </c>
      <c r="L40">
        <v>680327</v>
      </c>
      <c r="N40" t="s">
        <v>38</v>
      </c>
      <c r="O40">
        <v>0</v>
      </c>
      <c r="P40">
        <v>680327</v>
      </c>
    </row>
    <row r="41" spans="1:16" x14ac:dyDescent="0.25">
      <c r="A41" t="s">
        <v>170</v>
      </c>
      <c r="B41" s="1" t="s">
        <v>170</v>
      </c>
      <c r="C41" t="s">
        <v>171</v>
      </c>
      <c r="D41">
        <v>5</v>
      </c>
      <c r="E41">
        <v>436790</v>
      </c>
      <c r="G41" t="s">
        <v>39</v>
      </c>
      <c r="H41" t="s">
        <v>91</v>
      </c>
      <c r="I41" s="1" t="s">
        <v>92</v>
      </c>
      <c r="J41" t="s">
        <v>93</v>
      </c>
      <c r="K41">
        <v>7</v>
      </c>
      <c r="L41">
        <v>356134</v>
      </c>
      <c r="N41" t="s">
        <v>39</v>
      </c>
      <c r="O41">
        <v>7</v>
      </c>
      <c r="P41">
        <v>356134</v>
      </c>
    </row>
    <row r="42" spans="1:16" x14ac:dyDescent="0.25">
      <c r="A42" t="s">
        <v>172</v>
      </c>
      <c r="B42" s="1" t="s">
        <v>173</v>
      </c>
      <c r="C42" t="s">
        <v>174</v>
      </c>
      <c r="D42">
        <v>7</v>
      </c>
      <c r="E42">
        <v>910905</v>
      </c>
      <c r="G42" t="s">
        <v>40</v>
      </c>
      <c r="H42" t="s">
        <v>205</v>
      </c>
      <c r="I42" s="1" t="s">
        <v>205</v>
      </c>
      <c r="J42" t="s">
        <v>206</v>
      </c>
      <c r="K42">
        <v>7</v>
      </c>
      <c r="L42">
        <v>1467896</v>
      </c>
      <c r="N42" t="s">
        <v>40</v>
      </c>
      <c r="O42">
        <v>7</v>
      </c>
      <c r="P42">
        <v>1467896</v>
      </c>
    </row>
    <row r="43" spans="1:16" x14ac:dyDescent="0.25">
      <c r="A43" t="s">
        <v>175</v>
      </c>
      <c r="B43" s="1" t="s">
        <v>175</v>
      </c>
      <c r="C43" t="s">
        <v>176</v>
      </c>
      <c r="D43">
        <v>4</v>
      </c>
      <c r="E43">
        <v>829391</v>
      </c>
      <c r="G43" t="s">
        <v>41</v>
      </c>
      <c r="H43" t="s">
        <v>166</v>
      </c>
      <c r="I43" s="1" t="s">
        <v>166</v>
      </c>
      <c r="J43" t="s">
        <v>167</v>
      </c>
      <c r="K43">
        <v>4</v>
      </c>
      <c r="L43">
        <v>480590</v>
      </c>
      <c r="N43" t="s">
        <v>41</v>
      </c>
      <c r="O43">
        <v>4</v>
      </c>
      <c r="P43">
        <v>480590</v>
      </c>
    </row>
    <row r="44" spans="1:16" x14ac:dyDescent="0.25">
      <c r="A44" t="s">
        <v>177</v>
      </c>
      <c r="B44" s="1" t="s">
        <v>177</v>
      </c>
      <c r="C44" t="s">
        <v>178</v>
      </c>
      <c r="D44">
        <v>5</v>
      </c>
      <c r="E44">
        <v>1192278</v>
      </c>
      <c r="G44" t="s">
        <v>42</v>
      </c>
      <c r="H44" t="s">
        <v>127</v>
      </c>
      <c r="I44" s="1" t="s">
        <v>127</v>
      </c>
      <c r="J44" t="s">
        <v>128</v>
      </c>
      <c r="K44">
        <v>0</v>
      </c>
      <c r="L44">
        <v>1473428</v>
      </c>
      <c r="N44" t="s">
        <v>42</v>
      </c>
      <c r="O44">
        <v>0</v>
      </c>
      <c r="P44">
        <v>1473428</v>
      </c>
    </row>
    <row r="45" spans="1:16" x14ac:dyDescent="0.25">
      <c r="A45" t="s">
        <v>179</v>
      </c>
      <c r="B45" s="1" t="s">
        <v>179</v>
      </c>
      <c r="C45" t="s">
        <v>180</v>
      </c>
      <c r="D45">
        <v>5</v>
      </c>
      <c r="E45">
        <v>951166</v>
      </c>
      <c r="G45" t="s">
        <v>43</v>
      </c>
      <c r="H45" t="s">
        <v>79</v>
      </c>
      <c r="I45" s="1" t="s">
        <v>80</v>
      </c>
      <c r="J45" t="s">
        <v>81</v>
      </c>
      <c r="K45">
        <v>9</v>
      </c>
      <c r="L45">
        <v>1496300</v>
      </c>
      <c r="N45" t="s">
        <v>43</v>
      </c>
      <c r="O45">
        <v>9</v>
      </c>
      <c r="P45">
        <v>1496300</v>
      </c>
    </row>
    <row r="46" spans="1:16" x14ac:dyDescent="0.25">
      <c r="A46" t="s">
        <v>181</v>
      </c>
      <c r="B46" s="1" t="s">
        <v>182</v>
      </c>
      <c r="C46" t="s">
        <v>183</v>
      </c>
      <c r="D46">
        <v>0</v>
      </c>
      <c r="E46">
        <v>27354</v>
      </c>
      <c r="G46" t="s">
        <v>44</v>
      </c>
      <c r="H46" t="s">
        <v>193</v>
      </c>
      <c r="I46" s="1" t="s">
        <v>194</v>
      </c>
      <c r="J46" t="s">
        <v>195</v>
      </c>
      <c r="K46">
        <v>3</v>
      </c>
      <c r="L46">
        <v>584767</v>
      </c>
      <c r="N46" t="s">
        <v>44</v>
      </c>
      <c r="O46">
        <v>3</v>
      </c>
      <c r="P46">
        <v>584767</v>
      </c>
    </row>
    <row r="47" spans="1:16" x14ac:dyDescent="0.25">
      <c r="A47" t="s">
        <v>184</v>
      </c>
      <c r="B47" s="1" t="s">
        <v>184</v>
      </c>
      <c r="C47" t="s">
        <v>185</v>
      </c>
      <c r="D47">
        <v>13</v>
      </c>
      <c r="E47">
        <v>2756517</v>
      </c>
      <c r="G47" t="s">
        <v>45</v>
      </c>
      <c r="H47" t="s">
        <v>154</v>
      </c>
      <c r="I47" s="1" t="s">
        <v>155</v>
      </c>
      <c r="J47" t="s">
        <v>156</v>
      </c>
      <c r="K47">
        <v>9</v>
      </c>
      <c r="L47">
        <v>2813643</v>
      </c>
      <c r="N47" t="s">
        <v>45</v>
      </c>
      <c r="O47">
        <v>9</v>
      </c>
      <c r="P47">
        <v>2813643</v>
      </c>
    </row>
    <row r="48" spans="1:16" x14ac:dyDescent="0.25">
      <c r="A48" t="s">
        <v>186</v>
      </c>
      <c r="B48" s="1" t="s">
        <v>186</v>
      </c>
      <c r="C48" t="s">
        <v>187</v>
      </c>
      <c r="D48">
        <v>8</v>
      </c>
      <c r="E48">
        <v>3078049</v>
      </c>
      <c r="G48" t="s">
        <v>46</v>
      </c>
      <c r="H48" t="s">
        <v>115</v>
      </c>
      <c r="I48" s="1" t="s">
        <v>116</v>
      </c>
      <c r="J48" t="s">
        <v>117</v>
      </c>
      <c r="K48">
        <v>0</v>
      </c>
      <c r="L48">
        <v>1391429</v>
      </c>
      <c r="N48" t="s">
        <v>46</v>
      </c>
      <c r="O48">
        <v>0</v>
      </c>
      <c r="P48">
        <v>1391429</v>
      </c>
    </row>
    <row r="49" spans="1:16" x14ac:dyDescent="0.25">
      <c r="A49" t="s">
        <v>188</v>
      </c>
      <c r="B49" s="1" t="s">
        <v>188</v>
      </c>
      <c r="C49" t="s">
        <v>189</v>
      </c>
      <c r="D49">
        <v>15</v>
      </c>
      <c r="E49">
        <v>2483951</v>
      </c>
      <c r="G49" t="s">
        <v>47</v>
      </c>
      <c r="H49" t="s">
        <v>67</v>
      </c>
      <c r="I49" s="1" t="s">
        <v>68</v>
      </c>
      <c r="J49" t="s">
        <v>69</v>
      </c>
      <c r="K49">
        <v>9</v>
      </c>
      <c r="L49">
        <v>1106851</v>
      </c>
      <c r="N49" t="s">
        <v>47</v>
      </c>
      <c r="O49">
        <v>9</v>
      </c>
      <c r="P49">
        <v>1106851</v>
      </c>
    </row>
    <row r="50" spans="1:16" x14ac:dyDescent="0.25">
      <c r="A50" t="s">
        <v>190</v>
      </c>
      <c r="B50" s="1" t="s">
        <v>191</v>
      </c>
      <c r="C50" t="s">
        <v>192</v>
      </c>
      <c r="D50">
        <v>4</v>
      </c>
      <c r="E50">
        <v>689145</v>
      </c>
      <c r="G50" t="s">
        <v>48</v>
      </c>
      <c r="H50" t="s">
        <v>220</v>
      </c>
      <c r="I50" s="1" t="s">
        <v>221</v>
      </c>
      <c r="J50" t="s">
        <v>222</v>
      </c>
      <c r="K50">
        <v>0</v>
      </c>
      <c r="L50">
        <v>34502</v>
      </c>
      <c r="N50" t="s">
        <v>48</v>
      </c>
      <c r="O50">
        <v>0</v>
      </c>
      <c r="P50">
        <v>34502</v>
      </c>
    </row>
    <row r="51" spans="1:16" x14ac:dyDescent="0.25">
      <c r="A51" t="s">
        <v>193</v>
      </c>
      <c r="B51" s="1" t="s">
        <v>194</v>
      </c>
      <c r="C51" t="s">
        <v>195</v>
      </c>
      <c r="D51">
        <v>3</v>
      </c>
      <c r="E51">
        <v>584767</v>
      </c>
      <c r="G51" t="s">
        <v>49</v>
      </c>
      <c r="H51" t="s">
        <v>181</v>
      </c>
      <c r="I51" s="1" t="s">
        <v>182</v>
      </c>
      <c r="J51" t="s">
        <v>183</v>
      </c>
      <c r="K51">
        <v>0</v>
      </c>
      <c r="L51">
        <v>27354</v>
      </c>
      <c r="N51" t="s">
        <v>49</v>
      </c>
      <c r="O51">
        <v>0</v>
      </c>
      <c r="P51">
        <v>27354</v>
      </c>
    </row>
    <row r="52" spans="1:16" x14ac:dyDescent="0.25">
      <c r="A52" t="s">
        <v>196</v>
      </c>
      <c r="B52" s="1" t="s">
        <v>197</v>
      </c>
      <c r="C52" t="s">
        <v>198</v>
      </c>
      <c r="D52">
        <v>5</v>
      </c>
      <c r="E52">
        <v>602084</v>
      </c>
      <c r="G52" t="s">
        <v>50</v>
      </c>
      <c r="H52" t="s">
        <v>142</v>
      </c>
      <c r="I52" s="1" t="s">
        <v>143</v>
      </c>
      <c r="J52" t="s">
        <v>144</v>
      </c>
      <c r="K52">
        <v>13</v>
      </c>
      <c r="L52">
        <v>1052006</v>
      </c>
      <c r="N52" t="s">
        <v>50</v>
      </c>
      <c r="O52">
        <v>13</v>
      </c>
      <c r="P52">
        <v>1052006</v>
      </c>
    </row>
    <row r="53" spans="1:16" x14ac:dyDescent="0.25">
      <c r="A53" t="s">
        <v>199</v>
      </c>
      <c r="B53" s="1" t="s">
        <v>200</v>
      </c>
      <c r="C53" t="s">
        <v>201</v>
      </c>
      <c r="D53">
        <v>5</v>
      </c>
      <c r="E53">
        <v>637556</v>
      </c>
      <c r="G53" t="s">
        <v>51</v>
      </c>
      <c r="H53" t="s">
        <v>100</v>
      </c>
      <c r="I53" s="1" t="s">
        <v>101</v>
      </c>
      <c r="J53" t="s">
        <v>102</v>
      </c>
      <c r="K53">
        <v>0</v>
      </c>
      <c r="L53">
        <v>949353</v>
      </c>
      <c r="N53" t="s">
        <v>51</v>
      </c>
      <c r="O53">
        <v>0</v>
      </c>
      <c r="P53">
        <v>949353</v>
      </c>
    </row>
    <row r="54" spans="1:16" x14ac:dyDescent="0.25">
      <c r="A54" t="s">
        <v>202</v>
      </c>
      <c r="B54" s="1" t="s">
        <v>203</v>
      </c>
      <c r="C54" t="s">
        <v>204</v>
      </c>
      <c r="D54">
        <v>4</v>
      </c>
      <c r="E54">
        <v>1108355</v>
      </c>
      <c r="G54" t="s">
        <v>52</v>
      </c>
      <c r="H54" t="s">
        <v>211</v>
      </c>
      <c r="I54" s="1" t="s">
        <v>212</v>
      </c>
      <c r="J54" t="s">
        <v>213</v>
      </c>
      <c r="K54">
        <v>0</v>
      </c>
      <c r="L54">
        <v>62824</v>
      </c>
      <c r="N54" t="s">
        <v>52</v>
      </c>
      <c r="O54">
        <v>0</v>
      </c>
      <c r="P54">
        <v>62824</v>
      </c>
    </row>
    <row r="55" spans="1:16" x14ac:dyDescent="0.25">
      <c r="A55" t="s">
        <v>205</v>
      </c>
      <c r="B55" s="1" t="s">
        <v>205</v>
      </c>
      <c r="C55" t="s">
        <v>206</v>
      </c>
      <c r="D55">
        <v>7</v>
      </c>
      <c r="E55">
        <v>1467896</v>
      </c>
      <c r="G55" t="s">
        <v>53</v>
      </c>
      <c r="H55" t="s">
        <v>172</v>
      </c>
      <c r="I55" s="1" t="s">
        <v>173</v>
      </c>
      <c r="J55" t="s">
        <v>174</v>
      </c>
      <c r="K55">
        <v>7</v>
      </c>
      <c r="L55">
        <v>910905</v>
      </c>
      <c r="N55" t="s">
        <v>53</v>
      </c>
      <c r="O55">
        <v>7</v>
      </c>
      <c r="P55">
        <v>910905</v>
      </c>
    </row>
    <row r="56" spans="1:16" x14ac:dyDescent="0.25">
      <c r="A56" t="s">
        <v>207</v>
      </c>
      <c r="B56" s="1" t="s">
        <v>207</v>
      </c>
      <c r="C56" t="s">
        <v>208</v>
      </c>
      <c r="D56">
        <v>8</v>
      </c>
      <c r="E56">
        <v>1335414</v>
      </c>
      <c r="G56" t="s">
        <v>54</v>
      </c>
      <c r="H56" t="s">
        <v>133</v>
      </c>
      <c r="I56" s="1" t="s">
        <v>134</v>
      </c>
      <c r="J56" t="s">
        <v>135</v>
      </c>
      <c r="K56">
        <v>29</v>
      </c>
      <c r="L56">
        <v>846046</v>
      </c>
      <c r="N56" t="s">
        <v>54</v>
      </c>
      <c r="O56">
        <v>29</v>
      </c>
      <c r="P56">
        <v>846046</v>
      </c>
    </row>
    <row r="57" spans="1:16" x14ac:dyDescent="0.25">
      <c r="A57" t="s">
        <v>209</v>
      </c>
      <c r="B57" s="1" t="s">
        <v>209</v>
      </c>
      <c r="C57" t="s">
        <v>210</v>
      </c>
      <c r="D57">
        <v>6</v>
      </c>
      <c r="E57">
        <v>1294206</v>
      </c>
      <c r="G57" t="s">
        <v>55</v>
      </c>
      <c r="H57" t="s">
        <v>88</v>
      </c>
      <c r="I57" s="1" t="s">
        <v>89</v>
      </c>
      <c r="J57" t="s">
        <v>90</v>
      </c>
      <c r="K57">
        <v>0</v>
      </c>
      <c r="L57">
        <v>818211</v>
      </c>
      <c r="N57" t="s">
        <v>55</v>
      </c>
      <c r="O57">
        <v>0</v>
      </c>
      <c r="P57">
        <v>818211</v>
      </c>
    </row>
    <row r="58" spans="1:16" x14ac:dyDescent="0.25">
      <c r="A58" t="s">
        <v>211</v>
      </c>
      <c r="B58" s="1" t="s">
        <v>212</v>
      </c>
      <c r="C58" t="s">
        <v>213</v>
      </c>
      <c r="D58">
        <v>0</v>
      </c>
      <c r="E58">
        <v>62824</v>
      </c>
      <c r="G58" t="s">
        <v>56</v>
      </c>
      <c r="H58" t="s">
        <v>202</v>
      </c>
      <c r="I58" s="1" t="s">
        <v>203</v>
      </c>
      <c r="J58" t="s">
        <v>204</v>
      </c>
      <c r="K58">
        <v>4</v>
      </c>
      <c r="L58">
        <v>1108355</v>
      </c>
      <c r="N58" t="s">
        <v>56</v>
      </c>
      <c r="O58">
        <v>4</v>
      </c>
      <c r="P58">
        <v>1108355</v>
      </c>
    </row>
    <row r="59" spans="1:16" x14ac:dyDescent="0.25">
      <c r="A59" t="s">
        <v>214</v>
      </c>
      <c r="B59" s="1" t="s">
        <v>214</v>
      </c>
      <c r="C59" t="s">
        <v>215</v>
      </c>
      <c r="D59">
        <v>6</v>
      </c>
      <c r="E59">
        <v>501278</v>
      </c>
      <c r="G59" t="s">
        <v>57</v>
      </c>
      <c r="H59" t="s">
        <v>163</v>
      </c>
      <c r="I59" s="1" t="s">
        <v>164</v>
      </c>
      <c r="J59" t="s">
        <v>165</v>
      </c>
      <c r="K59">
        <v>4</v>
      </c>
      <c r="L59">
        <v>316763</v>
      </c>
      <c r="N59" t="s">
        <v>57</v>
      </c>
      <c r="O59">
        <v>4</v>
      </c>
      <c r="P59">
        <v>316763</v>
      </c>
    </row>
    <row r="60" spans="1:16" x14ac:dyDescent="0.25">
      <c r="A60" t="s">
        <v>216</v>
      </c>
      <c r="B60" s="1" t="s">
        <v>216</v>
      </c>
      <c r="C60" t="s">
        <v>217</v>
      </c>
      <c r="D60">
        <v>9</v>
      </c>
      <c r="E60">
        <v>1343257</v>
      </c>
      <c r="G60" t="s">
        <v>58</v>
      </c>
      <c r="H60" t="s">
        <v>124</v>
      </c>
      <c r="I60" s="1" t="s">
        <v>125</v>
      </c>
      <c r="J60" t="s">
        <v>126</v>
      </c>
      <c r="K60">
        <v>0</v>
      </c>
      <c r="L60">
        <v>1350473</v>
      </c>
      <c r="N60" t="s">
        <v>58</v>
      </c>
      <c r="O60">
        <v>0</v>
      </c>
      <c r="P60">
        <v>1350473</v>
      </c>
    </row>
    <row r="61" spans="1:16" x14ac:dyDescent="0.25">
      <c r="A61" t="s">
        <v>218</v>
      </c>
      <c r="B61" s="1" t="s">
        <v>218</v>
      </c>
      <c r="C61" t="s">
        <v>219</v>
      </c>
      <c r="D61">
        <v>6</v>
      </c>
      <c r="E61">
        <v>1046642</v>
      </c>
      <c r="G61" t="s">
        <v>59</v>
      </c>
      <c r="H61" t="s">
        <v>76</v>
      </c>
      <c r="I61" s="1" t="s">
        <v>77</v>
      </c>
      <c r="J61" t="s">
        <v>78</v>
      </c>
      <c r="K61">
        <v>9</v>
      </c>
      <c r="L61">
        <v>1325110</v>
      </c>
      <c r="N61" t="s">
        <v>59</v>
      </c>
      <c r="O61">
        <v>9</v>
      </c>
      <c r="P61">
        <v>1325110</v>
      </c>
    </row>
    <row r="62" spans="1:16" x14ac:dyDescent="0.25">
      <c r="A62" t="s">
        <v>220</v>
      </c>
      <c r="B62" s="1" t="s">
        <v>221</v>
      </c>
      <c r="C62" t="s">
        <v>222</v>
      </c>
      <c r="D62">
        <v>0</v>
      </c>
      <c r="E62">
        <v>34502</v>
      </c>
      <c r="G62" t="s">
        <v>60</v>
      </c>
      <c r="H62" t="s">
        <v>190</v>
      </c>
      <c r="I62" s="1" t="s">
        <v>191</v>
      </c>
      <c r="J62" t="s">
        <v>192</v>
      </c>
      <c r="K62">
        <v>4</v>
      </c>
      <c r="L62">
        <v>689145</v>
      </c>
      <c r="N62" t="s">
        <v>60</v>
      </c>
      <c r="O62">
        <v>4</v>
      </c>
      <c r="P62">
        <v>689145</v>
      </c>
    </row>
    <row r="63" spans="1:16" x14ac:dyDescent="0.25">
      <c r="A63" t="s">
        <v>223</v>
      </c>
      <c r="B63" s="1" t="s">
        <v>223</v>
      </c>
      <c r="C63" t="s">
        <v>224</v>
      </c>
      <c r="D63">
        <v>6</v>
      </c>
      <c r="E63">
        <v>1106752</v>
      </c>
      <c r="G63" t="s">
        <v>61</v>
      </c>
      <c r="H63" t="s">
        <v>151</v>
      </c>
      <c r="I63" s="1" t="s">
        <v>152</v>
      </c>
      <c r="J63" t="s">
        <v>153</v>
      </c>
      <c r="K63">
        <v>6</v>
      </c>
      <c r="L63">
        <v>1052279</v>
      </c>
      <c r="N63" t="s">
        <v>61</v>
      </c>
      <c r="O63">
        <v>6</v>
      </c>
      <c r="P63">
        <v>1052279</v>
      </c>
    </row>
    <row r="64" spans="1:16" x14ac:dyDescent="0.25">
      <c r="A64" t="s">
        <v>225</v>
      </c>
      <c r="B64" s="1" t="s">
        <v>225</v>
      </c>
      <c r="C64" t="s">
        <v>226</v>
      </c>
      <c r="D64">
        <v>8</v>
      </c>
      <c r="E64">
        <v>2644966</v>
      </c>
      <c r="G64" t="s">
        <v>62</v>
      </c>
      <c r="H64" t="s">
        <v>112</v>
      </c>
      <c r="I64" s="1" t="s">
        <v>113</v>
      </c>
      <c r="J64" t="s">
        <v>114</v>
      </c>
      <c r="K64">
        <v>10</v>
      </c>
      <c r="L64">
        <v>1367806</v>
      </c>
      <c r="N64" t="s">
        <v>62</v>
      </c>
      <c r="O64">
        <v>10</v>
      </c>
      <c r="P64">
        <v>1367806</v>
      </c>
    </row>
    <row r="65" spans="1:16" x14ac:dyDescent="0.25">
      <c r="A65" t="s">
        <v>227</v>
      </c>
      <c r="B65" s="1" t="s">
        <v>227</v>
      </c>
      <c r="C65" t="s">
        <v>228</v>
      </c>
      <c r="D65">
        <v>12</v>
      </c>
      <c r="E65">
        <v>2169279</v>
      </c>
      <c r="G65" t="s">
        <v>63</v>
      </c>
      <c r="H65" t="s">
        <v>64</v>
      </c>
      <c r="I65" s="1" t="s">
        <v>65</v>
      </c>
      <c r="J65" t="s">
        <v>66</v>
      </c>
      <c r="K65">
        <v>0</v>
      </c>
      <c r="L65">
        <v>1345484</v>
      </c>
      <c r="N65" t="s">
        <v>63</v>
      </c>
      <c r="O65">
        <v>0</v>
      </c>
      <c r="P65">
        <v>1345484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BC9A0-2207-43F3-8025-21F2B7F82E26}">
  <dimension ref="A1:H65"/>
  <sheetViews>
    <sheetView tabSelected="1" topLeftCell="A45" workbookViewId="0">
      <selection activeCell="E62" sqref="E62:E63"/>
    </sheetView>
  </sheetViews>
  <sheetFormatPr defaultRowHeight="15" x14ac:dyDescent="0.25"/>
  <cols>
    <col min="2" max="2" width="15.28515625" bestFit="1" customWidth="1"/>
    <col min="4" max="4" width="12" bestFit="1" customWidth="1"/>
    <col min="5" max="5" width="11.42578125" bestFit="1" customWidth="1"/>
    <col min="6" max="6" width="12" bestFit="1" customWidth="1"/>
  </cols>
  <sheetData>
    <row r="1" spans="1:8" x14ac:dyDescent="0.25">
      <c r="B1" t="s">
        <v>238</v>
      </c>
      <c r="D1" s="3" t="s">
        <v>239</v>
      </c>
      <c r="E1" s="3" t="s">
        <v>240</v>
      </c>
      <c r="F1" s="3" t="s">
        <v>241</v>
      </c>
      <c r="G1" t="s">
        <v>230</v>
      </c>
      <c r="H1" t="s">
        <v>229</v>
      </c>
    </row>
    <row r="2" spans="1:8" x14ac:dyDescent="0.25">
      <c r="A2" t="s">
        <v>0</v>
      </c>
      <c r="B2">
        <v>12</v>
      </c>
      <c r="C2">
        <v>2169279</v>
      </c>
      <c r="D2">
        <v>12</v>
      </c>
      <c r="E2" t="s">
        <v>242</v>
      </c>
      <c r="F2">
        <f>D2/429</f>
        <v>2.7972027972027972E-2</v>
      </c>
    </row>
    <row r="3" spans="1:8" x14ac:dyDescent="0.25">
      <c r="A3" t="s">
        <v>1</v>
      </c>
      <c r="B3">
        <v>15</v>
      </c>
      <c r="C3">
        <v>2483951</v>
      </c>
      <c r="D3">
        <v>15</v>
      </c>
      <c r="E3" t="s">
        <v>242</v>
      </c>
      <c r="F3">
        <f>D3/429</f>
        <v>3.4965034965034968E-2</v>
      </c>
    </row>
    <row r="4" spans="1:8" x14ac:dyDescent="0.25">
      <c r="A4" t="s">
        <v>2</v>
      </c>
      <c r="B4">
        <v>25</v>
      </c>
      <c r="C4">
        <v>1427415</v>
      </c>
      <c r="D4">
        <f>H4-D5</f>
        <v>12.41651084576131</v>
      </c>
      <c r="E4" t="s">
        <v>231</v>
      </c>
      <c r="F4">
        <f>D4/429</f>
        <v>2.894291572438534E-2</v>
      </c>
      <c r="H4">
        <f>B4+B5</f>
        <v>25</v>
      </c>
    </row>
    <row r="5" spans="1:8" x14ac:dyDescent="0.25">
      <c r="A5" t="s">
        <v>3</v>
      </c>
      <c r="B5">
        <v>0</v>
      </c>
      <c r="C5">
        <v>1446611</v>
      </c>
      <c r="D5">
        <f>G5*H4</f>
        <v>12.58348915423869</v>
      </c>
      <c r="E5" t="s">
        <v>232</v>
      </c>
      <c r="F5">
        <f t="shared" ref="F5:F33" si="0">D5/429</f>
        <v>2.9332142550672936E-2</v>
      </c>
      <c r="G5">
        <f>C5/(C5+C4)</f>
        <v>0.50333956616954756</v>
      </c>
      <c r="H5">
        <v>25</v>
      </c>
    </row>
    <row r="6" spans="1:8" x14ac:dyDescent="0.25">
      <c r="A6" t="s">
        <v>4</v>
      </c>
      <c r="B6">
        <v>6</v>
      </c>
      <c r="C6">
        <v>1046642</v>
      </c>
      <c r="D6">
        <v>6</v>
      </c>
      <c r="E6" t="s">
        <v>242</v>
      </c>
      <c r="F6">
        <f t="shared" si="0"/>
        <v>1.3986013986013986E-2</v>
      </c>
    </row>
    <row r="7" spans="1:8" x14ac:dyDescent="0.25">
      <c r="A7" t="s">
        <v>5</v>
      </c>
      <c r="B7">
        <v>5</v>
      </c>
      <c r="C7">
        <v>951166</v>
      </c>
      <c r="D7">
        <v>5</v>
      </c>
      <c r="E7" t="s">
        <v>242</v>
      </c>
      <c r="F7">
        <f t="shared" si="0"/>
        <v>1.1655011655011656E-2</v>
      </c>
    </row>
    <row r="8" spans="1:8" x14ac:dyDescent="0.25">
      <c r="A8" t="s">
        <v>6</v>
      </c>
      <c r="B8">
        <v>8</v>
      </c>
      <c r="C8">
        <v>1536075</v>
      </c>
      <c r="D8">
        <f>H8-D9</f>
        <v>4.6641805915340608</v>
      </c>
      <c r="E8" t="s">
        <v>231</v>
      </c>
      <c r="F8">
        <f t="shared" si="0"/>
        <v>1.0872215831081727E-2</v>
      </c>
      <c r="H8">
        <f>B8+B9</f>
        <v>8</v>
      </c>
    </row>
    <row r="9" spans="1:8" x14ac:dyDescent="0.25">
      <c r="A9" t="s">
        <v>7</v>
      </c>
      <c r="B9">
        <v>0</v>
      </c>
      <c r="C9">
        <v>1098600</v>
      </c>
      <c r="D9">
        <f>G9*H8</f>
        <v>3.3358194084659396</v>
      </c>
      <c r="E9" t="s">
        <v>232</v>
      </c>
      <c r="F9">
        <f t="shared" si="0"/>
        <v>7.7758028169369218E-3</v>
      </c>
      <c r="G9">
        <f>C9/(C9+C8)</f>
        <v>0.41697742605824245</v>
      </c>
      <c r="H9">
        <v>8</v>
      </c>
    </row>
    <row r="10" spans="1:8" x14ac:dyDescent="0.25">
      <c r="A10" t="s">
        <v>8</v>
      </c>
      <c r="B10">
        <v>6</v>
      </c>
      <c r="C10">
        <v>1294206</v>
      </c>
      <c r="D10">
        <v>6</v>
      </c>
      <c r="E10" t="s">
        <v>242</v>
      </c>
      <c r="F10">
        <f t="shared" si="0"/>
        <v>1.3986013986013986E-2</v>
      </c>
    </row>
    <row r="11" spans="1:8" x14ac:dyDescent="0.25">
      <c r="A11" t="s">
        <v>9</v>
      </c>
      <c r="B11">
        <v>5</v>
      </c>
      <c r="C11">
        <v>436790</v>
      </c>
      <c r="D11">
        <v>5</v>
      </c>
      <c r="E11" t="s">
        <v>242</v>
      </c>
      <c r="F11">
        <f t="shared" si="0"/>
        <v>1.1655011655011656E-2</v>
      </c>
    </row>
    <row r="12" spans="1:8" x14ac:dyDescent="0.25">
      <c r="A12" t="s">
        <v>10</v>
      </c>
      <c r="B12">
        <v>0</v>
      </c>
      <c r="C12">
        <v>1388473</v>
      </c>
      <c r="D12">
        <f>G12*H12</f>
        <v>4.9863301707870749</v>
      </c>
      <c r="E12" t="s">
        <v>232</v>
      </c>
      <c r="F12">
        <f t="shared" si="0"/>
        <v>1.1623147251251922E-2</v>
      </c>
      <c r="G12">
        <f>C12/(C12+C13)</f>
        <v>0.55403668564300834</v>
      </c>
      <c r="H12">
        <f>B13+B12</f>
        <v>9</v>
      </c>
    </row>
    <row r="13" spans="1:8" x14ac:dyDescent="0.25">
      <c r="A13" t="s">
        <v>11</v>
      </c>
      <c r="B13">
        <v>9</v>
      </c>
      <c r="C13">
        <v>1117630</v>
      </c>
      <c r="D13">
        <f>H12-D12</f>
        <v>4.0136698292129251</v>
      </c>
      <c r="E13" t="s">
        <v>231</v>
      </c>
      <c r="F13">
        <f t="shared" si="0"/>
        <v>9.3558737277690558E-3</v>
      </c>
      <c r="H13">
        <v>9</v>
      </c>
    </row>
    <row r="14" spans="1:8" x14ac:dyDescent="0.25">
      <c r="A14" t="s">
        <v>12</v>
      </c>
      <c r="B14">
        <v>5</v>
      </c>
      <c r="C14">
        <v>637556</v>
      </c>
      <c r="D14">
        <v>5</v>
      </c>
      <c r="E14" t="s">
        <v>242</v>
      </c>
      <c r="F14">
        <f t="shared" si="0"/>
        <v>1.1655011655011656E-2</v>
      </c>
    </row>
    <row r="15" spans="1:8" x14ac:dyDescent="0.25">
      <c r="A15" t="s">
        <v>13</v>
      </c>
      <c r="B15">
        <v>11</v>
      </c>
      <c r="C15">
        <v>1677888</v>
      </c>
      <c r="D15">
        <v>11</v>
      </c>
      <c r="E15" t="s">
        <v>242</v>
      </c>
      <c r="F15">
        <f t="shared" si="0"/>
        <v>2.564102564102564E-2</v>
      </c>
    </row>
    <row r="16" spans="1:8" x14ac:dyDescent="0.25">
      <c r="A16" t="s">
        <v>14</v>
      </c>
      <c r="B16">
        <v>3</v>
      </c>
      <c r="C16">
        <v>1459807</v>
      </c>
      <c r="D16">
        <f>G16*H16</f>
        <v>9.535789522962407</v>
      </c>
      <c r="E16" t="s">
        <v>232</v>
      </c>
      <c r="F16">
        <f t="shared" si="0"/>
        <v>2.2227947605972978E-2</v>
      </c>
      <c r="G16">
        <f>C16/(C16+C17)</f>
        <v>0.52976608460902264</v>
      </c>
      <c r="H16">
        <f>B16+B17</f>
        <v>18</v>
      </c>
    </row>
    <row r="17" spans="1:8" x14ac:dyDescent="0.25">
      <c r="A17" t="s">
        <v>15</v>
      </c>
      <c r="B17">
        <v>15</v>
      </c>
      <c r="C17">
        <v>1295762</v>
      </c>
      <c r="D17">
        <f>H16-D16</f>
        <v>8.464210477037593</v>
      </c>
      <c r="E17" t="s">
        <v>231</v>
      </c>
      <c r="F17">
        <f t="shared" si="0"/>
        <v>1.9730094352068982E-2</v>
      </c>
      <c r="H17">
        <v>18</v>
      </c>
    </row>
    <row r="18" spans="1:8" x14ac:dyDescent="0.25">
      <c r="A18" t="s">
        <v>16</v>
      </c>
      <c r="B18">
        <v>8</v>
      </c>
      <c r="C18">
        <v>2644966</v>
      </c>
      <c r="D18">
        <v>8</v>
      </c>
      <c r="E18" t="s">
        <v>242</v>
      </c>
      <c r="F18">
        <f t="shared" si="0"/>
        <v>1.8648018648018648E-2</v>
      </c>
    </row>
    <row r="19" spans="1:8" x14ac:dyDescent="0.25">
      <c r="A19" t="s">
        <v>17</v>
      </c>
      <c r="B19">
        <v>8</v>
      </c>
      <c r="C19">
        <v>3078049</v>
      </c>
      <c r="D19">
        <v>8</v>
      </c>
      <c r="E19" t="s">
        <v>242</v>
      </c>
      <c r="F19">
        <f t="shared" si="0"/>
        <v>1.8648018648018648E-2</v>
      </c>
    </row>
    <row r="20" spans="1:8" x14ac:dyDescent="0.25">
      <c r="A20" t="s">
        <v>18</v>
      </c>
      <c r="B20">
        <v>13</v>
      </c>
      <c r="C20">
        <v>1894516</v>
      </c>
      <c r="D20">
        <f>H20-D21</f>
        <v>6.521236436215494</v>
      </c>
      <c r="E20" t="s">
        <v>231</v>
      </c>
      <c r="F20">
        <f t="shared" si="0"/>
        <v>1.5201017333835651E-2</v>
      </c>
      <c r="H20">
        <f>B20+B21</f>
        <v>13</v>
      </c>
    </row>
    <row r="21" spans="1:8" x14ac:dyDescent="0.25">
      <c r="A21" t="s">
        <v>19</v>
      </c>
      <c r="B21">
        <v>0</v>
      </c>
      <c r="C21">
        <v>1882177</v>
      </c>
      <c r="D21">
        <f>G21*H20</f>
        <v>6.478763563784506</v>
      </c>
      <c r="E21" t="s">
        <v>232</v>
      </c>
      <c r="F21">
        <f t="shared" si="0"/>
        <v>1.5102012969194653E-2</v>
      </c>
      <c r="G21">
        <f>C21/(C21+C20)</f>
        <v>0.49836642798342357</v>
      </c>
      <c r="H21">
        <v>13</v>
      </c>
    </row>
    <row r="22" spans="1:8" x14ac:dyDescent="0.25">
      <c r="A22" t="s">
        <v>20</v>
      </c>
      <c r="B22">
        <v>9</v>
      </c>
      <c r="C22">
        <v>1343257</v>
      </c>
      <c r="D22">
        <v>9</v>
      </c>
      <c r="E22" t="s">
        <v>242</v>
      </c>
      <c r="F22">
        <f t="shared" si="0"/>
        <v>2.097902097902098E-2</v>
      </c>
    </row>
    <row r="23" spans="1:8" x14ac:dyDescent="0.25">
      <c r="A23" t="s">
        <v>21</v>
      </c>
      <c r="B23">
        <v>5</v>
      </c>
      <c r="C23">
        <v>1192278</v>
      </c>
      <c r="D23">
        <v>5</v>
      </c>
      <c r="E23" t="s">
        <v>242</v>
      </c>
      <c r="F23">
        <f t="shared" si="0"/>
        <v>1.1655011655011656E-2</v>
      </c>
    </row>
    <row r="24" spans="1:8" x14ac:dyDescent="0.25">
      <c r="A24" t="s">
        <v>22</v>
      </c>
      <c r="B24">
        <v>14</v>
      </c>
      <c r="C24">
        <v>1541147</v>
      </c>
      <c r="D24">
        <f>H24-D25</f>
        <v>9.0420612290397919</v>
      </c>
      <c r="E24" t="s">
        <v>231</v>
      </c>
      <c r="F24">
        <f t="shared" si="0"/>
        <v>2.1077065801957558E-2</v>
      </c>
      <c r="H24">
        <f>B24+B25</f>
        <v>14</v>
      </c>
    </row>
    <row r="25" spans="1:8" x14ac:dyDescent="0.25">
      <c r="A25" t="s">
        <v>23</v>
      </c>
      <c r="B25">
        <v>0</v>
      </c>
      <c r="C25">
        <v>845041</v>
      </c>
      <c r="D25">
        <f>G25*H24</f>
        <v>4.957938770960209</v>
      </c>
      <c r="E25" t="s">
        <v>232</v>
      </c>
      <c r="F25">
        <f t="shared" si="0"/>
        <v>1.1556966832075079E-2</v>
      </c>
      <c r="G25">
        <f>C25/(C25+C24)</f>
        <v>0.35413848364001493</v>
      </c>
      <c r="H25">
        <v>14</v>
      </c>
    </row>
    <row r="26" spans="1:8" x14ac:dyDescent="0.25">
      <c r="A26" t="s">
        <v>24</v>
      </c>
      <c r="B26">
        <v>8</v>
      </c>
      <c r="C26">
        <v>1335414</v>
      </c>
      <c r="D26">
        <v>8</v>
      </c>
      <c r="E26" t="s">
        <v>242</v>
      </c>
      <c r="F26">
        <f t="shared" si="0"/>
        <v>1.8648018648018648E-2</v>
      </c>
    </row>
    <row r="27" spans="1:8" x14ac:dyDescent="0.25">
      <c r="A27" t="s">
        <v>25</v>
      </c>
      <c r="B27">
        <v>4</v>
      </c>
      <c r="C27">
        <v>464292</v>
      </c>
      <c r="D27">
        <v>4</v>
      </c>
      <c r="E27" t="s">
        <v>242</v>
      </c>
      <c r="F27">
        <f t="shared" si="0"/>
        <v>9.324009324009324E-3</v>
      </c>
    </row>
    <row r="28" spans="1:8" x14ac:dyDescent="0.25">
      <c r="A28" t="s">
        <v>26</v>
      </c>
      <c r="B28">
        <v>0</v>
      </c>
      <c r="C28">
        <v>2003500</v>
      </c>
      <c r="D28">
        <f>G28*H28</f>
        <v>14.971121723315758</v>
      </c>
      <c r="E28" t="s">
        <v>232</v>
      </c>
      <c r="F28">
        <f t="shared" si="0"/>
        <v>3.4897719634768669E-2</v>
      </c>
      <c r="G28">
        <f>C28/(C28+C29)</f>
        <v>0.57581237397368301</v>
      </c>
      <c r="H28">
        <f>B28+B29</f>
        <v>26</v>
      </c>
    </row>
    <row r="29" spans="1:8" x14ac:dyDescent="0.25">
      <c r="A29" t="s">
        <v>27</v>
      </c>
      <c r="B29">
        <v>26</v>
      </c>
      <c r="C29">
        <v>1475932</v>
      </c>
      <c r="D29">
        <f>H28-D28</f>
        <v>11.028878276684242</v>
      </c>
      <c r="E29" t="s">
        <v>231</v>
      </c>
      <c r="F29">
        <f t="shared" si="0"/>
        <v>2.5708340971291939E-2</v>
      </c>
      <c r="H29">
        <v>26</v>
      </c>
    </row>
    <row r="30" spans="1:8" x14ac:dyDescent="0.25">
      <c r="A30" t="s">
        <v>28</v>
      </c>
      <c r="B30">
        <v>5</v>
      </c>
      <c r="C30">
        <v>602084</v>
      </c>
      <c r="D30">
        <v>5</v>
      </c>
      <c r="E30" t="s">
        <v>242</v>
      </c>
      <c r="F30">
        <f t="shared" si="0"/>
        <v>1.1655011655011656E-2</v>
      </c>
    </row>
    <row r="31" spans="1:8" x14ac:dyDescent="0.25">
      <c r="A31" t="s">
        <v>29</v>
      </c>
      <c r="B31">
        <v>13</v>
      </c>
      <c r="C31">
        <v>2011761</v>
      </c>
      <c r="D31">
        <v>13</v>
      </c>
      <c r="E31" t="s">
        <v>242</v>
      </c>
      <c r="F31">
        <f t="shared" si="0"/>
        <v>3.0303030303030304E-2</v>
      </c>
    </row>
    <row r="32" spans="1:8" x14ac:dyDescent="0.25">
      <c r="A32" t="s">
        <v>30</v>
      </c>
      <c r="B32">
        <v>0</v>
      </c>
      <c r="C32">
        <v>1050009</v>
      </c>
      <c r="D32">
        <f>G32*H32</f>
        <v>4.791539886312183</v>
      </c>
      <c r="E32" t="s">
        <v>232</v>
      </c>
      <c r="F32">
        <f t="shared" si="0"/>
        <v>1.1169090644084343E-2</v>
      </c>
      <c r="G32">
        <f>C32/(C32+C33)</f>
        <v>0.5323933207013537</v>
      </c>
      <c r="H32">
        <f>B32+B33</f>
        <v>9</v>
      </c>
    </row>
    <row r="33" spans="1:8" x14ac:dyDescent="0.25">
      <c r="A33" t="s">
        <v>31</v>
      </c>
      <c r="B33">
        <v>9</v>
      </c>
      <c r="C33">
        <v>922234</v>
      </c>
      <c r="D33">
        <f>H32-D32</f>
        <v>4.208460113687817</v>
      </c>
      <c r="E33" t="s">
        <v>231</v>
      </c>
      <c r="F33">
        <f t="shared" si="0"/>
        <v>9.8099303349366371E-3</v>
      </c>
      <c r="H33">
        <v>9</v>
      </c>
    </row>
    <row r="34" spans="1:8" x14ac:dyDescent="0.25">
      <c r="A34" t="s">
        <v>32</v>
      </c>
      <c r="B34">
        <v>6</v>
      </c>
      <c r="C34">
        <v>1106752</v>
      </c>
      <c r="D34">
        <v>6</v>
      </c>
      <c r="E34" t="s">
        <v>242</v>
      </c>
      <c r="F34">
        <f t="shared" ref="F34:F50" si="1">D34/429</f>
        <v>1.3986013986013986E-2</v>
      </c>
    </row>
    <row r="35" spans="1:8" x14ac:dyDescent="0.25">
      <c r="A35" t="s">
        <v>33</v>
      </c>
      <c r="B35">
        <v>13</v>
      </c>
      <c r="C35">
        <v>2756517</v>
      </c>
      <c r="D35">
        <v>13</v>
      </c>
      <c r="E35" t="s">
        <v>242</v>
      </c>
      <c r="F35">
        <f t="shared" si="1"/>
        <v>3.0303030303030304E-2</v>
      </c>
    </row>
    <row r="36" spans="1:8" x14ac:dyDescent="0.25">
      <c r="A36" t="s">
        <v>34</v>
      </c>
      <c r="B36">
        <v>9</v>
      </c>
      <c r="C36">
        <v>1142446</v>
      </c>
      <c r="D36">
        <f>H36-D37</f>
        <v>4.9613203791675007</v>
      </c>
      <c r="E36" t="s">
        <v>231</v>
      </c>
      <c r="F36">
        <f t="shared" si="1"/>
        <v>1.1564849368688812E-2</v>
      </c>
      <c r="H36">
        <f>B36+B37</f>
        <v>9</v>
      </c>
    </row>
    <row r="37" spans="1:8" x14ac:dyDescent="0.25">
      <c r="A37" t="s">
        <v>35</v>
      </c>
      <c r="B37">
        <v>0</v>
      </c>
      <c r="C37">
        <v>929989</v>
      </c>
      <c r="D37">
        <f>G37*H36</f>
        <v>4.0386796208324993</v>
      </c>
      <c r="E37" t="s">
        <v>232</v>
      </c>
      <c r="F37">
        <f t="shared" si="1"/>
        <v>9.4141716103321657E-3</v>
      </c>
      <c r="G37">
        <f>C37/(C37+C36)</f>
        <v>0.44874218009249989</v>
      </c>
      <c r="H37">
        <v>9</v>
      </c>
    </row>
    <row r="38" spans="1:8" x14ac:dyDescent="0.25">
      <c r="A38" t="s">
        <v>36</v>
      </c>
      <c r="B38">
        <v>6</v>
      </c>
      <c r="C38">
        <v>501278</v>
      </c>
      <c r="D38">
        <v>6</v>
      </c>
      <c r="E38" t="s">
        <v>242</v>
      </c>
      <c r="F38">
        <f t="shared" si="1"/>
        <v>1.3986013986013986E-2</v>
      </c>
    </row>
    <row r="39" spans="1:8" x14ac:dyDescent="0.25">
      <c r="A39" t="s">
        <v>37</v>
      </c>
      <c r="B39">
        <v>4</v>
      </c>
      <c r="C39">
        <v>829391</v>
      </c>
      <c r="D39">
        <v>4</v>
      </c>
      <c r="E39" t="s">
        <v>242</v>
      </c>
      <c r="F39">
        <f t="shared" si="1"/>
        <v>9.324009324009324E-3</v>
      </c>
    </row>
    <row r="40" spans="1:8" x14ac:dyDescent="0.25">
      <c r="A40" t="s">
        <v>38</v>
      </c>
      <c r="B40">
        <v>0</v>
      </c>
      <c r="C40">
        <v>680327</v>
      </c>
      <c r="D40">
        <f>G40*H40</f>
        <v>4.5947594747896927</v>
      </c>
      <c r="E40" t="s">
        <v>232</v>
      </c>
      <c r="F40">
        <f t="shared" si="1"/>
        <v>1.071039504612982E-2</v>
      </c>
      <c r="G40">
        <f>C40/(C40+C41)</f>
        <v>0.65639421068424186</v>
      </c>
      <c r="H40">
        <f>B40+B41</f>
        <v>7</v>
      </c>
    </row>
    <row r="41" spans="1:8" x14ac:dyDescent="0.25">
      <c r="A41" t="s">
        <v>39</v>
      </c>
      <c r="B41">
        <v>7</v>
      </c>
      <c r="C41">
        <v>356134</v>
      </c>
      <c r="D41">
        <f>H40-D40</f>
        <v>2.4052405252103073</v>
      </c>
      <c r="E41" t="s">
        <v>231</v>
      </c>
      <c r="F41">
        <f t="shared" si="1"/>
        <v>5.6066212708864973E-3</v>
      </c>
      <c r="H41">
        <v>7</v>
      </c>
    </row>
    <row r="42" spans="1:8" x14ac:dyDescent="0.25">
      <c r="A42" t="s">
        <v>40</v>
      </c>
      <c r="B42">
        <v>7</v>
      </c>
      <c r="C42">
        <v>1467896</v>
      </c>
      <c r="D42">
        <v>7</v>
      </c>
      <c r="E42" t="s">
        <v>242</v>
      </c>
      <c r="F42">
        <f t="shared" si="1"/>
        <v>1.6317016317016316E-2</v>
      </c>
    </row>
    <row r="43" spans="1:8" x14ac:dyDescent="0.25">
      <c r="A43" t="s">
        <v>41</v>
      </c>
      <c r="B43">
        <v>4</v>
      </c>
      <c r="C43">
        <v>480590</v>
      </c>
      <c r="D43">
        <v>4</v>
      </c>
      <c r="E43" t="s">
        <v>242</v>
      </c>
      <c r="F43">
        <f t="shared" si="1"/>
        <v>9.324009324009324E-3</v>
      </c>
    </row>
    <row r="44" spans="1:8" x14ac:dyDescent="0.25">
      <c r="A44" t="s">
        <v>42</v>
      </c>
      <c r="B44">
        <v>0</v>
      </c>
      <c r="C44">
        <v>1473428</v>
      </c>
      <c r="D44">
        <f>G44*H44</f>
        <v>4.4653422805051504</v>
      </c>
      <c r="E44" t="s">
        <v>232</v>
      </c>
      <c r="F44">
        <f t="shared" si="1"/>
        <v>1.040872326458077E-2</v>
      </c>
      <c r="G44">
        <f>C44/(C44+C45)</f>
        <v>0.49614914227835005</v>
      </c>
      <c r="H44">
        <f>B44+B45</f>
        <v>9</v>
      </c>
    </row>
    <row r="45" spans="1:8" x14ac:dyDescent="0.25">
      <c r="A45" t="s">
        <v>43</v>
      </c>
      <c r="B45">
        <v>9</v>
      </c>
      <c r="C45">
        <v>1496300</v>
      </c>
      <c r="D45">
        <f>H44-D44</f>
        <v>4.5346577194948496</v>
      </c>
      <c r="E45" t="s">
        <v>231</v>
      </c>
      <c r="F45">
        <f t="shared" si="1"/>
        <v>1.0570297714440209E-2</v>
      </c>
      <c r="H45">
        <v>9</v>
      </c>
    </row>
    <row r="46" spans="1:8" x14ac:dyDescent="0.25">
      <c r="A46" t="s">
        <v>44</v>
      </c>
      <c r="B46">
        <v>3</v>
      </c>
      <c r="C46">
        <v>584767</v>
      </c>
      <c r="D46">
        <v>3</v>
      </c>
      <c r="E46" t="s">
        <v>242</v>
      </c>
      <c r="F46">
        <f t="shared" si="1"/>
        <v>6.993006993006993E-3</v>
      </c>
    </row>
    <row r="47" spans="1:8" x14ac:dyDescent="0.25">
      <c r="A47" t="s">
        <v>45</v>
      </c>
      <c r="B47">
        <v>9</v>
      </c>
      <c r="C47">
        <v>2813643</v>
      </c>
      <c r="D47">
        <v>9</v>
      </c>
      <c r="E47" t="s">
        <v>242</v>
      </c>
      <c r="F47">
        <f t="shared" si="1"/>
        <v>2.097902097902098E-2</v>
      </c>
    </row>
    <row r="48" spans="1:8" x14ac:dyDescent="0.25">
      <c r="A48" t="s">
        <v>46</v>
      </c>
      <c r="B48">
        <v>0</v>
      </c>
      <c r="C48">
        <v>1391429</v>
      </c>
      <c r="D48">
        <f>G48*H48</f>
        <v>5.0125930640280512</v>
      </c>
      <c r="E48" t="s">
        <v>232</v>
      </c>
      <c r="F48">
        <f t="shared" si="1"/>
        <v>1.1684366116615504E-2</v>
      </c>
      <c r="G48">
        <f>C48/(C48+C49)</f>
        <v>0.55695478489200567</v>
      </c>
      <c r="H48">
        <f>B48+B49</f>
        <v>9</v>
      </c>
    </row>
    <row r="49" spans="1:8" x14ac:dyDescent="0.25">
      <c r="A49" t="s">
        <v>47</v>
      </c>
      <c r="B49">
        <v>9</v>
      </c>
      <c r="C49">
        <v>1106851</v>
      </c>
      <c r="D49">
        <f>H48-D48</f>
        <v>3.9874069359719488</v>
      </c>
      <c r="E49" t="s">
        <v>231</v>
      </c>
      <c r="F49">
        <f t="shared" si="1"/>
        <v>9.2946548624054746E-3</v>
      </c>
      <c r="H49">
        <v>9</v>
      </c>
    </row>
    <row r="50" spans="1:8" x14ac:dyDescent="0.25">
      <c r="A50" t="s">
        <v>48</v>
      </c>
      <c r="B50">
        <v>0</v>
      </c>
      <c r="C50">
        <v>34502</v>
      </c>
      <c r="D50">
        <v>0</v>
      </c>
      <c r="E50" t="s">
        <v>242</v>
      </c>
      <c r="F50">
        <f t="shared" si="1"/>
        <v>0</v>
      </c>
    </row>
    <row r="51" spans="1:8" x14ac:dyDescent="0.25">
      <c r="A51" t="s">
        <v>49</v>
      </c>
      <c r="B51">
        <v>0</v>
      </c>
      <c r="C51">
        <v>27354</v>
      </c>
      <c r="D51">
        <v>0</v>
      </c>
      <c r="E51" t="s">
        <v>242</v>
      </c>
      <c r="F51">
        <f xml:space="preserve"> 0/429</f>
        <v>0</v>
      </c>
    </row>
    <row r="52" spans="1:8" x14ac:dyDescent="0.25">
      <c r="A52" t="s">
        <v>50</v>
      </c>
      <c r="B52">
        <v>13</v>
      </c>
      <c r="C52">
        <v>1052006</v>
      </c>
      <c r="D52">
        <f>H52-D53</f>
        <v>6.833395707616674</v>
      </c>
      <c r="E52" t="s">
        <v>231</v>
      </c>
      <c r="F52">
        <f t="shared" ref="F52:F65" si="2">D52/429</f>
        <v>1.5928661323115791E-2</v>
      </c>
      <c r="H52">
        <f>B52+B53</f>
        <v>13</v>
      </c>
    </row>
    <row r="53" spans="1:8" x14ac:dyDescent="0.25">
      <c r="A53" t="s">
        <v>51</v>
      </c>
      <c r="B53">
        <v>0</v>
      </c>
      <c r="C53">
        <v>949353</v>
      </c>
      <c r="D53">
        <f>G53*H52</f>
        <v>6.166604292383326</v>
      </c>
      <c r="E53" t="s">
        <v>232</v>
      </c>
      <c r="F53">
        <f t="shared" si="2"/>
        <v>1.4374368979914513E-2</v>
      </c>
      <c r="G53">
        <f>C53/(C53+C52)</f>
        <v>0.47435417633717891</v>
      </c>
      <c r="H53">
        <v>13</v>
      </c>
    </row>
    <row r="54" spans="1:8" x14ac:dyDescent="0.25">
      <c r="A54" t="s">
        <v>52</v>
      </c>
      <c r="B54">
        <v>0</v>
      </c>
      <c r="C54">
        <v>62824</v>
      </c>
      <c r="D54">
        <v>0</v>
      </c>
      <c r="E54" t="s">
        <v>242</v>
      </c>
      <c r="F54">
        <f t="shared" si="2"/>
        <v>0</v>
      </c>
    </row>
    <row r="55" spans="1:8" x14ac:dyDescent="0.25">
      <c r="A55" t="s">
        <v>53</v>
      </c>
      <c r="B55">
        <v>7</v>
      </c>
      <c r="C55">
        <v>910905</v>
      </c>
      <c r="D55">
        <v>7</v>
      </c>
      <c r="E55" t="s">
        <v>242</v>
      </c>
      <c r="F55">
        <f t="shared" si="2"/>
        <v>1.6317016317016316E-2</v>
      </c>
    </row>
    <row r="56" spans="1:8" x14ac:dyDescent="0.25">
      <c r="A56" t="s">
        <v>54</v>
      </c>
      <c r="B56">
        <v>29</v>
      </c>
      <c r="C56">
        <v>846046</v>
      </c>
      <c r="D56">
        <f>H56-D57</f>
        <v>14.742515128372601</v>
      </c>
      <c r="E56" t="s">
        <v>231</v>
      </c>
      <c r="F56">
        <f t="shared" si="2"/>
        <v>3.4364837129073664E-2</v>
      </c>
      <c r="H56">
        <f>B56+B57</f>
        <v>29</v>
      </c>
    </row>
    <row r="57" spans="1:8" x14ac:dyDescent="0.25">
      <c r="A57" t="s">
        <v>55</v>
      </c>
      <c r="B57">
        <v>0</v>
      </c>
      <c r="C57">
        <v>818211</v>
      </c>
      <c r="D57">
        <f>G57*H56</f>
        <v>14.257484871627399</v>
      </c>
      <c r="E57" t="s">
        <v>232</v>
      </c>
      <c r="F57">
        <f t="shared" si="2"/>
        <v>3.3234230469993936E-2</v>
      </c>
      <c r="G57">
        <f>C57/(C57+C56)</f>
        <v>0.49163740936646205</v>
      </c>
      <c r="H57">
        <v>29</v>
      </c>
    </row>
    <row r="58" spans="1:8" x14ac:dyDescent="0.25">
      <c r="A58" t="s">
        <v>56</v>
      </c>
      <c r="B58">
        <v>4</v>
      </c>
      <c r="C58">
        <v>1108355</v>
      </c>
      <c r="D58">
        <v>4</v>
      </c>
      <c r="E58" t="s">
        <v>242</v>
      </c>
      <c r="F58">
        <f t="shared" si="2"/>
        <v>9.324009324009324E-3</v>
      </c>
    </row>
    <row r="59" spans="1:8" x14ac:dyDescent="0.25">
      <c r="A59" t="s">
        <v>57</v>
      </c>
      <c r="B59">
        <v>4</v>
      </c>
      <c r="C59">
        <v>316763</v>
      </c>
      <c r="D59">
        <v>4</v>
      </c>
      <c r="E59" t="s">
        <v>242</v>
      </c>
      <c r="F59">
        <f t="shared" si="2"/>
        <v>9.324009324009324E-3</v>
      </c>
    </row>
    <row r="60" spans="1:8" x14ac:dyDescent="0.25">
      <c r="A60" t="s">
        <v>58</v>
      </c>
      <c r="B60">
        <v>0</v>
      </c>
      <c r="C60">
        <v>1350473</v>
      </c>
      <c r="D60">
        <f>G60*H60</f>
        <v>4.5426574320437831</v>
      </c>
      <c r="E60" t="s">
        <v>232</v>
      </c>
      <c r="F60">
        <f t="shared" si="2"/>
        <v>1.0588945063039121E-2</v>
      </c>
      <c r="G60">
        <f>C60/(C60+C61)</f>
        <v>0.50473971467153145</v>
      </c>
      <c r="H60">
        <f>B60+B61</f>
        <v>9</v>
      </c>
    </row>
    <row r="61" spans="1:8" x14ac:dyDescent="0.25">
      <c r="A61" t="s">
        <v>59</v>
      </c>
      <c r="B61">
        <v>9</v>
      </c>
      <c r="C61">
        <v>1325110</v>
      </c>
      <c r="D61">
        <f>H60-D60</f>
        <v>4.4573425679562169</v>
      </c>
      <c r="E61" t="s">
        <v>231</v>
      </c>
      <c r="F61">
        <f t="shared" si="2"/>
        <v>1.0390075915981857E-2</v>
      </c>
      <c r="H61">
        <v>9</v>
      </c>
    </row>
    <row r="62" spans="1:8" x14ac:dyDescent="0.25">
      <c r="A62" t="s">
        <v>60</v>
      </c>
      <c r="B62">
        <v>4</v>
      </c>
      <c r="C62">
        <v>689145</v>
      </c>
      <c r="D62">
        <v>4</v>
      </c>
      <c r="E62" t="s">
        <v>242</v>
      </c>
      <c r="F62">
        <f t="shared" si="2"/>
        <v>9.324009324009324E-3</v>
      </c>
    </row>
    <row r="63" spans="1:8" x14ac:dyDescent="0.25">
      <c r="A63" t="s">
        <v>61</v>
      </c>
      <c r="B63">
        <v>6</v>
      </c>
      <c r="C63">
        <v>1052279</v>
      </c>
      <c r="D63">
        <v>6</v>
      </c>
      <c r="E63" t="s">
        <v>242</v>
      </c>
      <c r="F63">
        <f t="shared" si="2"/>
        <v>1.3986013986013986E-2</v>
      </c>
    </row>
    <row r="64" spans="1:8" x14ac:dyDescent="0.25">
      <c r="A64" t="s">
        <v>62</v>
      </c>
      <c r="B64">
        <v>10</v>
      </c>
      <c r="C64">
        <v>1367806</v>
      </c>
      <c r="D64">
        <f>H64-D65</f>
        <v>5.0411345635741114</v>
      </c>
      <c r="E64" t="s">
        <v>231</v>
      </c>
      <c r="F64">
        <f t="shared" si="2"/>
        <v>1.1750896418587672E-2</v>
      </c>
      <c r="H64">
        <f>B64+B65</f>
        <v>10</v>
      </c>
    </row>
    <row r="65" spans="1:8" x14ac:dyDescent="0.25">
      <c r="A65" t="s">
        <v>63</v>
      </c>
      <c r="B65">
        <v>0</v>
      </c>
      <c r="C65">
        <v>1345484</v>
      </c>
      <c r="D65">
        <f>G65*H64</f>
        <v>4.9588654364258886</v>
      </c>
      <c r="E65" t="s">
        <v>232</v>
      </c>
      <c r="F65">
        <f t="shared" si="2"/>
        <v>1.1559126891435638E-2</v>
      </c>
      <c r="G65">
        <f>C65/(C65+C64)</f>
        <v>0.49588654364258888</v>
      </c>
      <c r="H65">
        <v>10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6534A-B172-465A-A5F0-8DFFF3309451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T_SCORE</vt:lpstr>
      <vt:lpstr>CALCULOS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BAHIANA</dc:creator>
  <cp:lastModifiedBy>BAHIANA</cp:lastModifiedBy>
  <dcterms:created xsi:type="dcterms:W3CDTF">2021-05-03T14:53:07Z</dcterms:created>
  <dcterms:modified xsi:type="dcterms:W3CDTF">2021-05-05T00:23:31Z</dcterms:modified>
</cp:coreProperties>
</file>