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amariemartinez/Downloads/"/>
    </mc:Choice>
  </mc:AlternateContent>
  <xr:revisionPtr revIDLastSave="0" documentId="13_ncr:1_{CC349366-662E-0848-841A-335132B7856E}" xr6:coauthVersionLast="47" xr6:coauthVersionMax="47" xr10:uidLastSave="{00000000-0000-0000-0000-000000000000}"/>
  <bookViews>
    <workbookView xWindow="12980" yWindow="760" windowWidth="17180" windowHeight="17540" activeTab="2" xr2:uid="{738260DF-9953-FC47-BAD0-5ED9D5714F9D}"/>
  </bookViews>
  <sheets>
    <sheet name="species" sheetId="5" r:id="rId1"/>
    <sheet name="parameters" sheetId="6" r:id="rId2"/>
    <sheet name="small reaction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B91" i="4"/>
  <c r="J91" i="4" s="1"/>
  <c r="J92" i="4" s="1"/>
  <c r="J89" i="4"/>
  <c r="J90" i="4" s="1"/>
  <c r="B11" i="4"/>
  <c r="B12" i="4" s="1"/>
  <c r="J7" i="4"/>
  <c r="J8" i="4" s="1"/>
  <c r="J9" i="4" s="1"/>
  <c r="J10" i="4" s="1"/>
  <c r="B4" i="4"/>
  <c r="B5" i="4" s="1"/>
  <c r="B3" i="4"/>
  <c r="J3" i="4" s="1"/>
  <c r="J2" i="4"/>
  <c r="J4" i="4" l="1"/>
  <c r="J11" i="4"/>
  <c r="B93" i="4"/>
  <c r="B6" i="4"/>
  <c r="J6" i="4" s="1"/>
  <c r="J5" i="4"/>
  <c r="B14" i="4"/>
  <c r="J12" i="4"/>
  <c r="J13" i="4" s="1"/>
  <c r="B94" i="4" l="1"/>
  <c r="J93" i="4"/>
  <c r="B16" i="4"/>
  <c r="J14" i="4"/>
  <c r="J15" i="4" s="1"/>
  <c r="J94" i="4" l="1"/>
  <c r="B95" i="4"/>
  <c r="J16" i="4"/>
  <c r="J17" i="4" s="1"/>
  <c r="B18" i="4"/>
  <c r="B96" i="4" l="1"/>
  <c r="J95" i="4"/>
  <c r="B20" i="4"/>
  <c r="J18" i="4"/>
  <c r="J19" i="4" s="1"/>
  <c r="J96" i="4" l="1"/>
  <c r="B97" i="4"/>
  <c r="J20" i="4"/>
  <c r="J21" i="4" s="1"/>
  <c r="B22" i="4"/>
  <c r="J97" i="4" l="1"/>
  <c r="J98" i="4" s="1"/>
  <c r="J99" i="4" s="1"/>
  <c r="B100" i="4"/>
  <c r="B24" i="4"/>
  <c r="J22" i="4"/>
  <c r="J23" i="4" s="1"/>
  <c r="B101" i="4" l="1"/>
  <c r="J100" i="4"/>
  <c r="B26" i="4"/>
  <c r="J24" i="4"/>
  <c r="J25" i="4" s="1"/>
  <c r="J101" i="4" l="1"/>
  <c r="B102" i="4"/>
  <c r="B27" i="4"/>
  <c r="J26" i="4"/>
  <c r="B106" i="4" l="1"/>
  <c r="J102" i="4"/>
  <c r="J103" i="4" s="1"/>
  <c r="J104" i="4" s="1"/>
  <c r="J105" i="4" s="1"/>
  <c r="B28" i="4"/>
  <c r="J27" i="4"/>
  <c r="B108" i="4" l="1"/>
  <c r="J106" i="4"/>
  <c r="J107" i="4" s="1"/>
  <c r="B29" i="4"/>
  <c r="J28" i="4"/>
  <c r="B109" i="4" l="1"/>
  <c r="J108" i="4"/>
  <c r="J29" i="4"/>
  <c r="B30" i="4"/>
  <c r="B110" i="4" l="1"/>
  <c r="J109" i="4"/>
  <c r="B31" i="4"/>
  <c r="J30" i="4"/>
  <c r="J110" i="4" l="1"/>
  <c r="B111" i="4"/>
  <c r="B32" i="4"/>
  <c r="J31" i="4"/>
  <c r="J111" i="4" l="1"/>
  <c r="B112" i="4"/>
  <c r="B33" i="4"/>
  <c r="J32" i="4"/>
  <c r="B113" i="4" l="1"/>
  <c r="J112" i="4"/>
  <c r="B34" i="4"/>
  <c r="J33" i="4"/>
  <c r="B114" i="4" l="1"/>
  <c r="J113" i="4"/>
  <c r="J34" i="4"/>
  <c r="B35" i="4"/>
  <c r="B115" i="4" l="1"/>
  <c r="J114" i="4"/>
  <c r="B36" i="4"/>
  <c r="J35" i="4"/>
  <c r="J115" i="4" l="1"/>
  <c r="J116" i="4" s="1"/>
  <c r="J117" i="4" s="1"/>
  <c r="J118" i="4" s="1"/>
  <c r="B119" i="4"/>
  <c r="B37" i="4"/>
  <c r="J36" i="4"/>
  <c r="B121" i="4" l="1"/>
  <c r="J119" i="4"/>
  <c r="J120" i="4" s="1"/>
  <c r="B38" i="4"/>
  <c r="J37" i="4"/>
  <c r="J121" i="4" l="1"/>
  <c r="B122" i="4"/>
  <c r="B40" i="4"/>
  <c r="J38" i="4"/>
  <c r="J39" i="4" s="1"/>
  <c r="J122" i="4" l="1"/>
  <c r="B123" i="4"/>
  <c r="B42" i="4"/>
  <c r="J40" i="4"/>
  <c r="J41" i="4" s="1"/>
  <c r="B124" i="4" l="1"/>
  <c r="J123" i="4"/>
  <c r="B43" i="4"/>
  <c r="J42" i="4"/>
  <c r="B125" i="4" l="1"/>
  <c r="J124" i="4"/>
  <c r="B44" i="4"/>
  <c r="J43" i="4"/>
  <c r="B128" i="4" l="1"/>
  <c r="J128" i="4" s="1"/>
  <c r="J125" i="4"/>
  <c r="J126" i="4" s="1"/>
  <c r="J127" i="4" s="1"/>
  <c r="B45" i="4"/>
  <c r="J44" i="4"/>
  <c r="J45" i="4" l="1"/>
  <c r="B46" i="4"/>
  <c r="B47" i="4" l="1"/>
  <c r="J46" i="4"/>
  <c r="B48" i="4" l="1"/>
  <c r="J47" i="4"/>
  <c r="B49" i="4" l="1"/>
  <c r="J48" i="4"/>
  <c r="B50" i="4" l="1"/>
  <c r="J49" i="4"/>
  <c r="J50" i="4" l="1"/>
  <c r="B51" i="4"/>
  <c r="B52" i="4" l="1"/>
  <c r="J51" i="4"/>
  <c r="B53" i="4" l="1"/>
  <c r="J52" i="4"/>
  <c r="B54" i="4" l="1"/>
  <c r="J53" i="4"/>
  <c r="B55" i="4" l="1"/>
  <c r="J54" i="4"/>
  <c r="J55" i="4" l="1"/>
  <c r="B56" i="4"/>
  <c r="B57" i="4" l="1"/>
  <c r="J56" i="4"/>
  <c r="B58" i="4" l="1"/>
  <c r="J57" i="4"/>
  <c r="B61" i="4" l="1"/>
  <c r="J58" i="4"/>
  <c r="J59" i="4" s="1"/>
  <c r="J60" i="4" s="1"/>
  <c r="J61" i="4" l="1"/>
  <c r="B62" i="4"/>
  <c r="B63" i="4" l="1"/>
  <c r="J62" i="4"/>
  <c r="B64" i="4" l="1"/>
  <c r="J63" i="4"/>
  <c r="B65" i="4" l="1"/>
  <c r="J64" i="4"/>
  <c r="B66" i="4" l="1"/>
  <c r="J65" i="4"/>
  <c r="J66" i="4" l="1"/>
  <c r="B67" i="4"/>
  <c r="B68" i="4" l="1"/>
  <c r="J67" i="4"/>
  <c r="B69" i="4" l="1"/>
  <c r="J68" i="4"/>
  <c r="B70" i="4" l="1"/>
  <c r="J69" i="4"/>
  <c r="B71" i="4" l="1"/>
  <c r="J70" i="4"/>
  <c r="B73" i="4" l="1"/>
  <c r="J71" i="4"/>
  <c r="J72" i="4" s="1"/>
  <c r="B75" i="4" l="1"/>
  <c r="J73" i="4"/>
  <c r="J74" i="4" s="1"/>
  <c r="B76" i="4" l="1"/>
  <c r="J75" i="4"/>
  <c r="B77" i="4" l="1"/>
  <c r="J76" i="4"/>
  <c r="J77" i="4" l="1"/>
  <c r="B78" i="4"/>
  <c r="B79" i="4" l="1"/>
  <c r="J78" i="4"/>
  <c r="B80" i="4" l="1"/>
  <c r="J79" i="4"/>
  <c r="B81" i="4" l="1"/>
  <c r="J80" i="4"/>
  <c r="B82" i="4" l="1"/>
  <c r="J81" i="4"/>
  <c r="J82" i="4" l="1"/>
  <c r="B83" i="4"/>
  <c r="B84" i="4" l="1"/>
  <c r="J83" i="4"/>
  <c r="J84" i="4" l="1"/>
  <c r="J85" i="4" s="1"/>
  <c r="J86" i="4" s="1"/>
  <c r="B87" i="4"/>
  <c r="B88" i="4" l="1"/>
  <c r="J88" i="4" s="1"/>
  <c r="J87" i="4"/>
</calcChain>
</file>

<file path=xl/sharedStrings.xml><?xml version="1.0" encoding="utf-8"?>
<sst xmlns="http://schemas.openxmlformats.org/spreadsheetml/2006/main" count="1228" uniqueCount="653">
  <si>
    <t>#</t>
  </si>
  <si>
    <t>Reactant(s)</t>
  </si>
  <si>
    <t>Product(s)</t>
  </si>
  <si>
    <t>Value</t>
  </si>
  <si>
    <t>Unit</t>
  </si>
  <si>
    <t>Description</t>
  </si>
  <si>
    <t>Source</t>
  </si>
  <si>
    <t>stim + IKK_off</t>
  </si>
  <si>
    <t>→</t>
  </si>
  <si>
    <t>IKK + stim</t>
  </si>
  <si>
    <t>1</t>
  </si>
  <si>
    <t>µM⁻¹min⁻¹</t>
  </si>
  <si>
    <t>induced IKK activation (general)</t>
  </si>
  <si>
    <t>IKK_off</t>
  </si>
  <si>
    <t>IKK</t>
  </si>
  <si>
    <t>2e-5</t>
  </si>
  <si>
    <t>min ⁻¹</t>
  </si>
  <si>
    <t>basal IKK activation</t>
  </si>
  <si>
    <t>Tuned to give basal ratio of nuclear/cytoplasmic NFkB of roughly 5%</t>
  </si>
  <si>
    <t>IKK_i</t>
  </si>
  <si>
    <t>2</t>
  </si>
  <si>
    <t>IKK inhibition (IKK cycling)</t>
  </si>
  <si>
    <t>18</t>
  </si>
  <si>
    <t>IKK renewal (IKK cycling)</t>
  </si>
  <si>
    <t>Behar et al (Biophys. J 2013) - recovery must be 5x -10x faster than inactivation for IKK cycle to operate near two-state limit.</t>
  </si>
  <si>
    <t>IkBat</t>
  </si>
  <si>
    <t>5.00E-07</t>
  </si>
  <si>
    <t>basal IkBa mRNA synthesis</t>
  </si>
  <si>
    <t>Set to be approx. 2% of maximal (as suggested by the 5 to 100-fold induction of IκBα constraint from Werner 2008)</t>
  </si>
  <si>
    <t xml:space="preserve"> NFkBn</t>
  </si>
  <si>
    <t>IkBat + NFkBn</t>
  </si>
  <si>
    <t>6e-5</t>
  </si>
  <si>
    <t>induced IkBa mRNA synthesis</t>
  </si>
  <si>
    <t>FISH experiments (JADV) suggest maximal IκBα transcripts are on the order of hundreds/cell, corresponding a maximal concentration of ~ 5x10⁻⁴ μM. Ashall et al, 2008 estimated an allowable range of 7e-6 to 5e-5 µM⁻¹min⁻¹.</t>
  </si>
  <si>
    <t>2.938</t>
  </si>
  <si>
    <t>Hill coef.</t>
  </si>
  <si>
    <t>Hill coefficient for mRNA syn</t>
  </si>
  <si>
    <t>Five κB sites in promoter allows for some cooperativity; fit. Fitted value.</t>
  </si>
  <si>
    <t>0.1775</t>
  </si>
  <si>
    <t>Km</t>
  </si>
  <si>
    <t>EC50 for mRNA syn</t>
  </si>
  <si>
    <t>Fit</t>
  </si>
  <si>
    <t>14</t>
  </si>
  <si>
    <t>min (delay)</t>
  </si>
  <si>
    <t>mRNA transcription/processing/maturation delay</t>
  </si>
  <si>
    <t>Estimated from Mor et al., Nature Cell Biology 2010 as 10-20 min, then fit.</t>
  </si>
  <si>
    <t>log(2)/12</t>
  </si>
  <si>
    <t>IkBa mRNA degradation</t>
  </si>
  <si>
    <t>Estimated at 20 minutes (O'Dea, 2007) (picked from scan)</t>
  </si>
  <si>
    <t>IkBa + IkBat</t>
  </si>
  <si>
    <t>30</t>
  </si>
  <si>
    <t>min⁻¹</t>
  </si>
  <si>
    <t>IkBa mRNA translation</t>
  </si>
  <si>
    <t>Ribosomal profiling shows spacing as tight as 30 bp between ribosomes, with a translation rate of 6 codons/sec (Ingolia et al, 2011). This indicates a translation rate on the order of 10-100/min. 30/min is used by Tay 2010 and Ashall 2009.</t>
  </si>
  <si>
    <t>Translation/folding delay</t>
  </si>
  <si>
    <t>IkBa</t>
  </si>
  <si>
    <t>IkBan</t>
  </si>
  <si>
    <t>0.0225</t>
  </si>
  <si>
    <t>nuclear import of IkBa</t>
  </si>
  <si>
    <t>Hoffmann et al. 2002 specifies range of 0.01-0.07 (via Carlotti et al. 2000); Ashall 2009 measures 0.04.</t>
  </si>
  <si>
    <t>3.5</t>
  </si>
  <si>
    <t>vol. scale (product)</t>
  </si>
  <si>
    <t>Volume scale: cytoplasmic/nuclear volume</t>
  </si>
  <si>
    <t xml:space="preserve"> NFkB</t>
  </si>
  <si>
    <t>NFkBn</t>
  </si>
  <si>
    <t>0.6</t>
  </si>
  <si>
    <t>nuclear import of NFkB</t>
  </si>
  <si>
    <t>Measured in Ashall et al, 2009; Carlotti et al, 2000 as lower val. (0.15). Nonlinear (saturates with high levels of expression), and rate of nuclear accuumlation in imaging data suggests that halflife is ~ 1 min or less  (i.e. rate exceeds 0.7)</t>
  </si>
  <si>
    <t xml:space="preserve"> IkBan </t>
  </si>
  <si>
    <t>0.09/2*3.5</t>
  </si>
  <si>
    <t>nuclear export of IkBa</t>
  </si>
  <si>
    <t>Carlotti et al, 2000 estimates unbound IκBα s.s. to be 2:1 (nuclear to cytoplasmic) -&gt; export rate scaled from import rate to yield this ratio.</t>
  </si>
  <si>
    <t>1/3.5</t>
  </si>
  <si>
    <t>Volume scale: nuclear/cytoplasmic volume</t>
  </si>
  <si>
    <t>NFkB</t>
  </si>
  <si>
    <t>0.6/50*3.5</t>
  </si>
  <si>
    <t>nuclear export of NFkB</t>
  </si>
  <si>
    <t>Werner et al, 2008; free NF-κB estimated to acucmulate in nucleus @ 50:1 (nuc:cyto) (estimated in Carlotti et al, 2000) -&gt; export rate scaled from import rate to yield this ratio.</t>
  </si>
  <si>
    <t xml:space="preserve"> IkBaNFkB</t>
  </si>
  <si>
    <t xml:space="preserve">IkBaNFkBn </t>
  </si>
  <si>
    <t>0</t>
  </si>
  <si>
    <t>nuclear import of IkBa-NFkB</t>
  </si>
  <si>
    <t>Set @ zero in Hoffmann 2002, Werner 2005, and Ashall 2009 (as per Carlotti et al, 2000)</t>
  </si>
  <si>
    <t xml:space="preserve"> IkBaNFkBn</t>
  </si>
  <si>
    <t>IkBaNFkB</t>
  </si>
  <si>
    <t>0.828</t>
  </si>
  <si>
    <t>nuclear export of IkBa-NFkB</t>
  </si>
  <si>
    <t>Werner et al, 2008 (from Hoffmann 2002). Ashall 2009 fitted value is 0.06</t>
  </si>
  <si>
    <t xml:space="preserve"> IkBa</t>
  </si>
  <si>
    <t>log(2)/9</t>
  </si>
  <si>
    <t>degradation of IkBa</t>
  </si>
  <si>
    <t>7-10 min half life (measured in O'Dea 2007)</t>
  </si>
  <si>
    <t xml:space="preserve"> IkBan</t>
  </si>
  <si>
    <t>degradation of IkBa (nuc)</t>
  </si>
  <si>
    <t>IkBa + NFkB</t>
  </si>
  <si>
    <t>200</t>
  </si>
  <si>
    <t>IkBa-NFkB association</t>
  </si>
  <si>
    <t>Previous value (30 µM⁻¹min⁻¹) was underestimate; updated by Bergqvist et al. 2006 using SPR</t>
  </si>
  <si>
    <t>IkBan + NFkBn</t>
  </si>
  <si>
    <t>IkBaNFkBn</t>
  </si>
  <si>
    <t>IkBa-NFkB association (nuc)</t>
  </si>
  <si>
    <t>8e-3</t>
  </si>
  <si>
    <t>IkBa-NFkB dissociation</t>
  </si>
  <si>
    <t>Measured in Bergqvist et al. 2006 (authors note that this is an upper bound)</t>
  </si>
  <si>
    <t>IkBa-NFkB dissociation (nuc)</t>
  </si>
  <si>
    <t>IKK + IkBaNFkB</t>
  </si>
  <si>
    <t>IKKIkBaNFkB</t>
  </si>
  <si>
    <t>190</t>
  </si>
  <si>
    <t>IKK-IkBa-NFkB association</t>
  </si>
  <si>
    <t>IKK + IkBa</t>
  </si>
  <si>
    <t>IKKIkBa</t>
  </si>
  <si>
    <t>IKK-IkBa association</t>
  </si>
  <si>
    <t>38</t>
  </si>
  <si>
    <t>IKK-IkBa-NFkB dissociation</t>
  </si>
  <si>
    <t>IKK-IkBa dissociation</t>
  </si>
  <si>
    <t>IKK + NFkB</t>
  </si>
  <si>
    <t>Phosphorylation/degradation of complexed IkBa</t>
  </si>
  <si>
    <t>Phosphorylation/degradation of IkBa</t>
  </si>
  <si>
    <t>LPS + CD14</t>
  </si>
  <si>
    <t>CD14LPS</t>
  </si>
  <si>
    <t>8.75</t>
  </si>
  <si>
    <t>CD14-LPS association</t>
  </si>
  <si>
    <t>0.001</t>
  </si>
  <si>
    <t>vol. scale (reactant)</t>
  </si>
  <si>
    <t>Scale for external (media) vs. internal (cellular) volumes</t>
  </si>
  <si>
    <t>0.07</t>
  </si>
  <si>
    <t>CD14-LPS dissociation</t>
  </si>
  <si>
    <t>CD14</t>
  </si>
  <si>
    <t>0.00112</t>
  </si>
  <si>
    <t>µM/min</t>
  </si>
  <si>
    <t>CD14 synthesis</t>
  </si>
  <si>
    <t>8.78E-04</t>
  </si>
  <si>
    <t>CD14 degradation</t>
  </si>
  <si>
    <t>CD14LPS + TLR4</t>
  </si>
  <si>
    <t>TLR4LPS</t>
  </si>
  <si>
    <t>5.543</t>
  </si>
  <si>
    <t>Assocation of LPS and CD14 in plasma membrane</t>
  </si>
  <si>
    <t>0.0277</t>
  </si>
  <si>
    <t>Disassociation of TLR4LPS in the plamsa membrane</t>
  </si>
  <si>
    <t>CD14LPSen + TLR4en</t>
  </si>
  <si>
    <t>TLR4LPSen</t>
  </si>
  <si>
    <t>Assocation of LPS and CD14 in the endosome</t>
  </si>
  <si>
    <t>Disassociation of TLR4LPS in the endosome</t>
  </si>
  <si>
    <t>TLR4</t>
  </si>
  <si>
    <t>5.25E-05</t>
  </si>
  <si>
    <t>Synthesis rate of TLR4</t>
  </si>
  <si>
    <t>CD14LPSen</t>
  </si>
  <si>
    <t>0.065681</t>
  </si>
  <si>
    <t>Induced endocytosis of CD14</t>
  </si>
  <si>
    <t>4.00E-02</t>
  </si>
  <si>
    <t>Recycling of CD14</t>
  </si>
  <si>
    <t>TLR4en</t>
  </si>
  <si>
    <t>0.028028</t>
  </si>
  <si>
    <t>Constitutive endocytosis of TLR4</t>
  </si>
  <si>
    <t>0.5</t>
  </si>
  <si>
    <t>Recycling of TLR4</t>
  </si>
  <si>
    <t>Induced endocytosis of activated CD14-TLR4</t>
  </si>
  <si>
    <t>0.04</t>
  </si>
  <si>
    <t>Recycling of CD14-TLR4</t>
  </si>
  <si>
    <t>Degradation of CD14-LPS</t>
  </si>
  <si>
    <t>0.0653</t>
  </si>
  <si>
    <t>Degradation of TLR4</t>
  </si>
  <si>
    <t>0.012</t>
  </si>
  <si>
    <t>Degradation of activated TLR4-LPS</t>
  </si>
  <si>
    <t>TLR4LPS + MyD88_off</t>
  </si>
  <si>
    <t>TLR4LPS + MyD88</t>
  </si>
  <si>
    <t>150</t>
  </si>
  <si>
    <t>Activation of MyD88</t>
  </si>
  <si>
    <t>3</t>
  </si>
  <si>
    <t>Hill coefficient for MyD88 activation</t>
  </si>
  <si>
    <t>0.012448</t>
  </si>
  <si>
    <t>EC50 for MyD88 activation</t>
  </si>
  <si>
    <t>MyD88</t>
  </si>
  <si>
    <t>MyD88_off</t>
  </si>
  <si>
    <t>2600</t>
  </si>
  <si>
    <t>Deactivation of MyD88</t>
  </si>
  <si>
    <t>TRIF_off + TLR4LPSen</t>
  </si>
  <si>
    <t>TRIF + TLR4LPSen</t>
  </si>
  <si>
    <t>6</t>
  </si>
  <si>
    <t>Activation of TRIF</t>
  </si>
  <si>
    <t>TRIF</t>
  </si>
  <si>
    <t>TRIF_off</t>
  </si>
  <si>
    <t>0.2</t>
  </si>
  <si>
    <t>Deactivation of TRIF</t>
  </si>
  <si>
    <t>Increased from Cheng et al 2015 (orig = 0.04)</t>
  </si>
  <si>
    <t>MyD88 + TRAF6_off</t>
  </si>
  <si>
    <t>MyD88 + TRAF6</t>
  </si>
  <si>
    <t>Activation of TRAF6 by MyD88</t>
  </si>
  <si>
    <t>TRIF + TRAF6_off</t>
  </si>
  <si>
    <t>TRIF + TRAF6</t>
  </si>
  <si>
    <t>0.4</t>
  </si>
  <si>
    <t>Activation of TRAF6 by TRIF</t>
  </si>
  <si>
    <t>TRAF6</t>
  </si>
  <si>
    <t>TRAF6_off</t>
  </si>
  <si>
    <t>0.125</t>
  </si>
  <si>
    <t>Deactivation of TRAF6</t>
  </si>
  <si>
    <t>TRAF6 + TAK1_off</t>
  </si>
  <si>
    <t>TRAF6 + TAK1</t>
  </si>
  <si>
    <t>0.105</t>
  </si>
  <si>
    <t>Activation of TAK1 by TRAF6</t>
  </si>
  <si>
    <t>TNF</t>
  </si>
  <si>
    <t>0.0116</t>
  </si>
  <si>
    <t>TNF degradation</t>
  </si>
  <si>
    <t>1 hr halflife for free TNF</t>
  </si>
  <si>
    <t>TNFR</t>
  </si>
  <si>
    <t>8.224e-06</t>
  </si>
  <si>
    <t>TNFR synthesis</t>
  </si>
  <si>
    <t>Calculated with degradation rate to give roughly 1200 receptors/ cell @ s.s, or 400 trimers. (Fallahi-Sichani et al. 2009)</t>
  </si>
  <si>
    <t>0.02384</t>
  </si>
  <si>
    <t>TNFR degradation</t>
  </si>
  <si>
    <t>Fit, tightly constrained based on measured value in Watanabe et al 1988 (estimated value 0.006)</t>
  </si>
  <si>
    <t>TNF + TNFR</t>
  </si>
  <si>
    <t>TNFR_TNF</t>
  </si>
  <si>
    <t>1100</t>
  </si>
  <si>
    <t>Capture of TNF</t>
  </si>
  <si>
    <t>Measured (Grell et al 1988)</t>
  </si>
  <si>
    <t>0.021</t>
  </si>
  <si>
    <t>Release of TNF</t>
  </si>
  <si>
    <t>Internalization/degradation of complexed TNFR</t>
  </si>
  <si>
    <t>Captured TNF experiments show internalization halflife of approx. 5 min (Mosselmans et al, 1988)</t>
  </si>
  <si>
    <t>TNFR_TNF + TTR</t>
  </si>
  <si>
    <t>C1_off</t>
  </si>
  <si>
    <t>34.08</t>
  </si>
  <si>
    <t>Association of TRAF2/RIP1 with receptor trimer</t>
  </si>
  <si>
    <t>0.03812</t>
  </si>
  <si>
    <t>Dissociation of TRAF2/RIP1 with receptor trimer</t>
  </si>
  <si>
    <t>MODIFIED. Bound receptor halflife is much shorter, closer to 5-10 min</t>
  </si>
  <si>
    <t>C1</t>
  </si>
  <si>
    <t>1.875</t>
  </si>
  <si>
    <t>Activation of complexed TNFR</t>
  </si>
  <si>
    <t>320.3</t>
  </si>
  <si>
    <t>Inactivation of complexed TNFR</t>
  </si>
  <si>
    <t>C1 + TAK1_off</t>
  </si>
  <si>
    <t>TAK1 + C1</t>
  </si>
  <si>
    <t>1889</t>
  </si>
  <si>
    <t>Activation of TAK1 by C1</t>
  </si>
  <si>
    <t>TAK1</t>
  </si>
  <si>
    <t>TAK1_off</t>
  </si>
  <si>
    <t>0.5188</t>
  </si>
  <si>
    <t>Inactivation of TAK1</t>
  </si>
  <si>
    <t>TAK1 + IKK_off</t>
  </si>
  <si>
    <t>TAK1 + IKK</t>
  </si>
  <si>
    <t>18.79</t>
  </si>
  <si>
    <t>Activation of IKK by TAK1</t>
  </si>
  <si>
    <t>Hill coefficient for IKK activation</t>
  </si>
  <si>
    <t>0.001116</t>
  </si>
  <si>
    <t>TLR2</t>
  </si>
  <si>
    <t>1e-6</t>
  </si>
  <si>
    <t>TLR1/2 synthesis</t>
  </si>
  <si>
    <t>Balanced with degradation to yield a s.s. value of ~3000 receptors  (0.0025 μM) (All TLR receptor abundance estimated from Visintin et al. 2001, and O'Mahony et al. 2008)</t>
  </si>
  <si>
    <t>0.0004</t>
  </si>
  <si>
    <t>TLR1/2 degradation</t>
  </si>
  <si>
    <t>Set roughly at the level of constitutive TNFR and TLR4 degradation</t>
  </si>
  <si>
    <t>Pam3CSK + CD14</t>
  </si>
  <si>
    <t>CD14_P3CSK</t>
  </si>
  <si>
    <t>Association of CD14 and lipoprotein</t>
  </si>
  <si>
    <t>Fit near estimated Kd of CD14-Pam3CSK4 (5.7μM, Nakata et al 2006)</t>
  </si>
  <si>
    <t>1.8</t>
  </si>
  <si>
    <t>Dissociation of CD14/lipoprotein</t>
  </si>
  <si>
    <t>Fit near estimated Kd of CD14-Pam3CSK4 (5.7μM, Takata et al 2006)</t>
  </si>
  <si>
    <t>CD14_P3CSK + TLR2</t>
  </si>
  <si>
    <t>TLR2_P3CSK</t>
  </si>
  <si>
    <t>Degradation of CD14-P3CSK</t>
  </si>
  <si>
    <t>Matched to CD14-LPS degradation</t>
  </si>
  <si>
    <t>0.02</t>
  </si>
  <si>
    <t>Degradation of ligand/receptor</t>
  </si>
  <si>
    <t>Matched to constitutive TLR2 degradation</t>
  </si>
  <si>
    <t>TLR2_P3CSK + MyD88_off</t>
  </si>
  <si>
    <t>TLR2_P3CSK + MyD88</t>
  </si>
  <si>
    <t>0.0032</t>
  </si>
  <si>
    <t>Km for TLR4 is 0.012448 - decreased this value slightly to accommodate lower expression level of TLR2.</t>
  </si>
  <si>
    <t>TLR3</t>
  </si>
  <si>
    <t>3e-6</t>
  </si>
  <si>
    <t>μM/min</t>
  </si>
  <si>
    <t>TLR3 synthesis</t>
  </si>
  <si>
    <t>Balanced with degradation to yield a s.s. value of ~4000 receptors (0.003 μM)</t>
  </si>
  <si>
    <t>0.0007</t>
  </si>
  <si>
    <t>TLR3 degradation</t>
  </si>
  <si>
    <t>polyIC</t>
  </si>
  <si>
    <t>polyIC_en</t>
  </si>
  <si>
    <t>Poly(I:C) internalization</t>
  </si>
  <si>
    <t>Internalization of poly(I:C). Thought to be largely dependent on Scavenger Receptor A (SR-A), so approximated with MM/saturable kinetics.</t>
  </si>
  <si>
    <t xml:space="preserve">0.03 </t>
  </si>
  <si>
    <t>EC50 for poly(I:C) internalization</t>
  </si>
  <si>
    <t>EC50 matched to a poly(I:C) dose of 10 μg/mL</t>
  </si>
  <si>
    <t>Hill coefficient for poly(I:C) internalization</t>
  </si>
  <si>
    <t>Poly(I:C) release</t>
  </si>
  <si>
    <t>polyIC_en + TLR3</t>
  </si>
  <si>
    <t>TLR3_polyIC</t>
  </si>
  <si>
    <t>2.5e-2</t>
  </si>
  <si>
    <t>Matched with association to yield dissociation constant (length and pH-specific, but measured to be near 50 nM at early-endosomal conditions - Leonard et al., 2006)</t>
  </si>
  <si>
    <t>Bound poly(I:C)-TLR3 degradation</t>
  </si>
  <si>
    <t>Matched to constitutive TLR3 degradation</t>
  </si>
  <si>
    <t xml:space="preserve">TRIF_off + TLR3_polyIC </t>
  </si>
  <si>
    <t xml:space="preserve">TRIF + TLR3_polyIC </t>
  </si>
  <si>
    <t>20</t>
  </si>
  <si>
    <t xml:space="preserve"> Activation of TRIF by bound TLR3</t>
  </si>
  <si>
    <t>TLR9 + TLR9_N</t>
  </si>
  <si>
    <t>2e-6</t>
  </si>
  <si>
    <t>TLR9 synthesis</t>
  </si>
  <si>
    <t>Balanced with degradation to yield a s.s. value of ~2000 receptors (0.0016 μM)</t>
  </si>
  <si>
    <t>TLR9</t>
  </si>
  <si>
    <t>4e-4</t>
  </si>
  <si>
    <t>TLR9 degradation</t>
  </si>
  <si>
    <t>TLR9_N</t>
  </si>
  <si>
    <t>TLR9 degradation (N terminus fragment)</t>
  </si>
  <si>
    <t>Scaled with degradation of membrane-bound TLR9</t>
  </si>
  <si>
    <t>CpG</t>
  </si>
  <si>
    <t>CpG_en</t>
  </si>
  <si>
    <t>0.015</t>
  </si>
  <si>
    <t>CpG internalization</t>
  </si>
  <si>
    <t>EC50 for CpG internalization</t>
  </si>
  <si>
    <t>EC50 matched to a moderately high dose of CpG (500 nM)</t>
  </si>
  <si>
    <t>Hill coefficient for CpG internalization</t>
  </si>
  <si>
    <t>0.028</t>
  </si>
  <si>
    <t>CpG exchange from endosome</t>
  </si>
  <si>
    <t>CpG_en + TLR9</t>
  </si>
  <si>
    <t>TLR9_CpG</t>
  </si>
  <si>
    <t>Ligand-receptor association</t>
  </si>
  <si>
    <t>Matched with dissociation to yield known Kd (pH-dependent, but measured to be near 200 nM at early-endosomal conditions) (Rutz et al, 2004)</t>
  </si>
  <si>
    <t xml:space="preserve">0.5 </t>
  </si>
  <si>
    <t>Ligand-receptor dissociation</t>
  </si>
  <si>
    <t>Matched with association to yield known Kd (pH-dependent but measured to be near 200 nM at early-endosomal conditions)</t>
  </si>
  <si>
    <t>TLR9_CpG + TLR9_N</t>
  </si>
  <si>
    <t>Mediated degrdadation of bound TLR9</t>
  </si>
  <si>
    <t>Fit to produce ~8hr behavior at high doses of CpG (1000nM)</t>
  </si>
  <si>
    <t>Bound CpG-TLR9 degradation</t>
  </si>
  <si>
    <t>Set slightly above (2x) unbound TLR9 degradation</t>
  </si>
  <si>
    <t>TLR9_CpG + MyD88_off</t>
  </si>
  <si>
    <t>TLR9_CpG + MyD88</t>
  </si>
  <si>
    <t>degradation of NF-kB (used as proxy for irreversible sequestration)</t>
  </si>
  <si>
    <t>Name</t>
  </si>
  <si>
    <t>bngl names</t>
  </si>
  <si>
    <t>Function</t>
  </si>
  <si>
    <t>stim</t>
  </si>
  <si>
    <t xml:space="preserve">does this correspond to this stimulus used in the paper </t>
  </si>
  <si>
    <t>IkBa in the cytoplasm</t>
  </si>
  <si>
    <t>IkBa in the nucleus</t>
  </si>
  <si>
    <t>IkBa bound to NFkB</t>
  </si>
  <si>
    <t>IkBa bound to nuclear NFkB</t>
  </si>
  <si>
    <t>mRNA</t>
  </si>
  <si>
    <t>complex --- check if this is correct bc I am not sure</t>
  </si>
  <si>
    <t>IKK bound to IkBa</t>
  </si>
  <si>
    <t>regular NFkB outside of the nucleus</t>
  </si>
  <si>
    <t xml:space="preserve">Ikk off </t>
  </si>
  <si>
    <t>Ikk inhibition (ikk cycling)</t>
  </si>
  <si>
    <t>LPS</t>
  </si>
  <si>
    <t>lipopolysaccharide (LPS): used for permeability barrier and structural support, stimulates the immune system</t>
  </si>
  <si>
    <t>cluster of differentiation 14 (CD14): human protein made by macrophages to detect bacteria by binding to LPS</t>
  </si>
  <si>
    <t>CD14LPSpm</t>
  </si>
  <si>
    <t>CD14 bound to LPS outside of the plasma membrane to activate the cell</t>
  </si>
  <si>
    <t>CD14 bound to LPS in the endosm to activate the cell</t>
  </si>
  <si>
    <t>TLR4pm</t>
  </si>
  <si>
    <t xml:space="preserve">TLR4 in the plasma membrane for pattern recognition </t>
  </si>
  <si>
    <t>TLR4 in the endosom</t>
  </si>
  <si>
    <t>TLR4LPSpm</t>
  </si>
  <si>
    <t>LPS activates TLR4 triggering 2 singaling cascades in the plasma membrane</t>
  </si>
  <si>
    <t>LPS activates TLR4 triggering 2 singaling cascades in the endosm</t>
  </si>
  <si>
    <t>gene involved in signaling within immune cells that’s turned off</t>
  </si>
  <si>
    <t>gene involved in signaling within immune cells that’s turned on</t>
  </si>
  <si>
    <t>TRIF turned off</t>
  </si>
  <si>
    <t>TRIF turned on to work with TLR4</t>
  </si>
  <si>
    <t>TRAF6 turned off</t>
  </si>
  <si>
    <t xml:space="preserve">TRAF6 mediates protein-protein interactions </t>
  </si>
  <si>
    <t>tumor necrosis factor is a cytokine that regulates the immune response</t>
  </si>
  <si>
    <t xml:space="preserve">TNF receptor </t>
  </si>
  <si>
    <t>captured TNF</t>
  </si>
  <si>
    <t>TTR</t>
  </si>
  <si>
    <t xml:space="preserve">TTR is involved in the tumor environemnt </t>
  </si>
  <si>
    <t xml:space="preserve">C1_off confuses me and im not sure that I implemented it correctly </t>
  </si>
  <si>
    <t>C1 I made it have activated TTR, im not sure if this is correct</t>
  </si>
  <si>
    <t>TAK1 turned off</t>
  </si>
  <si>
    <t xml:space="preserve">TAK1 turned on </t>
  </si>
  <si>
    <t>Pam3CSK</t>
  </si>
  <si>
    <t>a TLR1/2 ligand and potent activator of NFkB, when bound with CD14, it activates the cell</t>
  </si>
  <si>
    <t>TLR12</t>
  </si>
  <si>
    <t xml:space="preserve">TLR1/2 </t>
  </si>
  <si>
    <t>CD14Pam3CSK</t>
  </si>
  <si>
    <t>CD14 bound to Pam3CSK ligand activating the cell</t>
  </si>
  <si>
    <t>TLR12Pam3CSK</t>
  </si>
  <si>
    <t>TLR1/2 bound with Pam3CSK</t>
  </si>
  <si>
    <t>polyICpm</t>
  </si>
  <si>
    <t>polyIC outside of the plasma membrane</t>
  </si>
  <si>
    <t>polyICen</t>
  </si>
  <si>
    <t>polyIC in the endosm</t>
  </si>
  <si>
    <t>recognizes ds-RNA initiating downstream signal transduction</t>
  </si>
  <si>
    <t>TLR3polyIC</t>
  </si>
  <si>
    <t>TLR3 works to inhibit virus ]</t>
  </si>
  <si>
    <t>CpGpm</t>
  </si>
  <si>
    <t>CpG outside of the plasma membrane</t>
  </si>
  <si>
    <t>CpGen</t>
  </si>
  <si>
    <t>CpG in the endosm</t>
  </si>
  <si>
    <t xml:space="preserve">TLR9 activates the immune system </t>
  </si>
  <si>
    <t>TLR9CpG</t>
  </si>
  <si>
    <t>CpG bound to TLR9</t>
  </si>
  <si>
    <t xml:space="preserve">N terminal fragments? </t>
  </si>
  <si>
    <t>loc~</t>
  </si>
  <si>
    <t>pm</t>
  </si>
  <si>
    <t>plasma membrane</t>
  </si>
  <si>
    <t>e</t>
  </si>
  <si>
    <t>endosm</t>
  </si>
  <si>
    <t>number</t>
  </si>
  <si>
    <t>name</t>
  </si>
  <si>
    <t xml:space="preserve">value </t>
  </si>
  <si>
    <t xml:space="preserve">unit </t>
  </si>
  <si>
    <t xml:space="preserve">Fit? </t>
  </si>
  <si>
    <t>desrciption</t>
  </si>
  <si>
    <t>IKK_act</t>
  </si>
  <si>
    <t>micronM^-1min^-1</t>
  </si>
  <si>
    <t>induced IKK activation general</t>
  </si>
  <si>
    <t>bIKK_act</t>
  </si>
  <si>
    <t>min^-1</t>
  </si>
  <si>
    <t>basal IKK activaiton</t>
  </si>
  <si>
    <t xml:space="preserve">tunned </t>
  </si>
  <si>
    <t>IKK_inact</t>
  </si>
  <si>
    <t>ikk inhibition, cycling</t>
  </si>
  <si>
    <t>IKK_renew</t>
  </si>
  <si>
    <t>ikk renewal, cycling</t>
  </si>
  <si>
    <t>noted</t>
  </si>
  <si>
    <t>mRNA_syn</t>
  </si>
  <si>
    <t>set to be approx 2%</t>
  </si>
  <si>
    <t>IkBamRNA_syn</t>
  </si>
  <si>
    <t xml:space="preserve">IkBa mRNA synthesis </t>
  </si>
  <si>
    <t>cited</t>
  </si>
  <si>
    <t>mRNA_deg</t>
  </si>
  <si>
    <t>estimated at 20 mins</t>
  </si>
  <si>
    <t>mRNA_transl</t>
  </si>
  <si>
    <t>IkBan_import</t>
  </si>
  <si>
    <t>range specified</t>
  </si>
  <si>
    <t>NFkB_imp</t>
  </si>
  <si>
    <t xml:space="preserve">measured and cited </t>
  </si>
  <si>
    <t>IkBan_export</t>
  </si>
  <si>
    <t>nucler export of IkBa</t>
  </si>
  <si>
    <t>scaled</t>
  </si>
  <si>
    <t>NFkB_exp</t>
  </si>
  <si>
    <t>measured, cited, and noted</t>
  </si>
  <si>
    <t>IkBaNFkB_imp</t>
  </si>
  <si>
    <t>nuclear import of IkBaNFkB</t>
  </si>
  <si>
    <t>set to 0 cited</t>
  </si>
  <si>
    <t>IkBaNFkB_exp</t>
  </si>
  <si>
    <t>nuclear export of IkBaNFkB</t>
  </si>
  <si>
    <t>IkBa_deg</t>
  </si>
  <si>
    <t>IkBa degradation</t>
  </si>
  <si>
    <t>IkBan_deg</t>
  </si>
  <si>
    <t>nuclear IkBa degradation</t>
  </si>
  <si>
    <t>IkBaNFkB_assoc</t>
  </si>
  <si>
    <t>IkBa NFkB association</t>
  </si>
  <si>
    <t>cited underestimation</t>
  </si>
  <si>
    <t>IkBaNFkBn_assoc</t>
  </si>
  <si>
    <t>nulear IkBa NFkB association</t>
  </si>
  <si>
    <t>IkBaNFkB_disassoc</t>
  </si>
  <si>
    <t>IkBa NFkB disassociation</t>
  </si>
  <si>
    <t>cited as an upper bound</t>
  </si>
  <si>
    <t>IkBaNFkBn_disassoc</t>
  </si>
  <si>
    <t>nuclear IkBa NFkB disassociation</t>
  </si>
  <si>
    <t>IKKIkBaNFkB_assoc</t>
  </si>
  <si>
    <t>FIT</t>
  </si>
  <si>
    <t xml:space="preserve">IKK IkBa NFkB association </t>
  </si>
  <si>
    <t>IKKIkBa_assoc</t>
  </si>
  <si>
    <t>IKK IkBa association</t>
  </si>
  <si>
    <t>IKKIkBaNFkB_disassoc</t>
  </si>
  <si>
    <t>IKK IkBa NFkB disassoc</t>
  </si>
  <si>
    <t>IKKIkBa_disassoc</t>
  </si>
  <si>
    <t>IKK IkBa disassoc</t>
  </si>
  <si>
    <t>compIkBa_phosdeg</t>
  </si>
  <si>
    <t>phosphorylation / degradation of complexed IkBa</t>
  </si>
  <si>
    <t>IkBa_phosdeg</t>
  </si>
  <si>
    <t>phosphorylation / degradation of  IkBa</t>
  </si>
  <si>
    <t>CD14LPS_assoc</t>
  </si>
  <si>
    <t>CD14 LPS association</t>
  </si>
  <si>
    <t>CD14LPS_disassoc</t>
  </si>
  <si>
    <t>CD14 LPS disassociation</t>
  </si>
  <si>
    <t>CD14_syn</t>
  </si>
  <si>
    <t>micronM/min</t>
  </si>
  <si>
    <t>CD_deg</t>
  </si>
  <si>
    <t>CD14 degredation</t>
  </si>
  <si>
    <t>TLR4LPS_assocCD14_pm</t>
  </si>
  <si>
    <t>association of LPS and CD14 in the plasma membrane</t>
  </si>
  <si>
    <t>TLR4LPS_disassoc_pm</t>
  </si>
  <si>
    <t xml:space="preserve">disassociation of TLR4LPS in the plasma membrane </t>
  </si>
  <si>
    <t>TLR4LPS_assocCD14_en</t>
  </si>
  <si>
    <t>association of LPS and CD14 in the endosm</t>
  </si>
  <si>
    <t>TLR4LPS_disassoc_en</t>
  </si>
  <si>
    <t>disassociation of TLR4LPS in the endosm</t>
  </si>
  <si>
    <t>TLR4_syn</t>
  </si>
  <si>
    <t>synthesis of TLR4</t>
  </si>
  <si>
    <t>endo_CD14</t>
  </si>
  <si>
    <t>induced endocytosis of CD14</t>
  </si>
  <si>
    <t>recycle_CD14</t>
  </si>
  <si>
    <t>recycling of CD14</t>
  </si>
  <si>
    <t>endo_TLR4</t>
  </si>
  <si>
    <t>constitutive endocytosis of TLR4</t>
  </si>
  <si>
    <t>recycle_TLR4</t>
  </si>
  <si>
    <t>recycling of TLR4</t>
  </si>
  <si>
    <t>endo_CD14TLR4</t>
  </si>
  <si>
    <t>induced endocytosis of activated CD14TLR4</t>
  </si>
  <si>
    <t>recycle_CD14TLR4</t>
  </si>
  <si>
    <t>recycling CD14TLR4</t>
  </si>
  <si>
    <t>CD14LPSen_deg</t>
  </si>
  <si>
    <t xml:space="preserve">degradation of CD14LPS in the endosm </t>
  </si>
  <si>
    <t>TLR4en_deg</t>
  </si>
  <si>
    <t xml:space="preserve">degradation of TLR4 in the endosm </t>
  </si>
  <si>
    <t>TLR4LPSen_deg</t>
  </si>
  <si>
    <t>degredation of activated TLR4LPS in the endosm</t>
  </si>
  <si>
    <t>MyD88_act</t>
  </si>
  <si>
    <t>MyD88 activation</t>
  </si>
  <si>
    <t>MyD88_deact</t>
  </si>
  <si>
    <t>MyD88 deactivation</t>
  </si>
  <si>
    <t>TRIF_act</t>
  </si>
  <si>
    <t>TRIF activation</t>
  </si>
  <si>
    <t>TRIF_deact</t>
  </si>
  <si>
    <t>TRIF deactivation</t>
  </si>
  <si>
    <t>decreased from cited source</t>
  </si>
  <si>
    <t>TRAF6_actMyD88</t>
  </si>
  <si>
    <t>activation of TRAF6 by MyD88</t>
  </si>
  <si>
    <t>TRAF6_actTRIF</t>
  </si>
  <si>
    <t>activation of TRAF6 by TRIf</t>
  </si>
  <si>
    <t>TRAF6_deact</t>
  </si>
  <si>
    <t>deactivation of TRAF6</t>
  </si>
  <si>
    <t>TAK1_actTRF6</t>
  </si>
  <si>
    <t>activation of TAK1 by TRAF6</t>
  </si>
  <si>
    <t>TNF_deg</t>
  </si>
  <si>
    <t>TNF degredation</t>
  </si>
  <si>
    <t>TNFR_syn</t>
  </si>
  <si>
    <t>calculated with deg rate to give 1200 receptor/cell</t>
  </si>
  <si>
    <t>TNFR_degq</t>
  </si>
  <si>
    <t>tightly constrained based on measured values</t>
  </si>
  <si>
    <t>TNFRTNF_capture</t>
  </si>
  <si>
    <t>capture of TNF</t>
  </si>
  <si>
    <t>measured</t>
  </si>
  <si>
    <t>TNFRTNF_release</t>
  </si>
  <si>
    <t>release of TNF</t>
  </si>
  <si>
    <t>TNFRTNF_deg</t>
  </si>
  <si>
    <t>internalizaiton/degradation of TNFR</t>
  </si>
  <si>
    <t>experiments show half life apprx 5 mins</t>
  </si>
  <si>
    <t>recTrimer_assoc</t>
  </si>
  <si>
    <t>association on TRAF2/RIP1 with receptor trimer</t>
  </si>
  <si>
    <t>recTrimer_disassoc</t>
  </si>
  <si>
    <t>disassociation on TRAF2/RIP1 with receptor trimer</t>
  </si>
  <si>
    <t>C1_deg</t>
  </si>
  <si>
    <t>C1_act</t>
  </si>
  <si>
    <t>activation of complexed TNFR</t>
  </si>
  <si>
    <t>C1_inact</t>
  </si>
  <si>
    <t>inactivation of complexed TNFR</t>
  </si>
  <si>
    <t>C1act_deg</t>
  </si>
  <si>
    <t>TAK1_actC1</t>
  </si>
  <si>
    <t>activation of TAK1 by C1</t>
  </si>
  <si>
    <t>TAK1_inact</t>
  </si>
  <si>
    <t>inactivation og TAK1</t>
  </si>
  <si>
    <t>IKK_actTAK1</t>
  </si>
  <si>
    <t>IKK activation by TAK1</t>
  </si>
  <si>
    <t>TLR12_syn</t>
  </si>
  <si>
    <t>detailed</t>
  </si>
  <si>
    <t>all TLR receptor abundance estimated from Vistin</t>
  </si>
  <si>
    <t>TLR12_deg</t>
  </si>
  <si>
    <t>TLR1/2 degredation</t>
  </si>
  <si>
    <t xml:space="preserve">set roughly </t>
  </si>
  <si>
    <t>scale_CD14P3CSK_assoc</t>
  </si>
  <si>
    <t>association of CD14 and Pam3CSK</t>
  </si>
  <si>
    <t>FIT NEAR ESTIMATED KD OF CD14-PAM3CSK</t>
  </si>
  <si>
    <t>scale_CD14P3CSK_disassoc</t>
  </si>
  <si>
    <t>disassociation of CD14 and Pam3CSK</t>
  </si>
  <si>
    <t>TLR12P3CSK_assoc</t>
  </si>
  <si>
    <t>CD14P3CSK_deg</t>
  </si>
  <si>
    <t>matched</t>
  </si>
  <si>
    <t>degredation of CD14Pam3CSK</t>
  </si>
  <si>
    <t>matched to TLR1/2 degredation</t>
  </si>
  <si>
    <t>TLR12P3CSK_disassoc</t>
  </si>
  <si>
    <t>TLR12P3CSK_deg</t>
  </si>
  <si>
    <t xml:space="preserve">degredation of TLR1/2 Pam3CSK </t>
  </si>
  <si>
    <t>MyD88_act_TLR12</t>
  </si>
  <si>
    <t>activation of MyD88 by TLR1/2</t>
  </si>
  <si>
    <t>TLR3_syn</t>
  </si>
  <si>
    <t>balanced for ss</t>
  </si>
  <si>
    <t>TLR3_deg</t>
  </si>
  <si>
    <t>polyIC_intern</t>
  </si>
  <si>
    <t>poly(IC) internalization</t>
  </si>
  <si>
    <t xml:space="preserve">appoximated with MM </t>
  </si>
  <si>
    <t>polyIC_release</t>
  </si>
  <si>
    <t>poly(IC) release</t>
  </si>
  <si>
    <t>TLR3polyIC_assoc</t>
  </si>
  <si>
    <t>bound TLR3 polyIC association</t>
  </si>
  <si>
    <t>TLR3polyIC_disassoc</t>
  </si>
  <si>
    <t>bound TLR3 polyIC disassociation</t>
  </si>
  <si>
    <t>TLR3polyIC_deg</t>
  </si>
  <si>
    <t>bound TLR3 polyIC degradation</t>
  </si>
  <si>
    <t xml:space="preserve">matched to TLR3 </t>
  </si>
  <si>
    <t>TRIF_actTLR3</t>
  </si>
  <si>
    <t>TRIF activation by TLR3</t>
  </si>
  <si>
    <t>TLR9_syn</t>
  </si>
  <si>
    <t>balanced with degradation to yield s.s.</t>
  </si>
  <si>
    <t>TLR9_deg</t>
  </si>
  <si>
    <t>set roughly at level of constitutive TNFR and TLR4 degradation</t>
  </si>
  <si>
    <t>TLR9N_deg</t>
  </si>
  <si>
    <t>TLR9 degradation N term frag</t>
  </si>
  <si>
    <t>scaled with degradation of membrane bound TLR9</t>
  </si>
  <si>
    <t>CpG_intern</t>
  </si>
  <si>
    <t>CpG_endo</t>
  </si>
  <si>
    <t>CpG exchange from endosm</t>
  </si>
  <si>
    <t>TLR9CpG_assoc</t>
  </si>
  <si>
    <t>ligand-receptor association</t>
  </si>
  <si>
    <t>matched with dissociation</t>
  </si>
  <si>
    <t>TLR9CpG_disassoc</t>
  </si>
  <si>
    <t>ligand-receptor disassociation</t>
  </si>
  <si>
    <t>matched with association</t>
  </si>
  <si>
    <t>boundTLR9_deg</t>
  </si>
  <si>
    <t>mediated degradation of bound TLR9</t>
  </si>
  <si>
    <t>fit to produce behavior at high dose</t>
  </si>
  <si>
    <t>TLR9CpG_deg</t>
  </si>
  <si>
    <t>CpGTLR9 degradation</t>
  </si>
  <si>
    <t>set slightly above 2x unbounf TLR9 deg</t>
  </si>
  <si>
    <t>MyD88_actTLR9</t>
  </si>
  <si>
    <t>activation of MyD88 by TLR9</t>
  </si>
  <si>
    <t>NFkB_deg</t>
  </si>
  <si>
    <t>NFkB degradation, used as a proxy</t>
  </si>
  <si>
    <t>scale</t>
  </si>
  <si>
    <t xml:space="preserve">scale for exeternal (media) v internal (cellular) volumes </t>
  </si>
  <si>
    <t>applied to R 27,28,56,57,70,71,79,88,89</t>
  </si>
  <si>
    <t>scale for cytoplasmic to nuclear volume</t>
  </si>
  <si>
    <t>applied to R10, R9, R13</t>
  </si>
  <si>
    <t>sclae for c to n vol</t>
  </si>
  <si>
    <t>applied to R12, R11, R 14</t>
  </si>
  <si>
    <t>Km Values</t>
  </si>
  <si>
    <t>R88</t>
  </si>
  <si>
    <t>CpG_Km</t>
  </si>
  <si>
    <t>R79</t>
  </si>
  <si>
    <t>polyIC_Km</t>
  </si>
  <si>
    <t>R45</t>
  </si>
  <si>
    <t>MyD88_Km</t>
  </si>
  <si>
    <t>R95</t>
  </si>
  <si>
    <t>MyD88_Km_TLR9</t>
  </si>
  <si>
    <t>notably smaller than the first one</t>
  </si>
  <si>
    <t>R76</t>
  </si>
  <si>
    <t>MyD88_Km_TLR12</t>
  </si>
  <si>
    <t xml:space="preserve">smaller </t>
  </si>
  <si>
    <t>R67</t>
  </si>
  <si>
    <t>mRNA_Km</t>
  </si>
  <si>
    <t>R6</t>
  </si>
  <si>
    <t>IkBamRNA_Km</t>
  </si>
  <si>
    <t>Hill Coeffic</t>
  </si>
  <si>
    <t>R88,79</t>
  </si>
  <si>
    <t>hill1</t>
  </si>
  <si>
    <t>R45,94</t>
  </si>
  <si>
    <t>hill3</t>
  </si>
  <si>
    <t>hill2</t>
  </si>
  <si>
    <t>hill29</t>
  </si>
  <si>
    <t xml:space="preserve">IKK takes signals from NFkB activating stimuli  </t>
  </si>
  <si>
    <t>nuclear NFkB: induces expression of pro-inflammatory genes</t>
  </si>
  <si>
    <t xml:space="preserve">is IkBat just mRNA? </t>
  </si>
  <si>
    <t>DELAYS</t>
  </si>
  <si>
    <t>set parameter</t>
  </si>
  <si>
    <t>IKKi</t>
  </si>
  <si>
    <t>should this be IkBanNFkBb?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</si>
</sst>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2"/>
      <color theme="1"/>
      <name val="Aptos Narrow"/>
      <family val="2"/>
      <scheme val="minor"/>
    </font>
    <font>
      <sz val="11"/>
      <color rgb="FF000000"/>
      <name val="Helvetica Neue"/>
      <family val="2"/>
    </font>
    <font>
      <b/>
      <sz val="11"/>
      <color rgb="FFFFFFFF"/>
      <name val="Helvetica Neue Light"/>
    </font>
    <font>
      <b/>
      <sz val="11"/>
      <name val="Helvetica Neue Light"/>
    </font>
    <font>
      <sz val="11"/>
      <name val="Helvetica Neue Light"/>
    </font>
    <font>
      <sz val="11"/>
      <color rgb="FF000000"/>
      <name val="Helvetica Neue Light"/>
    </font>
    <font>
      <b/>
      <sz val="11"/>
      <color rgb="FF000000"/>
      <name val="Helvetica Neue Light"/>
    </font>
    <font>
      <sz val="11"/>
      <color rgb="FF941100"/>
      <name val="Helvetica Neue"/>
      <family val="2"/>
    </font>
    <font>
      <b/>
      <sz val="11"/>
      <color rgb="FFC00000"/>
      <name val="Helvetica Neue Light"/>
    </font>
    <font>
      <sz val="11"/>
      <color rgb="FFC00000"/>
      <name val="Helvetica Neue Light"/>
    </font>
    <font>
      <b/>
      <sz val="11"/>
      <color rgb="FF1C4587"/>
      <name val="Helvetica Neue Light"/>
    </font>
    <font>
      <sz val="11"/>
      <color rgb="FF1C4587"/>
      <name val="Helvetica Neue Light"/>
    </font>
    <font>
      <sz val="11"/>
      <color theme="4" tint="-0.499984740745262"/>
      <name val="Helvetica Neue Light"/>
    </font>
    <font>
      <sz val="11"/>
      <color theme="1"/>
      <name val="Helvetica Neue"/>
      <family val="2"/>
    </font>
    <font>
      <b/>
      <sz val="11"/>
      <color theme="1"/>
      <name val="Helvetica Neue Light"/>
    </font>
    <font>
      <sz val="11"/>
      <color theme="1"/>
      <name val="Helvetica Neue Light"/>
    </font>
    <font>
      <sz val="11"/>
      <color theme="5" tint="-0.249977111117893"/>
      <name val="Helvetica Neue"/>
      <family val="2"/>
    </font>
    <font>
      <b/>
      <sz val="11"/>
      <color theme="5" tint="-0.249977111117893"/>
      <name val="Helvetica Neue"/>
      <family val="2"/>
    </font>
    <font>
      <sz val="11"/>
      <color theme="5" tint="-0.249977111117893"/>
      <name val="Helvetica Neue Light"/>
    </font>
    <font>
      <b/>
      <sz val="11"/>
      <color theme="5" tint="-0.249977111117893"/>
      <name val="Helvetica Neue Light"/>
    </font>
    <font>
      <sz val="11"/>
      <color rgb="FF7030A0"/>
      <name val="Helvetica Neue"/>
      <family val="2"/>
    </font>
    <font>
      <b/>
      <sz val="11"/>
      <color rgb="FF7030A0"/>
      <name val="Helvetica Neue"/>
      <family val="2"/>
    </font>
    <font>
      <sz val="11"/>
      <color rgb="FF7030A0"/>
      <name val="Helvetica Neue Light"/>
    </font>
    <font>
      <sz val="11"/>
      <color theme="9" tint="-0.499984740745262"/>
      <name val="Helvetica Neue"/>
      <family val="2"/>
    </font>
    <font>
      <b/>
      <sz val="11"/>
      <color theme="9" tint="-0.499984740745262"/>
      <name val="Helvetica Neue"/>
      <family val="2"/>
    </font>
    <font>
      <sz val="11"/>
      <color theme="9" tint="-0.499984740745262"/>
      <name val="Helvetica Neue Light"/>
    </font>
    <font>
      <b/>
      <sz val="11"/>
      <color rgb="FF000000"/>
      <name val="Helvetica Neue"/>
      <family val="2"/>
    </font>
    <font>
      <sz val="10"/>
      <color rgb="FF000000"/>
      <name val="Arial"/>
      <family val="2"/>
    </font>
    <font>
      <sz val="12"/>
      <color rgb="FFFFFFFF"/>
      <name val="Helvetica Neue"/>
      <family val="2"/>
    </font>
    <font>
      <sz val="12"/>
      <color rgb="FF000000"/>
      <name val="Helvetica Neue"/>
      <family val="2"/>
    </font>
    <font>
      <sz val="12"/>
      <name val="Helvetica Neue Light"/>
    </font>
    <font>
      <sz val="12"/>
      <color rgb="FF660000"/>
      <name val="Helvetica Neue Light"/>
    </font>
    <font>
      <sz val="12"/>
      <color rgb="FF1C4587"/>
      <name val="Helvetica Neue Light"/>
    </font>
    <font>
      <sz val="12"/>
      <color theme="5" tint="-0.249977111117893"/>
      <name val="Helvetica Neue Light"/>
    </font>
    <font>
      <sz val="12"/>
      <color theme="5" tint="-0.249977111117893"/>
      <name val="Helvetica Neue"/>
      <family val="2"/>
    </font>
    <font>
      <sz val="12"/>
      <color rgb="FF7030A0"/>
      <name val="Helvetica Neue Light"/>
    </font>
    <font>
      <sz val="12"/>
      <color rgb="FF7030A0"/>
      <name val="Helvetica Neue"/>
      <family val="2"/>
    </font>
    <font>
      <sz val="12"/>
      <color theme="9" tint="-0.499984740745262"/>
      <name val="Helvetica Neue Light"/>
    </font>
    <font>
      <sz val="12"/>
      <color theme="9" tint="-0.499984740745262"/>
      <name val="Helvetica Neue"/>
      <family val="2"/>
    </font>
  </fonts>
  <fills count="10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80000"/>
        <bgColor rgb="FF98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AF2D0"/>
        <bgColor rgb="FF000000"/>
      </patternFill>
    </fill>
    <fill>
      <patternFill patternType="solid">
        <fgColor rgb="FFFBE2D5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7" fillId="0" borderId="0"/>
  </cellStyleXfs>
  <cellXfs count="82">
    <xf numFmtId="0" fontId="0" fillId="0" borderId="0" xfId="0"/>
    <xf numFmtId="0" fontId="1" fillId="0" borderId="0" xfId="1" applyFont="1" applyAlignment="1">
      <alignment wrapText="1"/>
    </xf>
    <xf numFmtId="0" fontId="2" fillId="2" borderId="0" xfId="1" applyFont="1" applyFill="1" applyAlignment="1">
      <alignment wrapText="1"/>
    </xf>
    <xf numFmtId="49" fontId="2" fillId="2" borderId="0" xfId="1" applyNumberFormat="1" applyFont="1" applyFill="1" applyAlignment="1">
      <alignment wrapText="1"/>
    </xf>
    <xf numFmtId="0" fontId="3" fillId="0" borderId="0" xfId="1" applyFont="1" applyAlignment="1">
      <alignment wrapText="1"/>
    </xf>
    <xf numFmtId="0" fontId="4" fillId="0" borderId="0" xfId="1" applyFont="1" applyAlignment="1">
      <alignment wrapText="1"/>
    </xf>
    <xf numFmtId="49" fontId="4" fillId="0" borderId="0" xfId="1" applyNumberFormat="1" applyFont="1" applyAlignment="1">
      <alignment wrapText="1"/>
    </xf>
    <xf numFmtId="0" fontId="5" fillId="0" borderId="0" xfId="1" applyFont="1" applyAlignment="1">
      <alignment wrapText="1"/>
    </xf>
    <xf numFmtId="49" fontId="5" fillId="0" borderId="0" xfId="1" applyNumberFormat="1" applyFont="1" applyAlignment="1">
      <alignment wrapText="1"/>
    </xf>
    <xf numFmtId="0" fontId="8" fillId="0" borderId="0" xfId="1" applyFont="1" applyAlignment="1">
      <alignment wrapText="1"/>
    </xf>
    <xf numFmtId="0" fontId="9" fillId="0" borderId="0" xfId="1" applyFont="1" applyAlignment="1">
      <alignment wrapText="1"/>
    </xf>
    <xf numFmtId="49" fontId="9" fillId="0" borderId="0" xfId="1" applyNumberFormat="1" applyFont="1" applyAlignment="1">
      <alignment wrapText="1"/>
    </xf>
    <xf numFmtId="0" fontId="7" fillId="0" borderId="0" xfId="1" applyFont="1" applyAlignment="1">
      <alignment wrapText="1"/>
    </xf>
    <xf numFmtId="0" fontId="9" fillId="4" borderId="0" xfId="1" applyFont="1" applyFill="1" applyAlignment="1">
      <alignment wrapText="1"/>
    </xf>
    <xf numFmtId="49" fontId="9" fillId="4" borderId="0" xfId="1" applyNumberFormat="1" applyFont="1" applyFill="1" applyAlignment="1">
      <alignment wrapText="1"/>
    </xf>
    <xf numFmtId="0" fontId="7" fillId="5" borderId="0" xfId="1" applyFont="1" applyFill="1" applyAlignment="1">
      <alignment wrapText="1"/>
    </xf>
    <xf numFmtId="0" fontId="10" fillId="0" borderId="0" xfId="1" applyFont="1" applyAlignment="1">
      <alignment wrapText="1"/>
    </xf>
    <xf numFmtId="0" fontId="11" fillId="0" borderId="0" xfId="1" applyFont="1" applyAlignment="1">
      <alignment wrapText="1"/>
    </xf>
    <xf numFmtId="49" fontId="11" fillId="0" borderId="0" xfId="1" applyNumberFormat="1" applyFont="1" applyAlignment="1">
      <alignment wrapText="1"/>
    </xf>
    <xf numFmtId="0" fontId="11" fillId="4" borderId="0" xfId="1" applyFont="1" applyFill="1" applyAlignment="1">
      <alignment wrapText="1"/>
    </xf>
    <xf numFmtId="0" fontId="12" fillId="0" borderId="0" xfId="1" applyFont="1" applyAlignment="1">
      <alignment wrapText="1"/>
    </xf>
    <xf numFmtId="0" fontId="15" fillId="0" borderId="0" xfId="1" applyFont="1" applyAlignment="1">
      <alignment wrapText="1"/>
    </xf>
    <xf numFmtId="49" fontId="15" fillId="0" borderId="0" xfId="1" applyNumberFormat="1" applyFont="1" applyAlignment="1">
      <alignment wrapText="1"/>
    </xf>
    <xf numFmtId="0" fontId="13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49" fontId="18" fillId="0" borderId="0" xfId="1" applyNumberFormat="1" applyFont="1" applyAlignment="1">
      <alignment wrapText="1"/>
    </xf>
    <xf numFmtId="0" fontId="16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49" fontId="22" fillId="0" borderId="0" xfId="1" applyNumberFormat="1" applyFont="1" applyAlignment="1">
      <alignment wrapText="1"/>
    </xf>
    <xf numFmtId="0" fontId="20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49" fontId="25" fillId="0" borderId="0" xfId="1" applyNumberFormat="1" applyFont="1" applyAlignment="1">
      <alignment wrapText="1"/>
    </xf>
    <xf numFmtId="0" fontId="23" fillId="0" borderId="0" xfId="1" applyFont="1" applyAlignment="1">
      <alignment wrapText="1"/>
    </xf>
    <xf numFmtId="11" fontId="25" fillId="0" borderId="0" xfId="1" applyNumberFormat="1" applyFont="1" applyAlignment="1">
      <alignment wrapText="1"/>
    </xf>
    <xf numFmtId="0" fontId="26" fillId="0" borderId="0" xfId="1" applyFont="1" applyAlignment="1">
      <alignment horizontal="right" wrapText="1"/>
    </xf>
    <xf numFmtId="0" fontId="1" fillId="0" borderId="0" xfId="1" applyFont="1" applyAlignment="1">
      <alignment horizontal="left" wrapText="1"/>
    </xf>
    <xf numFmtId="49" fontId="1" fillId="0" borderId="0" xfId="1" applyNumberFormat="1" applyFont="1" applyAlignment="1">
      <alignment wrapText="1"/>
    </xf>
    <xf numFmtId="0" fontId="28" fillId="6" borderId="0" xfId="1" applyFont="1" applyFill="1"/>
    <xf numFmtId="0" fontId="29" fillId="0" borderId="0" xfId="1" applyFont="1"/>
    <xf numFmtId="0" fontId="30" fillId="3" borderId="0" xfId="1" applyFont="1" applyFill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4" fillId="0" borderId="0" xfId="1" applyFont="1"/>
    <xf numFmtId="0" fontId="36" fillId="0" borderId="0" xfId="1" applyFont="1"/>
    <xf numFmtId="0" fontId="38" fillId="0" borderId="0" xfId="1" applyFont="1"/>
    <xf numFmtId="0" fontId="33" fillId="0" borderId="0" xfId="1" applyFont="1"/>
    <xf numFmtId="0" fontId="35" fillId="0" borderId="0" xfId="1" applyFont="1"/>
    <xf numFmtId="0" fontId="37" fillId="0" borderId="0" xfId="1" applyFont="1"/>
    <xf numFmtId="0" fontId="27" fillId="0" borderId="0" xfId="1"/>
    <xf numFmtId="11" fontId="27" fillId="0" borderId="0" xfId="1" applyNumberFormat="1"/>
    <xf numFmtId="0" fontId="1" fillId="3" borderId="0" xfId="1" applyFont="1" applyFill="1" applyAlignment="1">
      <alignment wrapText="1"/>
    </xf>
    <xf numFmtId="0" fontId="27" fillId="3" borderId="0" xfId="1" applyFill="1"/>
    <xf numFmtId="0" fontId="1" fillId="8" borderId="0" xfId="0" applyFont="1" applyFill="1" applyAlignment="1">
      <alignment wrapText="1"/>
    </xf>
    <xf numFmtId="0" fontId="1" fillId="7" borderId="0" xfId="1" applyFont="1" applyFill="1" applyAlignment="1">
      <alignment wrapText="1"/>
    </xf>
    <xf numFmtId="0" fontId="1" fillId="9" borderId="0" xfId="0" applyFont="1" applyFill="1" applyAlignment="1">
      <alignment wrapText="1"/>
    </xf>
    <xf numFmtId="0" fontId="29" fillId="7" borderId="0" xfId="1" applyFont="1" applyFill="1"/>
    <xf numFmtId="0" fontId="7" fillId="7" borderId="0" xfId="1" applyFont="1" applyFill="1" applyAlignment="1">
      <alignment wrapText="1"/>
    </xf>
    <xf numFmtId="0" fontId="31" fillId="3" borderId="0" xfId="1" applyFont="1" applyFill="1"/>
    <xf numFmtId="0" fontId="7" fillId="9" borderId="0" xfId="0" applyFont="1" applyFill="1" applyAlignment="1">
      <alignment wrapText="1"/>
    </xf>
    <xf numFmtId="0" fontId="13" fillId="7" borderId="0" xfId="1" applyFont="1" applyFill="1" applyAlignment="1">
      <alignment wrapText="1"/>
    </xf>
    <xf numFmtId="0" fontId="13" fillId="3" borderId="0" xfId="1" applyFont="1" applyFill="1" applyAlignment="1">
      <alignment wrapText="1"/>
    </xf>
    <xf numFmtId="0" fontId="6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3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8" fillId="0" borderId="0" xfId="1" applyFont="1" applyAlignment="1">
      <alignment wrapText="1"/>
    </xf>
    <xf numFmtId="0" fontId="9" fillId="0" borderId="0" xfId="1" applyFont="1" applyAlignment="1">
      <alignment wrapText="1"/>
    </xf>
    <xf numFmtId="0" fontId="10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4" borderId="0" xfId="1" applyFont="1" applyFill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4" fillId="0" borderId="0" xfId="1" applyFont="1" applyAlignment="1">
      <alignment wrapText="1"/>
    </xf>
    <xf numFmtId="0" fontId="25" fillId="0" borderId="0" xfId="1" applyFont="1" applyAlignment="1">
      <alignment wrapText="1"/>
    </xf>
    <xf numFmtId="0" fontId="25" fillId="4" borderId="0" xfId="1" applyFont="1" applyFill="1" applyAlignment="1">
      <alignment wrapText="1"/>
    </xf>
  </cellXfs>
  <cellStyles count="2">
    <cellStyle name="Normal" xfId="0" builtinId="0"/>
    <cellStyle name="Normal 2" xfId="1" xr:uid="{600ABF1E-0285-DE4A-AE5B-25C8ADAAE2D5}"/>
  </cellStyles>
  <dxfs count="3">
    <dxf>
      <fill>
        <patternFill patternType="solid">
          <fgColor rgb="FFF3F3F3"/>
          <bgColor rgb="FFF3F3F3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  <dxf>
      <fill>
        <patternFill patternType="solid">
          <fgColor rgb="FFF3F3F3"/>
          <bgColor theme="2" tint="-9.9948118533890809E-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AB053-E8C7-564D-87D6-5163BB01E6FB}">
  <dimension ref="A1:F53"/>
  <sheetViews>
    <sheetView workbookViewId="0">
      <pane ySplit="1" topLeftCell="A2" activePane="bottomLeft" state="frozen"/>
      <selection pane="bottomLeft" activeCell="A24" sqref="A24"/>
    </sheetView>
  </sheetViews>
  <sheetFormatPr baseColWidth="10" defaultColWidth="14.5" defaultRowHeight="15.75" customHeight="1"/>
  <cols>
    <col min="1" max="1" width="5.83203125" style="42" customWidth="1"/>
    <col min="2" max="2" width="14" style="42" bestFit="1" customWidth="1"/>
    <col min="3" max="3" width="16.6640625" style="42" bestFit="1" customWidth="1"/>
    <col min="4" max="16384" width="14.5" style="42"/>
  </cols>
  <sheetData>
    <row r="1" spans="1:6" ht="15.75" customHeight="1">
      <c r="A1" s="41" t="s">
        <v>0</v>
      </c>
      <c r="B1" s="41" t="s">
        <v>331</v>
      </c>
      <c r="C1" s="41" t="s">
        <v>332</v>
      </c>
      <c r="D1" s="41" t="s">
        <v>333</v>
      </c>
    </row>
    <row r="2" spans="1:6" ht="15.75" customHeight="1">
      <c r="A2" s="44">
        <v>1</v>
      </c>
      <c r="B2" s="44" t="s">
        <v>334</v>
      </c>
      <c r="C2" s="44" t="s">
        <v>334</v>
      </c>
      <c r="D2" s="42" t="s">
        <v>335</v>
      </c>
    </row>
    <row r="3" spans="1:6" ht="15.75" customHeight="1">
      <c r="A3" s="43">
        <f t="shared" ref="A3:A49" si="0">A2+1</f>
        <v>2</v>
      </c>
      <c r="B3" s="43" t="s">
        <v>55</v>
      </c>
      <c r="C3" s="43" t="s">
        <v>55</v>
      </c>
      <c r="D3" s="42" t="s">
        <v>336</v>
      </c>
    </row>
    <row r="4" spans="1:6" ht="15.75" customHeight="1">
      <c r="A4" s="43">
        <f t="shared" si="0"/>
        <v>3</v>
      </c>
      <c r="B4" s="43" t="s">
        <v>56</v>
      </c>
      <c r="C4" s="43" t="s">
        <v>56</v>
      </c>
      <c r="D4" s="42" t="s">
        <v>337</v>
      </c>
    </row>
    <row r="5" spans="1:6" ht="15.75" customHeight="1">
      <c r="A5" s="43">
        <f t="shared" si="0"/>
        <v>4</v>
      </c>
      <c r="B5" s="43" t="s">
        <v>84</v>
      </c>
      <c r="C5" s="43" t="s">
        <v>84</v>
      </c>
      <c r="D5" s="42" t="s">
        <v>338</v>
      </c>
    </row>
    <row r="6" spans="1:6" ht="15.75" customHeight="1">
      <c r="A6" s="43">
        <f t="shared" si="0"/>
        <v>5</v>
      </c>
      <c r="B6" s="43" t="s">
        <v>99</v>
      </c>
      <c r="C6" s="43" t="s">
        <v>99</v>
      </c>
      <c r="D6" s="42" t="s">
        <v>339</v>
      </c>
      <c r="F6" s="60" t="s">
        <v>652</v>
      </c>
    </row>
    <row r="7" spans="1:6" ht="15.75" customHeight="1">
      <c r="A7" s="43">
        <f t="shared" si="0"/>
        <v>6</v>
      </c>
      <c r="B7" s="43" t="s">
        <v>25</v>
      </c>
      <c r="C7" s="43" t="s">
        <v>340</v>
      </c>
      <c r="D7" s="42" t="s">
        <v>648</v>
      </c>
    </row>
    <row r="8" spans="1:6" ht="15.75" customHeight="1">
      <c r="A8" s="43">
        <f t="shared" si="0"/>
        <v>7</v>
      </c>
      <c r="B8" s="43" t="s">
        <v>106</v>
      </c>
      <c r="C8" s="43" t="s">
        <v>106</v>
      </c>
      <c r="D8" s="42" t="s">
        <v>341</v>
      </c>
    </row>
    <row r="9" spans="1:6" ht="15.75" customHeight="1">
      <c r="A9" s="43">
        <f t="shared" si="0"/>
        <v>8</v>
      </c>
      <c r="B9" s="43" t="s">
        <v>110</v>
      </c>
      <c r="C9" s="43" t="s">
        <v>110</v>
      </c>
      <c r="D9" s="42" t="s">
        <v>342</v>
      </c>
    </row>
    <row r="10" spans="1:6" ht="15.75" customHeight="1">
      <c r="A10" s="43">
        <f t="shared" si="0"/>
        <v>9</v>
      </c>
      <c r="B10" s="43" t="s">
        <v>74</v>
      </c>
      <c r="C10" s="43" t="s">
        <v>74</v>
      </c>
      <c r="D10" s="42" t="s">
        <v>343</v>
      </c>
    </row>
    <row r="11" spans="1:6" ht="15.75" customHeight="1">
      <c r="A11" s="43">
        <f t="shared" si="0"/>
        <v>10</v>
      </c>
      <c r="B11" s="43" t="s">
        <v>64</v>
      </c>
      <c r="C11" s="43" t="s">
        <v>64</v>
      </c>
      <c r="D11" s="42" t="s">
        <v>647</v>
      </c>
    </row>
    <row r="12" spans="1:6" ht="15.75" customHeight="1">
      <c r="A12" s="43">
        <f t="shared" si="0"/>
        <v>11</v>
      </c>
      <c r="B12" s="43" t="s">
        <v>13</v>
      </c>
      <c r="C12" s="43" t="s">
        <v>13</v>
      </c>
      <c r="D12" s="42" t="s">
        <v>344</v>
      </c>
    </row>
    <row r="13" spans="1:6" ht="15.75" customHeight="1">
      <c r="A13" s="43">
        <f t="shared" si="0"/>
        <v>12</v>
      </c>
      <c r="B13" s="43" t="s">
        <v>14</v>
      </c>
      <c r="C13" s="43" t="s">
        <v>14</v>
      </c>
      <c r="D13" s="42" t="s">
        <v>646</v>
      </c>
    </row>
    <row r="14" spans="1:6" ht="15.75" customHeight="1">
      <c r="A14" s="43">
        <f t="shared" si="0"/>
        <v>13</v>
      </c>
      <c r="B14" s="43" t="s">
        <v>19</v>
      </c>
      <c r="C14" s="43" t="s">
        <v>651</v>
      </c>
      <c r="D14" s="42" t="s">
        <v>345</v>
      </c>
    </row>
    <row r="15" spans="1:6" ht="15.75" customHeight="1">
      <c r="A15" s="43">
        <f t="shared" si="0"/>
        <v>14</v>
      </c>
      <c r="B15" s="62" t="s">
        <v>346</v>
      </c>
      <c r="C15" s="62" t="s">
        <v>346</v>
      </c>
      <c r="D15" s="42" t="s">
        <v>347</v>
      </c>
    </row>
    <row r="16" spans="1:6" ht="15.75" customHeight="1">
      <c r="A16" s="43">
        <f t="shared" si="0"/>
        <v>15</v>
      </c>
      <c r="B16" s="62" t="s">
        <v>127</v>
      </c>
      <c r="C16" s="62" t="s">
        <v>127</v>
      </c>
      <c r="D16" s="42" t="s">
        <v>348</v>
      </c>
    </row>
    <row r="17" spans="1:4" ht="15.75" customHeight="1">
      <c r="A17" s="44">
        <f t="shared" si="0"/>
        <v>16</v>
      </c>
      <c r="B17" s="45" t="s">
        <v>119</v>
      </c>
      <c r="C17" s="45" t="s">
        <v>349</v>
      </c>
      <c r="D17" s="42" t="s">
        <v>350</v>
      </c>
    </row>
    <row r="18" spans="1:4" ht="15.75" customHeight="1">
      <c r="A18" s="44">
        <f t="shared" si="0"/>
        <v>17</v>
      </c>
      <c r="B18" s="45" t="s">
        <v>146</v>
      </c>
      <c r="C18" s="45" t="s">
        <v>146</v>
      </c>
      <c r="D18" s="42" t="s">
        <v>351</v>
      </c>
    </row>
    <row r="19" spans="1:4" ht="15.75" customHeight="1">
      <c r="A19" s="44">
        <f t="shared" si="0"/>
        <v>18</v>
      </c>
      <c r="B19" s="45" t="s">
        <v>143</v>
      </c>
      <c r="C19" s="45" t="s">
        <v>352</v>
      </c>
      <c r="D19" s="42" t="s">
        <v>353</v>
      </c>
    </row>
    <row r="20" spans="1:4" ht="15.75" customHeight="1">
      <c r="A20" s="44">
        <f t="shared" si="0"/>
        <v>19</v>
      </c>
      <c r="B20" s="45" t="s">
        <v>151</v>
      </c>
      <c r="C20" s="45" t="s">
        <v>151</v>
      </c>
      <c r="D20" s="42" t="s">
        <v>354</v>
      </c>
    </row>
    <row r="21" spans="1:4" ht="15.75" customHeight="1">
      <c r="A21" s="44">
        <f t="shared" si="0"/>
        <v>20</v>
      </c>
      <c r="B21" s="45" t="s">
        <v>134</v>
      </c>
      <c r="C21" s="45" t="s">
        <v>355</v>
      </c>
      <c r="D21" s="42" t="s">
        <v>356</v>
      </c>
    </row>
    <row r="22" spans="1:4" ht="15.75" customHeight="1">
      <c r="A22" s="44">
        <f t="shared" si="0"/>
        <v>21</v>
      </c>
      <c r="B22" s="45" t="s">
        <v>140</v>
      </c>
      <c r="C22" s="45" t="s">
        <v>140</v>
      </c>
      <c r="D22" s="42" t="s">
        <v>357</v>
      </c>
    </row>
    <row r="23" spans="1:4" ht="15.75" customHeight="1">
      <c r="A23" s="44">
        <f t="shared" si="0"/>
        <v>22</v>
      </c>
      <c r="B23" s="45" t="s">
        <v>173</v>
      </c>
      <c r="C23" s="45" t="s">
        <v>173</v>
      </c>
      <c r="D23" s="42" t="s">
        <v>358</v>
      </c>
    </row>
    <row r="24" spans="1:4" ht="15.75" customHeight="1">
      <c r="A24" s="44">
        <f t="shared" si="0"/>
        <v>23</v>
      </c>
      <c r="B24" s="45" t="s">
        <v>172</v>
      </c>
      <c r="C24" s="45" t="s">
        <v>172</v>
      </c>
      <c r="D24" s="42" t="s">
        <v>359</v>
      </c>
    </row>
    <row r="25" spans="1:4" ht="15.75" customHeight="1">
      <c r="A25" s="44">
        <f t="shared" si="0"/>
        <v>24</v>
      </c>
      <c r="B25" s="45" t="s">
        <v>181</v>
      </c>
      <c r="C25" s="45" t="s">
        <v>181</v>
      </c>
      <c r="D25" s="42" t="s">
        <v>360</v>
      </c>
    </row>
    <row r="26" spans="1:4" ht="15.75" customHeight="1">
      <c r="A26" s="44">
        <f t="shared" si="0"/>
        <v>25</v>
      </c>
      <c r="B26" s="45" t="s">
        <v>180</v>
      </c>
      <c r="C26" s="45" t="s">
        <v>180</v>
      </c>
      <c r="D26" s="42" t="s">
        <v>361</v>
      </c>
    </row>
    <row r="27" spans="1:4" ht="15.75" customHeight="1">
      <c r="A27" s="44">
        <f t="shared" si="0"/>
        <v>26</v>
      </c>
      <c r="B27" s="45" t="s">
        <v>193</v>
      </c>
      <c r="C27" s="45" t="s">
        <v>193</v>
      </c>
      <c r="D27" s="42" t="s">
        <v>362</v>
      </c>
    </row>
    <row r="28" spans="1:4" ht="15.75" customHeight="1">
      <c r="A28" s="44">
        <f t="shared" si="0"/>
        <v>27</v>
      </c>
      <c r="B28" s="45" t="s">
        <v>192</v>
      </c>
      <c r="C28" s="45" t="s">
        <v>192</v>
      </c>
      <c r="D28" s="42" t="s">
        <v>363</v>
      </c>
    </row>
    <row r="29" spans="1:4" ht="15.75" customHeight="1">
      <c r="A29" s="44">
        <f t="shared" si="0"/>
        <v>28</v>
      </c>
      <c r="B29" s="46" t="s">
        <v>200</v>
      </c>
      <c r="C29" s="46" t="s">
        <v>200</v>
      </c>
      <c r="D29" s="42" t="s">
        <v>364</v>
      </c>
    </row>
    <row r="30" spans="1:4" ht="15.75" customHeight="1">
      <c r="A30" s="44">
        <f t="shared" si="0"/>
        <v>29</v>
      </c>
      <c r="B30" s="46" t="s">
        <v>204</v>
      </c>
      <c r="C30" s="46" t="s">
        <v>204</v>
      </c>
      <c r="D30" s="42" t="s">
        <v>365</v>
      </c>
    </row>
    <row r="31" spans="1:4" ht="15.75" customHeight="1">
      <c r="A31" s="44">
        <f t="shared" si="0"/>
        <v>30</v>
      </c>
      <c r="B31" s="46" t="s">
        <v>212</v>
      </c>
      <c r="C31" s="46" t="s">
        <v>212</v>
      </c>
      <c r="D31" s="42" t="s">
        <v>366</v>
      </c>
    </row>
    <row r="32" spans="1:4" ht="15.75" customHeight="1">
      <c r="A32" s="44">
        <f t="shared" si="0"/>
        <v>31</v>
      </c>
      <c r="B32" s="46" t="s">
        <v>367</v>
      </c>
      <c r="C32" s="46" t="s">
        <v>367</v>
      </c>
      <c r="D32" s="42" t="s">
        <v>368</v>
      </c>
    </row>
    <row r="33" spans="1:4" ht="15.75" customHeight="1">
      <c r="A33" s="44">
        <f t="shared" si="0"/>
        <v>32</v>
      </c>
      <c r="B33" s="46" t="s">
        <v>221</v>
      </c>
      <c r="C33" s="46" t="s">
        <v>221</v>
      </c>
      <c r="D33" s="42" t="s">
        <v>369</v>
      </c>
    </row>
    <row r="34" spans="1:4" ht="15.75" customHeight="1">
      <c r="A34" s="44">
        <f t="shared" si="0"/>
        <v>33</v>
      </c>
      <c r="B34" s="46" t="s">
        <v>227</v>
      </c>
      <c r="C34" s="46" t="s">
        <v>227</v>
      </c>
      <c r="D34" s="42" t="s">
        <v>370</v>
      </c>
    </row>
    <row r="35" spans="1:4" ht="15.75" customHeight="1">
      <c r="A35" s="44">
        <f t="shared" si="0"/>
        <v>34</v>
      </c>
      <c r="B35" s="46" t="s">
        <v>237</v>
      </c>
      <c r="C35" s="46" t="s">
        <v>237</v>
      </c>
      <c r="D35" s="42" t="s">
        <v>371</v>
      </c>
    </row>
    <row r="36" spans="1:4" ht="15.75" customHeight="1">
      <c r="A36" s="44">
        <f t="shared" si="0"/>
        <v>35</v>
      </c>
      <c r="B36" s="46" t="s">
        <v>236</v>
      </c>
      <c r="C36" s="46" t="s">
        <v>236</v>
      </c>
      <c r="D36" s="42" t="s">
        <v>372</v>
      </c>
    </row>
    <row r="37" spans="1:4" ht="15.75" customHeight="1">
      <c r="A37" s="50">
        <f t="shared" si="0"/>
        <v>36</v>
      </c>
      <c r="B37" s="47" t="s">
        <v>373</v>
      </c>
      <c r="C37" s="47" t="s">
        <v>373</v>
      </c>
      <c r="D37" s="42" t="s">
        <v>374</v>
      </c>
    </row>
    <row r="38" spans="1:4" ht="15.75" customHeight="1">
      <c r="A38" s="50">
        <f t="shared" si="0"/>
        <v>37</v>
      </c>
      <c r="B38" s="47" t="s">
        <v>246</v>
      </c>
      <c r="C38" s="47" t="s">
        <v>375</v>
      </c>
      <c r="D38" s="42" t="s">
        <v>376</v>
      </c>
    </row>
    <row r="39" spans="1:4" ht="15.75" customHeight="1">
      <c r="A39" s="50">
        <f t="shared" si="0"/>
        <v>38</v>
      </c>
      <c r="B39" s="47" t="s">
        <v>254</v>
      </c>
      <c r="C39" s="47" t="s">
        <v>377</v>
      </c>
      <c r="D39" s="42" t="s">
        <v>378</v>
      </c>
    </row>
    <row r="40" spans="1:4" ht="15.75" customHeight="1">
      <c r="A40" s="50">
        <f t="shared" si="0"/>
        <v>39</v>
      </c>
      <c r="B40" s="47" t="s">
        <v>261</v>
      </c>
      <c r="C40" s="47" t="s">
        <v>379</v>
      </c>
      <c r="D40" s="42" t="s">
        <v>380</v>
      </c>
    </row>
    <row r="41" spans="1:4" ht="15.75" customHeight="1">
      <c r="A41" s="51">
        <f t="shared" si="0"/>
        <v>40</v>
      </c>
      <c r="B41" s="48" t="s">
        <v>278</v>
      </c>
      <c r="C41" s="48" t="s">
        <v>381</v>
      </c>
      <c r="D41" s="42" t="s">
        <v>382</v>
      </c>
    </row>
    <row r="42" spans="1:4" ht="15.75" customHeight="1">
      <c r="A42" s="51">
        <f t="shared" si="0"/>
        <v>41</v>
      </c>
      <c r="B42" s="48" t="s">
        <v>279</v>
      </c>
      <c r="C42" s="48" t="s">
        <v>383</v>
      </c>
      <c r="D42" s="42" t="s">
        <v>384</v>
      </c>
    </row>
    <row r="43" spans="1:4" ht="15.75" customHeight="1">
      <c r="A43" s="51">
        <f t="shared" si="0"/>
        <v>42</v>
      </c>
      <c r="B43" s="48" t="s">
        <v>271</v>
      </c>
      <c r="C43" s="48" t="s">
        <v>271</v>
      </c>
      <c r="D43" s="42" t="s">
        <v>385</v>
      </c>
    </row>
    <row r="44" spans="1:4" ht="15.75" customHeight="1">
      <c r="A44" s="51">
        <f t="shared" si="0"/>
        <v>43</v>
      </c>
      <c r="B44" s="48" t="s">
        <v>288</v>
      </c>
      <c r="C44" s="48" t="s">
        <v>386</v>
      </c>
      <c r="D44" s="42" t="s">
        <v>387</v>
      </c>
    </row>
    <row r="45" spans="1:4" ht="15.75" customHeight="1">
      <c r="A45" s="52">
        <f t="shared" si="0"/>
        <v>44</v>
      </c>
      <c r="B45" s="49" t="s">
        <v>307</v>
      </c>
      <c r="C45" s="49" t="s">
        <v>388</v>
      </c>
      <c r="D45" s="42" t="s">
        <v>389</v>
      </c>
    </row>
    <row r="46" spans="1:4" ht="15.75" customHeight="1">
      <c r="A46" s="52">
        <f t="shared" si="0"/>
        <v>45</v>
      </c>
      <c r="B46" s="49" t="s">
        <v>308</v>
      </c>
      <c r="C46" s="49" t="s">
        <v>390</v>
      </c>
      <c r="D46" s="42" t="s">
        <v>391</v>
      </c>
    </row>
    <row r="47" spans="1:4" ht="15.75" customHeight="1">
      <c r="A47" s="52">
        <f t="shared" si="0"/>
        <v>46</v>
      </c>
      <c r="B47" s="49" t="s">
        <v>301</v>
      </c>
      <c r="C47" s="49" t="s">
        <v>301</v>
      </c>
      <c r="D47" s="42" t="s">
        <v>392</v>
      </c>
    </row>
    <row r="48" spans="1:4" ht="15.75" customHeight="1">
      <c r="A48" s="52">
        <f t="shared" si="0"/>
        <v>47</v>
      </c>
      <c r="B48" s="49" t="s">
        <v>317</v>
      </c>
      <c r="C48" s="49" t="s">
        <v>393</v>
      </c>
      <c r="D48" s="42" t="s">
        <v>394</v>
      </c>
    </row>
    <row r="49" spans="1:4" ht="15.75" customHeight="1">
      <c r="A49" s="52">
        <f t="shared" si="0"/>
        <v>48</v>
      </c>
      <c r="B49" s="49" t="s">
        <v>304</v>
      </c>
      <c r="C49" s="49" t="s">
        <v>304</v>
      </c>
      <c r="D49" s="42" t="s">
        <v>395</v>
      </c>
    </row>
    <row r="51" spans="1:4" ht="15.75" customHeight="1">
      <c r="C51" s="42" t="s">
        <v>396</v>
      </c>
    </row>
    <row r="52" spans="1:4" ht="15.75" customHeight="1">
      <c r="C52" s="42" t="s">
        <v>397</v>
      </c>
      <c r="D52" s="42" t="s">
        <v>398</v>
      </c>
    </row>
    <row r="53" spans="1:4" ht="15.75" customHeight="1">
      <c r="C53" s="42" t="s">
        <v>399</v>
      </c>
      <c r="D53" s="42" t="s">
        <v>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80249-D84E-7947-9A32-53961E690990}">
  <dimension ref="A1:I121"/>
  <sheetViews>
    <sheetView workbookViewId="0">
      <selection activeCell="A11" sqref="A11"/>
    </sheetView>
  </sheetViews>
  <sheetFormatPr baseColWidth="10" defaultRowHeight="13"/>
  <cols>
    <col min="1" max="1" width="8.1640625" style="53" customWidth="1"/>
    <col min="2" max="2" width="24.1640625" style="53" bestFit="1" customWidth="1"/>
    <col min="3" max="3" width="10.83203125" style="53"/>
    <col min="4" max="4" width="14.83203125" style="53" bestFit="1" customWidth="1"/>
    <col min="5" max="5" width="14.83203125" style="53" customWidth="1"/>
    <col min="6" max="16384" width="10.83203125" style="53"/>
  </cols>
  <sheetData>
    <row r="1" spans="1:9">
      <c r="A1" s="53" t="s">
        <v>401</v>
      </c>
      <c r="B1" s="53" t="s">
        <v>402</v>
      </c>
      <c r="C1" s="53" t="s">
        <v>403</v>
      </c>
      <c r="D1" s="53" t="s">
        <v>404</v>
      </c>
      <c r="E1" s="53" t="s">
        <v>405</v>
      </c>
      <c r="F1" s="53" t="s">
        <v>406</v>
      </c>
    </row>
    <row r="2" spans="1:9">
      <c r="A2" s="53">
        <v>1</v>
      </c>
      <c r="B2" s="53" t="s">
        <v>407</v>
      </c>
      <c r="C2" s="53">
        <v>1</v>
      </c>
      <c r="D2" s="53" t="s">
        <v>408</v>
      </c>
      <c r="F2" s="53" t="s">
        <v>409</v>
      </c>
    </row>
    <row r="3" spans="1:9">
      <c r="A3" s="53">
        <v>2</v>
      </c>
      <c r="B3" s="53" t="s">
        <v>410</v>
      </c>
      <c r="C3" s="54">
        <v>2.0000000000000002E-5</v>
      </c>
      <c r="D3" s="53" t="s">
        <v>411</v>
      </c>
      <c r="F3" s="53" t="s">
        <v>412</v>
      </c>
      <c r="I3" s="53" t="s">
        <v>413</v>
      </c>
    </row>
    <row r="4" spans="1:9">
      <c r="A4" s="53">
        <v>3</v>
      </c>
      <c r="B4" s="53" t="s">
        <v>414</v>
      </c>
      <c r="C4" s="53">
        <v>2</v>
      </c>
      <c r="D4" s="53" t="s">
        <v>411</v>
      </c>
      <c r="F4" s="53" t="s">
        <v>415</v>
      </c>
    </row>
    <row r="5" spans="1:9">
      <c r="A5" s="53">
        <v>4</v>
      </c>
      <c r="B5" s="53" t="s">
        <v>416</v>
      </c>
      <c r="C5" s="53">
        <v>18</v>
      </c>
      <c r="D5" s="53" t="s">
        <v>411</v>
      </c>
      <c r="F5" s="53" t="s">
        <v>417</v>
      </c>
      <c r="I5" s="53" t="s">
        <v>418</v>
      </c>
    </row>
    <row r="6" spans="1:9">
      <c r="A6" s="56">
        <v>5</v>
      </c>
      <c r="B6" s="53" t="s">
        <v>419</v>
      </c>
      <c r="C6" s="54">
        <v>4.9999999999999998E-7</v>
      </c>
      <c r="D6" s="53" t="s">
        <v>408</v>
      </c>
      <c r="F6" s="53" t="s">
        <v>27</v>
      </c>
      <c r="I6" s="53" t="s">
        <v>420</v>
      </c>
    </row>
    <row r="7" spans="1:9">
      <c r="A7" s="56">
        <v>6</v>
      </c>
      <c r="B7" s="53" t="s">
        <v>421</v>
      </c>
      <c r="C7" s="53">
        <v>0</v>
      </c>
      <c r="D7" s="53" t="s">
        <v>408</v>
      </c>
      <c r="F7" s="53" t="s">
        <v>422</v>
      </c>
      <c r="I7" s="53" t="s">
        <v>423</v>
      </c>
    </row>
    <row r="8" spans="1:9">
      <c r="A8" s="53">
        <v>7</v>
      </c>
      <c r="B8" s="53" t="s">
        <v>424</v>
      </c>
      <c r="C8" s="53" t="s">
        <v>46</v>
      </c>
      <c r="D8" s="53" t="s">
        <v>411</v>
      </c>
      <c r="F8" s="53" t="s">
        <v>47</v>
      </c>
      <c r="I8" s="53" t="s">
        <v>425</v>
      </c>
    </row>
    <row r="9" spans="1:9">
      <c r="A9" s="53">
        <v>8</v>
      </c>
      <c r="B9" s="53" t="s">
        <v>426</v>
      </c>
      <c r="C9" s="53">
        <v>30</v>
      </c>
      <c r="D9" s="53" t="s">
        <v>411</v>
      </c>
      <c r="F9" s="53" t="s">
        <v>52</v>
      </c>
    </row>
    <row r="10" spans="1:9">
      <c r="A10" s="53">
        <v>9</v>
      </c>
      <c r="B10" s="53" t="s">
        <v>427</v>
      </c>
      <c r="C10" s="53">
        <v>2.2499999999999999E-2</v>
      </c>
      <c r="D10" s="53" t="s">
        <v>411</v>
      </c>
      <c r="F10" s="53" t="s">
        <v>58</v>
      </c>
      <c r="I10" s="53" t="s">
        <v>428</v>
      </c>
    </row>
    <row r="11" spans="1:9">
      <c r="A11" s="53">
        <v>10</v>
      </c>
      <c r="B11" s="53" t="s">
        <v>429</v>
      </c>
      <c r="C11" s="53">
        <v>0.6</v>
      </c>
      <c r="D11" s="53" t="s">
        <v>411</v>
      </c>
      <c r="F11" s="53" t="s">
        <v>66</v>
      </c>
      <c r="I11" s="53" t="s">
        <v>430</v>
      </c>
    </row>
    <row r="12" spans="1:9">
      <c r="A12" s="53">
        <v>11</v>
      </c>
      <c r="B12" s="53" t="s">
        <v>431</v>
      </c>
      <c r="C12" s="53" t="s">
        <v>69</v>
      </c>
      <c r="D12" s="53" t="s">
        <v>411</v>
      </c>
      <c r="F12" s="53" t="s">
        <v>432</v>
      </c>
      <c r="I12" s="53" t="s">
        <v>433</v>
      </c>
    </row>
    <row r="13" spans="1:9">
      <c r="A13" s="53">
        <v>12</v>
      </c>
      <c r="B13" s="53" t="s">
        <v>434</v>
      </c>
      <c r="C13" s="53" t="s">
        <v>75</v>
      </c>
      <c r="D13" s="53" t="s">
        <v>411</v>
      </c>
      <c r="F13" s="53" t="s">
        <v>76</v>
      </c>
      <c r="I13" s="53" t="s">
        <v>435</v>
      </c>
    </row>
    <row r="14" spans="1:9">
      <c r="A14" s="53">
        <v>13</v>
      </c>
      <c r="B14" s="53" t="s">
        <v>436</v>
      </c>
      <c r="C14" s="53">
        <v>0</v>
      </c>
      <c r="D14" s="53" t="s">
        <v>411</v>
      </c>
      <c r="F14" s="53" t="s">
        <v>437</v>
      </c>
      <c r="I14" s="53" t="s">
        <v>438</v>
      </c>
    </row>
    <row r="15" spans="1:9">
      <c r="A15" s="53">
        <v>14</v>
      </c>
      <c r="B15" s="53" t="s">
        <v>439</v>
      </c>
      <c r="C15" s="53">
        <v>0.82799999999999996</v>
      </c>
      <c r="D15" s="53" t="s">
        <v>411</v>
      </c>
      <c r="F15" s="53" t="s">
        <v>440</v>
      </c>
      <c r="I15" s="53" t="s">
        <v>423</v>
      </c>
    </row>
    <row r="16" spans="1:9">
      <c r="A16" s="53">
        <v>15</v>
      </c>
      <c r="B16" s="53" t="s">
        <v>441</v>
      </c>
      <c r="C16" s="53" t="s">
        <v>89</v>
      </c>
      <c r="D16" s="53" t="s">
        <v>411</v>
      </c>
      <c r="F16" s="53" t="s">
        <v>442</v>
      </c>
      <c r="I16" s="53" t="s">
        <v>430</v>
      </c>
    </row>
    <row r="17" spans="1:9">
      <c r="A17" s="53">
        <v>16</v>
      </c>
      <c r="B17" s="53" t="s">
        <v>443</v>
      </c>
      <c r="C17" s="53" t="s">
        <v>89</v>
      </c>
      <c r="D17" s="53" t="s">
        <v>411</v>
      </c>
      <c r="F17" s="53" t="s">
        <v>444</v>
      </c>
      <c r="I17" s="53" t="s">
        <v>430</v>
      </c>
    </row>
    <row r="18" spans="1:9">
      <c r="A18" s="53">
        <v>17</v>
      </c>
      <c r="B18" s="53" t="s">
        <v>445</v>
      </c>
      <c r="C18" s="53">
        <v>200</v>
      </c>
      <c r="D18" s="53" t="s">
        <v>408</v>
      </c>
      <c r="F18" s="53" t="s">
        <v>446</v>
      </c>
      <c r="I18" s="53" t="s">
        <v>447</v>
      </c>
    </row>
    <row r="19" spans="1:9">
      <c r="A19" s="53">
        <v>18</v>
      </c>
      <c r="B19" s="53" t="s">
        <v>448</v>
      </c>
      <c r="C19" s="53">
        <v>200</v>
      </c>
      <c r="D19" s="53" t="s">
        <v>408</v>
      </c>
      <c r="F19" s="53" t="s">
        <v>449</v>
      </c>
      <c r="I19" s="53" t="s">
        <v>447</v>
      </c>
    </row>
    <row r="20" spans="1:9">
      <c r="A20" s="53">
        <v>19</v>
      </c>
      <c r="B20" s="53" t="s">
        <v>450</v>
      </c>
      <c r="C20" s="54">
        <v>8.0000000000000002E-3</v>
      </c>
      <c r="D20" s="53" t="s">
        <v>411</v>
      </c>
      <c r="F20" s="53" t="s">
        <v>451</v>
      </c>
      <c r="I20" s="53" t="s">
        <v>452</v>
      </c>
    </row>
    <row r="21" spans="1:9">
      <c r="A21" s="53">
        <v>20</v>
      </c>
      <c r="B21" s="53" t="s">
        <v>453</v>
      </c>
      <c r="C21" s="54">
        <v>8.0000000000000002E-3</v>
      </c>
      <c r="D21" s="53" t="s">
        <v>411</v>
      </c>
      <c r="F21" s="53" t="s">
        <v>454</v>
      </c>
      <c r="I21" s="53" t="s">
        <v>452</v>
      </c>
    </row>
    <row r="22" spans="1:9">
      <c r="A22" s="53">
        <v>21</v>
      </c>
      <c r="B22" s="53" t="s">
        <v>455</v>
      </c>
      <c r="C22" s="53">
        <v>190</v>
      </c>
      <c r="D22" s="53" t="s">
        <v>408</v>
      </c>
      <c r="E22" s="53" t="s">
        <v>456</v>
      </c>
      <c r="F22" s="53" t="s">
        <v>457</v>
      </c>
    </row>
    <row r="23" spans="1:9">
      <c r="A23" s="53">
        <v>22</v>
      </c>
      <c r="B23" s="53" t="s">
        <v>458</v>
      </c>
      <c r="C23" s="53">
        <v>190</v>
      </c>
      <c r="D23" s="53" t="s">
        <v>408</v>
      </c>
      <c r="E23" s="53" t="s">
        <v>456</v>
      </c>
      <c r="F23" s="53" t="s">
        <v>459</v>
      </c>
    </row>
    <row r="24" spans="1:9">
      <c r="A24" s="53">
        <v>23</v>
      </c>
      <c r="B24" s="53" t="s">
        <v>460</v>
      </c>
      <c r="C24" s="53">
        <v>38</v>
      </c>
      <c r="D24" s="53" t="s">
        <v>411</v>
      </c>
      <c r="E24" s="53" t="s">
        <v>456</v>
      </c>
      <c r="F24" s="53" t="s">
        <v>461</v>
      </c>
    </row>
    <row r="25" spans="1:9">
      <c r="A25" s="53">
        <v>24</v>
      </c>
      <c r="B25" s="53" t="s">
        <v>462</v>
      </c>
      <c r="C25" s="53">
        <v>38</v>
      </c>
      <c r="D25" s="53" t="s">
        <v>411</v>
      </c>
      <c r="E25" s="53" t="s">
        <v>456</v>
      </c>
      <c r="F25" s="53" t="s">
        <v>463</v>
      </c>
    </row>
    <row r="26" spans="1:9">
      <c r="A26" s="53">
        <v>25</v>
      </c>
      <c r="B26" s="53" t="s">
        <v>464</v>
      </c>
      <c r="C26" s="53">
        <v>2</v>
      </c>
      <c r="D26" s="53" t="s">
        <v>411</v>
      </c>
      <c r="E26" s="53" t="s">
        <v>456</v>
      </c>
      <c r="F26" s="53" t="s">
        <v>465</v>
      </c>
    </row>
    <row r="27" spans="1:9">
      <c r="A27" s="53">
        <v>26</v>
      </c>
      <c r="B27" s="53" t="s">
        <v>466</v>
      </c>
      <c r="C27" s="53">
        <v>2</v>
      </c>
      <c r="D27" s="53" t="s">
        <v>411</v>
      </c>
      <c r="E27" s="53" t="s">
        <v>456</v>
      </c>
      <c r="F27" s="53" t="s">
        <v>467</v>
      </c>
    </row>
    <row r="28" spans="1:9">
      <c r="A28" s="53">
        <v>27</v>
      </c>
      <c r="B28" s="53" t="s">
        <v>468</v>
      </c>
      <c r="C28" s="53">
        <v>8.75</v>
      </c>
      <c r="D28" s="53" t="s">
        <v>408</v>
      </c>
      <c r="F28" s="53" t="s">
        <v>469</v>
      </c>
    </row>
    <row r="29" spans="1:9">
      <c r="A29" s="53">
        <v>28</v>
      </c>
      <c r="B29" s="53" t="s">
        <v>470</v>
      </c>
      <c r="C29" s="53">
        <v>7.0000000000000007E-2</v>
      </c>
      <c r="F29" s="53" t="s">
        <v>471</v>
      </c>
    </row>
    <row r="30" spans="1:9">
      <c r="A30" s="53">
        <v>29</v>
      </c>
      <c r="B30" s="53" t="s">
        <v>472</v>
      </c>
      <c r="C30" s="53">
        <v>1.1199999999999999E-3</v>
      </c>
      <c r="D30" s="53" t="s">
        <v>473</v>
      </c>
      <c r="F30" s="53" t="s">
        <v>130</v>
      </c>
    </row>
    <row r="31" spans="1:9">
      <c r="A31" s="53">
        <v>30</v>
      </c>
      <c r="B31" s="53" t="s">
        <v>474</v>
      </c>
      <c r="C31" s="54">
        <v>8.7799999999999998E-4</v>
      </c>
      <c r="D31" s="53" t="s">
        <v>411</v>
      </c>
      <c r="F31" s="53" t="s">
        <v>475</v>
      </c>
    </row>
    <row r="32" spans="1:9">
      <c r="A32" s="53">
        <v>31</v>
      </c>
      <c r="B32" s="53" t="s">
        <v>476</v>
      </c>
      <c r="C32" s="53">
        <v>5.5430000000000001</v>
      </c>
      <c r="D32" s="53" t="s">
        <v>408</v>
      </c>
      <c r="F32" s="53" t="s">
        <v>477</v>
      </c>
    </row>
    <row r="33" spans="1:6">
      <c r="A33" s="53">
        <v>32</v>
      </c>
      <c r="B33" s="53" t="s">
        <v>478</v>
      </c>
      <c r="C33" s="53">
        <v>2.7699999999999999E-2</v>
      </c>
      <c r="D33" s="53" t="s">
        <v>411</v>
      </c>
      <c r="F33" s="53" t="s">
        <v>479</v>
      </c>
    </row>
    <row r="34" spans="1:6">
      <c r="A34" s="53">
        <v>33</v>
      </c>
      <c r="B34" s="53" t="s">
        <v>480</v>
      </c>
      <c r="C34" s="53">
        <v>5.5430000000000001</v>
      </c>
      <c r="D34" s="53" t="s">
        <v>408</v>
      </c>
      <c r="F34" s="53" t="s">
        <v>481</v>
      </c>
    </row>
    <row r="35" spans="1:6">
      <c r="A35" s="53">
        <v>34</v>
      </c>
      <c r="B35" s="53" t="s">
        <v>482</v>
      </c>
      <c r="C35" s="53">
        <v>2.7699999999999999E-2</v>
      </c>
      <c r="D35" s="53" t="s">
        <v>411</v>
      </c>
      <c r="F35" s="53" t="s">
        <v>483</v>
      </c>
    </row>
    <row r="36" spans="1:6">
      <c r="A36" s="53">
        <v>35</v>
      </c>
      <c r="B36" s="53" t="s">
        <v>484</v>
      </c>
      <c r="C36" s="54">
        <v>5.2500000000000002E-5</v>
      </c>
      <c r="D36" s="53" t="s">
        <v>473</v>
      </c>
      <c r="F36" s="53" t="s">
        <v>485</v>
      </c>
    </row>
    <row r="37" spans="1:6">
      <c r="A37" s="53">
        <v>36</v>
      </c>
      <c r="B37" s="53" t="s">
        <v>486</v>
      </c>
      <c r="C37" s="53">
        <v>6.5681000000000003E-2</v>
      </c>
      <c r="D37" s="53" t="s">
        <v>411</v>
      </c>
      <c r="F37" s="53" t="s">
        <v>487</v>
      </c>
    </row>
    <row r="38" spans="1:6">
      <c r="A38" s="53">
        <v>37</v>
      </c>
      <c r="B38" s="53" t="s">
        <v>488</v>
      </c>
      <c r="C38" s="54">
        <v>0.04</v>
      </c>
      <c r="D38" s="53" t="s">
        <v>411</v>
      </c>
      <c r="F38" s="53" t="s">
        <v>489</v>
      </c>
    </row>
    <row r="39" spans="1:6">
      <c r="A39" s="53">
        <v>38</v>
      </c>
      <c r="B39" s="53" t="s">
        <v>490</v>
      </c>
      <c r="C39" s="53">
        <v>2.8028000000000001E-2</v>
      </c>
      <c r="D39" s="53" t="s">
        <v>411</v>
      </c>
      <c r="F39" s="53" t="s">
        <v>491</v>
      </c>
    </row>
    <row r="40" spans="1:6">
      <c r="A40" s="53">
        <v>39</v>
      </c>
      <c r="B40" s="53" t="s">
        <v>492</v>
      </c>
      <c r="C40" s="53">
        <v>0.5</v>
      </c>
      <c r="D40" s="53" t="s">
        <v>411</v>
      </c>
      <c r="F40" s="53" t="s">
        <v>493</v>
      </c>
    </row>
    <row r="41" spans="1:6">
      <c r="A41" s="53">
        <v>40</v>
      </c>
      <c r="B41" s="53" t="s">
        <v>494</v>
      </c>
      <c r="C41" s="53">
        <v>6.5681000000000003E-2</v>
      </c>
      <c r="D41" s="53" t="s">
        <v>411</v>
      </c>
      <c r="F41" s="53" t="s">
        <v>495</v>
      </c>
    </row>
    <row r="42" spans="1:6">
      <c r="A42" s="53">
        <v>41</v>
      </c>
      <c r="B42" s="53" t="s">
        <v>496</v>
      </c>
      <c r="C42" s="53">
        <v>0.04</v>
      </c>
      <c r="D42" s="53" t="s">
        <v>411</v>
      </c>
      <c r="F42" s="53" t="s">
        <v>497</v>
      </c>
    </row>
    <row r="43" spans="1:6">
      <c r="A43" s="53">
        <v>42</v>
      </c>
      <c r="B43" s="53" t="s">
        <v>498</v>
      </c>
      <c r="C43" s="53">
        <v>7.0000000000000007E-2</v>
      </c>
      <c r="D43" s="53" t="s">
        <v>411</v>
      </c>
      <c r="F43" s="53" t="s">
        <v>499</v>
      </c>
    </row>
    <row r="44" spans="1:6">
      <c r="A44" s="53">
        <v>43</v>
      </c>
      <c r="B44" s="53" t="s">
        <v>500</v>
      </c>
      <c r="C44" s="53">
        <v>6.5299999999999997E-2</v>
      </c>
      <c r="D44" s="53" t="s">
        <v>411</v>
      </c>
      <c r="F44" s="53" t="s">
        <v>501</v>
      </c>
    </row>
    <row r="45" spans="1:6">
      <c r="A45" s="53">
        <v>44</v>
      </c>
      <c r="B45" s="53" t="s">
        <v>502</v>
      </c>
      <c r="C45" s="53">
        <v>1.2E-2</v>
      </c>
      <c r="D45" s="53" t="s">
        <v>411</v>
      </c>
      <c r="F45" s="53" t="s">
        <v>503</v>
      </c>
    </row>
    <row r="46" spans="1:6">
      <c r="A46" s="53">
        <v>45</v>
      </c>
      <c r="B46" s="53" t="s">
        <v>504</v>
      </c>
      <c r="C46" s="53">
        <v>150</v>
      </c>
      <c r="D46" s="53" t="s">
        <v>408</v>
      </c>
      <c r="F46" s="53" t="s">
        <v>505</v>
      </c>
    </row>
    <row r="47" spans="1:6">
      <c r="A47" s="53">
        <v>46</v>
      </c>
      <c r="B47" s="53" t="s">
        <v>506</v>
      </c>
      <c r="C47" s="53">
        <v>2600</v>
      </c>
      <c r="D47" s="53" t="s">
        <v>411</v>
      </c>
      <c r="F47" s="53" t="s">
        <v>507</v>
      </c>
    </row>
    <row r="48" spans="1:6">
      <c r="A48" s="53">
        <v>47</v>
      </c>
      <c r="B48" s="53" t="s">
        <v>508</v>
      </c>
      <c r="C48" s="53">
        <v>6</v>
      </c>
      <c r="D48" s="53" t="s">
        <v>408</v>
      </c>
      <c r="F48" s="53" t="s">
        <v>509</v>
      </c>
    </row>
    <row r="49" spans="1:9">
      <c r="A49" s="53">
        <v>48</v>
      </c>
      <c r="B49" s="53" t="s">
        <v>510</v>
      </c>
      <c r="C49" s="53">
        <v>0.02</v>
      </c>
      <c r="D49" s="53" t="s">
        <v>411</v>
      </c>
      <c r="F49" s="53" t="s">
        <v>511</v>
      </c>
      <c r="I49" s="53" t="s">
        <v>512</v>
      </c>
    </row>
    <row r="50" spans="1:9">
      <c r="A50" s="53">
        <v>49</v>
      </c>
      <c r="B50" s="53" t="s">
        <v>513</v>
      </c>
      <c r="C50" s="53">
        <v>30</v>
      </c>
      <c r="D50" s="53" t="s">
        <v>408</v>
      </c>
      <c r="F50" s="53" t="s">
        <v>514</v>
      </c>
    </row>
    <row r="51" spans="1:9">
      <c r="A51" s="53">
        <v>50</v>
      </c>
      <c r="B51" s="53" t="s">
        <v>515</v>
      </c>
      <c r="C51" s="53">
        <v>0.4</v>
      </c>
      <c r="D51" s="53" t="s">
        <v>408</v>
      </c>
      <c r="F51" s="53" t="s">
        <v>516</v>
      </c>
    </row>
    <row r="52" spans="1:9">
      <c r="A52" s="53">
        <v>51</v>
      </c>
      <c r="B52" s="53" t="s">
        <v>517</v>
      </c>
      <c r="C52" s="53">
        <v>0.125</v>
      </c>
      <c r="D52" s="53" t="s">
        <v>408</v>
      </c>
      <c r="F52" s="53" t="s">
        <v>518</v>
      </c>
    </row>
    <row r="53" spans="1:9">
      <c r="A53" s="53">
        <v>52</v>
      </c>
      <c r="B53" s="53" t="s">
        <v>519</v>
      </c>
      <c r="C53" s="53">
        <v>0.105</v>
      </c>
      <c r="D53" s="53" t="s">
        <v>408</v>
      </c>
      <c r="F53" s="53" t="s">
        <v>520</v>
      </c>
      <c r="I53" s="53" t="s">
        <v>456</v>
      </c>
    </row>
    <row r="54" spans="1:9">
      <c r="A54" s="53">
        <v>53</v>
      </c>
      <c r="B54" s="53" t="s">
        <v>521</v>
      </c>
      <c r="C54" s="53">
        <v>1.1599999999999999E-2</v>
      </c>
      <c r="D54" s="53" t="s">
        <v>411</v>
      </c>
      <c r="F54" s="53" t="s">
        <v>522</v>
      </c>
      <c r="I54" s="53" t="s">
        <v>203</v>
      </c>
    </row>
    <row r="55" spans="1:9">
      <c r="A55" s="53">
        <v>54</v>
      </c>
      <c r="B55" s="53" t="s">
        <v>523</v>
      </c>
      <c r="C55" s="54">
        <v>8.2239999999999995E-6</v>
      </c>
      <c r="D55" s="53" t="s">
        <v>473</v>
      </c>
      <c r="F55" s="53" t="s">
        <v>206</v>
      </c>
      <c r="I55" s="53" t="s">
        <v>524</v>
      </c>
    </row>
    <row r="56" spans="1:9">
      <c r="A56" s="53">
        <v>55</v>
      </c>
      <c r="B56" s="53" t="s">
        <v>525</v>
      </c>
      <c r="C56" s="53">
        <v>2.384E-2</v>
      </c>
      <c r="D56" s="53" t="s">
        <v>411</v>
      </c>
      <c r="E56" s="53" t="s">
        <v>456</v>
      </c>
      <c r="F56" s="53" t="s">
        <v>209</v>
      </c>
      <c r="I56" s="53" t="s">
        <v>526</v>
      </c>
    </row>
    <row r="57" spans="1:9">
      <c r="A57" s="53">
        <v>56</v>
      </c>
      <c r="B57" s="53" t="s">
        <v>527</v>
      </c>
      <c r="C57" s="53">
        <v>1100</v>
      </c>
      <c r="D57" s="53" t="s">
        <v>408</v>
      </c>
      <c r="F57" s="53" t="s">
        <v>528</v>
      </c>
      <c r="I57" s="53" t="s">
        <v>529</v>
      </c>
    </row>
    <row r="58" spans="1:9">
      <c r="A58" s="53">
        <v>57</v>
      </c>
      <c r="B58" s="53" t="s">
        <v>530</v>
      </c>
      <c r="C58" s="53">
        <v>2.1000000000000001E-2</v>
      </c>
      <c r="D58" s="53" t="s">
        <v>411</v>
      </c>
      <c r="F58" s="53" t="s">
        <v>531</v>
      </c>
    </row>
    <row r="59" spans="1:9">
      <c r="A59" s="53">
        <v>58</v>
      </c>
      <c r="B59" s="53" t="s">
        <v>532</v>
      </c>
      <c r="C59" s="53">
        <v>0.125</v>
      </c>
      <c r="D59" s="53" t="s">
        <v>411</v>
      </c>
      <c r="F59" s="53" t="s">
        <v>533</v>
      </c>
      <c r="I59" s="53" t="s">
        <v>534</v>
      </c>
    </row>
    <row r="60" spans="1:9">
      <c r="A60" s="53">
        <v>59</v>
      </c>
      <c r="B60" s="53" t="s">
        <v>535</v>
      </c>
      <c r="C60" s="53">
        <v>34.08</v>
      </c>
      <c r="D60" s="53" t="s">
        <v>408</v>
      </c>
      <c r="F60" s="53" t="s">
        <v>536</v>
      </c>
    </row>
    <row r="61" spans="1:9">
      <c r="A61" s="53">
        <v>60</v>
      </c>
      <c r="B61" s="53" t="s">
        <v>537</v>
      </c>
      <c r="C61" s="53">
        <v>3.8120000000000001E-2</v>
      </c>
      <c r="D61" s="53" t="s">
        <v>408</v>
      </c>
      <c r="F61" s="53" t="s">
        <v>538</v>
      </c>
    </row>
    <row r="62" spans="1:9">
      <c r="A62" s="53">
        <v>61</v>
      </c>
      <c r="B62" s="53" t="s">
        <v>539</v>
      </c>
      <c r="C62" s="53">
        <v>0.125</v>
      </c>
      <c r="D62" s="53" t="s">
        <v>411</v>
      </c>
      <c r="F62" s="53" t="s">
        <v>533</v>
      </c>
    </row>
    <row r="63" spans="1:9">
      <c r="A63" s="53">
        <v>62</v>
      </c>
      <c r="B63" s="53" t="s">
        <v>540</v>
      </c>
      <c r="C63" s="53">
        <v>1.875</v>
      </c>
      <c r="D63" s="53" t="s">
        <v>411</v>
      </c>
      <c r="F63" s="53" t="s">
        <v>541</v>
      </c>
    </row>
    <row r="64" spans="1:9">
      <c r="A64" s="53">
        <v>63</v>
      </c>
      <c r="B64" s="53" t="s">
        <v>542</v>
      </c>
      <c r="C64" s="53">
        <v>320.3</v>
      </c>
      <c r="D64" s="53" t="s">
        <v>411</v>
      </c>
      <c r="F64" s="53" t="s">
        <v>543</v>
      </c>
    </row>
    <row r="65" spans="1:9">
      <c r="A65" s="53">
        <v>64</v>
      </c>
      <c r="B65" s="53" t="s">
        <v>544</v>
      </c>
      <c r="C65" s="53">
        <v>0.125</v>
      </c>
      <c r="D65" s="53" t="s">
        <v>411</v>
      </c>
      <c r="F65" s="53" t="s">
        <v>533</v>
      </c>
    </row>
    <row r="66" spans="1:9">
      <c r="A66" s="53">
        <v>65</v>
      </c>
      <c r="B66" s="53" t="s">
        <v>545</v>
      </c>
      <c r="C66" s="53">
        <v>1889</v>
      </c>
      <c r="D66" s="53" t="s">
        <v>408</v>
      </c>
      <c r="F66" s="53" t="s">
        <v>546</v>
      </c>
    </row>
    <row r="67" spans="1:9">
      <c r="A67" s="53">
        <v>66</v>
      </c>
      <c r="B67" s="53" t="s">
        <v>547</v>
      </c>
      <c r="C67" s="53">
        <v>0.51880000000000004</v>
      </c>
      <c r="D67" s="53" t="s">
        <v>411</v>
      </c>
      <c r="F67" s="53" t="s">
        <v>548</v>
      </c>
    </row>
    <row r="68" spans="1:9">
      <c r="A68" s="53">
        <v>67</v>
      </c>
      <c r="B68" s="53" t="s">
        <v>549</v>
      </c>
      <c r="C68" s="53">
        <v>18.79</v>
      </c>
      <c r="F68" s="53" t="s">
        <v>550</v>
      </c>
    </row>
    <row r="69" spans="1:9">
      <c r="A69" s="53">
        <v>68</v>
      </c>
      <c r="B69" s="53" t="s">
        <v>551</v>
      </c>
      <c r="C69" s="54">
        <v>9.9999999999999995E-7</v>
      </c>
      <c r="D69" s="53" t="s">
        <v>473</v>
      </c>
      <c r="E69" s="53" t="s">
        <v>552</v>
      </c>
      <c r="F69" s="53" t="s">
        <v>248</v>
      </c>
      <c r="I69" s="53" t="s">
        <v>553</v>
      </c>
    </row>
    <row r="70" spans="1:9">
      <c r="A70" s="53">
        <v>69</v>
      </c>
      <c r="B70" s="53" t="s">
        <v>554</v>
      </c>
      <c r="C70" s="53">
        <v>4.0000000000000002E-4</v>
      </c>
      <c r="D70" s="53" t="s">
        <v>411</v>
      </c>
      <c r="E70" s="53" t="s">
        <v>552</v>
      </c>
      <c r="F70" s="53" t="s">
        <v>555</v>
      </c>
      <c r="I70" s="53" t="s">
        <v>556</v>
      </c>
    </row>
    <row r="71" spans="1:9">
      <c r="A71" s="53">
        <v>70</v>
      </c>
      <c r="B71" s="53" t="s">
        <v>557</v>
      </c>
      <c r="C71" s="53">
        <v>1</v>
      </c>
      <c r="D71" s="53" t="s">
        <v>408</v>
      </c>
      <c r="E71" s="53" t="s">
        <v>456</v>
      </c>
      <c r="F71" s="53" t="s">
        <v>558</v>
      </c>
      <c r="I71" s="53" t="s">
        <v>559</v>
      </c>
    </row>
    <row r="72" spans="1:9">
      <c r="A72" s="53">
        <v>71</v>
      </c>
      <c r="B72" s="53" t="s">
        <v>560</v>
      </c>
      <c r="C72" s="53">
        <v>1.8</v>
      </c>
      <c r="E72" s="53" t="s">
        <v>456</v>
      </c>
      <c r="F72" s="53" t="s">
        <v>561</v>
      </c>
      <c r="I72" s="53" t="s">
        <v>559</v>
      </c>
    </row>
    <row r="73" spans="1:9">
      <c r="A73" s="53">
        <v>72</v>
      </c>
      <c r="B73" s="53" t="s">
        <v>562</v>
      </c>
      <c r="C73" s="53">
        <v>5.5430000000000001</v>
      </c>
      <c r="D73" s="53" t="s">
        <v>408</v>
      </c>
    </row>
    <row r="74" spans="1:9">
      <c r="A74" s="53">
        <v>73</v>
      </c>
      <c r="B74" s="53" t="s">
        <v>563</v>
      </c>
      <c r="C74" s="53">
        <v>7.0000000000000007E-2</v>
      </c>
      <c r="D74" s="53" t="s">
        <v>411</v>
      </c>
      <c r="E74" s="53" t="s">
        <v>564</v>
      </c>
      <c r="F74" s="53" t="s">
        <v>565</v>
      </c>
      <c r="I74" s="53" t="s">
        <v>566</v>
      </c>
    </row>
    <row r="75" spans="1:9">
      <c r="A75" s="53">
        <v>74</v>
      </c>
      <c r="B75" s="53" t="s">
        <v>567</v>
      </c>
      <c r="C75" s="53">
        <v>0.02</v>
      </c>
      <c r="D75" s="53" t="s">
        <v>411</v>
      </c>
    </row>
    <row r="76" spans="1:9">
      <c r="A76" s="53">
        <v>75</v>
      </c>
      <c r="B76" s="53" t="s">
        <v>568</v>
      </c>
      <c r="C76" s="53">
        <v>1E-3</v>
      </c>
      <c r="D76" s="53" t="s">
        <v>411</v>
      </c>
      <c r="E76" s="53" t="s">
        <v>564</v>
      </c>
      <c r="F76" s="53" t="s">
        <v>569</v>
      </c>
      <c r="I76" s="53" t="s">
        <v>566</v>
      </c>
    </row>
    <row r="77" spans="1:9">
      <c r="A77" s="53">
        <v>76</v>
      </c>
      <c r="B77" s="53" t="s">
        <v>570</v>
      </c>
      <c r="C77" s="53">
        <v>150</v>
      </c>
      <c r="D77" s="53" t="s">
        <v>408</v>
      </c>
      <c r="F77" s="53" t="s">
        <v>571</v>
      </c>
    </row>
    <row r="78" spans="1:9">
      <c r="A78" s="53">
        <v>77</v>
      </c>
      <c r="B78" s="53" t="s">
        <v>572</v>
      </c>
      <c r="C78" s="54">
        <v>3.0000000000000001E-6</v>
      </c>
      <c r="D78" s="53" t="s">
        <v>473</v>
      </c>
      <c r="F78" s="53" t="s">
        <v>274</v>
      </c>
      <c r="I78" s="53" t="s">
        <v>573</v>
      </c>
    </row>
    <row r="79" spans="1:9">
      <c r="A79" s="53">
        <v>78</v>
      </c>
      <c r="B79" s="53" t="s">
        <v>574</v>
      </c>
      <c r="C79" s="53">
        <v>6.9999999999999999E-4</v>
      </c>
      <c r="D79" s="53" t="s">
        <v>411</v>
      </c>
      <c r="F79" s="53" t="s">
        <v>277</v>
      </c>
      <c r="I79" s="53" t="s">
        <v>556</v>
      </c>
    </row>
    <row r="80" spans="1:9">
      <c r="A80" s="53">
        <v>79</v>
      </c>
      <c r="B80" s="53" t="s">
        <v>575</v>
      </c>
      <c r="C80" s="53">
        <v>0.04</v>
      </c>
      <c r="D80" s="53" t="s">
        <v>411</v>
      </c>
      <c r="F80" s="53" t="s">
        <v>576</v>
      </c>
      <c r="I80" s="53" t="s">
        <v>577</v>
      </c>
    </row>
    <row r="81" spans="1:9">
      <c r="A81" s="53">
        <v>80</v>
      </c>
      <c r="B81" s="53" t="s">
        <v>578</v>
      </c>
      <c r="C81" s="53">
        <v>0.04</v>
      </c>
      <c r="D81" s="53" t="s">
        <v>411</v>
      </c>
      <c r="F81" s="53" t="s">
        <v>579</v>
      </c>
    </row>
    <row r="82" spans="1:9">
      <c r="A82" s="53">
        <v>81</v>
      </c>
      <c r="B82" s="53" t="s">
        <v>580</v>
      </c>
      <c r="C82" s="53">
        <v>0.5</v>
      </c>
      <c r="D82" s="53" t="s">
        <v>408</v>
      </c>
      <c r="F82" s="53" t="s">
        <v>581</v>
      </c>
    </row>
    <row r="83" spans="1:9">
      <c r="A83" s="53">
        <v>82</v>
      </c>
      <c r="B83" s="53" t="s">
        <v>582</v>
      </c>
      <c r="C83" s="54">
        <v>2.5000000000000001E-2</v>
      </c>
      <c r="D83" s="53" t="s">
        <v>411</v>
      </c>
      <c r="F83" s="53" t="s">
        <v>583</v>
      </c>
    </row>
    <row r="84" spans="1:9">
      <c r="A84" s="53">
        <v>83</v>
      </c>
      <c r="B84" s="53" t="s">
        <v>584</v>
      </c>
      <c r="C84" s="53">
        <v>6.9999999999999999E-4</v>
      </c>
      <c r="F84" s="53" t="s">
        <v>585</v>
      </c>
      <c r="I84" s="53" t="s">
        <v>586</v>
      </c>
    </row>
    <row r="85" spans="1:9">
      <c r="A85" s="53">
        <v>84</v>
      </c>
      <c r="B85" s="53" t="s">
        <v>587</v>
      </c>
      <c r="C85" s="53">
        <v>20</v>
      </c>
      <c r="D85" s="53" t="s">
        <v>408</v>
      </c>
      <c r="F85" s="53" t="s">
        <v>588</v>
      </c>
    </row>
    <row r="86" spans="1:9">
      <c r="A86" s="53">
        <v>85</v>
      </c>
      <c r="B86" s="53" t="s">
        <v>589</v>
      </c>
      <c r="C86" s="54">
        <v>1.9999999999999999E-6</v>
      </c>
      <c r="D86" s="53" t="s">
        <v>473</v>
      </c>
      <c r="F86" s="53" t="s">
        <v>299</v>
      </c>
      <c r="I86" s="53" t="s">
        <v>590</v>
      </c>
    </row>
    <row r="87" spans="1:9">
      <c r="A87" s="53">
        <v>86</v>
      </c>
      <c r="B87" s="53" t="s">
        <v>591</v>
      </c>
      <c r="C87" s="54">
        <v>4.0000000000000002E-4</v>
      </c>
      <c r="D87" s="53" t="s">
        <v>473</v>
      </c>
      <c r="F87" s="53" t="s">
        <v>303</v>
      </c>
      <c r="I87" s="53" t="s">
        <v>592</v>
      </c>
    </row>
    <row r="88" spans="1:9">
      <c r="A88" s="53">
        <v>87</v>
      </c>
      <c r="B88" s="53" t="s">
        <v>593</v>
      </c>
      <c r="C88" s="54">
        <v>4.0000000000000002E-4</v>
      </c>
      <c r="D88" s="53" t="s">
        <v>411</v>
      </c>
      <c r="F88" s="53" t="s">
        <v>594</v>
      </c>
      <c r="I88" s="53" t="s">
        <v>595</v>
      </c>
    </row>
    <row r="89" spans="1:9">
      <c r="A89" s="53">
        <v>88</v>
      </c>
      <c r="B89" s="53" t="s">
        <v>596</v>
      </c>
      <c r="C89" s="54">
        <v>1.4999999999999999E-2</v>
      </c>
      <c r="D89" s="53" t="s">
        <v>411</v>
      </c>
      <c r="F89" s="53" t="s">
        <v>310</v>
      </c>
    </row>
    <row r="90" spans="1:9">
      <c r="A90" s="53">
        <v>89</v>
      </c>
      <c r="B90" s="53" t="s">
        <v>597</v>
      </c>
      <c r="C90" s="54">
        <v>2.8000000000000001E-2</v>
      </c>
      <c r="D90" s="53" t="s">
        <v>411</v>
      </c>
      <c r="F90" s="53" t="s">
        <v>598</v>
      </c>
    </row>
    <row r="91" spans="1:9">
      <c r="A91" s="53">
        <v>90</v>
      </c>
      <c r="B91" s="53" t="s">
        <v>599</v>
      </c>
      <c r="C91" s="53">
        <v>3</v>
      </c>
      <c r="D91" s="53" t="s">
        <v>408</v>
      </c>
      <c r="F91" s="53" t="s">
        <v>600</v>
      </c>
      <c r="I91" s="53" t="s">
        <v>601</v>
      </c>
    </row>
    <row r="92" spans="1:9">
      <c r="A92" s="53">
        <v>91</v>
      </c>
      <c r="B92" s="53" t="s">
        <v>602</v>
      </c>
      <c r="C92" s="53">
        <v>0.5</v>
      </c>
      <c r="D92" s="53" t="s">
        <v>411</v>
      </c>
      <c r="F92" s="53" t="s">
        <v>603</v>
      </c>
      <c r="I92" s="53" t="s">
        <v>604</v>
      </c>
    </row>
    <row r="93" spans="1:9">
      <c r="A93" s="53">
        <v>92</v>
      </c>
      <c r="B93" s="53" t="s">
        <v>605</v>
      </c>
      <c r="C93" s="53">
        <v>3</v>
      </c>
      <c r="E93" s="53" t="s">
        <v>456</v>
      </c>
      <c r="F93" s="53" t="s">
        <v>606</v>
      </c>
      <c r="I93" s="53" t="s">
        <v>607</v>
      </c>
    </row>
    <row r="94" spans="1:9">
      <c r="A94" s="53">
        <v>93</v>
      </c>
      <c r="B94" s="53" t="s">
        <v>608</v>
      </c>
      <c r="C94" s="54">
        <v>1.6000000000000001E-3</v>
      </c>
      <c r="D94" s="53" t="s">
        <v>411</v>
      </c>
      <c r="F94" s="53" t="s">
        <v>609</v>
      </c>
      <c r="I94" s="53" t="s">
        <v>610</v>
      </c>
    </row>
    <row r="95" spans="1:9">
      <c r="A95" s="53">
        <v>94</v>
      </c>
      <c r="B95" s="53" t="s">
        <v>611</v>
      </c>
      <c r="C95" s="53">
        <v>200</v>
      </c>
      <c r="D95" s="53" t="s">
        <v>408</v>
      </c>
      <c r="F95" s="53" t="s">
        <v>612</v>
      </c>
    </row>
    <row r="96" spans="1:9">
      <c r="A96" s="53">
        <v>95</v>
      </c>
      <c r="B96" s="53" t="s">
        <v>613</v>
      </c>
      <c r="C96" s="53">
        <v>0</v>
      </c>
      <c r="D96" s="53" t="s">
        <v>473</v>
      </c>
      <c r="F96" s="53" t="s">
        <v>614</v>
      </c>
    </row>
    <row r="97" spans="1:6">
      <c r="B97" s="53" t="s">
        <v>615</v>
      </c>
      <c r="C97" s="53">
        <v>1E-3</v>
      </c>
      <c r="F97" s="53" t="s">
        <v>616</v>
      </c>
    </row>
    <row r="98" spans="1:6">
      <c r="F98" s="53" t="s">
        <v>617</v>
      </c>
    </row>
    <row r="99" spans="1:6">
      <c r="C99" s="53">
        <v>3.5</v>
      </c>
      <c r="F99" s="53" t="s">
        <v>618</v>
      </c>
    </row>
    <row r="100" spans="1:6">
      <c r="F100" s="53" t="s">
        <v>619</v>
      </c>
    </row>
    <row r="101" spans="1:6">
      <c r="C101" s="53" t="s">
        <v>72</v>
      </c>
      <c r="F101" s="53" t="s">
        <v>620</v>
      </c>
    </row>
    <row r="102" spans="1:6">
      <c r="F102" s="53" t="s">
        <v>621</v>
      </c>
    </row>
    <row r="103" spans="1:6">
      <c r="A103" s="53" t="s">
        <v>622</v>
      </c>
    </row>
    <row r="104" spans="1:6">
      <c r="A104" s="53" t="s">
        <v>623</v>
      </c>
      <c r="B104" s="53" t="s">
        <v>624</v>
      </c>
      <c r="C104" s="53">
        <v>0.5</v>
      </c>
    </row>
    <row r="105" spans="1:6">
      <c r="A105" s="53" t="s">
        <v>625</v>
      </c>
      <c r="B105" s="53" t="s">
        <v>626</v>
      </c>
      <c r="C105" s="53">
        <v>0.03</v>
      </c>
    </row>
    <row r="106" spans="1:6">
      <c r="A106" s="53" t="s">
        <v>627</v>
      </c>
      <c r="B106" s="53" t="s">
        <v>628</v>
      </c>
      <c r="C106" s="53">
        <v>1.2448000000000001E-2</v>
      </c>
    </row>
    <row r="107" spans="1:6">
      <c r="A107" s="53" t="s">
        <v>629</v>
      </c>
      <c r="B107" s="53" t="s">
        <v>630</v>
      </c>
      <c r="C107" s="53">
        <v>3.2000000000000002E-3</v>
      </c>
      <c r="D107" s="53" t="s">
        <v>631</v>
      </c>
    </row>
    <row r="108" spans="1:6">
      <c r="A108" s="53" t="s">
        <v>632</v>
      </c>
      <c r="B108" s="53" t="s">
        <v>633</v>
      </c>
      <c r="C108" s="53">
        <v>3.2000000000000002E-3</v>
      </c>
      <c r="D108" s="53" t="s">
        <v>634</v>
      </c>
    </row>
    <row r="109" spans="1:6">
      <c r="A109" s="53" t="s">
        <v>635</v>
      </c>
      <c r="B109" s="53" t="s">
        <v>636</v>
      </c>
      <c r="C109" s="53">
        <v>1.116E-3</v>
      </c>
    </row>
    <row r="110" spans="1:6">
      <c r="A110" s="53" t="s">
        <v>637</v>
      </c>
      <c r="B110" s="53" t="s">
        <v>638</v>
      </c>
      <c r="C110" s="53">
        <v>0.17749999999999999</v>
      </c>
      <c r="D110" s="53" t="s">
        <v>456</v>
      </c>
    </row>
    <row r="112" spans="1:6">
      <c r="A112" s="53" t="s">
        <v>639</v>
      </c>
    </row>
    <row r="113" spans="1:3">
      <c r="A113" s="53" t="s">
        <v>640</v>
      </c>
      <c r="B113" s="53" t="s">
        <v>641</v>
      </c>
      <c r="C113" s="53">
        <v>1</v>
      </c>
    </row>
    <row r="114" spans="1:3">
      <c r="A114" s="53" t="s">
        <v>642</v>
      </c>
      <c r="B114" s="53" t="s">
        <v>643</v>
      </c>
      <c r="C114" s="53">
        <v>3</v>
      </c>
    </row>
    <row r="115" spans="1:3">
      <c r="A115" s="53" t="s">
        <v>635</v>
      </c>
      <c r="B115" s="53" t="s">
        <v>644</v>
      </c>
      <c r="C115" s="53">
        <v>2</v>
      </c>
    </row>
    <row r="116" spans="1:3">
      <c r="A116" s="53" t="s">
        <v>637</v>
      </c>
      <c r="B116" s="53" t="s">
        <v>645</v>
      </c>
      <c r="C116" s="53">
        <v>2.9380000000000002</v>
      </c>
    </row>
    <row r="120" spans="1:3">
      <c r="A120" s="53" t="s">
        <v>649</v>
      </c>
    </row>
    <row r="121" spans="1:3">
      <c r="A121" s="53" t="s">
        <v>637</v>
      </c>
      <c r="B121" s="53" t="s">
        <v>650</v>
      </c>
      <c r="C121" s="54">
        <v>6.0000000000000002E-5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1AC1E-D42B-8B4B-B497-527F979DB240}">
  <sheetPr>
    <pageSetUpPr fitToPage="1"/>
  </sheetPr>
  <dimension ref="A1:J128"/>
  <sheetViews>
    <sheetView tabSelected="1" zoomScale="120" zoomScaleNormal="120" zoomScalePageLayoutView="120" workbookViewId="0">
      <pane xSplit="2" topLeftCell="C1" activePane="topRight" state="frozen"/>
      <selection pane="topRight" activeCell="F7" sqref="F7"/>
    </sheetView>
  </sheetViews>
  <sheetFormatPr baseColWidth="10" defaultColWidth="14.5" defaultRowHeight="14"/>
  <cols>
    <col min="1" max="1" width="4" style="1" customWidth="1"/>
    <col min="2" max="2" width="4.33203125" style="39" customWidth="1"/>
    <col min="3" max="3" width="22.83203125" style="1" customWidth="1"/>
    <col min="4" max="4" width="2.83203125" style="1" customWidth="1"/>
    <col min="5" max="5" width="23.33203125" style="1" customWidth="1"/>
    <col min="6" max="6" width="11.5" style="40" customWidth="1"/>
    <col min="7" max="7" width="10.5" style="1" customWidth="1"/>
    <col min="8" max="8" width="48.5" style="1" customWidth="1"/>
    <col min="9" max="9" width="63.1640625" style="1" customWidth="1"/>
    <col min="10" max="10" width="4.33203125" style="1" customWidth="1"/>
    <col min="11" max="16384" width="14.5" style="1"/>
  </cols>
  <sheetData>
    <row r="1" spans="1:10" ht="15">
      <c r="B1" s="2" t="s">
        <v>0</v>
      </c>
      <c r="C1" s="2" t="s">
        <v>1</v>
      </c>
      <c r="D1" s="2"/>
      <c r="E1" s="2" t="s">
        <v>2</v>
      </c>
      <c r="F1" s="3" t="s">
        <v>3</v>
      </c>
      <c r="G1" s="2" t="s">
        <v>4</v>
      </c>
      <c r="H1" s="2" t="s">
        <v>5</v>
      </c>
      <c r="I1" s="2" t="s">
        <v>6</v>
      </c>
      <c r="J1" s="2"/>
    </row>
    <row r="2" spans="1:10" ht="15">
      <c r="B2" s="4">
        <v>1</v>
      </c>
      <c r="C2" s="5" t="s">
        <v>7</v>
      </c>
      <c r="D2" s="5" t="s">
        <v>8</v>
      </c>
      <c r="E2" s="5" t="s">
        <v>9</v>
      </c>
      <c r="F2" s="6" t="s">
        <v>10</v>
      </c>
      <c r="G2" s="5" t="s">
        <v>11</v>
      </c>
      <c r="H2" s="5" t="s">
        <v>12</v>
      </c>
      <c r="I2" s="5"/>
      <c r="J2" s="5">
        <f t="shared" ref="J2:J36" si="0">IF(ISBLANK(B2),J1,B2)</f>
        <v>1</v>
      </c>
    </row>
    <row r="3" spans="1:10" ht="15">
      <c r="A3" s="55"/>
      <c r="B3" s="4">
        <f t="shared" ref="B3:B6" si="1">B2+1</f>
        <v>2</v>
      </c>
      <c r="C3" s="5" t="s">
        <v>13</v>
      </c>
      <c r="D3" s="5" t="s">
        <v>8</v>
      </c>
      <c r="E3" s="5" t="s">
        <v>14</v>
      </c>
      <c r="F3" s="6" t="s">
        <v>15</v>
      </c>
      <c r="G3" s="5" t="s">
        <v>16</v>
      </c>
      <c r="H3" s="5" t="s">
        <v>17</v>
      </c>
      <c r="I3" s="5" t="s">
        <v>18</v>
      </c>
      <c r="J3" s="5">
        <f t="shared" si="0"/>
        <v>2</v>
      </c>
    </row>
    <row r="4" spans="1:10" ht="15">
      <c r="A4" s="55"/>
      <c r="B4" s="4">
        <f t="shared" si="1"/>
        <v>3</v>
      </c>
      <c r="C4" s="5" t="s">
        <v>14</v>
      </c>
      <c r="D4" s="5" t="s">
        <v>8</v>
      </c>
      <c r="E4" s="5" t="s">
        <v>19</v>
      </c>
      <c r="F4" s="6" t="s">
        <v>20</v>
      </c>
      <c r="G4" s="5" t="s">
        <v>16</v>
      </c>
      <c r="H4" s="5" t="s">
        <v>21</v>
      </c>
      <c r="I4" s="5"/>
      <c r="J4" s="5">
        <f t="shared" si="0"/>
        <v>3</v>
      </c>
    </row>
    <row r="5" spans="1:10" ht="30">
      <c r="A5" s="57"/>
      <c r="B5" s="4">
        <f t="shared" si="1"/>
        <v>4</v>
      </c>
      <c r="C5" s="5" t="s">
        <v>19</v>
      </c>
      <c r="D5" s="5" t="s">
        <v>8</v>
      </c>
      <c r="E5" s="5" t="s">
        <v>13</v>
      </c>
      <c r="F5" s="6" t="s">
        <v>22</v>
      </c>
      <c r="G5" s="5" t="s">
        <v>16</v>
      </c>
      <c r="H5" s="5" t="s">
        <v>23</v>
      </c>
      <c r="I5" s="5" t="s">
        <v>24</v>
      </c>
      <c r="J5" s="5">
        <f t="shared" si="0"/>
        <v>4</v>
      </c>
    </row>
    <row r="6" spans="1:10" ht="30">
      <c r="A6" s="57"/>
      <c r="B6" s="4">
        <f t="shared" si="1"/>
        <v>5</v>
      </c>
      <c r="C6" s="5"/>
      <c r="D6" s="5" t="s">
        <v>8</v>
      </c>
      <c r="E6" s="5" t="s">
        <v>25</v>
      </c>
      <c r="F6" s="6" t="s">
        <v>26</v>
      </c>
      <c r="G6" s="5" t="s">
        <v>11</v>
      </c>
      <c r="H6" s="5" t="s">
        <v>27</v>
      </c>
      <c r="I6" s="5" t="s">
        <v>28</v>
      </c>
      <c r="J6" s="5">
        <f t="shared" si="0"/>
        <v>5</v>
      </c>
    </row>
    <row r="7" spans="1:10" ht="45">
      <c r="A7" s="57"/>
      <c r="B7" s="68">
        <v>6</v>
      </c>
      <c r="C7" s="5" t="s">
        <v>29</v>
      </c>
      <c r="D7" s="5" t="s">
        <v>8</v>
      </c>
      <c r="E7" s="5" t="s">
        <v>30</v>
      </c>
      <c r="F7" s="6" t="s">
        <v>31</v>
      </c>
      <c r="G7" s="5" t="s">
        <v>11</v>
      </c>
      <c r="H7" s="5" t="s">
        <v>32</v>
      </c>
      <c r="I7" s="5" t="s">
        <v>33</v>
      </c>
      <c r="J7" s="5">
        <f t="shared" si="0"/>
        <v>6</v>
      </c>
    </row>
    <row r="8" spans="1:10" ht="15">
      <c r="A8" s="57"/>
      <c r="B8" s="67"/>
      <c r="C8" s="5"/>
      <c r="D8" s="5" t="s">
        <v>8</v>
      </c>
      <c r="E8" s="5"/>
      <c r="F8" s="6" t="s">
        <v>34</v>
      </c>
      <c r="G8" s="5" t="s">
        <v>35</v>
      </c>
      <c r="H8" s="5" t="s">
        <v>36</v>
      </c>
      <c r="I8" s="5" t="s">
        <v>37</v>
      </c>
      <c r="J8" s="5">
        <f t="shared" si="0"/>
        <v>6</v>
      </c>
    </row>
    <row r="9" spans="1:10" ht="15">
      <c r="A9" s="57"/>
      <c r="B9" s="67"/>
      <c r="C9" s="5"/>
      <c r="D9" s="5" t="s">
        <v>8</v>
      </c>
      <c r="E9" s="5"/>
      <c r="F9" s="6" t="s">
        <v>38</v>
      </c>
      <c r="G9" s="5" t="s">
        <v>39</v>
      </c>
      <c r="H9" s="5" t="s">
        <v>40</v>
      </c>
      <c r="I9" s="5" t="s">
        <v>41</v>
      </c>
      <c r="J9" s="5">
        <f t="shared" si="0"/>
        <v>6</v>
      </c>
    </row>
    <row r="10" spans="1:10" ht="15">
      <c r="A10" s="57"/>
      <c r="B10" s="67"/>
      <c r="C10" s="5"/>
      <c r="D10" s="5" t="s">
        <v>8</v>
      </c>
      <c r="E10" s="5"/>
      <c r="F10" s="6" t="s">
        <v>42</v>
      </c>
      <c r="G10" s="5" t="s">
        <v>43</v>
      </c>
      <c r="H10" s="5" t="s">
        <v>44</v>
      </c>
      <c r="I10" s="5" t="s">
        <v>45</v>
      </c>
      <c r="J10" s="5">
        <f t="shared" si="0"/>
        <v>6</v>
      </c>
    </row>
    <row r="11" spans="1:10" ht="15">
      <c r="A11" s="57"/>
      <c r="B11" s="4">
        <f>B7+1</f>
        <v>7</v>
      </c>
      <c r="C11" s="5" t="s">
        <v>25</v>
      </c>
      <c r="D11" s="5" t="s">
        <v>8</v>
      </c>
      <c r="E11" s="5"/>
      <c r="F11" s="6" t="s">
        <v>46</v>
      </c>
      <c r="G11" s="5" t="s">
        <v>16</v>
      </c>
      <c r="H11" s="5" t="s">
        <v>47</v>
      </c>
      <c r="I11" s="5" t="s">
        <v>48</v>
      </c>
      <c r="J11" s="5">
        <f t="shared" si="0"/>
        <v>7</v>
      </c>
    </row>
    <row r="12" spans="1:10" ht="60">
      <c r="A12" s="57"/>
      <c r="B12" s="68">
        <f>B11+1</f>
        <v>8</v>
      </c>
      <c r="C12" s="5" t="s">
        <v>25</v>
      </c>
      <c r="D12" s="5" t="s">
        <v>8</v>
      </c>
      <c r="E12" s="5" t="s">
        <v>49</v>
      </c>
      <c r="F12" s="6" t="s">
        <v>50</v>
      </c>
      <c r="G12" s="5" t="s">
        <v>51</v>
      </c>
      <c r="H12" s="5" t="s">
        <v>52</v>
      </c>
      <c r="I12" s="5" t="s">
        <v>53</v>
      </c>
      <c r="J12" s="5">
        <f t="shared" si="0"/>
        <v>8</v>
      </c>
    </row>
    <row r="13" spans="1:10" ht="15">
      <c r="A13" s="57"/>
      <c r="B13" s="67"/>
      <c r="C13" s="5"/>
      <c r="D13" s="5" t="s">
        <v>8</v>
      </c>
      <c r="E13" s="5"/>
      <c r="F13" s="6" t="s">
        <v>10</v>
      </c>
      <c r="G13" s="5" t="s">
        <v>43</v>
      </c>
      <c r="H13" s="5" t="s">
        <v>54</v>
      </c>
      <c r="I13" s="5"/>
      <c r="J13" s="5">
        <f t="shared" si="0"/>
        <v>8</v>
      </c>
    </row>
    <row r="14" spans="1:10" ht="30">
      <c r="A14" s="57"/>
      <c r="B14" s="66">
        <f>B12+1</f>
        <v>9</v>
      </c>
      <c r="C14" s="7" t="s">
        <v>55</v>
      </c>
      <c r="D14" s="7" t="s">
        <v>8</v>
      </c>
      <c r="E14" s="7" t="s">
        <v>56</v>
      </c>
      <c r="F14" s="8" t="s">
        <v>57</v>
      </c>
      <c r="G14" s="7" t="s">
        <v>16</v>
      </c>
      <c r="H14" s="7" t="s">
        <v>58</v>
      </c>
      <c r="I14" s="7" t="s">
        <v>59</v>
      </c>
      <c r="J14" s="7">
        <f t="shared" si="0"/>
        <v>9</v>
      </c>
    </row>
    <row r="15" spans="1:10" ht="30">
      <c r="A15" s="58"/>
      <c r="B15" s="67"/>
      <c r="C15" s="7"/>
      <c r="D15" s="7"/>
      <c r="E15" s="7"/>
      <c r="F15" s="8" t="s">
        <v>60</v>
      </c>
      <c r="G15" s="7" t="s">
        <v>61</v>
      </c>
      <c r="H15" s="7" t="s">
        <v>62</v>
      </c>
      <c r="I15" s="7"/>
      <c r="J15" s="7">
        <f t="shared" si="0"/>
        <v>9</v>
      </c>
    </row>
    <row r="16" spans="1:10" ht="60">
      <c r="A16" s="57"/>
      <c r="B16" s="66">
        <f>B14+1</f>
        <v>10</v>
      </c>
      <c r="C16" s="7" t="s">
        <v>63</v>
      </c>
      <c r="D16" s="7" t="s">
        <v>8</v>
      </c>
      <c r="E16" s="7" t="s">
        <v>64</v>
      </c>
      <c r="F16" s="8" t="s">
        <v>65</v>
      </c>
      <c r="G16" s="7" t="s">
        <v>16</v>
      </c>
      <c r="H16" s="7" t="s">
        <v>66</v>
      </c>
      <c r="I16" s="7" t="s">
        <v>67</v>
      </c>
      <c r="J16" s="7">
        <f t="shared" si="0"/>
        <v>10</v>
      </c>
    </row>
    <row r="17" spans="1:10" ht="30">
      <c r="A17" s="58"/>
      <c r="B17" s="67"/>
      <c r="C17" s="7"/>
      <c r="D17" s="7"/>
      <c r="E17" s="7"/>
      <c r="F17" s="8" t="s">
        <v>60</v>
      </c>
      <c r="G17" s="7" t="s">
        <v>61</v>
      </c>
      <c r="H17" s="7" t="s">
        <v>62</v>
      </c>
      <c r="I17" s="7"/>
      <c r="J17" s="7">
        <f t="shared" si="0"/>
        <v>10</v>
      </c>
    </row>
    <row r="18" spans="1:10" ht="30">
      <c r="A18" s="57"/>
      <c r="B18" s="66">
        <f>B16+1</f>
        <v>11</v>
      </c>
      <c r="C18" s="7" t="s">
        <v>68</v>
      </c>
      <c r="D18" s="7" t="s">
        <v>8</v>
      </c>
      <c r="E18" s="7" t="s">
        <v>55</v>
      </c>
      <c r="F18" s="8" t="s">
        <v>69</v>
      </c>
      <c r="G18" s="7" t="s">
        <v>16</v>
      </c>
      <c r="H18" s="7" t="s">
        <v>70</v>
      </c>
      <c r="I18" s="7" t="s">
        <v>71</v>
      </c>
      <c r="J18" s="7">
        <f t="shared" si="0"/>
        <v>11</v>
      </c>
    </row>
    <row r="19" spans="1:10" ht="30">
      <c r="A19" s="58"/>
      <c r="B19" s="67"/>
      <c r="C19" s="7"/>
      <c r="D19" s="7"/>
      <c r="E19" s="7"/>
      <c r="F19" s="8" t="s">
        <v>72</v>
      </c>
      <c r="G19" s="7" t="s">
        <v>61</v>
      </c>
      <c r="H19" s="7" t="s">
        <v>73</v>
      </c>
      <c r="I19" s="7"/>
      <c r="J19" s="7">
        <f t="shared" si="0"/>
        <v>11</v>
      </c>
    </row>
    <row r="20" spans="1:10" ht="45">
      <c r="A20" s="57"/>
      <c r="B20" s="66">
        <f>B18+1</f>
        <v>12</v>
      </c>
      <c r="C20" s="7" t="s">
        <v>29</v>
      </c>
      <c r="D20" s="7" t="s">
        <v>8</v>
      </c>
      <c r="E20" s="7" t="s">
        <v>74</v>
      </c>
      <c r="F20" s="8" t="s">
        <v>75</v>
      </c>
      <c r="G20" s="7" t="s">
        <v>16</v>
      </c>
      <c r="H20" s="7" t="s">
        <v>76</v>
      </c>
      <c r="I20" s="7" t="s">
        <v>77</v>
      </c>
      <c r="J20" s="7">
        <f t="shared" si="0"/>
        <v>12</v>
      </c>
    </row>
    <row r="21" spans="1:10" ht="30">
      <c r="A21" s="58"/>
      <c r="B21" s="67"/>
      <c r="C21" s="7"/>
      <c r="D21" s="7"/>
      <c r="E21" s="7"/>
      <c r="F21" s="8" t="s">
        <v>72</v>
      </c>
      <c r="G21" s="7" t="s">
        <v>61</v>
      </c>
      <c r="H21" s="7" t="s">
        <v>73</v>
      </c>
      <c r="I21" s="7"/>
      <c r="J21" s="7">
        <f t="shared" si="0"/>
        <v>12</v>
      </c>
    </row>
    <row r="22" spans="1:10" ht="30">
      <c r="A22" s="57"/>
      <c r="B22" s="66">
        <f>B20+1</f>
        <v>13</v>
      </c>
      <c r="C22" s="7" t="s">
        <v>78</v>
      </c>
      <c r="D22" s="7" t="s">
        <v>8</v>
      </c>
      <c r="E22" s="7" t="s">
        <v>79</v>
      </c>
      <c r="F22" s="8" t="s">
        <v>80</v>
      </c>
      <c r="G22" s="7" t="s">
        <v>16</v>
      </c>
      <c r="H22" s="7" t="s">
        <v>81</v>
      </c>
      <c r="I22" s="7" t="s">
        <v>82</v>
      </c>
      <c r="J22" s="7">
        <f t="shared" si="0"/>
        <v>13</v>
      </c>
    </row>
    <row r="23" spans="1:10" ht="30">
      <c r="A23" s="59"/>
      <c r="B23" s="67"/>
      <c r="C23" s="7"/>
      <c r="D23" s="7"/>
      <c r="E23" s="7"/>
      <c r="F23" s="8" t="s">
        <v>60</v>
      </c>
      <c r="G23" s="7" t="s">
        <v>61</v>
      </c>
      <c r="H23" s="7" t="s">
        <v>62</v>
      </c>
      <c r="I23" s="7"/>
      <c r="J23" s="7">
        <f t="shared" si="0"/>
        <v>13</v>
      </c>
    </row>
    <row r="24" spans="1:10" ht="15">
      <c r="A24" s="57"/>
      <c r="B24" s="66">
        <f>B22+1</f>
        <v>14</v>
      </c>
      <c r="C24" s="7" t="s">
        <v>83</v>
      </c>
      <c r="D24" s="7" t="s">
        <v>8</v>
      </c>
      <c r="E24" s="7" t="s">
        <v>84</v>
      </c>
      <c r="F24" s="8" t="s">
        <v>85</v>
      </c>
      <c r="G24" s="7" t="s">
        <v>16</v>
      </c>
      <c r="H24" s="7" t="s">
        <v>86</v>
      </c>
      <c r="I24" s="7" t="s">
        <v>87</v>
      </c>
      <c r="J24" s="7">
        <f t="shared" si="0"/>
        <v>14</v>
      </c>
    </row>
    <row r="25" spans="1:10" ht="30">
      <c r="A25" s="59"/>
      <c r="B25" s="67"/>
      <c r="C25" s="7"/>
      <c r="D25" s="7"/>
      <c r="E25" s="7"/>
      <c r="F25" s="8" t="s">
        <v>72</v>
      </c>
      <c r="G25" s="7" t="s">
        <v>61</v>
      </c>
      <c r="H25" s="7" t="s">
        <v>62</v>
      </c>
      <c r="I25" s="7"/>
      <c r="J25" s="7">
        <f t="shared" si="0"/>
        <v>14</v>
      </c>
    </row>
    <row r="26" spans="1:10" ht="15">
      <c r="A26" s="57"/>
      <c r="B26" s="4">
        <f>B24+1</f>
        <v>15</v>
      </c>
      <c r="C26" s="5" t="s">
        <v>88</v>
      </c>
      <c r="D26" s="5" t="s">
        <v>8</v>
      </c>
      <c r="E26" s="5"/>
      <c r="F26" s="6" t="s">
        <v>89</v>
      </c>
      <c r="G26" s="5" t="s">
        <v>16</v>
      </c>
      <c r="H26" s="5" t="s">
        <v>90</v>
      </c>
      <c r="I26" s="5" t="s">
        <v>91</v>
      </c>
      <c r="J26" s="5">
        <f t="shared" si="0"/>
        <v>15</v>
      </c>
    </row>
    <row r="27" spans="1:10" ht="15">
      <c r="A27" s="57"/>
      <c r="B27" s="4">
        <f t="shared" ref="B27:B38" si="2">B26+1</f>
        <v>16</v>
      </c>
      <c r="C27" s="5" t="s">
        <v>92</v>
      </c>
      <c r="D27" s="5" t="s">
        <v>8</v>
      </c>
      <c r="E27" s="5"/>
      <c r="F27" s="6" t="s">
        <v>89</v>
      </c>
      <c r="G27" s="5" t="s">
        <v>16</v>
      </c>
      <c r="H27" s="5" t="s">
        <v>93</v>
      </c>
      <c r="I27" s="5" t="s">
        <v>91</v>
      </c>
      <c r="J27" s="5">
        <f t="shared" si="0"/>
        <v>16</v>
      </c>
    </row>
    <row r="28" spans="1:10" ht="30">
      <c r="A28" s="57"/>
      <c r="B28" s="4">
        <f t="shared" si="2"/>
        <v>17</v>
      </c>
      <c r="C28" s="5" t="s">
        <v>94</v>
      </c>
      <c r="D28" s="5" t="s">
        <v>8</v>
      </c>
      <c r="E28" s="5" t="s">
        <v>84</v>
      </c>
      <c r="F28" s="6" t="s">
        <v>95</v>
      </c>
      <c r="G28" s="5" t="s">
        <v>11</v>
      </c>
      <c r="H28" s="5" t="s">
        <v>96</v>
      </c>
      <c r="I28" s="5" t="s">
        <v>97</v>
      </c>
      <c r="J28" s="5">
        <f t="shared" si="0"/>
        <v>17</v>
      </c>
    </row>
    <row r="29" spans="1:10" ht="30">
      <c r="A29" s="57"/>
      <c r="B29" s="4">
        <f t="shared" si="2"/>
        <v>18</v>
      </c>
      <c r="C29" s="5" t="s">
        <v>98</v>
      </c>
      <c r="D29" s="5" t="s">
        <v>8</v>
      </c>
      <c r="E29" s="5" t="s">
        <v>99</v>
      </c>
      <c r="F29" s="6" t="s">
        <v>95</v>
      </c>
      <c r="G29" s="5" t="s">
        <v>11</v>
      </c>
      <c r="H29" s="5" t="s">
        <v>100</v>
      </c>
      <c r="I29" s="5" t="s">
        <v>97</v>
      </c>
      <c r="J29" s="5">
        <f t="shared" si="0"/>
        <v>18</v>
      </c>
    </row>
    <row r="30" spans="1:10" ht="15">
      <c r="A30" s="57"/>
      <c r="B30" s="4">
        <f t="shared" si="2"/>
        <v>19</v>
      </c>
      <c r="C30" s="5" t="s">
        <v>84</v>
      </c>
      <c r="D30" s="5" t="s">
        <v>8</v>
      </c>
      <c r="E30" s="5" t="s">
        <v>94</v>
      </c>
      <c r="F30" s="6" t="s">
        <v>101</v>
      </c>
      <c r="G30" s="5" t="s">
        <v>16</v>
      </c>
      <c r="H30" s="5" t="s">
        <v>102</v>
      </c>
      <c r="I30" s="5" t="s">
        <v>103</v>
      </c>
      <c r="J30" s="5">
        <f t="shared" si="0"/>
        <v>19</v>
      </c>
    </row>
    <row r="31" spans="1:10" ht="15">
      <c r="A31" s="57"/>
      <c r="B31" s="4">
        <f t="shared" si="2"/>
        <v>20</v>
      </c>
      <c r="C31" s="5" t="s">
        <v>99</v>
      </c>
      <c r="D31" s="5" t="s">
        <v>8</v>
      </c>
      <c r="E31" s="5" t="s">
        <v>98</v>
      </c>
      <c r="F31" s="6" t="s">
        <v>101</v>
      </c>
      <c r="G31" s="5" t="s">
        <v>16</v>
      </c>
      <c r="H31" s="5" t="s">
        <v>104</v>
      </c>
      <c r="I31" s="5" t="s">
        <v>103</v>
      </c>
      <c r="J31" s="5">
        <f t="shared" si="0"/>
        <v>20</v>
      </c>
    </row>
    <row r="32" spans="1:10" ht="15">
      <c r="A32" s="57"/>
      <c r="B32" s="4">
        <f t="shared" si="2"/>
        <v>21</v>
      </c>
      <c r="C32" s="5" t="s">
        <v>105</v>
      </c>
      <c r="D32" s="5" t="s">
        <v>8</v>
      </c>
      <c r="E32" s="5" t="s">
        <v>106</v>
      </c>
      <c r="F32" s="6" t="s">
        <v>107</v>
      </c>
      <c r="G32" s="5" t="s">
        <v>11</v>
      </c>
      <c r="H32" s="5" t="s">
        <v>108</v>
      </c>
      <c r="I32" s="5" t="s">
        <v>41</v>
      </c>
      <c r="J32" s="5">
        <f t="shared" si="0"/>
        <v>21</v>
      </c>
    </row>
    <row r="33" spans="1:10" ht="15">
      <c r="A33" s="57"/>
      <c r="B33" s="4">
        <f t="shared" si="2"/>
        <v>22</v>
      </c>
      <c r="C33" s="5" t="s">
        <v>109</v>
      </c>
      <c r="D33" s="5" t="s">
        <v>8</v>
      </c>
      <c r="E33" s="5" t="s">
        <v>110</v>
      </c>
      <c r="F33" s="6" t="s">
        <v>107</v>
      </c>
      <c r="G33" s="5" t="s">
        <v>11</v>
      </c>
      <c r="H33" s="5" t="s">
        <v>111</v>
      </c>
      <c r="I33" s="5" t="s">
        <v>41</v>
      </c>
      <c r="J33" s="5">
        <f t="shared" si="0"/>
        <v>22</v>
      </c>
    </row>
    <row r="34" spans="1:10" ht="15">
      <c r="A34" s="57"/>
      <c r="B34" s="4">
        <f t="shared" si="2"/>
        <v>23</v>
      </c>
      <c r="C34" s="5" t="s">
        <v>106</v>
      </c>
      <c r="D34" s="5" t="s">
        <v>8</v>
      </c>
      <c r="E34" s="5" t="s">
        <v>105</v>
      </c>
      <c r="F34" s="6" t="s">
        <v>112</v>
      </c>
      <c r="G34" s="5" t="s">
        <v>51</v>
      </c>
      <c r="H34" s="5" t="s">
        <v>113</v>
      </c>
      <c r="I34" s="5" t="s">
        <v>41</v>
      </c>
      <c r="J34" s="5">
        <f t="shared" si="0"/>
        <v>23</v>
      </c>
    </row>
    <row r="35" spans="1:10" ht="15">
      <c r="A35" s="57"/>
      <c r="B35" s="4">
        <f t="shared" si="2"/>
        <v>24</v>
      </c>
      <c r="C35" s="5" t="s">
        <v>110</v>
      </c>
      <c r="D35" s="5" t="s">
        <v>8</v>
      </c>
      <c r="E35" s="5" t="s">
        <v>109</v>
      </c>
      <c r="F35" s="6" t="s">
        <v>112</v>
      </c>
      <c r="G35" s="5" t="s">
        <v>51</v>
      </c>
      <c r="H35" s="5" t="s">
        <v>114</v>
      </c>
      <c r="I35" s="5" t="s">
        <v>41</v>
      </c>
      <c r="J35" s="5">
        <f t="shared" si="0"/>
        <v>24</v>
      </c>
    </row>
    <row r="36" spans="1:10" ht="15">
      <c r="A36" s="57"/>
      <c r="B36" s="4">
        <f t="shared" si="2"/>
        <v>25</v>
      </c>
      <c r="C36" s="5" t="s">
        <v>106</v>
      </c>
      <c r="D36" s="5" t="s">
        <v>8</v>
      </c>
      <c r="E36" s="5" t="s">
        <v>115</v>
      </c>
      <c r="F36" s="6" t="s">
        <v>20</v>
      </c>
      <c r="G36" s="5" t="s">
        <v>51</v>
      </c>
      <c r="H36" s="5" t="s">
        <v>116</v>
      </c>
      <c r="I36" s="5" t="s">
        <v>41</v>
      </c>
      <c r="J36" s="5">
        <f t="shared" si="0"/>
        <v>25</v>
      </c>
    </row>
    <row r="37" spans="1:10" ht="15">
      <c r="A37" s="57"/>
      <c r="B37" s="4">
        <f t="shared" si="2"/>
        <v>26</v>
      </c>
      <c r="C37" s="5" t="s">
        <v>110</v>
      </c>
      <c r="D37" s="5" t="s">
        <v>8</v>
      </c>
      <c r="E37" s="5" t="s">
        <v>14</v>
      </c>
      <c r="F37" s="6" t="s">
        <v>20</v>
      </c>
      <c r="G37" s="5" t="s">
        <v>51</v>
      </c>
      <c r="H37" s="5" t="s">
        <v>117</v>
      </c>
      <c r="I37" s="5" t="s">
        <v>41</v>
      </c>
      <c r="J37" s="5">
        <f>IF(ISBLANK(B37),#REF!,B37)</f>
        <v>26</v>
      </c>
    </row>
    <row r="38" spans="1:10" s="12" customFormat="1" ht="15">
      <c r="A38" s="57"/>
      <c r="B38" s="70">
        <f t="shared" si="2"/>
        <v>27</v>
      </c>
      <c r="C38" s="10" t="s">
        <v>118</v>
      </c>
      <c r="D38" s="10" t="s">
        <v>8</v>
      </c>
      <c r="E38" s="10" t="s">
        <v>119</v>
      </c>
      <c r="F38" s="11" t="s">
        <v>120</v>
      </c>
      <c r="G38" s="10" t="s">
        <v>11</v>
      </c>
      <c r="H38" s="10" t="s">
        <v>121</v>
      </c>
      <c r="I38" s="10"/>
      <c r="J38" s="10">
        <f t="shared" ref="J38:J67" si="3">IF(ISBLANK(B38),J37,B38)</f>
        <v>27</v>
      </c>
    </row>
    <row r="39" spans="1:10" s="12" customFormat="1" ht="30">
      <c r="A39" s="61"/>
      <c r="B39" s="71"/>
      <c r="C39" s="10"/>
      <c r="D39" s="10"/>
      <c r="E39" s="10"/>
      <c r="F39" s="11" t="s">
        <v>122</v>
      </c>
      <c r="G39" s="10" t="s">
        <v>123</v>
      </c>
      <c r="H39" s="10" t="s">
        <v>124</v>
      </c>
      <c r="I39" s="10"/>
      <c r="J39" s="10">
        <f t="shared" si="3"/>
        <v>27</v>
      </c>
    </row>
    <row r="40" spans="1:10" s="12" customFormat="1" ht="15">
      <c r="A40" s="57"/>
      <c r="B40" s="70">
        <f>B38+1</f>
        <v>28</v>
      </c>
      <c r="C40" s="10" t="s">
        <v>119</v>
      </c>
      <c r="D40" s="10" t="s">
        <v>8</v>
      </c>
      <c r="E40" s="10" t="s">
        <v>118</v>
      </c>
      <c r="F40" s="11" t="s">
        <v>125</v>
      </c>
      <c r="G40" s="10"/>
      <c r="H40" s="10" t="s">
        <v>126</v>
      </c>
      <c r="I40" s="10"/>
      <c r="J40" s="10">
        <f t="shared" si="3"/>
        <v>28</v>
      </c>
    </row>
    <row r="41" spans="1:10" s="12" customFormat="1" ht="30">
      <c r="A41" s="61"/>
      <c r="B41" s="71"/>
      <c r="C41" s="13"/>
      <c r="D41" s="13"/>
      <c r="E41" s="13"/>
      <c r="F41" s="14" t="s">
        <v>122</v>
      </c>
      <c r="G41" s="13" t="s">
        <v>61</v>
      </c>
      <c r="H41" s="13" t="s">
        <v>124</v>
      </c>
      <c r="I41" s="13"/>
      <c r="J41" s="10">
        <f t="shared" si="3"/>
        <v>28</v>
      </c>
    </row>
    <row r="42" spans="1:10" s="15" customFormat="1" ht="15">
      <c r="A42" s="57"/>
      <c r="B42" s="9">
        <f>B40+1</f>
        <v>29</v>
      </c>
      <c r="C42" s="10"/>
      <c r="D42" s="10" t="s">
        <v>8</v>
      </c>
      <c r="E42" s="10" t="s">
        <v>127</v>
      </c>
      <c r="F42" s="11" t="s">
        <v>128</v>
      </c>
      <c r="G42" s="10" t="s">
        <v>129</v>
      </c>
      <c r="H42" s="10" t="s">
        <v>130</v>
      </c>
      <c r="I42" s="10"/>
      <c r="J42" s="10">
        <f t="shared" si="3"/>
        <v>29</v>
      </c>
    </row>
    <row r="43" spans="1:10" s="12" customFormat="1" ht="15">
      <c r="A43" s="57"/>
      <c r="B43" s="9">
        <f t="shared" ref="B43:B58" si="4">B42+1</f>
        <v>30</v>
      </c>
      <c r="C43" s="10" t="s">
        <v>127</v>
      </c>
      <c r="D43" s="10" t="s">
        <v>8</v>
      </c>
      <c r="E43" s="10"/>
      <c r="F43" s="11" t="s">
        <v>131</v>
      </c>
      <c r="G43" s="10" t="s">
        <v>51</v>
      </c>
      <c r="H43" s="10" t="s">
        <v>132</v>
      </c>
      <c r="I43" s="10"/>
      <c r="J43" s="10">
        <f t="shared" si="3"/>
        <v>30</v>
      </c>
    </row>
    <row r="44" spans="1:10" s="12" customFormat="1" ht="15">
      <c r="A44" s="61"/>
      <c r="B44" s="9">
        <f t="shared" si="4"/>
        <v>31</v>
      </c>
      <c r="C44" s="10" t="s">
        <v>133</v>
      </c>
      <c r="D44" s="10" t="s">
        <v>8</v>
      </c>
      <c r="E44" s="10" t="s">
        <v>134</v>
      </c>
      <c r="F44" s="11" t="s">
        <v>135</v>
      </c>
      <c r="G44" s="10" t="s">
        <v>11</v>
      </c>
      <c r="H44" s="10" t="s">
        <v>136</v>
      </c>
      <c r="I44" s="10"/>
      <c r="J44" s="10">
        <f t="shared" si="3"/>
        <v>31</v>
      </c>
    </row>
    <row r="45" spans="1:10" s="12" customFormat="1" ht="15">
      <c r="A45" s="61"/>
      <c r="B45" s="9">
        <f t="shared" si="4"/>
        <v>32</v>
      </c>
      <c r="C45" s="10" t="s">
        <v>134</v>
      </c>
      <c r="D45" s="10" t="s">
        <v>8</v>
      </c>
      <c r="E45" s="10" t="s">
        <v>133</v>
      </c>
      <c r="F45" s="11" t="s">
        <v>137</v>
      </c>
      <c r="G45" s="10" t="s">
        <v>51</v>
      </c>
      <c r="H45" s="10" t="s">
        <v>138</v>
      </c>
      <c r="I45" s="10"/>
      <c r="J45" s="10">
        <f t="shared" si="3"/>
        <v>32</v>
      </c>
    </row>
    <row r="46" spans="1:10" s="12" customFormat="1" ht="15">
      <c r="A46" s="63"/>
      <c r="B46" s="9">
        <f t="shared" si="4"/>
        <v>33</v>
      </c>
      <c r="C46" s="10" t="s">
        <v>139</v>
      </c>
      <c r="D46" s="10" t="s">
        <v>8</v>
      </c>
      <c r="E46" s="10" t="s">
        <v>140</v>
      </c>
      <c r="F46" s="11" t="s">
        <v>135</v>
      </c>
      <c r="G46" s="10" t="s">
        <v>11</v>
      </c>
      <c r="H46" s="10" t="s">
        <v>141</v>
      </c>
      <c r="I46" s="10"/>
      <c r="J46" s="10">
        <f t="shared" si="3"/>
        <v>33</v>
      </c>
    </row>
    <row r="47" spans="1:10" s="12" customFormat="1" ht="15">
      <c r="A47" s="63"/>
      <c r="B47" s="9">
        <f t="shared" si="4"/>
        <v>34</v>
      </c>
      <c r="C47" s="10" t="s">
        <v>140</v>
      </c>
      <c r="D47" s="10" t="s">
        <v>8</v>
      </c>
      <c r="E47" s="10" t="s">
        <v>139</v>
      </c>
      <c r="F47" s="11" t="s">
        <v>137</v>
      </c>
      <c r="G47" s="10" t="s">
        <v>51</v>
      </c>
      <c r="H47" s="10" t="s">
        <v>142</v>
      </c>
      <c r="I47" s="10"/>
      <c r="J47" s="10">
        <f t="shared" si="3"/>
        <v>34</v>
      </c>
    </row>
    <row r="48" spans="1:10" s="12" customFormat="1" ht="15">
      <c r="A48" s="57"/>
      <c r="B48" s="9">
        <f t="shared" si="4"/>
        <v>35</v>
      </c>
      <c r="C48" s="10"/>
      <c r="D48" s="10" t="s">
        <v>8</v>
      </c>
      <c r="E48" s="10" t="s">
        <v>143</v>
      </c>
      <c r="F48" s="11" t="s">
        <v>144</v>
      </c>
      <c r="G48" s="10" t="s">
        <v>129</v>
      </c>
      <c r="H48" s="10" t="s">
        <v>145</v>
      </c>
      <c r="I48" s="10"/>
      <c r="J48" s="10">
        <f t="shared" si="3"/>
        <v>35</v>
      </c>
    </row>
    <row r="49" spans="1:10" s="12" customFormat="1" ht="15">
      <c r="A49" s="57"/>
      <c r="B49" s="9">
        <f t="shared" si="4"/>
        <v>36</v>
      </c>
      <c r="C49" s="10" t="s">
        <v>119</v>
      </c>
      <c r="D49" s="10" t="s">
        <v>8</v>
      </c>
      <c r="E49" s="10" t="s">
        <v>146</v>
      </c>
      <c r="F49" s="11" t="s">
        <v>147</v>
      </c>
      <c r="G49" s="10" t="s">
        <v>51</v>
      </c>
      <c r="H49" s="10" t="s">
        <v>148</v>
      </c>
      <c r="I49" s="10"/>
      <c r="J49" s="10">
        <f t="shared" si="3"/>
        <v>36</v>
      </c>
    </row>
    <row r="50" spans="1:10" s="12" customFormat="1" ht="15">
      <c r="A50" s="57"/>
      <c r="B50" s="9">
        <f t="shared" si="4"/>
        <v>37</v>
      </c>
      <c r="C50" s="10" t="s">
        <v>146</v>
      </c>
      <c r="D50" s="10" t="s">
        <v>8</v>
      </c>
      <c r="E50" s="10" t="s">
        <v>119</v>
      </c>
      <c r="F50" s="11" t="s">
        <v>149</v>
      </c>
      <c r="G50" s="10" t="s">
        <v>51</v>
      </c>
      <c r="H50" s="10" t="s">
        <v>150</v>
      </c>
      <c r="I50" s="10"/>
      <c r="J50" s="10">
        <f t="shared" si="3"/>
        <v>37</v>
      </c>
    </row>
    <row r="51" spans="1:10" s="12" customFormat="1" ht="15">
      <c r="A51" s="57"/>
      <c r="B51" s="9">
        <f t="shared" si="4"/>
        <v>38</v>
      </c>
      <c r="C51" s="10" t="s">
        <v>143</v>
      </c>
      <c r="D51" s="10" t="s">
        <v>8</v>
      </c>
      <c r="E51" s="10" t="s">
        <v>151</v>
      </c>
      <c r="F51" s="11" t="s">
        <v>152</v>
      </c>
      <c r="G51" s="10" t="s">
        <v>51</v>
      </c>
      <c r="H51" s="10" t="s">
        <v>153</v>
      </c>
      <c r="I51" s="10"/>
      <c r="J51" s="10">
        <f t="shared" si="3"/>
        <v>38</v>
      </c>
    </row>
    <row r="52" spans="1:10" s="12" customFormat="1" ht="15">
      <c r="A52" s="57"/>
      <c r="B52" s="9">
        <f t="shared" si="4"/>
        <v>39</v>
      </c>
      <c r="C52" s="10" t="s">
        <v>151</v>
      </c>
      <c r="D52" s="10" t="s">
        <v>8</v>
      </c>
      <c r="E52" s="10" t="s">
        <v>143</v>
      </c>
      <c r="F52" s="11" t="s">
        <v>154</v>
      </c>
      <c r="G52" s="10" t="s">
        <v>51</v>
      </c>
      <c r="H52" s="10" t="s">
        <v>155</v>
      </c>
      <c r="I52" s="10"/>
      <c r="J52" s="10">
        <f t="shared" si="3"/>
        <v>39</v>
      </c>
    </row>
    <row r="53" spans="1:10" s="12" customFormat="1" ht="15">
      <c r="A53" s="63"/>
      <c r="B53" s="9">
        <f t="shared" si="4"/>
        <v>40</v>
      </c>
      <c r="C53" s="10" t="s">
        <v>134</v>
      </c>
      <c r="D53" s="10" t="s">
        <v>8</v>
      </c>
      <c r="E53" s="10" t="s">
        <v>140</v>
      </c>
      <c r="F53" s="11" t="s">
        <v>147</v>
      </c>
      <c r="G53" s="10" t="s">
        <v>51</v>
      </c>
      <c r="H53" s="10" t="s">
        <v>156</v>
      </c>
      <c r="I53" s="10"/>
      <c r="J53" s="10">
        <f t="shared" si="3"/>
        <v>40</v>
      </c>
    </row>
    <row r="54" spans="1:10" s="12" customFormat="1" ht="15">
      <c r="A54" s="63"/>
      <c r="B54" s="9">
        <f t="shared" si="4"/>
        <v>41</v>
      </c>
      <c r="C54" s="10" t="s">
        <v>140</v>
      </c>
      <c r="D54" s="10" t="s">
        <v>8</v>
      </c>
      <c r="E54" s="10" t="s">
        <v>134</v>
      </c>
      <c r="F54" s="11" t="s">
        <v>157</v>
      </c>
      <c r="G54" s="10" t="s">
        <v>51</v>
      </c>
      <c r="H54" s="10" t="s">
        <v>158</v>
      </c>
      <c r="I54" s="10"/>
      <c r="J54" s="10">
        <f t="shared" si="3"/>
        <v>41</v>
      </c>
    </row>
    <row r="55" spans="1:10" s="12" customFormat="1" ht="15">
      <c r="A55" s="57"/>
      <c r="B55" s="9">
        <f t="shared" si="4"/>
        <v>42</v>
      </c>
      <c r="C55" s="10" t="s">
        <v>146</v>
      </c>
      <c r="D55" s="10" t="s">
        <v>8</v>
      </c>
      <c r="E55" s="10"/>
      <c r="F55" s="14" t="s">
        <v>125</v>
      </c>
      <c r="G55" s="10" t="s">
        <v>51</v>
      </c>
      <c r="H55" s="10" t="s">
        <v>159</v>
      </c>
      <c r="I55" s="10"/>
      <c r="J55" s="10">
        <f t="shared" si="3"/>
        <v>42</v>
      </c>
    </row>
    <row r="56" spans="1:10" s="12" customFormat="1" ht="15">
      <c r="A56" s="57"/>
      <c r="B56" s="9">
        <f t="shared" si="4"/>
        <v>43</v>
      </c>
      <c r="C56" s="10" t="s">
        <v>151</v>
      </c>
      <c r="D56" s="10" t="s">
        <v>8</v>
      </c>
      <c r="F56" s="11" t="s">
        <v>160</v>
      </c>
      <c r="G56" s="10" t="s">
        <v>51</v>
      </c>
      <c r="H56" s="10" t="s">
        <v>161</v>
      </c>
      <c r="I56" s="10"/>
      <c r="J56" s="10">
        <f t="shared" si="3"/>
        <v>43</v>
      </c>
    </row>
    <row r="57" spans="1:10" s="12" customFormat="1" ht="15">
      <c r="A57" s="63"/>
      <c r="B57" s="9">
        <f t="shared" si="4"/>
        <v>44</v>
      </c>
      <c r="C57" s="10" t="s">
        <v>140</v>
      </c>
      <c r="D57" s="10" t="s">
        <v>8</v>
      </c>
      <c r="E57" s="10"/>
      <c r="F57" s="14" t="s">
        <v>162</v>
      </c>
      <c r="G57" s="10" t="s">
        <v>51</v>
      </c>
      <c r="H57" s="10" t="s">
        <v>163</v>
      </c>
      <c r="I57" s="10"/>
      <c r="J57" s="10">
        <f t="shared" si="3"/>
        <v>44</v>
      </c>
    </row>
    <row r="58" spans="1:10" s="12" customFormat="1" ht="15">
      <c r="A58" s="57"/>
      <c r="B58" s="70">
        <f t="shared" si="4"/>
        <v>45</v>
      </c>
      <c r="C58" s="10" t="s">
        <v>164</v>
      </c>
      <c r="D58" s="10" t="s">
        <v>8</v>
      </c>
      <c r="E58" s="13" t="s">
        <v>165</v>
      </c>
      <c r="F58" s="11" t="s">
        <v>166</v>
      </c>
      <c r="G58" s="10" t="s">
        <v>11</v>
      </c>
      <c r="H58" s="10" t="s">
        <v>167</v>
      </c>
      <c r="I58" s="10"/>
      <c r="J58" s="10">
        <f t="shared" si="3"/>
        <v>45</v>
      </c>
    </row>
    <row r="59" spans="1:10" s="12" customFormat="1" ht="15">
      <c r="A59" s="57"/>
      <c r="B59" s="71"/>
      <c r="C59" s="10"/>
      <c r="D59" s="10"/>
      <c r="E59" s="10"/>
      <c r="F59" s="11" t="s">
        <v>168</v>
      </c>
      <c r="G59" s="10" t="s">
        <v>35</v>
      </c>
      <c r="H59" s="10" t="s">
        <v>169</v>
      </c>
      <c r="I59" s="10"/>
      <c r="J59" s="10">
        <f t="shared" si="3"/>
        <v>45</v>
      </c>
    </row>
    <row r="60" spans="1:10" s="12" customFormat="1" ht="15">
      <c r="A60" s="57"/>
      <c r="B60" s="71"/>
      <c r="C60" s="10"/>
      <c r="D60" s="10"/>
      <c r="E60" s="10"/>
      <c r="F60" s="11" t="s">
        <v>170</v>
      </c>
      <c r="G60" s="10" t="s">
        <v>39</v>
      </c>
      <c r="H60" s="10" t="s">
        <v>171</v>
      </c>
      <c r="I60" s="10"/>
      <c r="J60" s="10">
        <f t="shared" si="3"/>
        <v>45</v>
      </c>
    </row>
    <row r="61" spans="1:10" s="12" customFormat="1" ht="15">
      <c r="A61" s="57"/>
      <c r="B61" s="9">
        <f>B58+1</f>
        <v>46</v>
      </c>
      <c r="C61" s="10" t="s">
        <v>172</v>
      </c>
      <c r="D61" s="10" t="s">
        <v>8</v>
      </c>
      <c r="E61" s="10" t="s">
        <v>173</v>
      </c>
      <c r="F61" s="11" t="s">
        <v>174</v>
      </c>
      <c r="G61" s="10" t="s">
        <v>51</v>
      </c>
      <c r="H61" s="10" t="s">
        <v>175</v>
      </c>
      <c r="I61" s="10"/>
      <c r="J61" s="10">
        <f t="shared" si="3"/>
        <v>46</v>
      </c>
    </row>
    <row r="62" spans="1:10" s="12" customFormat="1" ht="15">
      <c r="A62" s="61"/>
      <c r="B62" s="9">
        <f t="shared" ref="B62:B67" si="5">B61+1</f>
        <v>47</v>
      </c>
      <c r="C62" s="10" t="s">
        <v>176</v>
      </c>
      <c r="D62" s="10" t="s">
        <v>8</v>
      </c>
      <c r="E62" s="10" t="s">
        <v>177</v>
      </c>
      <c r="F62" s="11" t="s">
        <v>178</v>
      </c>
      <c r="G62" s="10" t="s">
        <v>11</v>
      </c>
      <c r="H62" s="10" t="s">
        <v>179</v>
      </c>
      <c r="I62" s="10"/>
      <c r="J62" s="10">
        <f t="shared" si="3"/>
        <v>47</v>
      </c>
    </row>
    <row r="63" spans="1:10" s="12" customFormat="1" ht="15">
      <c r="A63" s="57"/>
      <c r="B63" s="9">
        <f t="shared" si="5"/>
        <v>48</v>
      </c>
      <c r="C63" s="10" t="s">
        <v>180</v>
      </c>
      <c r="D63" s="10" t="s">
        <v>8</v>
      </c>
      <c r="E63" s="10" t="s">
        <v>181</v>
      </c>
      <c r="F63" s="11" t="s">
        <v>182</v>
      </c>
      <c r="G63" s="10" t="s">
        <v>51</v>
      </c>
      <c r="H63" s="10" t="s">
        <v>183</v>
      </c>
      <c r="I63" s="10" t="s">
        <v>184</v>
      </c>
      <c r="J63" s="10">
        <f t="shared" si="3"/>
        <v>48</v>
      </c>
    </row>
    <row r="64" spans="1:10" s="12" customFormat="1" ht="15">
      <c r="A64" s="57"/>
      <c r="B64" s="9">
        <f t="shared" si="5"/>
        <v>49</v>
      </c>
      <c r="C64" s="10" t="s">
        <v>185</v>
      </c>
      <c r="D64" s="10" t="s">
        <v>8</v>
      </c>
      <c r="E64" s="10" t="s">
        <v>186</v>
      </c>
      <c r="F64" s="11" t="s">
        <v>50</v>
      </c>
      <c r="G64" s="10" t="s">
        <v>11</v>
      </c>
      <c r="H64" s="10" t="s">
        <v>187</v>
      </c>
      <c r="I64" s="10"/>
      <c r="J64" s="10">
        <f t="shared" si="3"/>
        <v>49</v>
      </c>
    </row>
    <row r="65" spans="1:10" s="12" customFormat="1" ht="15">
      <c r="A65" s="57"/>
      <c r="B65" s="9">
        <f t="shared" si="5"/>
        <v>50</v>
      </c>
      <c r="C65" s="10" t="s">
        <v>188</v>
      </c>
      <c r="D65" s="10" t="s">
        <v>8</v>
      </c>
      <c r="E65" s="10" t="s">
        <v>189</v>
      </c>
      <c r="F65" s="11" t="s">
        <v>190</v>
      </c>
      <c r="G65" s="10" t="s">
        <v>11</v>
      </c>
      <c r="H65" s="10" t="s">
        <v>191</v>
      </c>
      <c r="I65" s="10"/>
      <c r="J65" s="10">
        <f t="shared" si="3"/>
        <v>50</v>
      </c>
    </row>
    <row r="66" spans="1:10" s="12" customFormat="1" ht="15">
      <c r="A66" s="57"/>
      <c r="B66" s="9">
        <f t="shared" si="5"/>
        <v>51</v>
      </c>
      <c r="C66" s="10" t="s">
        <v>192</v>
      </c>
      <c r="D66" s="10" t="s">
        <v>8</v>
      </c>
      <c r="E66" s="10" t="s">
        <v>193</v>
      </c>
      <c r="F66" s="11" t="s">
        <v>194</v>
      </c>
      <c r="G66" s="10" t="s">
        <v>11</v>
      </c>
      <c r="H66" s="10" t="s">
        <v>195</v>
      </c>
      <c r="I66" s="10"/>
      <c r="J66" s="10">
        <f t="shared" si="3"/>
        <v>51</v>
      </c>
    </row>
    <row r="67" spans="1:10" s="12" customFormat="1" ht="15">
      <c r="A67" s="57"/>
      <c r="B67" s="9">
        <f t="shared" si="5"/>
        <v>52</v>
      </c>
      <c r="C67" s="10" t="s">
        <v>196</v>
      </c>
      <c r="D67" s="10" t="s">
        <v>8</v>
      </c>
      <c r="E67" s="10" t="s">
        <v>197</v>
      </c>
      <c r="F67" s="11" t="s">
        <v>198</v>
      </c>
      <c r="G67" s="10" t="s">
        <v>11</v>
      </c>
      <c r="H67" s="10" t="s">
        <v>199</v>
      </c>
      <c r="I67" s="10" t="s">
        <v>41</v>
      </c>
      <c r="J67" s="10">
        <f t="shared" si="3"/>
        <v>52</v>
      </c>
    </row>
    <row r="68" spans="1:10" ht="15">
      <c r="B68" s="16">
        <f>B67+1</f>
        <v>53</v>
      </c>
      <c r="C68" s="17" t="s">
        <v>200</v>
      </c>
      <c r="D68" s="17" t="s">
        <v>8</v>
      </c>
      <c r="E68" s="17"/>
      <c r="F68" s="18" t="s">
        <v>201</v>
      </c>
      <c r="G68" s="17" t="s">
        <v>51</v>
      </c>
      <c r="H68" s="17" t="s">
        <v>202</v>
      </c>
      <c r="I68" s="19" t="s">
        <v>203</v>
      </c>
      <c r="J68" s="5">
        <f>IF(ISBLANK(B68),J67,B68)</f>
        <v>53</v>
      </c>
    </row>
    <row r="69" spans="1:10" ht="30">
      <c r="B69" s="16">
        <f t="shared" ref="B69:B71" si="6">B68+1</f>
        <v>54</v>
      </c>
      <c r="C69" s="5"/>
      <c r="D69" s="17" t="s">
        <v>8</v>
      </c>
      <c r="E69" s="17" t="s">
        <v>204</v>
      </c>
      <c r="F69" s="18" t="s">
        <v>205</v>
      </c>
      <c r="G69" s="17" t="s">
        <v>129</v>
      </c>
      <c r="H69" s="17" t="s">
        <v>206</v>
      </c>
      <c r="I69" s="17" t="s">
        <v>207</v>
      </c>
      <c r="J69" s="5">
        <f t="shared" ref="J69:J112" si="7">IF(ISBLANK(B69),J68,B69)</f>
        <v>54</v>
      </c>
    </row>
    <row r="70" spans="1:10" ht="30">
      <c r="B70" s="16">
        <f t="shared" si="6"/>
        <v>55</v>
      </c>
      <c r="C70" s="17" t="s">
        <v>204</v>
      </c>
      <c r="D70" s="17" t="s">
        <v>8</v>
      </c>
      <c r="E70" s="5"/>
      <c r="F70" s="18" t="s">
        <v>208</v>
      </c>
      <c r="G70" s="17" t="s">
        <v>51</v>
      </c>
      <c r="H70" s="17" t="s">
        <v>209</v>
      </c>
      <c r="I70" s="17" t="s">
        <v>210</v>
      </c>
      <c r="J70" s="5">
        <f t="shared" si="7"/>
        <v>55</v>
      </c>
    </row>
    <row r="71" spans="1:10" ht="15">
      <c r="B71" s="72">
        <f t="shared" si="6"/>
        <v>56</v>
      </c>
      <c r="C71" s="17" t="s">
        <v>211</v>
      </c>
      <c r="D71" s="17" t="s">
        <v>8</v>
      </c>
      <c r="E71" s="17" t="s">
        <v>212</v>
      </c>
      <c r="F71" s="18" t="s">
        <v>213</v>
      </c>
      <c r="G71" s="20" t="s">
        <v>11</v>
      </c>
      <c r="H71" s="17" t="s">
        <v>214</v>
      </c>
      <c r="I71" s="17" t="s">
        <v>215</v>
      </c>
      <c r="J71" s="5">
        <f t="shared" si="7"/>
        <v>56</v>
      </c>
    </row>
    <row r="72" spans="1:10" ht="30">
      <c r="B72" s="67"/>
      <c r="C72" s="17"/>
      <c r="D72" s="17"/>
      <c r="E72" s="17"/>
      <c r="F72" s="18" t="s">
        <v>122</v>
      </c>
      <c r="G72" s="20" t="s">
        <v>123</v>
      </c>
      <c r="H72" s="17" t="s">
        <v>124</v>
      </c>
      <c r="I72" s="5"/>
      <c r="J72" s="5">
        <f t="shared" si="7"/>
        <v>56</v>
      </c>
    </row>
    <row r="73" spans="1:10" ht="15">
      <c r="B73" s="72">
        <f>B71+1</f>
        <v>57</v>
      </c>
      <c r="C73" s="17" t="s">
        <v>212</v>
      </c>
      <c r="D73" s="17" t="s">
        <v>8</v>
      </c>
      <c r="E73" s="17" t="s">
        <v>211</v>
      </c>
      <c r="F73" s="18" t="s">
        <v>216</v>
      </c>
      <c r="G73" s="20" t="s">
        <v>51</v>
      </c>
      <c r="H73" s="17" t="s">
        <v>217</v>
      </c>
      <c r="I73" s="17"/>
      <c r="J73" s="5">
        <f t="shared" si="7"/>
        <v>57</v>
      </c>
    </row>
    <row r="74" spans="1:10" ht="30">
      <c r="B74" s="67"/>
      <c r="C74" s="17"/>
      <c r="D74" s="17"/>
      <c r="E74" s="17"/>
      <c r="F74" s="18" t="s">
        <v>122</v>
      </c>
      <c r="G74" s="20" t="s">
        <v>61</v>
      </c>
      <c r="H74" s="17" t="s">
        <v>124</v>
      </c>
      <c r="I74" s="17"/>
      <c r="J74" s="5">
        <f t="shared" si="7"/>
        <v>57</v>
      </c>
    </row>
    <row r="75" spans="1:10" ht="30">
      <c r="B75" s="16">
        <f>B73+1</f>
        <v>58</v>
      </c>
      <c r="C75" s="17" t="s">
        <v>212</v>
      </c>
      <c r="D75" s="17" t="s">
        <v>8</v>
      </c>
      <c r="E75" s="17"/>
      <c r="F75" s="18" t="s">
        <v>194</v>
      </c>
      <c r="G75" s="20" t="s">
        <v>51</v>
      </c>
      <c r="H75" s="17" t="s">
        <v>218</v>
      </c>
      <c r="I75" s="17" t="s">
        <v>219</v>
      </c>
      <c r="J75" s="5">
        <f t="shared" si="7"/>
        <v>58</v>
      </c>
    </row>
    <row r="76" spans="1:10" ht="15">
      <c r="B76" s="16">
        <f t="shared" ref="B76:B84" si="8">B75+1</f>
        <v>59</v>
      </c>
      <c r="C76" s="17" t="s">
        <v>220</v>
      </c>
      <c r="D76" s="17" t="s">
        <v>8</v>
      </c>
      <c r="E76" s="17" t="s">
        <v>221</v>
      </c>
      <c r="F76" s="18" t="s">
        <v>222</v>
      </c>
      <c r="G76" s="20" t="s">
        <v>11</v>
      </c>
      <c r="H76" s="17" t="s">
        <v>223</v>
      </c>
      <c r="I76" s="17"/>
      <c r="J76" s="5">
        <f t="shared" si="7"/>
        <v>59</v>
      </c>
    </row>
    <row r="77" spans="1:10" ht="15">
      <c r="B77" s="16">
        <f t="shared" si="8"/>
        <v>60</v>
      </c>
      <c r="C77" s="17" t="s">
        <v>221</v>
      </c>
      <c r="D77" s="17" t="s">
        <v>8</v>
      </c>
      <c r="E77" s="17" t="s">
        <v>220</v>
      </c>
      <c r="F77" s="18" t="s">
        <v>224</v>
      </c>
      <c r="G77" s="20" t="s">
        <v>11</v>
      </c>
      <c r="H77" s="17" t="s">
        <v>225</v>
      </c>
      <c r="I77" s="17"/>
      <c r="J77" s="5">
        <f t="shared" si="7"/>
        <v>60</v>
      </c>
    </row>
    <row r="78" spans="1:10" ht="15">
      <c r="B78" s="16">
        <f t="shared" si="8"/>
        <v>61</v>
      </c>
      <c r="C78" s="17" t="s">
        <v>221</v>
      </c>
      <c r="D78" s="17" t="s">
        <v>8</v>
      </c>
      <c r="E78" s="17"/>
      <c r="F78" s="18" t="s">
        <v>194</v>
      </c>
      <c r="G78" s="20" t="s">
        <v>51</v>
      </c>
      <c r="H78" s="17" t="s">
        <v>218</v>
      </c>
      <c r="I78" s="17" t="s">
        <v>226</v>
      </c>
      <c r="J78" s="5">
        <f t="shared" si="7"/>
        <v>61</v>
      </c>
    </row>
    <row r="79" spans="1:10" ht="15">
      <c r="B79" s="16">
        <f t="shared" si="8"/>
        <v>62</v>
      </c>
      <c r="C79" s="17" t="s">
        <v>221</v>
      </c>
      <c r="D79" s="17" t="s">
        <v>8</v>
      </c>
      <c r="E79" s="17" t="s">
        <v>227</v>
      </c>
      <c r="F79" s="18" t="s">
        <v>228</v>
      </c>
      <c r="G79" s="20" t="s">
        <v>51</v>
      </c>
      <c r="H79" s="17" t="s">
        <v>229</v>
      </c>
      <c r="I79" s="17"/>
      <c r="J79" s="5">
        <f t="shared" si="7"/>
        <v>62</v>
      </c>
    </row>
    <row r="80" spans="1:10" ht="15">
      <c r="B80" s="16">
        <f t="shared" si="8"/>
        <v>63</v>
      </c>
      <c r="C80" s="17" t="s">
        <v>227</v>
      </c>
      <c r="D80" s="17" t="s">
        <v>8</v>
      </c>
      <c r="E80" s="17" t="s">
        <v>221</v>
      </c>
      <c r="F80" s="18" t="s">
        <v>230</v>
      </c>
      <c r="G80" s="20" t="s">
        <v>51</v>
      </c>
      <c r="H80" s="17" t="s">
        <v>231</v>
      </c>
      <c r="I80" s="17"/>
      <c r="J80" s="5">
        <f t="shared" si="7"/>
        <v>63</v>
      </c>
    </row>
    <row r="81" spans="1:10" ht="15">
      <c r="B81" s="16">
        <f t="shared" si="8"/>
        <v>64</v>
      </c>
      <c r="C81" s="17" t="s">
        <v>227</v>
      </c>
      <c r="D81" s="17" t="s">
        <v>8</v>
      </c>
      <c r="E81" s="17"/>
      <c r="F81" s="18" t="s">
        <v>194</v>
      </c>
      <c r="G81" s="20" t="s">
        <v>51</v>
      </c>
      <c r="H81" s="17" t="s">
        <v>218</v>
      </c>
      <c r="I81" s="17"/>
      <c r="J81" s="5">
        <f t="shared" si="7"/>
        <v>64</v>
      </c>
    </row>
    <row r="82" spans="1:10" ht="15">
      <c r="B82" s="16">
        <f t="shared" si="8"/>
        <v>65</v>
      </c>
      <c r="C82" s="17" t="s">
        <v>232</v>
      </c>
      <c r="D82" s="17" t="s">
        <v>8</v>
      </c>
      <c r="E82" s="17" t="s">
        <v>233</v>
      </c>
      <c r="F82" s="18" t="s">
        <v>234</v>
      </c>
      <c r="G82" s="20" t="s">
        <v>11</v>
      </c>
      <c r="H82" s="17" t="s">
        <v>235</v>
      </c>
      <c r="I82" s="17"/>
      <c r="J82" s="5">
        <f t="shared" si="7"/>
        <v>65</v>
      </c>
    </row>
    <row r="83" spans="1:10" ht="15">
      <c r="B83" s="16">
        <f t="shared" si="8"/>
        <v>66</v>
      </c>
      <c r="C83" s="17" t="s">
        <v>236</v>
      </c>
      <c r="D83" s="17" t="s">
        <v>8</v>
      </c>
      <c r="E83" s="17" t="s">
        <v>237</v>
      </c>
      <c r="F83" s="18" t="s">
        <v>238</v>
      </c>
      <c r="G83" s="20" t="s">
        <v>51</v>
      </c>
      <c r="H83" s="17" t="s">
        <v>239</v>
      </c>
      <c r="I83" s="17"/>
      <c r="J83" s="5">
        <f t="shared" si="7"/>
        <v>66</v>
      </c>
    </row>
    <row r="84" spans="1:10" s="23" customFormat="1" ht="15">
      <c r="A84" s="65"/>
      <c r="B84" s="73">
        <f t="shared" si="8"/>
        <v>67</v>
      </c>
      <c r="C84" s="21" t="s">
        <v>240</v>
      </c>
      <c r="D84" s="21" t="s">
        <v>8</v>
      </c>
      <c r="E84" s="21" t="s">
        <v>241</v>
      </c>
      <c r="F84" s="22" t="s">
        <v>242</v>
      </c>
      <c r="G84" s="21"/>
      <c r="H84" s="21" t="s">
        <v>243</v>
      </c>
      <c r="I84" s="21"/>
      <c r="J84" s="21">
        <f t="shared" si="7"/>
        <v>67</v>
      </c>
    </row>
    <row r="85" spans="1:10" s="23" customFormat="1" ht="15">
      <c r="A85" s="64"/>
      <c r="B85" s="74"/>
      <c r="C85" s="21"/>
      <c r="D85" s="21" t="s">
        <v>8</v>
      </c>
      <c r="E85" s="21"/>
      <c r="F85" s="22">
        <v>2</v>
      </c>
      <c r="G85" s="21" t="s">
        <v>35</v>
      </c>
      <c r="H85" s="21" t="s">
        <v>244</v>
      </c>
      <c r="I85" s="21"/>
      <c r="J85" s="21">
        <f t="shared" si="7"/>
        <v>67</v>
      </c>
    </row>
    <row r="86" spans="1:10" s="23" customFormat="1" ht="15">
      <c r="A86" s="64"/>
      <c r="B86" s="74"/>
      <c r="C86" s="21"/>
      <c r="D86" s="21" t="s">
        <v>8</v>
      </c>
      <c r="E86" s="21"/>
      <c r="F86" s="22" t="s">
        <v>245</v>
      </c>
      <c r="G86" s="21" t="s">
        <v>39</v>
      </c>
      <c r="H86" s="21" t="s">
        <v>40</v>
      </c>
      <c r="I86" s="21"/>
      <c r="J86" s="21">
        <f t="shared" si="7"/>
        <v>67</v>
      </c>
    </row>
    <row r="87" spans="1:10" s="27" customFormat="1" ht="45">
      <c r="B87" s="24">
        <f>B84+1</f>
        <v>68</v>
      </c>
      <c r="C87" s="25"/>
      <c r="D87" s="25" t="s">
        <v>8</v>
      </c>
      <c r="E87" s="25" t="s">
        <v>246</v>
      </c>
      <c r="F87" s="26" t="s">
        <v>247</v>
      </c>
      <c r="G87" s="25" t="s">
        <v>129</v>
      </c>
      <c r="H87" s="25" t="s">
        <v>248</v>
      </c>
      <c r="I87" s="25" t="s">
        <v>249</v>
      </c>
      <c r="J87" s="21">
        <f t="shared" si="7"/>
        <v>68</v>
      </c>
    </row>
    <row r="88" spans="1:10" s="27" customFormat="1" ht="15">
      <c r="B88" s="28">
        <f>B87+1</f>
        <v>69</v>
      </c>
      <c r="C88" s="25" t="s">
        <v>246</v>
      </c>
      <c r="D88" s="25" t="s">
        <v>8</v>
      </c>
      <c r="E88" s="25"/>
      <c r="F88" s="26" t="s">
        <v>250</v>
      </c>
      <c r="G88" s="25" t="s">
        <v>51</v>
      </c>
      <c r="H88" s="25" t="s">
        <v>251</v>
      </c>
      <c r="I88" s="25" t="s">
        <v>252</v>
      </c>
      <c r="J88" s="21">
        <f t="shared" si="7"/>
        <v>69</v>
      </c>
    </row>
    <row r="89" spans="1:10" s="27" customFormat="1" ht="15">
      <c r="B89" s="75">
        <v>70</v>
      </c>
      <c r="C89" s="69" t="s">
        <v>253</v>
      </c>
      <c r="D89" s="69" t="s">
        <v>8</v>
      </c>
      <c r="E89" s="69" t="s">
        <v>254</v>
      </c>
      <c r="F89" s="26" t="s">
        <v>10</v>
      </c>
      <c r="G89" s="25" t="s">
        <v>11</v>
      </c>
      <c r="H89" s="25" t="s">
        <v>255</v>
      </c>
      <c r="I89" s="25" t="s">
        <v>256</v>
      </c>
      <c r="J89" s="21">
        <f t="shared" si="7"/>
        <v>70</v>
      </c>
    </row>
    <row r="90" spans="1:10" s="27" customFormat="1" ht="30">
      <c r="B90" s="75"/>
      <c r="C90" s="69"/>
      <c r="D90" s="69"/>
      <c r="E90" s="69"/>
      <c r="F90" s="26" t="s">
        <v>122</v>
      </c>
      <c r="G90" s="25" t="s">
        <v>123</v>
      </c>
      <c r="H90" s="25" t="s">
        <v>124</v>
      </c>
      <c r="I90" s="25"/>
      <c r="J90" s="21">
        <f>IF(ISBLANK(B90),J89,B90)</f>
        <v>70</v>
      </c>
    </row>
    <row r="91" spans="1:10" s="27" customFormat="1" ht="15">
      <c r="B91" s="75">
        <f>B89+1</f>
        <v>71</v>
      </c>
      <c r="C91" s="69" t="s">
        <v>254</v>
      </c>
      <c r="D91" s="69" t="s">
        <v>8</v>
      </c>
      <c r="E91" s="69" t="s">
        <v>253</v>
      </c>
      <c r="F91" s="26" t="s">
        <v>257</v>
      </c>
      <c r="G91" s="25"/>
      <c r="H91" s="25" t="s">
        <v>258</v>
      </c>
      <c r="I91" s="25" t="s">
        <v>259</v>
      </c>
      <c r="J91" s="21">
        <f t="shared" si="7"/>
        <v>71</v>
      </c>
    </row>
    <row r="92" spans="1:10" s="27" customFormat="1" ht="30">
      <c r="B92" s="75"/>
      <c r="C92" s="69"/>
      <c r="D92" s="69"/>
      <c r="E92" s="69"/>
      <c r="F92" s="26" t="s">
        <v>122</v>
      </c>
      <c r="G92" s="25" t="s">
        <v>61</v>
      </c>
      <c r="H92" s="25" t="s">
        <v>124</v>
      </c>
      <c r="I92" s="25"/>
      <c r="J92" s="21">
        <f t="shared" si="7"/>
        <v>71</v>
      </c>
    </row>
    <row r="93" spans="1:10" s="27" customFormat="1" ht="15">
      <c r="B93" s="24">
        <f>B91+1</f>
        <v>72</v>
      </c>
      <c r="C93" s="25" t="s">
        <v>260</v>
      </c>
      <c r="D93" s="25" t="s">
        <v>8</v>
      </c>
      <c r="E93" s="25" t="s">
        <v>261</v>
      </c>
      <c r="F93" s="26" t="s">
        <v>135</v>
      </c>
      <c r="G93" s="25" t="s">
        <v>11</v>
      </c>
      <c r="H93" s="25"/>
      <c r="I93" s="25"/>
      <c r="J93" s="21">
        <f t="shared" si="7"/>
        <v>72</v>
      </c>
    </row>
    <row r="94" spans="1:10" s="27" customFormat="1" ht="15">
      <c r="B94" s="24">
        <f>B93+1</f>
        <v>73</v>
      </c>
      <c r="C94" s="25" t="s">
        <v>254</v>
      </c>
      <c r="D94" s="25" t="s">
        <v>8</v>
      </c>
      <c r="E94" s="25"/>
      <c r="F94" s="26" t="s">
        <v>125</v>
      </c>
      <c r="G94" s="25" t="s">
        <v>51</v>
      </c>
      <c r="H94" s="25" t="s">
        <v>262</v>
      </c>
      <c r="I94" s="25" t="s">
        <v>263</v>
      </c>
      <c r="J94" s="21">
        <f t="shared" si="7"/>
        <v>73</v>
      </c>
    </row>
    <row r="95" spans="1:10" s="27" customFormat="1" ht="15">
      <c r="B95" s="24">
        <f>B94+1</f>
        <v>74</v>
      </c>
      <c r="C95" s="25" t="s">
        <v>261</v>
      </c>
      <c r="D95" s="25" t="s">
        <v>8</v>
      </c>
      <c r="E95" s="25" t="s">
        <v>260</v>
      </c>
      <c r="F95" s="26" t="s">
        <v>264</v>
      </c>
      <c r="G95" s="25" t="s">
        <v>51</v>
      </c>
      <c r="H95" s="25"/>
      <c r="I95" s="25"/>
      <c r="J95" s="21">
        <f>IF(ISBLANK(B95),J93,B95)</f>
        <v>74</v>
      </c>
    </row>
    <row r="96" spans="1:10" ht="15">
      <c r="B96" s="24">
        <f>B95+1</f>
        <v>75</v>
      </c>
      <c r="C96" s="25" t="s">
        <v>261</v>
      </c>
      <c r="D96" s="25" t="s">
        <v>8</v>
      </c>
      <c r="F96" s="26" t="s">
        <v>122</v>
      </c>
      <c r="G96" s="25" t="s">
        <v>51</v>
      </c>
      <c r="H96" s="25" t="s">
        <v>265</v>
      </c>
      <c r="I96" s="25" t="s">
        <v>266</v>
      </c>
      <c r="J96" s="21">
        <f>IF(ISBLANK(B96),J92,B96)</f>
        <v>75</v>
      </c>
    </row>
    <row r="97" spans="2:10" s="27" customFormat="1" ht="15">
      <c r="B97" s="75">
        <f>B96+1</f>
        <v>76</v>
      </c>
      <c r="C97" s="69" t="s">
        <v>267</v>
      </c>
      <c r="D97" s="69" t="s">
        <v>8</v>
      </c>
      <c r="E97" s="76" t="s">
        <v>268</v>
      </c>
      <c r="F97" s="26" t="s">
        <v>166</v>
      </c>
      <c r="G97" s="25" t="s">
        <v>11</v>
      </c>
      <c r="H97" s="25" t="s">
        <v>167</v>
      </c>
      <c r="J97" s="21">
        <f t="shared" si="7"/>
        <v>76</v>
      </c>
    </row>
    <row r="98" spans="2:10" s="27" customFormat="1" ht="15">
      <c r="B98" s="75"/>
      <c r="C98" s="69"/>
      <c r="D98" s="69"/>
      <c r="E98" s="76"/>
      <c r="F98" s="26" t="s">
        <v>168</v>
      </c>
      <c r="G98" s="25" t="s">
        <v>35</v>
      </c>
      <c r="H98" s="25" t="s">
        <v>169</v>
      </c>
      <c r="J98" s="21">
        <f t="shared" si="7"/>
        <v>76</v>
      </c>
    </row>
    <row r="99" spans="2:10" s="27" customFormat="1" ht="30">
      <c r="B99" s="75"/>
      <c r="C99" s="69"/>
      <c r="D99" s="69"/>
      <c r="E99" s="76"/>
      <c r="F99" s="26" t="s">
        <v>269</v>
      </c>
      <c r="G99" s="25" t="s">
        <v>39</v>
      </c>
      <c r="H99" s="25" t="s">
        <v>171</v>
      </c>
      <c r="I99" s="26" t="s">
        <v>270</v>
      </c>
      <c r="J99" s="21">
        <f t="shared" si="7"/>
        <v>76</v>
      </c>
    </row>
    <row r="100" spans="2:10" s="32" customFormat="1" ht="30">
      <c r="B100" s="29">
        <f>B97+1</f>
        <v>77</v>
      </c>
      <c r="C100" s="30"/>
      <c r="D100" s="30" t="s">
        <v>8</v>
      </c>
      <c r="E100" s="30" t="s">
        <v>271</v>
      </c>
      <c r="F100" s="31" t="s">
        <v>272</v>
      </c>
      <c r="G100" s="30" t="s">
        <v>273</v>
      </c>
      <c r="H100" s="30" t="s">
        <v>274</v>
      </c>
      <c r="I100" s="30" t="s">
        <v>275</v>
      </c>
      <c r="J100" s="21">
        <f t="shared" si="7"/>
        <v>77</v>
      </c>
    </row>
    <row r="101" spans="2:10" s="32" customFormat="1" ht="15">
      <c r="B101" s="29">
        <f>B100+1</f>
        <v>78</v>
      </c>
      <c r="C101" s="31" t="s">
        <v>271</v>
      </c>
      <c r="D101" s="30" t="s">
        <v>8</v>
      </c>
      <c r="E101" s="31"/>
      <c r="F101" s="31" t="s">
        <v>276</v>
      </c>
      <c r="G101" s="30" t="s">
        <v>51</v>
      </c>
      <c r="H101" s="30" t="s">
        <v>277</v>
      </c>
      <c r="I101" s="30" t="s">
        <v>252</v>
      </c>
      <c r="J101" s="30">
        <f>IF(ISBLANK(B101),J100,B101)</f>
        <v>78</v>
      </c>
    </row>
    <row r="102" spans="2:10" s="32" customFormat="1" ht="30">
      <c r="B102" s="77">
        <f t="shared" ref="B102" si="9">B101+1</f>
        <v>79</v>
      </c>
      <c r="C102" s="78" t="s">
        <v>278</v>
      </c>
      <c r="D102" s="78" t="s">
        <v>8</v>
      </c>
      <c r="E102" s="78" t="s">
        <v>279</v>
      </c>
      <c r="F102" s="31" t="s">
        <v>157</v>
      </c>
      <c r="G102" s="30" t="s">
        <v>51</v>
      </c>
      <c r="H102" s="30" t="s">
        <v>280</v>
      </c>
      <c r="I102" s="30" t="s">
        <v>281</v>
      </c>
      <c r="J102" s="30">
        <f t="shared" si="7"/>
        <v>79</v>
      </c>
    </row>
    <row r="103" spans="2:10" s="32" customFormat="1" ht="15">
      <c r="B103" s="77"/>
      <c r="C103" s="78"/>
      <c r="D103" s="78"/>
      <c r="E103" s="78"/>
      <c r="F103" s="31" t="s">
        <v>282</v>
      </c>
      <c r="G103" s="30" t="s">
        <v>39</v>
      </c>
      <c r="H103" s="30" t="s">
        <v>283</v>
      </c>
      <c r="I103" s="30" t="s">
        <v>284</v>
      </c>
      <c r="J103" s="30">
        <f t="shared" si="7"/>
        <v>79</v>
      </c>
    </row>
    <row r="104" spans="2:10" s="32" customFormat="1" ht="15">
      <c r="B104" s="77"/>
      <c r="C104" s="78"/>
      <c r="D104" s="78"/>
      <c r="E104" s="78"/>
      <c r="F104" s="31" t="s">
        <v>10</v>
      </c>
      <c r="G104" s="30" t="s">
        <v>35</v>
      </c>
      <c r="H104" s="30" t="s">
        <v>285</v>
      </c>
      <c r="I104" s="30"/>
      <c r="J104" s="30">
        <f t="shared" si="7"/>
        <v>79</v>
      </c>
    </row>
    <row r="105" spans="2:10" s="32" customFormat="1" ht="30">
      <c r="B105" s="77"/>
      <c r="C105" s="78"/>
      <c r="D105" s="78"/>
      <c r="E105" s="78"/>
      <c r="F105" s="31" t="s">
        <v>122</v>
      </c>
      <c r="G105" s="30" t="s">
        <v>123</v>
      </c>
      <c r="H105" s="30"/>
      <c r="I105" s="30"/>
      <c r="J105" s="30">
        <f t="shared" si="7"/>
        <v>79</v>
      </c>
    </row>
    <row r="106" spans="2:10" s="32" customFormat="1" ht="15">
      <c r="B106" s="77">
        <f>B102+1</f>
        <v>80</v>
      </c>
      <c r="C106" s="78" t="s">
        <v>279</v>
      </c>
      <c r="D106" s="78" t="s">
        <v>8</v>
      </c>
      <c r="E106" s="78" t="s">
        <v>278</v>
      </c>
      <c r="F106" s="31" t="s">
        <v>157</v>
      </c>
      <c r="G106" s="30" t="s">
        <v>51</v>
      </c>
      <c r="H106" s="30"/>
      <c r="I106" s="30"/>
      <c r="J106" s="30">
        <f t="shared" si="7"/>
        <v>80</v>
      </c>
    </row>
    <row r="107" spans="2:10" s="32" customFormat="1" ht="30">
      <c r="B107" s="77"/>
      <c r="C107" s="78"/>
      <c r="D107" s="78"/>
      <c r="E107" s="78"/>
      <c r="F107" s="31" t="s">
        <v>122</v>
      </c>
      <c r="G107" s="30" t="s">
        <v>61</v>
      </c>
      <c r="H107" s="30" t="s">
        <v>286</v>
      </c>
      <c r="I107" s="30"/>
      <c r="J107" s="30">
        <f t="shared" si="7"/>
        <v>80</v>
      </c>
    </row>
    <row r="108" spans="2:10" s="32" customFormat="1" ht="15">
      <c r="B108" s="29">
        <f>B106+1</f>
        <v>81</v>
      </c>
      <c r="C108" s="30" t="s">
        <v>287</v>
      </c>
      <c r="D108" s="30" t="s">
        <v>8</v>
      </c>
      <c r="E108" s="30" t="s">
        <v>288</v>
      </c>
      <c r="F108" s="31" t="s">
        <v>154</v>
      </c>
      <c r="G108" s="30" t="s">
        <v>11</v>
      </c>
      <c r="H108" s="30"/>
      <c r="I108" s="30"/>
      <c r="J108" s="30">
        <f t="shared" si="7"/>
        <v>81</v>
      </c>
    </row>
    <row r="109" spans="2:10" ht="45">
      <c r="B109" s="29">
        <f>B108+1</f>
        <v>82</v>
      </c>
      <c r="C109" s="30" t="s">
        <v>288</v>
      </c>
      <c r="D109" s="30" t="s">
        <v>8</v>
      </c>
      <c r="E109" s="30" t="s">
        <v>287</v>
      </c>
      <c r="F109" s="31" t="s">
        <v>289</v>
      </c>
      <c r="G109" s="30" t="s">
        <v>51</v>
      </c>
      <c r="H109" s="30"/>
      <c r="I109" s="30" t="s">
        <v>290</v>
      </c>
      <c r="J109" s="30">
        <f t="shared" si="7"/>
        <v>82</v>
      </c>
    </row>
    <row r="110" spans="2:10" s="32" customFormat="1" ht="15">
      <c r="B110" s="29">
        <f t="shared" ref="B110:B112" si="10">B109+1</f>
        <v>83</v>
      </c>
      <c r="C110" s="30" t="s">
        <v>288</v>
      </c>
      <c r="D110" s="30" t="s">
        <v>8</v>
      </c>
      <c r="E110" s="30"/>
      <c r="F110" s="31" t="s">
        <v>276</v>
      </c>
      <c r="G110" s="30"/>
      <c r="H110" s="30" t="s">
        <v>291</v>
      </c>
      <c r="I110" s="30" t="s">
        <v>292</v>
      </c>
      <c r="J110" s="30">
        <f t="shared" si="7"/>
        <v>83</v>
      </c>
    </row>
    <row r="111" spans="2:10" s="32" customFormat="1" ht="15">
      <c r="B111" s="29">
        <f t="shared" si="10"/>
        <v>84</v>
      </c>
      <c r="C111" s="30" t="s">
        <v>293</v>
      </c>
      <c r="D111" s="30" t="s">
        <v>8</v>
      </c>
      <c r="E111" s="30" t="s">
        <v>294</v>
      </c>
      <c r="F111" s="31" t="s">
        <v>295</v>
      </c>
      <c r="G111" s="30" t="s">
        <v>11</v>
      </c>
      <c r="H111" s="30" t="s">
        <v>296</v>
      </c>
      <c r="J111" s="30">
        <f t="shared" si="7"/>
        <v>84</v>
      </c>
    </row>
    <row r="112" spans="2:10" s="36" customFormat="1" ht="30">
      <c r="B112" s="33">
        <f t="shared" si="10"/>
        <v>85</v>
      </c>
      <c r="C112" s="34"/>
      <c r="D112" s="34" t="s">
        <v>8</v>
      </c>
      <c r="E112" s="34" t="s">
        <v>297</v>
      </c>
      <c r="F112" s="35" t="s">
        <v>298</v>
      </c>
      <c r="G112" s="34" t="s">
        <v>273</v>
      </c>
      <c r="H112" s="34" t="s">
        <v>299</v>
      </c>
      <c r="I112" s="34" t="s">
        <v>300</v>
      </c>
      <c r="J112" s="34">
        <f t="shared" si="7"/>
        <v>85</v>
      </c>
    </row>
    <row r="113" spans="1:10" s="36" customFormat="1" ht="15">
      <c r="B113" s="33">
        <f>B112+1</f>
        <v>86</v>
      </c>
      <c r="C113" s="35" t="s">
        <v>301</v>
      </c>
      <c r="D113" s="34" t="s">
        <v>8</v>
      </c>
      <c r="E113" s="35"/>
      <c r="F113" s="35" t="s">
        <v>302</v>
      </c>
      <c r="G113" s="34" t="s">
        <v>273</v>
      </c>
      <c r="H113" s="34" t="s">
        <v>303</v>
      </c>
      <c r="I113" s="34" t="s">
        <v>252</v>
      </c>
      <c r="J113" s="34">
        <f>IF(ISBLANK(B113),J112,B113)</f>
        <v>86</v>
      </c>
    </row>
    <row r="114" spans="1:10" s="36" customFormat="1" ht="15">
      <c r="B114" s="33">
        <f>B113+1</f>
        <v>87</v>
      </c>
      <c r="C114" s="35" t="s">
        <v>304</v>
      </c>
      <c r="D114" s="34" t="s">
        <v>8</v>
      </c>
      <c r="E114" s="35"/>
      <c r="F114" s="35" t="s">
        <v>302</v>
      </c>
      <c r="G114" s="34" t="s">
        <v>51</v>
      </c>
      <c r="H114" s="34" t="s">
        <v>305</v>
      </c>
      <c r="I114" s="34" t="s">
        <v>306</v>
      </c>
      <c r="J114" s="34">
        <f>IF(ISBLANK(B114),#REF!,B114)</f>
        <v>87</v>
      </c>
    </row>
    <row r="115" spans="1:10" s="36" customFormat="1" ht="15">
      <c r="B115" s="79">
        <f>B114+1</f>
        <v>88</v>
      </c>
      <c r="C115" s="80" t="s">
        <v>307</v>
      </c>
      <c r="D115" s="80" t="s">
        <v>8</v>
      </c>
      <c r="E115" s="80" t="s">
        <v>308</v>
      </c>
      <c r="F115" s="35" t="s">
        <v>309</v>
      </c>
      <c r="G115" s="34" t="s">
        <v>51</v>
      </c>
      <c r="H115" s="34" t="s">
        <v>310</v>
      </c>
      <c r="I115" s="34"/>
      <c r="J115" s="34">
        <f>IF(ISBLANK(B115),J113,B115)</f>
        <v>88</v>
      </c>
    </row>
    <row r="116" spans="1:10" s="36" customFormat="1" ht="15">
      <c r="B116" s="79"/>
      <c r="C116" s="80"/>
      <c r="D116" s="80"/>
      <c r="E116" s="80"/>
      <c r="F116" s="35" t="s">
        <v>154</v>
      </c>
      <c r="G116" s="34" t="s">
        <v>39</v>
      </c>
      <c r="H116" s="34" t="s">
        <v>311</v>
      </c>
      <c r="I116" s="34" t="s">
        <v>312</v>
      </c>
      <c r="J116" s="34">
        <f t="shared" ref="J116:J128" si="11">IF(ISBLANK(B116),J115,B116)</f>
        <v>88</v>
      </c>
    </row>
    <row r="117" spans="1:10" s="36" customFormat="1" ht="15">
      <c r="B117" s="79"/>
      <c r="C117" s="80"/>
      <c r="D117" s="80"/>
      <c r="E117" s="80"/>
      <c r="F117" s="35" t="s">
        <v>10</v>
      </c>
      <c r="G117" s="34" t="s">
        <v>35</v>
      </c>
      <c r="H117" s="34" t="s">
        <v>313</v>
      </c>
      <c r="I117" s="34"/>
      <c r="J117" s="34">
        <f t="shared" si="11"/>
        <v>88</v>
      </c>
    </row>
    <row r="118" spans="1:10" s="36" customFormat="1" ht="30">
      <c r="B118" s="79"/>
      <c r="C118" s="80"/>
      <c r="D118" s="80"/>
      <c r="E118" s="80"/>
      <c r="F118" s="35" t="s">
        <v>122</v>
      </c>
      <c r="G118" s="34" t="s">
        <v>123</v>
      </c>
      <c r="H118" s="34"/>
      <c r="I118" s="34"/>
      <c r="J118" s="34">
        <f t="shared" si="11"/>
        <v>88</v>
      </c>
    </row>
    <row r="119" spans="1:10" s="36" customFormat="1" ht="15">
      <c r="B119" s="79">
        <f>B115+1</f>
        <v>89</v>
      </c>
      <c r="C119" s="80" t="s">
        <v>308</v>
      </c>
      <c r="D119" s="80" t="s">
        <v>8</v>
      </c>
      <c r="E119" s="80" t="s">
        <v>307</v>
      </c>
      <c r="F119" s="35" t="s">
        <v>314</v>
      </c>
      <c r="G119" s="34" t="s">
        <v>51</v>
      </c>
      <c r="H119" s="34" t="s">
        <v>315</v>
      </c>
      <c r="I119" s="34"/>
      <c r="J119" s="34">
        <f t="shared" si="11"/>
        <v>89</v>
      </c>
    </row>
    <row r="120" spans="1:10" s="36" customFormat="1" ht="30">
      <c r="B120" s="79"/>
      <c r="C120" s="80"/>
      <c r="D120" s="80"/>
      <c r="E120" s="80"/>
      <c r="F120" s="35" t="s">
        <v>122</v>
      </c>
      <c r="G120" s="34" t="s">
        <v>61</v>
      </c>
      <c r="I120" s="34"/>
      <c r="J120" s="34">
        <f t="shared" si="11"/>
        <v>89</v>
      </c>
    </row>
    <row r="121" spans="1:10" s="36" customFormat="1" ht="30">
      <c r="B121" s="33">
        <f>B119+1</f>
        <v>90</v>
      </c>
      <c r="C121" s="34" t="s">
        <v>316</v>
      </c>
      <c r="D121" s="34" t="s">
        <v>8</v>
      </c>
      <c r="E121" s="34" t="s">
        <v>317</v>
      </c>
      <c r="F121" s="35" t="s">
        <v>168</v>
      </c>
      <c r="G121" s="34" t="s">
        <v>11</v>
      </c>
      <c r="H121" s="34" t="s">
        <v>318</v>
      </c>
      <c r="I121" s="34" t="s">
        <v>319</v>
      </c>
      <c r="J121" s="34">
        <f t="shared" si="11"/>
        <v>90</v>
      </c>
    </row>
    <row r="122" spans="1:10" s="36" customFormat="1" ht="30">
      <c r="B122" s="33">
        <f>B121+1</f>
        <v>91</v>
      </c>
      <c r="C122" s="34" t="s">
        <v>317</v>
      </c>
      <c r="D122" s="34" t="s">
        <v>8</v>
      </c>
      <c r="E122" s="34" t="s">
        <v>316</v>
      </c>
      <c r="F122" s="35" t="s">
        <v>320</v>
      </c>
      <c r="G122" s="34" t="s">
        <v>51</v>
      </c>
      <c r="H122" s="34" t="s">
        <v>321</v>
      </c>
      <c r="I122" s="34" t="s">
        <v>322</v>
      </c>
      <c r="J122" s="34">
        <f t="shared" si="11"/>
        <v>91</v>
      </c>
    </row>
    <row r="123" spans="1:10" s="36" customFormat="1" ht="15">
      <c r="B123" s="33">
        <f>B122+1</f>
        <v>92</v>
      </c>
      <c r="C123" s="34" t="s">
        <v>323</v>
      </c>
      <c r="D123" s="34" t="s">
        <v>8</v>
      </c>
      <c r="E123" s="34"/>
      <c r="F123" s="35" t="s">
        <v>168</v>
      </c>
      <c r="G123" s="34"/>
      <c r="H123" s="34" t="s">
        <v>324</v>
      </c>
      <c r="I123" s="34" t="s">
        <v>325</v>
      </c>
      <c r="J123" s="34">
        <f t="shared" si="11"/>
        <v>92</v>
      </c>
    </row>
    <row r="124" spans="1:10" s="36" customFormat="1" ht="15">
      <c r="B124" s="33">
        <f>B123+1</f>
        <v>93</v>
      </c>
      <c r="C124" s="34" t="s">
        <v>317</v>
      </c>
      <c r="D124" s="34" t="s">
        <v>8</v>
      </c>
      <c r="E124" s="34"/>
      <c r="F124" s="37">
        <v>1.6000000000000001E-3</v>
      </c>
      <c r="G124" s="34" t="s">
        <v>51</v>
      </c>
      <c r="H124" s="34" t="s">
        <v>326</v>
      </c>
      <c r="I124" s="34" t="s">
        <v>327</v>
      </c>
      <c r="J124" s="34">
        <f>IF(ISBLANK(B124),J122,B124)</f>
        <v>93</v>
      </c>
    </row>
    <row r="125" spans="1:10" s="36" customFormat="1" ht="15">
      <c r="B125" s="79">
        <f t="shared" ref="B125" si="12">B124+1</f>
        <v>94</v>
      </c>
      <c r="C125" s="80" t="s">
        <v>328</v>
      </c>
      <c r="D125" s="80" t="s">
        <v>8</v>
      </c>
      <c r="E125" s="81" t="s">
        <v>329</v>
      </c>
      <c r="F125" s="35" t="s">
        <v>95</v>
      </c>
      <c r="G125" s="34" t="s">
        <v>11</v>
      </c>
      <c r="H125" s="34" t="s">
        <v>167</v>
      </c>
      <c r="J125" s="34">
        <f t="shared" si="11"/>
        <v>94</v>
      </c>
    </row>
    <row r="126" spans="1:10" ht="15">
      <c r="B126" s="79"/>
      <c r="C126" s="80"/>
      <c r="D126" s="80"/>
      <c r="E126" s="81"/>
      <c r="F126" s="35" t="s">
        <v>168</v>
      </c>
      <c r="G126" s="34" t="s">
        <v>35</v>
      </c>
      <c r="H126" s="34" t="s">
        <v>169</v>
      </c>
      <c r="I126" s="36"/>
      <c r="J126" s="34">
        <f t="shared" si="11"/>
        <v>94</v>
      </c>
    </row>
    <row r="127" spans="1:10" ht="30">
      <c r="B127" s="79"/>
      <c r="C127" s="80"/>
      <c r="D127" s="80"/>
      <c r="E127" s="81"/>
      <c r="F127" s="35" t="s">
        <v>269</v>
      </c>
      <c r="G127" s="34" t="s">
        <v>39</v>
      </c>
      <c r="H127" s="34" t="s">
        <v>171</v>
      </c>
      <c r="I127" s="35" t="s">
        <v>270</v>
      </c>
      <c r="J127" s="34">
        <f t="shared" si="11"/>
        <v>94</v>
      </c>
    </row>
    <row r="128" spans="1:10" ht="30">
      <c r="A128" s="55"/>
      <c r="B128" s="38">
        <f>B125+1</f>
        <v>95</v>
      </c>
      <c r="C128" s="7" t="s">
        <v>63</v>
      </c>
      <c r="D128" s="7" t="s">
        <v>8</v>
      </c>
      <c r="E128" s="7"/>
      <c r="F128" s="8" t="s">
        <v>80</v>
      </c>
      <c r="G128" s="5" t="s">
        <v>129</v>
      </c>
      <c r="H128" s="7" t="s">
        <v>330</v>
      </c>
      <c r="J128" s="34">
        <f t="shared" si="11"/>
        <v>95</v>
      </c>
    </row>
  </sheetData>
  <mergeCells count="46">
    <mergeCell ref="B125:B127"/>
    <mergeCell ref="C125:C127"/>
    <mergeCell ref="D125:D127"/>
    <mergeCell ref="E125:E127"/>
    <mergeCell ref="B115:B118"/>
    <mergeCell ref="C115:C118"/>
    <mergeCell ref="D115:D118"/>
    <mergeCell ref="E115:E118"/>
    <mergeCell ref="B119:B120"/>
    <mergeCell ref="C119:C120"/>
    <mergeCell ref="D119:D120"/>
    <mergeCell ref="E119:E120"/>
    <mergeCell ref="B102:B105"/>
    <mergeCell ref="C102:C105"/>
    <mergeCell ref="D102:D105"/>
    <mergeCell ref="E102:E105"/>
    <mergeCell ref="B106:B107"/>
    <mergeCell ref="C106:C107"/>
    <mergeCell ref="D106:D107"/>
    <mergeCell ref="E106:E107"/>
    <mergeCell ref="B91:B92"/>
    <mergeCell ref="C91:C92"/>
    <mergeCell ref="D91:D92"/>
    <mergeCell ref="E91:E92"/>
    <mergeCell ref="B97:B99"/>
    <mergeCell ref="C97:C99"/>
    <mergeCell ref="D97:D99"/>
    <mergeCell ref="E97:E99"/>
    <mergeCell ref="E89:E90"/>
    <mergeCell ref="B22:B23"/>
    <mergeCell ref="B24:B25"/>
    <mergeCell ref="B38:B39"/>
    <mergeCell ref="B40:B41"/>
    <mergeCell ref="B58:B60"/>
    <mergeCell ref="B71:B72"/>
    <mergeCell ref="B73:B74"/>
    <mergeCell ref="B84:B86"/>
    <mergeCell ref="B89:B90"/>
    <mergeCell ref="C89:C90"/>
    <mergeCell ref="D89:D90"/>
    <mergeCell ref="B20:B21"/>
    <mergeCell ref="B7:B10"/>
    <mergeCell ref="B12:B13"/>
    <mergeCell ref="B14:B15"/>
    <mergeCell ref="B16:B17"/>
    <mergeCell ref="B18:B19"/>
  </mergeCells>
  <conditionalFormatting sqref="B2:J55 B56:D57 F56:J57 B58:J133">
    <cfRule type="expression" dxfId="2" priority="1">
      <formula>ISODD($J2)</formula>
    </cfRule>
  </conditionalFormatting>
  <conditionalFormatting sqref="E57">
    <cfRule type="expression" dxfId="1" priority="3">
      <formula>ISODD($J56)</formula>
    </cfRule>
  </conditionalFormatting>
  <conditionalFormatting sqref="H134">
    <cfRule type="expression" dxfId="0" priority="2">
      <formula>ISODD(#REF!)</formula>
    </cfRule>
  </conditionalFormatting>
  <pageMargins left="0.25" right="0.25" top="0.75" bottom="0.75" header="0.3" footer="0.3"/>
  <pageSetup scale="65" fitToHeight="0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</vt:lpstr>
      <vt:lpstr>parameters</vt:lpstr>
      <vt:lpstr>small reactions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Martinez-Turak, Anamarie</dc:creator>
  <cp:lastModifiedBy>Martinez-Turak, Anamarie</cp:lastModifiedBy>
  <dcterms:created xsi:type="dcterms:W3CDTF">2024-03-14T14:11:42Z</dcterms:created>
  <dcterms:modified xsi:type="dcterms:W3CDTF">2024-03-20T13:47:22Z</dcterms:modified>
</cp:coreProperties>
</file>